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transgourmetfr-my.sharepoint.com/personal/tristan_ngounou_transgourmet_fr/Documents/Desktop/Samsara Reporting/véhicules équipés/"/>
    </mc:Choice>
  </mc:AlternateContent>
  <xr:revisionPtr revIDLastSave="397" documentId="11_AD4D9D64A577C15A4A54187C601C607E5BDEDD8B" xr6:coauthVersionLast="47" xr6:coauthVersionMax="47" xr10:uidLastSave="{353ED4C0-9A45-4CDD-935F-8F2DAC0AF2B2}"/>
  <bookViews>
    <workbookView xWindow="-110" yWindow="-110" windowWidth="19420" windowHeight="10300" activeTab="2" xr2:uid="{00000000-000D-0000-FFFF-FFFF00000000}"/>
  </bookViews>
  <sheets>
    <sheet name="boitiers actifs" sheetId="2" r:id="rId1"/>
    <sheet name="correspondance" sheetId="9" state="hidden" r:id="rId2"/>
    <sheet name="Commandes" sheetId="8" r:id="rId3"/>
    <sheet name="Parc Samsara" sheetId="3" r:id="rId4"/>
    <sheet name="Véhicules Samsara non équipés" sheetId="5" state="hidden" r:id="rId5"/>
    <sheet name="Parc Avril" sheetId="7" r:id="rId6"/>
  </sheets>
  <definedNames>
    <definedName name="_xlnm._FilterDatabase" localSheetId="2" hidden="1">Commandes!$A$3:$F$1090</definedName>
    <definedName name="_xlnm._FilterDatabase" localSheetId="5" hidden="1">'Parc Avril'!$A$1:$Z$1601</definedName>
    <definedName name="_xlnm._FilterDatabase" localSheetId="3" hidden="1">'Parc Samsara'!$A$1:$S$1092</definedName>
    <definedName name="_xlcn.WorksheetConnection_sheet1AR1" hidden="1">'Parc Samsara'!$A:$R</definedName>
    <definedName name="DonnéesExternes_1" localSheetId="0" hidden="1">'boitiers actifs'!$A$1:$AG$794</definedName>
  </definedNames>
  <calcPr calcId="191029"/>
  <pivotCaches>
    <pivotCache cacheId="2" r:id="rId7"/>
    <pivotCache cacheId="3" r:id="rId8"/>
    <pivotCache cacheId="4" r:id="rId9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lage" name="Plage" connection="WorksheetConnection_sheet1!$A:$R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3" l="1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159" i="3"/>
  <c r="S160" i="3"/>
  <c r="S161" i="3"/>
  <c r="S162" i="3"/>
  <c r="S163" i="3"/>
  <c r="S164" i="3"/>
  <c r="S165" i="3"/>
  <c r="S166" i="3"/>
  <c r="S167" i="3"/>
  <c r="S168" i="3"/>
  <c r="S169" i="3"/>
  <c r="S170" i="3"/>
  <c r="S171" i="3"/>
  <c r="S172" i="3"/>
  <c r="S173" i="3"/>
  <c r="S174" i="3"/>
  <c r="S175" i="3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193" i="3"/>
  <c r="S194" i="3"/>
  <c r="S195" i="3"/>
  <c r="S196" i="3"/>
  <c r="S197" i="3"/>
  <c r="S198" i="3"/>
  <c r="S199" i="3"/>
  <c r="S200" i="3"/>
  <c r="S201" i="3"/>
  <c r="S202" i="3"/>
  <c r="S203" i="3"/>
  <c r="S204" i="3"/>
  <c r="S205" i="3"/>
  <c r="S206" i="3"/>
  <c r="S207" i="3"/>
  <c r="S208" i="3"/>
  <c r="S209" i="3"/>
  <c r="S210" i="3"/>
  <c r="S211" i="3"/>
  <c r="S212" i="3"/>
  <c r="S213" i="3"/>
  <c r="S214" i="3"/>
  <c r="S215" i="3"/>
  <c r="S216" i="3"/>
  <c r="S217" i="3"/>
  <c r="S218" i="3"/>
  <c r="S219" i="3"/>
  <c r="S220" i="3"/>
  <c r="S221" i="3"/>
  <c r="S222" i="3"/>
  <c r="S223" i="3"/>
  <c r="S224" i="3"/>
  <c r="S225" i="3"/>
  <c r="S226" i="3"/>
  <c r="S227" i="3"/>
  <c r="S228" i="3"/>
  <c r="S229" i="3"/>
  <c r="S230" i="3"/>
  <c r="S231" i="3"/>
  <c r="S232" i="3"/>
  <c r="S233" i="3"/>
  <c r="S234" i="3"/>
  <c r="S235" i="3"/>
  <c r="S236" i="3"/>
  <c r="S237" i="3"/>
  <c r="S238" i="3"/>
  <c r="S239" i="3"/>
  <c r="S240" i="3"/>
  <c r="S241" i="3"/>
  <c r="S242" i="3"/>
  <c r="S243" i="3"/>
  <c r="S244" i="3"/>
  <c r="S245" i="3"/>
  <c r="S246" i="3"/>
  <c r="S247" i="3"/>
  <c r="S248" i="3"/>
  <c r="S249" i="3"/>
  <c r="S250" i="3"/>
  <c r="S251" i="3"/>
  <c r="S252" i="3"/>
  <c r="S253" i="3"/>
  <c r="S254" i="3"/>
  <c r="S255" i="3"/>
  <c r="S256" i="3"/>
  <c r="S257" i="3"/>
  <c r="S258" i="3"/>
  <c r="S259" i="3"/>
  <c r="S260" i="3"/>
  <c r="S261" i="3"/>
  <c r="S262" i="3"/>
  <c r="S263" i="3"/>
  <c r="S264" i="3"/>
  <c r="S265" i="3"/>
  <c r="S266" i="3"/>
  <c r="S267" i="3"/>
  <c r="S268" i="3"/>
  <c r="S269" i="3"/>
  <c r="S270" i="3"/>
  <c r="S271" i="3"/>
  <c r="S272" i="3"/>
  <c r="S273" i="3"/>
  <c r="S274" i="3"/>
  <c r="S275" i="3"/>
  <c r="S276" i="3"/>
  <c r="S277" i="3"/>
  <c r="S278" i="3"/>
  <c r="S279" i="3"/>
  <c r="S280" i="3"/>
  <c r="S281" i="3"/>
  <c r="S282" i="3"/>
  <c r="S283" i="3"/>
  <c r="S284" i="3"/>
  <c r="S285" i="3"/>
  <c r="S286" i="3"/>
  <c r="S287" i="3"/>
  <c r="S288" i="3"/>
  <c r="S289" i="3"/>
  <c r="S290" i="3"/>
  <c r="S291" i="3"/>
  <c r="S292" i="3"/>
  <c r="S293" i="3"/>
  <c r="S294" i="3"/>
  <c r="S295" i="3"/>
  <c r="S296" i="3"/>
  <c r="S297" i="3"/>
  <c r="S298" i="3"/>
  <c r="S299" i="3"/>
  <c r="S300" i="3"/>
  <c r="S301" i="3"/>
  <c r="S302" i="3"/>
  <c r="S303" i="3"/>
  <c r="S304" i="3"/>
  <c r="S305" i="3"/>
  <c r="S306" i="3"/>
  <c r="S307" i="3"/>
  <c r="S308" i="3"/>
  <c r="S309" i="3"/>
  <c r="S310" i="3"/>
  <c r="S311" i="3"/>
  <c r="S312" i="3"/>
  <c r="S313" i="3"/>
  <c r="S314" i="3"/>
  <c r="S315" i="3"/>
  <c r="S316" i="3"/>
  <c r="S317" i="3"/>
  <c r="S318" i="3"/>
  <c r="S319" i="3"/>
  <c r="S320" i="3"/>
  <c r="S321" i="3"/>
  <c r="S322" i="3"/>
  <c r="S323" i="3"/>
  <c r="S324" i="3"/>
  <c r="S325" i="3"/>
  <c r="S326" i="3"/>
  <c r="S327" i="3"/>
  <c r="S328" i="3"/>
  <c r="S329" i="3"/>
  <c r="S330" i="3"/>
  <c r="S331" i="3"/>
  <c r="S332" i="3"/>
  <c r="S333" i="3"/>
  <c r="S334" i="3"/>
  <c r="S335" i="3"/>
  <c r="S336" i="3"/>
  <c r="S337" i="3"/>
  <c r="S338" i="3"/>
  <c r="S339" i="3"/>
  <c r="S340" i="3"/>
  <c r="S341" i="3"/>
  <c r="S342" i="3"/>
  <c r="S343" i="3"/>
  <c r="S344" i="3"/>
  <c r="S345" i="3"/>
  <c r="S346" i="3"/>
  <c r="S347" i="3"/>
  <c r="S348" i="3"/>
  <c r="S349" i="3"/>
  <c r="S350" i="3"/>
  <c r="S351" i="3"/>
  <c r="S352" i="3"/>
  <c r="S353" i="3"/>
  <c r="S354" i="3"/>
  <c r="S355" i="3"/>
  <c r="S356" i="3"/>
  <c r="S357" i="3"/>
  <c r="S358" i="3"/>
  <c r="S359" i="3"/>
  <c r="S360" i="3"/>
  <c r="S361" i="3"/>
  <c r="S362" i="3"/>
  <c r="S363" i="3"/>
  <c r="S364" i="3"/>
  <c r="S365" i="3"/>
  <c r="S366" i="3"/>
  <c r="S367" i="3"/>
  <c r="S368" i="3"/>
  <c r="S369" i="3"/>
  <c r="S370" i="3"/>
  <c r="S371" i="3"/>
  <c r="S372" i="3"/>
  <c r="S373" i="3"/>
  <c r="S374" i="3"/>
  <c r="S375" i="3"/>
  <c r="S376" i="3"/>
  <c r="S377" i="3"/>
  <c r="S378" i="3"/>
  <c r="S379" i="3"/>
  <c r="S380" i="3"/>
  <c r="S381" i="3"/>
  <c r="S382" i="3"/>
  <c r="S383" i="3"/>
  <c r="S384" i="3"/>
  <c r="S385" i="3"/>
  <c r="S386" i="3"/>
  <c r="S387" i="3"/>
  <c r="S388" i="3"/>
  <c r="S389" i="3"/>
  <c r="S390" i="3"/>
  <c r="S391" i="3"/>
  <c r="S392" i="3"/>
  <c r="S393" i="3"/>
  <c r="S394" i="3"/>
  <c r="S395" i="3"/>
  <c r="S396" i="3"/>
  <c r="S397" i="3"/>
  <c r="S398" i="3"/>
  <c r="S399" i="3"/>
  <c r="S400" i="3"/>
  <c r="S401" i="3"/>
  <c r="S402" i="3"/>
  <c r="S403" i="3"/>
  <c r="S404" i="3"/>
  <c r="S405" i="3"/>
  <c r="S406" i="3"/>
  <c r="S407" i="3"/>
  <c r="S408" i="3"/>
  <c r="S409" i="3"/>
  <c r="S410" i="3"/>
  <c r="S411" i="3"/>
  <c r="S412" i="3"/>
  <c r="S413" i="3"/>
  <c r="S414" i="3"/>
  <c r="S415" i="3"/>
  <c r="S416" i="3"/>
  <c r="S417" i="3"/>
  <c r="S418" i="3"/>
  <c r="S419" i="3"/>
  <c r="S420" i="3"/>
  <c r="S421" i="3"/>
  <c r="S422" i="3"/>
  <c r="S423" i="3"/>
  <c r="S424" i="3"/>
  <c r="S425" i="3"/>
  <c r="S426" i="3"/>
  <c r="S427" i="3"/>
  <c r="S428" i="3"/>
  <c r="S429" i="3"/>
  <c r="S430" i="3"/>
  <c r="S431" i="3"/>
  <c r="S432" i="3"/>
  <c r="S433" i="3"/>
  <c r="S434" i="3"/>
  <c r="S435" i="3"/>
  <c r="S436" i="3"/>
  <c r="S437" i="3"/>
  <c r="S438" i="3"/>
  <c r="S439" i="3"/>
  <c r="S440" i="3"/>
  <c r="S441" i="3"/>
  <c r="S442" i="3"/>
  <c r="S443" i="3"/>
  <c r="S444" i="3"/>
  <c r="S445" i="3"/>
  <c r="S446" i="3"/>
  <c r="S447" i="3"/>
  <c r="S448" i="3"/>
  <c r="S449" i="3"/>
  <c r="S450" i="3"/>
  <c r="S451" i="3"/>
  <c r="S452" i="3"/>
  <c r="S453" i="3"/>
  <c r="S454" i="3"/>
  <c r="S455" i="3"/>
  <c r="S456" i="3"/>
  <c r="S457" i="3"/>
  <c r="S458" i="3"/>
  <c r="S459" i="3"/>
  <c r="S460" i="3"/>
  <c r="S461" i="3"/>
  <c r="S462" i="3"/>
  <c r="S463" i="3"/>
  <c r="S464" i="3"/>
  <c r="S465" i="3"/>
  <c r="S466" i="3"/>
  <c r="S467" i="3"/>
  <c r="S468" i="3"/>
  <c r="S469" i="3"/>
  <c r="S470" i="3"/>
  <c r="S471" i="3"/>
  <c r="S472" i="3"/>
  <c r="S473" i="3"/>
  <c r="S474" i="3"/>
  <c r="S475" i="3"/>
  <c r="S476" i="3"/>
  <c r="S477" i="3"/>
  <c r="S478" i="3"/>
  <c r="S479" i="3"/>
  <c r="S480" i="3"/>
  <c r="S481" i="3"/>
  <c r="S482" i="3"/>
  <c r="S483" i="3"/>
  <c r="S484" i="3"/>
  <c r="S485" i="3"/>
  <c r="S486" i="3"/>
  <c r="S487" i="3"/>
  <c r="S488" i="3"/>
  <c r="S489" i="3"/>
  <c r="S490" i="3"/>
  <c r="S491" i="3"/>
  <c r="S492" i="3"/>
  <c r="S493" i="3"/>
  <c r="S494" i="3"/>
  <c r="S495" i="3"/>
  <c r="S496" i="3"/>
  <c r="S497" i="3"/>
  <c r="S498" i="3"/>
  <c r="S499" i="3"/>
  <c r="S500" i="3"/>
  <c r="S501" i="3"/>
  <c r="S502" i="3"/>
  <c r="S503" i="3"/>
  <c r="S504" i="3"/>
  <c r="S505" i="3"/>
  <c r="S506" i="3"/>
  <c r="S507" i="3"/>
  <c r="S508" i="3"/>
  <c r="S509" i="3"/>
  <c r="S510" i="3"/>
  <c r="S511" i="3"/>
  <c r="S512" i="3"/>
  <c r="S513" i="3"/>
  <c r="S514" i="3"/>
  <c r="S515" i="3"/>
  <c r="S516" i="3"/>
  <c r="S517" i="3"/>
  <c r="S518" i="3"/>
  <c r="S519" i="3"/>
  <c r="S520" i="3"/>
  <c r="S521" i="3"/>
  <c r="S522" i="3"/>
  <c r="S523" i="3"/>
  <c r="S524" i="3"/>
  <c r="S525" i="3"/>
  <c r="S526" i="3"/>
  <c r="S527" i="3"/>
  <c r="S528" i="3"/>
  <c r="S529" i="3"/>
  <c r="S530" i="3"/>
  <c r="S531" i="3"/>
  <c r="S532" i="3"/>
  <c r="S533" i="3"/>
  <c r="S534" i="3"/>
  <c r="S535" i="3"/>
  <c r="S536" i="3"/>
  <c r="S537" i="3"/>
  <c r="S538" i="3"/>
  <c r="S539" i="3"/>
  <c r="S540" i="3"/>
  <c r="S541" i="3"/>
  <c r="S542" i="3"/>
  <c r="S543" i="3"/>
  <c r="S544" i="3"/>
  <c r="S545" i="3"/>
  <c r="S546" i="3"/>
  <c r="S547" i="3"/>
  <c r="S548" i="3"/>
  <c r="S549" i="3"/>
  <c r="S550" i="3"/>
  <c r="S551" i="3"/>
  <c r="S552" i="3"/>
  <c r="S553" i="3"/>
  <c r="S554" i="3"/>
  <c r="S555" i="3"/>
  <c r="S556" i="3"/>
  <c r="S557" i="3"/>
  <c r="S558" i="3"/>
  <c r="S559" i="3"/>
  <c r="S560" i="3"/>
  <c r="S561" i="3"/>
  <c r="S562" i="3"/>
  <c r="S563" i="3"/>
  <c r="S564" i="3"/>
  <c r="S565" i="3"/>
  <c r="S566" i="3"/>
  <c r="S567" i="3"/>
  <c r="S568" i="3"/>
  <c r="S569" i="3"/>
  <c r="S570" i="3"/>
  <c r="S571" i="3"/>
  <c r="S572" i="3"/>
  <c r="S573" i="3"/>
  <c r="S574" i="3"/>
  <c r="S575" i="3"/>
  <c r="S576" i="3"/>
  <c r="S577" i="3"/>
  <c r="S578" i="3"/>
  <c r="S579" i="3"/>
  <c r="S580" i="3"/>
  <c r="S581" i="3"/>
  <c r="S582" i="3"/>
  <c r="S583" i="3"/>
  <c r="S584" i="3"/>
  <c r="S585" i="3"/>
  <c r="S586" i="3"/>
  <c r="S587" i="3"/>
  <c r="S588" i="3"/>
  <c r="S589" i="3"/>
  <c r="S590" i="3"/>
  <c r="S591" i="3"/>
  <c r="S592" i="3"/>
  <c r="S593" i="3"/>
  <c r="S594" i="3"/>
  <c r="S595" i="3"/>
  <c r="S596" i="3"/>
  <c r="S597" i="3"/>
  <c r="S598" i="3"/>
  <c r="S599" i="3"/>
  <c r="S600" i="3"/>
  <c r="S601" i="3"/>
  <c r="S602" i="3"/>
  <c r="S603" i="3"/>
  <c r="S604" i="3"/>
  <c r="S605" i="3"/>
  <c r="S606" i="3"/>
  <c r="S607" i="3"/>
  <c r="S608" i="3"/>
  <c r="S609" i="3"/>
  <c r="S610" i="3"/>
  <c r="S611" i="3"/>
  <c r="S612" i="3"/>
  <c r="S613" i="3"/>
  <c r="S614" i="3"/>
  <c r="S615" i="3"/>
  <c r="S616" i="3"/>
  <c r="S617" i="3"/>
  <c r="S618" i="3"/>
  <c r="S619" i="3"/>
  <c r="S620" i="3"/>
  <c r="S621" i="3"/>
  <c r="S622" i="3"/>
  <c r="S623" i="3"/>
  <c r="S624" i="3"/>
  <c r="S625" i="3"/>
  <c r="S626" i="3"/>
  <c r="S627" i="3"/>
  <c r="S628" i="3"/>
  <c r="S629" i="3"/>
  <c r="S630" i="3"/>
  <c r="S631" i="3"/>
  <c r="S632" i="3"/>
  <c r="S633" i="3"/>
  <c r="S634" i="3"/>
  <c r="S635" i="3"/>
  <c r="S636" i="3"/>
  <c r="S637" i="3"/>
  <c r="S638" i="3"/>
  <c r="S639" i="3"/>
  <c r="S640" i="3"/>
  <c r="S641" i="3"/>
  <c r="S642" i="3"/>
  <c r="S643" i="3"/>
  <c r="S644" i="3"/>
  <c r="S645" i="3"/>
  <c r="S646" i="3"/>
  <c r="S647" i="3"/>
  <c r="S648" i="3"/>
  <c r="S649" i="3"/>
  <c r="S650" i="3"/>
  <c r="S651" i="3"/>
  <c r="S652" i="3"/>
  <c r="S653" i="3"/>
  <c r="S654" i="3"/>
  <c r="S655" i="3"/>
  <c r="S656" i="3"/>
  <c r="S657" i="3"/>
  <c r="S658" i="3"/>
  <c r="S659" i="3"/>
  <c r="S660" i="3"/>
  <c r="S661" i="3"/>
  <c r="S662" i="3"/>
  <c r="S663" i="3"/>
  <c r="S664" i="3"/>
  <c r="S665" i="3"/>
  <c r="S666" i="3"/>
  <c r="S667" i="3"/>
  <c r="S668" i="3"/>
  <c r="S669" i="3"/>
  <c r="S670" i="3"/>
  <c r="S671" i="3"/>
  <c r="S672" i="3"/>
  <c r="S673" i="3"/>
  <c r="S674" i="3"/>
  <c r="S675" i="3"/>
  <c r="S676" i="3"/>
  <c r="S677" i="3"/>
  <c r="S678" i="3"/>
  <c r="S679" i="3"/>
  <c r="S680" i="3"/>
  <c r="S681" i="3"/>
  <c r="S682" i="3"/>
  <c r="S683" i="3"/>
  <c r="S684" i="3"/>
  <c r="S685" i="3"/>
  <c r="S686" i="3"/>
  <c r="S687" i="3"/>
  <c r="S688" i="3"/>
  <c r="S689" i="3"/>
  <c r="S690" i="3"/>
  <c r="S691" i="3"/>
  <c r="S692" i="3"/>
  <c r="S693" i="3"/>
  <c r="S694" i="3"/>
  <c r="S695" i="3"/>
  <c r="S696" i="3"/>
  <c r="S697" i="3"/>
  <c r="S698" i="3"/>
  <c r="S699" i="3"/>
  <c r="S700" i="3"/>
  <c r="S701" i="3"/>
  <c r="S702" i="3"/>
  <c r="S703" i="3"/>
  <c r="S704" i="3"/>
  <c r="S705" i="3"/>
  <c r="S706" i="3"/>
  <c r="S707" i="3"/>
  <c r="S708" i="3"/>
  <c r="S709" i="3"/>
  <c r="S710" i="3"/>
  <c r="S711" i="3"/>
  <c r="S712" i="3"/>
  <c r="S713" i="3"/>
  <c r="S714" i="3"/>
  <c r="S715" i="3"/>
  <c r="S716" i="3"/>
  <c r="S717" i="3"/>
  <c r="S718" i="3"/>
  <c r="S719" i="3"/>
  <c r="S720" i="3"/>
  <c r="S721" i="3"/>
  <c r="S722" i="3"/>
  <c r="S723" i="3"/>
  <c r="S724" i="3"/>
  <c r="S725" i="3"/>
  <c r="S726" i="3"/>
  <c r="S727" i="3"/>
  <c r="S728" i="3"/>
  <c r="S729" i="3"/>
  <c r="S730" i="3"/>
  <c r="S731" i="3"/>
  <c r="S732" i="3"/>
  <c r="S733" i="3"/>
  <c r="S734" i="3"/>
  <c r="S735" i="3"/>
  <c r="S736" i="3"/>
  <c r="S737" i="3"/>
  <c r="S738" i="3"/>
  <c r="S739" i="3"/>
  <c r="S740" i="3"/>
  <c r="S741" i="3"/>
  <c r="S742" i="3"/>
  <c r="S743" i="3"/>
  <c r="S744" i="3"/>
  <c r="S745" i="3"/>
  <c r="S746" i="3"/>
  <c r="S747" i="3"/>
  <c r="S748" i="3"/>
  <c r="S749" i="3"/>
  <c r="S750" i="3"/>
  <c r="S751" i="3"/>
  <c r="S752" i="3"/>
  <c r="S753" i="3"/>
  <c r="S754" i="3"/>
  <c r="S755" i="3"/>
  <c r="S756" i="3"/>
  <c r="S757" i="3"/>
  <c r="S758" i="3"/>
  <c r="S759" i="3"/>
  <c r="S760" i="3"/>
  <c r="S761" i="3"/>
  <c r="S762" i="3"/>
  <c r="S763" i="3"/>
  <c r="S764" i="3"/>
  <c r="S765" i="3"/>
  <c r="S766" i="3"/>
  <c r="S767" i="3"/>
  <c r="S768" i="3"/>
  <c r="S769" i="3"/>
  <c r="S770" i="3"/>
  <c r="S771" i="3"/>
  <c r="S772" i="3"/>
  <c r="S773" i="3"/>
  <c r="S774" i="3"/>
  <c r="S775" i="3"/>
  <c r="S776" i="3"/>
  <c r="S777" i="3"/>
  <c r="S778" i="3"/>
  <c r="S779" i="3"/>
  <c r="S780" i="3"/>
  <c r="S781" i="3"/>
  <c r="S782" i="3"/>
  <c r="S783" i="3"/>
  <c r="S784" i="3"/>
  <c r="S785" i="3"/>
  <c r="S786" i="3"/>
  <c r="S787" i="3"/>
  <c r="S788" i="3"/>
  <c r="S789" i="3"/>
  <c r="S790" i="3"/>
  <c r="S791" i="3"/>
  <c r="S792" i="3"/>
  <c r="S793" i="3"/>
  <c r="S794" i="3"/>
  <c r="S795" i="3"/>
  <c r="S796" i="3"/>
  <c r="S797" i="3"/>
  <c r="S798" i="3"/>
  <c r="S799" i="3"/>
  <c r="S800" i="3"/>
  <c r="S801" i="3"/>
  <c r="S802" i="3"/>
  <c r="S803" i="3"/>
  <c r="S804" i="3"/>
  <c r="S805" i="3"/>
  <c r="S806" i="3"/>
  <c r="S807" i="3"/>
  <c r="S808" i="3"/>
  <c r="S809" i="3"/>
  <c r="S810" i="3"/>
  <c r="S811" i="3"/>
  <c r="S812" i="3"/>
  <c r="S813" i="3"/>
  <c r="S814" i="3"/>
  <c r="S815" i="3"/>
  <c r="S816" i="3"/>
  <c r="S817" i="3"/>
  <c r="S818" i="3"/>
  <c r="S819" i="3"/>
  <c r="S820" i="3"/>
  <c r="S821" i="3"/>
  <c r="S822" i="3"/>
  <c r="S823" i="3"/>
  <c r="S824" i="3"/>
  <c r="S825" i="3"/>
  <c r="S826" i="3"/>
  <c r="S827" i="3"/>
  <c r="S828" i="3"/>
  <c r="S829" i="3"/>
  <c r="S830" i="3"/>
  <c r="S831" i="3"/>
  <c r="S832" i="3"/>
  <c r="S833" i="3"/>
  <c r="S834" i="3"/>
  <c r="S835" i="3"/>
  <c r="S836" i="3"/>
  <c r="S837" i="3"/>
  <c r="S838" i="3"/>
  <c r="S839" i="3"/>
  <c r="S840" i="3"/>
  <c r="S841" i="3"/>
  <c r="S842" i="3"/>
  <c r="S843" i="3"/>
  <c r="S844" i="3"/>
  <c r="S845" i="3"/>
  <c r="S846" i="3"/>
  <c r="S847" i="3"/>
  <c r="S848" i="3"/>
  <c r="S849" i="3"/>
  <c r="S850" i="3"/>
  <c r="S851" i="3"/>
  <c r="S852" i="3"/>
  <c r="S853" i="3"/>
  <c r="S854" i="3"/>
  <c r="S855" i="3"/>
  <c r="S856" i="3"/>
  <c r="S857" i="3"/>
  <c r="S858" i="3"/>
  <c r="S859" i="3"/>
  <c r="S860" i="3"/>
  <c r="S861" i="3"/>
  <c r="S862" i="3"/>
  <c r="S863" i="3"/>
  <c r="S864" i="3"/>
  <c r="S865" i="3"/>
  <c r="S866" i="3"/>
  <c r="S867" i="3"/>
  <c r="S868" i="3"/>
  <c r="S869" i="3"/>
  <c r="S870" i="3"/>
  <c r="S871" i="3"/>
  <c r="S872" i="3"/>
  <c r="S873" i="3"/>
  <c r="S874" i="3"/>
  <c r="S875" i="3"/>
  <c r="S876" i="3"/>
  <c r="S877" i="3"/>
  <c r="S878" i="3"/>
  <c r="S879" i="3"/>
  <c r="S880" i="3"/>
  <c r="S881" i="3"/>
  <c r="S882" i="3"/>
  <c r="S883" i="3"/>
  <c r="S884" i="3"/>
  <c r="S885" i="3"/>
  <c r="S886" i="3"/>
  <c r="S887" i="3"/>
  <c r="S888" i="3"/>
  <c r="S889" i="3"/>
  <c r="S890" i="3"/>
  <c r="S891" i="3"/>
  <c r="S892" i="3"/>
  <c r="S893" i="3"/>
  <c r="S894" i="3"/>
  <c r="S895" i="3"/>
  <c r="S896" i="3"/>
  <c r="S897" i="3"/>
  <c r="S898" i="3"/>
  <c r="S899" i="3"/>
  <c r="S900" i="3"/>
  <c r="S901" i="3"/>
  <c r="S902" i="3"/>
  <c r="S903" i="3"/>
  <c r="S904" i="3"/>
  <c r="S905" i="3"/>
  <c r="S906" i="3"/>
  <c r="S907" i="3"/>
  <c r="S908" i="3"/>
  <c r="S909" i="3"/>
  <c r="S910" i="3"/>
  <c r="S911" i="3"/>
  <c r="S912" i="3"/>
  <c r="S913" i="3"/>
  <c r="S914" i="3"/>
  <c r="S915" i="3"/>
  <c r="S916" i="3"/>
  <c r="S917" i="3"/>
  <c r="S918" i="3"/>
  <c r="S919" i="3"/>
  <c r="S920" i="3"/>
  <c r="S921" i="3"/>
  <c r="S922" i="3"/>
  <c r="S923" i="3"/>
  <c r="S924" i="3"/>
  <c r="S925" i="3"/>
  <c r="S926" i="3"/>
  <c r="S927" i="3"/>
  <c r="S928" i="3"/>
  <c r="S929" i="3"/>
  <c r="S930" i="3"/>
  <c r="S931" i="3"/>
  <c r="S932" i="3"/>
  <c r="S933" i="3"/>
  <c r="S934" i="3"/>
  <c r="S935" i="3"/>
  <c r="S936" i="3"/>
  <c r="S937" i="3"/>
  <c r="S938" i="3"/>
  <c r="S939" i="3"/>
  <c r="S940" i="3"/>
  <c r="S941" i="3"/>
  <c r="S942" i="3"/>
  <c r="S943" i="3"/>
  <c r="S944" i="3"/>
  <c r="S945" i="3"/>
  <c r="S946" i="3"/>
  <c r="S947" i="3"/>
  <c r="S948" i="3"/>
  <c r="S949" i="3"/>
  <c r="S950" i="3"/>
  <c r="S951" i="3"/>
  <c r="S952" i="3"/>
  <c r="S953" i="3"/>
  <c r="S954" i="3"/>
  <c r="S955" i="3"/>
  <c r="S956" i="3"/>
  <c r="S957" i="3"/>
  <c r="S958" i="3"/>
  <c r="S959" i="3"/>
  <c r="S960" i="3"/>
  <c r="S961" i="3"/>
  <c r="S962" i="3"/>
  <c r="S963" i="3"/>
  <c r="S964" i="3"/>
  <c r="S965" i="3"/>
  <c r="S966" i="3"/>
  <c r="S967" i="3"/>
  <c r="S968" i="3"/>
  <c r="S969" i="3"/>
  <c r="S970" i="3"/>
  <c r="S971" i="3"/>
  <c r="S972" i="3"/>
  <c r="S973" i="3"/>
  <c r="S974" i="3"/>
  <c r="S975" i="3"/>
  <c r="S976" i="3"/>
  <c r="S977" i="3"/>
  <c r="S978" i="3"/>
  <c r="S979" i="3"/>
  <c r="S980" i="3"/>
  <c r="S981" i="3"/>
  <c r="S982" i="3"/>
  <c r="S983" i="3"/>
  <c r="S984" i="3"/>
  <c r="S985" i="3"/>
  <c r="S986" i="3"/>
  <c r="S987" i="3"/>
  <c r="S988" i="3"/>
  <c r="S989" i="3"/>
  <c r="S990" i="3"/>
  <c r="S991" i="3"/>
  <c r="S992" i="3"/>
  <c r="S993" i="3"/>
  <c r="S994" i="3"/>
  <c r="S995" i="3"/>
  <c r="S996" i="3"/>
  <c r="S997" i="3"/>
  <c r="S998" i="3"/>
  <c r="S999" i="3"/>
  <c r="S1000" i="3"/>
  <c r="S1001" i="3"/>
  <c r="S1002" i="3"/>
  <c r="S1003" i="3"/>
  <c r="S1004" i="3"/>
  <c r="S1005" i="3"/>
  <c r="S1006" i="3"/>
  <c r="S1007" i="3"/>
  <c r="S1008" i="3"/>
  <c r="S1009" i="3"/>
  <c r="S1010" i="3"/>
  <c r="S1011" i="3"/>
  <c r="S1012" i="3"/>
  <c r="S1013" i="3"/>
  <c r="S1014" i="3"/>
  <c r="S1015" i="3"/>
  <c r="S1016" i="3"/>
  <c r="S1017" i="3"/>
  <c r="S1018" i="3"/>
  <c r="S1019" i="3"/>
  <c r="S1020" i="3"/>
  <c r="S1021" i="3"/>
  <c r="S1022" i="3"/>
  <c r="S1023" i="3"/>
  <c r="S1024" i="3"/>
  <c r="S1025" i="3"/>
  <c r="S1026" i="3"/>
  <c r="S1027" i="3"/>
  <c r="S1028" i="3"/>
  <c r="S1029" i="3"/>
  <c r="S1030" i="3"/>
  <c r="S1031" i="3"/>
  <c r="S1032" i="3"/>
  <c r="S1033" i="3"/>
  <c r="S1034" i="3"/>
  <c r="S1035" i="3"/>
  <c r="S1036" i="3"/>
  <c r="S1037" i="3"/>
  <c r="S1038" i="3"/>
  <c r="S1039" i="3"/>
  <c r="S1040" i="3"/>
  <c r="S1041" i="3"/>
  <c r="S1042" i="3"/>
  <c r="S1043" i="3"/>
  <c r="S1044" i="3"/>
  <c r="S1045" i="3"/>
  <c r="S1046" i="3"/>
  <c r="S1047" i="3"/>
  <c r="S1048" i="3"/>
  <c r="S1049" i="3"/>
  <c r="S1050" i="3"/>
  <c r="S1051" i="3"/>
  <c r="S1052" i="3"/>
  <c r="S1053" i="3"/>
  <c r="S1054" i="3"/>
  <c r="S1055" i="3"/>
  <c r="S1056" i="3"/>
  <c r="S1057" i="3"/>
  <c r="S1058" i="3"/>
  <c r="S1059" i="3"/>
  <c r="S1060" i="3"/>
  <c r="S1061" i="3"/>
  <c r="S1062" i="3"/>
  <c r="S1063" i="3"/>
  <c r="S1064" i="3"/>
  <c r="S1065" i="3"/>
  <c r="S1066" i="3"/>
  <c r="S1067" i="3"/>
  <c r="S1068" i="3"/>
  <c r="S1069" i="3"/>
  <c r="S1070" i="3"/>
  <c r="S1071" i="3"/>
  <c r="S1072" i="3"/>
  <c r="S1073" i="3"/>
  <c r="S1074" i="3"/>
  <c r="S1075" i="3"/>
  <c r="S1076" i="3"/>
  <c r="S1077" i="3"/>
  <c r="S1078" i="3"/>
  <c r="S1079" i="3"/>
  <c r="S1080" i="3"/>
  <c r="S1081" i="3"/>
  <c r="S1082" i="3"/>
  <c r="S1083" i="3"/>
  <c r="S1084" i="3"/>
  <c r="S1085" i="3"/>
  <c r="S1086" i="3"/>
  <c r="S1087" i="3"/>
  <c r="S1088" i="3"/>
  <c r="S1089" i="3"/>
  <c r="S1090" i="3"/>
  <c r="S1091" i="3"/>
  <c r="S1092" i="3"/>
  <c r="S2" i="3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257" i="8"/>
  <c r="F258" i="8"/>
  <c r="F259" i="8"/>
  <c r="F260" i="8"/>
  <c r="F261" i="8"/>
  <c r="F262" i="8"/>
  <c r="F263" i="8"/>
  <c r="F264" i="8"/>
  <c r="F265" i="8"/>
  <c r="F266" i="8"/>
  <c r="F267" i="8"/>
  <c r="F268" i="8"/>
  <c r="F269" i="8"/>
  <c r="F270" i="8"/>
  <c r="F271" i="8"/>
  <c r="F272" i="8"/>
  <c r="F273" i="8"/>
  <c r="F274" i="8"/>
  <c r="F275" i="8"/>
  <c r="F276" i="8"/>
  <c r="F277" i="8"/>
  <c r="F278" i="8"/>
  <c r="F279" i="8"/>
  <c r="F280" i="8"/>
  <c r="F281" i="8"/>
  <c r="F282" i="8"/>
  <c r="F283" i="8"/>
  <c r="F284" i="8"/>
  <c r="F285" i="8"/>
  <c r="F286" i="8"/>
  <c r="F287" i="8"/>
  <c r="F288" i="8"/>
  <c r="F289" i="8"/>
  <c r="F290" i="8"/>
  <c r="F291" i="8"/>
  <c r="F292" i="8"/>
  <c r="F293" i="8"/>
  <c r="F294" i="8"/>
  <c r="F295" i="8"/>
  <c r="F296" i="8"/>
  <c r="F297" i="8"/>
  <c r="F298" i="8"/>
  <c r="F299" i="8"/>
  <c r="F300" i="8"/>
  <c r="F301" i="8"/>
  <c r="F302" i="8"/>
  <c r="F303" i="8"/>
  <c r="F304" i="8"/>
  <c r="F305" i="8"/>
  <c r="F306" i="8"/>
  <c r="F307" i="8"/>
  <c r="F308" i="8"/>
  <c r="F309" i="8"/>
  <c r="F310" i="8"/>
  <c r="F311" i="8"/>
  <c r="F312" i="8"/>
  <c r="F313" i="8"/>
  <c r="F314" i="8"/>
  <c r="F315" i="8"/>
  <c r="F316" i="8"/>
  <c r="F317" i="8"/>
  <c r="F318" i="8"/>
  <c r="F319" i="8"/>
  <c r="F320" i="8"/>
  <c r="F321" i="8"/>
  <c r="F322" i="8"/>
  <c r="F323" i="8"/>
  <c r="F324" i="8"/>
  <c r="F325" i="8"/>
  <c r="F326" i="8"/>
  <c r="F327" i="8"/>
  <c r="F328" i="8"/>
  <c r="F329" i="8"/>
  <c r="F330" i="8"/>
  <c r="F331" i="8"/>
  <c r="F332" i="8"/>
  <c r="F333" i="8"/>
  <c r="F334" i="8"/>
  <c r="F335" i="8"/>
  <c r="F336" i="8"/>
  <c r="F337" i="8"/>
  <c r="F338" i="8"/>
  <c r="F339" i="8"/>
  <c r="F340" i="8"/>
  <c r="F341" i="8"/>
  <c r="F342" i="8"/>
  <c r="F343" i="8"/>
  <c r="F344" i="8"/>
  <c r="F345" i="8"/>
  <c r="F346" i="8"/>
  <c r="F347" i="8"/>
  <c r="F348" i="8"/>
  <c r="F349" i="8"/>
  <c r="F350" i="8"/>
  <c r="F351" i="8"/>
  <c r="F352" i="8"/>
  <c r="F353" i="8"/>
  <c r="F354" i="8"/>
  <c r="F355" i="8"/>
  <c r="F356" i="8"/>
  <c r="F357" i="8"/>
  <c r="F358" i="8"/>
  <c r="F359" i="8"/>
  <c r="F360" i="8"/>
  <c r="F361" i="8"/>
  <c r="F362" i="8"/>
  <c r="F363" i="8"/>
  <c r="F364" i="8"/>
  <c r="F365" i="8"/>
  <c r="F366" i="8"/>
  <c r="F367" i="8"/>
  <c r="F368" i="8"/>
  <c r="F369" i="8"/>
  <c r="F370" i="8"/>
  <c r="F371" i="8"/>
  <c r="F372" i="8"/>
  <c r="F373" i="8"/>
  <c r="F374" i="8"/>
  <c r="F375" i="8"/>
  <c r="F376" i="8"/>
  <c r="F377" i="8"/>
  <c r="F378" i="8"/>
  <c r="F379" i="8"/>
  <c r="F380" i="8"/>
  <c r="F381" i="8"/>
  <c r="F382" i="8"/>
  <c r="F383" i="8"/>
  <c r="F384" i="8"/>
  <c r="F385" i="8"/>
  <c r="F386" i="8"/>
  <c r="F387" i="8"/>
  <c r="F388" i="8"/>
  <c r="F389" i="8"/>
  <c r="F390" i="8"/>
  <c r="F391" i="8"/>
  <c r="F392" i="8"/>
  <c r="F393" i="8"/>
  <c r="F394" i="8"/>
  <c r="F395" i="8"/>
  <c r="F396" i="8"/>
  <c r="F397" i="8"/>
  <c r="F398" i="8"/>
  <c r="F399" i="8"/>
  <c r="F400" i="8"/>
  <c r="F401" i="8"/>
  <c r="F402" i="8"/>
  <c r="F403" i="8"/>
  <c r="F404" i="8"/>
  <c r="F405" i="8"/>
  <c r="F406" i="8"/>
  <c r="F407" i="8"/>
  <c r="F408" i="8"/>
  <c r="F409" i="8"/>
  <c r="F410" i="8"/>
  <c r="F411" i="8"/>
  <c r="F412" i="8"/>
  <c r="F413" i="8"/>
  <c r="F414" i="8"/>
  <c r="F415" i="8"/>
  <c r="F416" i="8"/>
  <c r="F417" i="8"/>
  <c r="F418" i="8"/>
  <c r="F419" i="8"/>
  <c r="F420" i="8"/>
  <c r="F421" i="8"/>
  <c r="F422" i="8"/>
  <c r="F423" i="8"/>
  <c r="F424" i="8"/>
  <c r="F425" i="8"/>
  <c r="F426" i="8"/>
  <c r="F427" i="8"/>
  <c r="F428" i="8"/>
  <c r="F429" i="8"/>
  <c r="F430" i="8"/>
  <c r="F431" i="8"/>
  <c r="F432" i="8"/>
  <c r="F433" i="8"/>
  <c r="F434" i="8"/>
  <c r="F435" i="8"/>
  <c r="F436" i="8"/>
  <c r="F437" i="8"/>
  <c r="F438" i="8"/>
  <c r="F439" i="8"/>
  <c r="F440" i="8"/>
  <c r="F441" i="8"/>
  <c r="F442" i="8"/>
  <c r="F443" i="8"/>
  <c r="F444" i="8"/>
  <c r="F445" i="8"/>
  <c r="F446" i="8"/>
  <c r="F447" i="8"/>
  <c r="F448" i="8"/>
  <c r="F449" i="8"/>
  <c r="F450" i="8"/>
  <c r="F451" i="8"/>
  <c r="F452" i="8"/>
  <c r="F453" i="8"/>
  <c r="F454" i="8"/>
  <c r="F455" i="8"/>
  <c r="F456" i="8"/>
  <c r="F457" i="8"/>
  <c r="F458" i="8"/>
  <c r="F459" i="8"/>
  <c r="F460" i="8"/>
  <c r="F461" i="8"/>
  <c r="F462" i="8"/>
  <c r="F463" i="8"/>
  <c r="F464" i="8"/>
  <c r="F465" i="8"/>
  <c r="F466" i="8"/>
  <c r="F467" i="8"/>
  <c r="F468" i="8"/>
  <c r="F469" i="8"/>
  <c r="F470" i="8"/>
  <c r="F471" i="8"/>
  <c r="F472" i="8"/>
  <c r="F473" i="8"/>
  <c r="F474" i="8"/>
  <c r="F475" i="8"/>
  <c r="F476" i="8"/>
  <c r="F477" i="8"/>
  <c r="F478" i="8"/>
  <c r="F479" i="8"/>
  <c r="F480" i="8"/>
  <c r="F481" i="8"/>
  <c r="F482" i="8"/>
  <c r="F483" i="8"/>
  <c r="F484" i="8"/>
  <c r="F485" i="8"/>
  <c r="F486" i="8"/>
  <c r="F487" i="8"/>
  <c r="F488" i="8"/>
  <c r="F489" i="8"/>
  <c r="F490" i="8"/>
  <c r="F491" i="8"/>
  <c r="F492" i="8"/>
  <c r="F493" i="8"/>
  <c r="F494" i="8"/>
  <c r="F495" i="8"/>
  <c r="F496" i="8"/>
  <c r="F497" i="8"/>
  <c r="F498" i="8"/>
  <c r="F499" i="8"/>
  <c r="F500" i="8"/>
  <c r="F501" i="8"/>
  <c r="F502" i="8"/>
  <c r="F503" i="8"/>
  <c r="F504" i="8"/>
  <c r="F505" i="8"/>
  <c r="F506" i="8"/>
  <c r="F507" i="8"/>
  <c r="F508" i="8"/>
  <c r="F509" i="8"/>
  <c r="F510" i="8"/>
  <c r="F511" i="8"/>
  <c r="F512" i="8"/>
  <c r="F513" i="8"/>
  <c r="F514" i="8"/>
  <c r="F515" i="8"/>
  <c r="F516" i="8"/>
  <c r="F517" i="8"/>
  <c r="F518" i="8"/>
  <c r="F519" i="8"/>
  <c r="F520" i="8"/>
  <c r="F521" i="8"/>
  <c r="F522" i="8"/>
  <c r="F523" i="8"/>
  <c r="F524" i="8"/>
  <c r="F525" i="8"/>
  <c r="F526" i="8"/>
  <c r="F527" i="8"/>
  <c r="F528" i="8"/>
  <c r="F529" i="8"/>
  <c r="F530" i="8"/>
  <c r="F531" i="8"/>
  <c r="F532" i="8"/>
  <c r="F533" i="8"/>
  <c r="F534" i="8"/>
  <c r="F535" i="8"/>
  <c r="F536" i="8"/>
  <c r="F537" i="8"/>
  <c r="F538" i="8"/>
  <c r="F539" i="8"/>
  <c r="F540" i="8"/>
  <c r="F541" i="8"/>
  <c r="F542" i="8"/>
  <c r="F543" i="8"/>
  <c r="F544" i="8"/>
  <c r="F545" i="8"/>
  <c r="F546" i="8"/>
  <c r="F547" i="8"/>
  <c r="F548" i="8"/>
  <c r="F549" i="8"/>
  <c r="F550" i="8"/>
  <c r="F551" i="8"/>
  <c r="F552" i="8"/>
  <c r="F553" i="8"/>
  <c r="F554" i="8"/>
  <c r="F555" i="8"/>
  <c r="F556" i="8"/>
  <c r="F557" i="8"/>
  <c r="F558" i="8"/>
  <c r="F559" i="8"/>
  <c r="F560" i="8"/>
  <c r="F561" i="8"/>
  <c r="F562" i="8"/>
  <c r="F563" i="8"/>
  <c r="F564" i="8"/>
  <c r="F565" i="8"/>
  <c r="F566" i="8"/>
  <c r="F567" i="8"/>
  <c r="F568" i="8"/>
  <c r="F569" i="8"/>
  <c r="F570" i="8"/>
  <c r="F571" i="8"/>
  <c r="F572" i="8"/>
  <c r="F573" i="8"/>
  <c r="F574" i="8"/>
  <c r="F575" i="8"/>
  <c r="F576" i="8"/>
  <c r="F577" i="8"/>
  <c r="F578" i="8"/>
  <c r="F579" i="8"/>
  <c r="F580" i="8"/>
  <c r="F581" i="8"/>
  <c r="F582" i="8"/>
  <c r="F583" i="8"/>
  <c r="F584" i="8"/>
  <c r="F585" i="8"/>
  <c r="F586" i="8"/>
  <c r="F587" i="8"/>
  <c r="F588" i="8"/>
  <c r="F589" i="8"/>
  <c r="F590" i="8"/>
  <c r="F591" i="8"/>
  <c r="F592" i="8"/>
  <c r="F593" i="8"/>
  <c r="F594" i="8"/>
  <c r="F595" i="8"/>
  <c r="F596" i="8"/>
  <c r="F597" i="8"/>
  <c r="F598" i="8"/>
  <c r="F599" i="8"/>
  <c r="F600" i="8"/>
  <c r="F601" i="8"/>
  <c r="F602" i="8"/>
  <c r="F603" i="8"/>
  <c r="F604" i="8"/>
  <c r="F605" i="8"/>
  <c r="F606" i="8"/>
  <c r="F607" i="8"/>
  <c r="F608" i="8"/>
  <c r="F609" i="8"/>
  <c r="F610" i="8"/>
  <c r="F611" i="8"/>
  <c r="F612" i="8"/>
  <c r="F613" i="8"/>
  <c r="F614" i="8"/>
  <c r="F615" i="8"/>
  <c r="F616" i="8"/>
  <c r="F617" i="8"/>
  <c r="F618" i="8"/>
  <c r="F619" i="8"/>
  <c r="F620" i="8"/>
  <c r="F621" i="8"/>
  <c r="F622" i="8"/>
  <c r="F623" i="8"/>
  <c r="F624" i="8"/>
  <c r="F625" i="8"/>
  <c r="F626" i="8"/>
  <c r="F627" i="8"/>
  <c r="F628" i="8"/>
  <c r="F629" i="8"/>
  <c r="F630" i="8"/>
  <c r="F631" i="8"/>
  <c r="F632" i="8"/>
  <c r="F633" i="8"/>
  <c r="F634" i="8"/>
  <c r="F635" i="8"/>
  <c r="F636" i="8"/>
  <c r="F637" i="8"/>
  <c r="F638" i="8"/>
  <c r="F639" i="8"/>
  <c r="F640" i="8"/>
  <c r="F641" i="8"/>
  <c r="F642" i="8"/>
  <c r="F643" i="8"/>
  <c r="F644" i="8"/>
  <c r="F645" i="8"/>
  <c r="F646" i="8"/>
  <c r="F647" i="8"/>
  <c r="F648" i="8"/>
  <c r="F649" i="8"/>
  <c r="F650" i="8"/>
  <c r="F651" i="8"/>
  <c r="F652" i="8"/>
  <c r="F653" i="8"/>
  <c r="F654" i="8"/>
  <c r="F655" i="8"/>
  <c r="F656" i="8"/>
  <c r="F657" i="8"/>
  <c r="F658" i="8"/>
  <c r="F659" i="8"/>
  <c r="F660" i="8"/>
  <c r="F661" i="8"/>
  <c r="F662" i="8"/>
  <c r="F663" i="8"/>
  <c r="F664" i="8"/>
  <c r="F665" i="8"/>
  <c r="F666" i="8"/>
  <c r="F667" i="8"/>
  <c r="F668" i="8"/>
  <c r="F669" i="8"/>
  <c r="F670" i="8"/>
  <c r="F671" i="8"/>
  <c r="F672" i="8"/>
  <c r="F673" i="8"/>
  <c r="F674" i="8"/>
  <c r="F675" i="8"/>
  <c r="F676" i="8"/>
  <c r="F677" i="8"/>
  <c r="F678" i="8"/>
  <c r="F679" i="8"/>
  <c r="F680" i="8"/>
  <c r="F681" i="8"/>
  <c r="F682" i="8"/>
  <c r="F683" i="8"/>
  <c r="F684" i="8"/>
  <c r="F685" i="8"/>
  <c r="F686" i="8"/>
  <c r="F687" i="8"/>
  <c r="F688" i="8"/>
  <c r="F689" i="8"/>
  <c r="F690" i="8"/>
  <c r="F691" i="8"/>
  <c r="F692" i="8"/>
  <c r="F693" i="8"/>
  <c r="F694" i="8"/>
  <c r="F695" i="8"/>
  <c r="F696" i="8"/>
  <c r="F697" i="8"/>
  <c r="F698" i="8"/>
  <c r="F699" i="8"/>
  <c r="F700" i="8"/>
  <c r="F701" i="8"/>
  <c r="F702" i="8"/>
  <c r="F703" i="8"/>
  <c r="F704" i="8"/>
  <c r="F705" i="8"/>
  <c r="F706" i="8"/>
  <c r="F707" i="8"/>
  <c r="F708" i="8"/>
  <c r="F709" i="8"/>
  <c r="F710" i="8"/>
  <c r="F711" i="8"/>
  <c r="F712" i="8"/>
  <c r="F713" i="8"/>
  <c r="F714" i="8"/>
  <c r="F715" i="8"/>
  <c r="F716" i="8"/>
  <c r="F717" i="8"/>
  <c r="F718" i="8"/>
  <c r="F719" i="8"/>
  <c r="F720" i="8"/>
  <c r="F721" i="8"/>
  <c r="F722" i="8"/>
  <c r="F723" i="8"/>
  <c r="F724" i="8"/>
  <c r="F725" i="8"/>
  <c r="F726" i="8"/>
  <c r="F727" i="8"/>
  <c r="F728" i="8"/>
  <c r="F729" i="8"/>
  <c r="F730" i="8"/>
  <c r="F731" i="8"/>
  <c r="F732" i="8"/>
  <c r="F733" i="8"/>
  <c r="F734" i="8"/>
  <c r="F735" i="8"/>
  <c r="F736" i="8"/>
  <c r="F737" i="8"/>
  <c r="F738" i="8"/>
  <c r="F739" i="8"/>
  <c r="F740" i="8"/>
  <c r="F741" i="8"/>
  <c r="F742" i="8"/>
  <c r="F743" i="8"/>
  <c r="F744" i="8"/>
  <c r="F745" i="8"/>
  <c r="F746" i="8"/>
  <c r="F747" i="8"/>
  <c r="F748" i="8"/>
  <c r="F749" i="8"/>
  <c r="F750" i="8"/>
  <c r="F751" i="8"/>
  <c r="F752" i="8"/>
  <c r="F753" i="8"/>
  <c r="F754" i="8"/>
  <c r="F755" i="8"/>
  <c r="F756" i="8"/>
  <c r="F757" i="8"/>
  <c r="F758" i="8"/>
  <c r="F759" i="8"/>
  <c r="F760" i="8"/>
  <c r="F761" i="8"/>
  <c r="F762" i="8"/>
  <c r="F763" i="8"/>
  <c r="F764" i="8"/>
  <c r="F765" i="8"/>
  <c r="F766" i="8"/>
  <c r="F767" i="8"/>
  <c r="F768" i="8"/>
  <c r="F769" i="8"/>
  <c r="F770" i="8"/>
  <c r="F771" i="8"/>
  <c r="F772" i="8"/>
  <c r="F773" i="8"/>
  <c r="F774" i="8"/>
  <c r="F775" i="8"/>
  <c r="F776" i="8"/>
  <c r="F777" i="8"/>
  <c r="F778" i="8"/>
  <c r="F779" i="8"/>
  <c r="F780" i="8"/>
  <c r="F781" i="8"/>
  <c r="F782" i="8"/>
  <c r="F783" i="8"/>
  <c r="F784" i="8"/>
  <c r="F785" i="8"/>
  <c r="F786" i="8"/>
  <c r="F787" i="8"/>
  <c r="F788" i="8"/>
  <c r="F789" i="8"/>
  <c r="F790" i="8"/>
  <c r="F791" i="8"/>
  <c r="F792" i="8"/>
  <c r="F793" i="8"/>
  <c r="F794" i="8"/>
  <c r="F795" i="8"/>
  <c r="F796" i="8"/>
  <c r="F797" i="8"/>
  <c r="F798" i="8"/>
  <c r="F799" i="8"/>
  <c r="F800" i="8"/>
  <c r="F801" i="8"/>
  <c r="F802" i="8"/>
  <c r="F803" i="8"/>
  <c r="F804" i="8"/>
  <c r="F805" i="8"/>
  <c r="F806" i="8"/>
  <c r="F807" i="8"/>
  <c r="F808" i="8"/>
  <c r="F809" i="8"/>
  <c r="F810" i="8"/>
  <c r="F811" i="8"/>
  <c r="F812" i="8"/>
  <c r="F813" i="8"/>
  <c r="F814" i="8"/>
  <c r="F815" i="8"/>
  <c r="F816" i="8"/>
  <c r="F817" i="8"/>
  <c r="F818" i="8"/>
  <c r="F819" i="8"/>
  <c r="F820" i="8"/>
  <c r="F821" i="8"/>
  <c r="F822" i="8"/>
  <c r="F823" i="8"/>
  <c r="F824" i="8"/>
  <c r="F825" i="8"/>
  <c r="F826" i="8"/>
  <c r="F827" i="8"/>
  <c r="F828" i="8"/>
  <c r="F829" i="8"/>
  <c r="F830" i="8"/>
  <c r="F831" i="8"/>
  <c r="F832" i="8"/>
  <c r="F833" i="8"/>
  <c r="F834" i="8"/>
  <c r="F835" i="8"/>
  <c r="F836" i="8"/>
  <c r="F837" i="8"/>
  <c r="F838" i="8"/>
  <c r="F839" i="8"/>
  <c r="F840" i="8"/>
  <c r="F841" i="8"/>
  <c r="F842" i="8"/>
  <c r="F843" i="8"/>
  <c r="F844" i="8"/>
  <c r="F845" i="8"/>
  <c r="F846" i="8"/>
  <c r="F847" i="8"/>
  <c r="F848" i="8"/>
  <c r="F849" i="8"/>
  <c r="F850" i="8"/>
  <c r="F851" i="8"/>
  <c r="F852" i="8"/>
  <c r="F853" i="8"/>
  <c r="F854" i="8"/>
  <c r="F855" i="8"/>
  <c r="F856" i="8"/>
  <c r="F857" i="8"/>
  <c r="F858" i="8"/>
  <c r="F859" i="8"/>
  <c r="F860" i="8"/>
  <c r="F861" i="8"/>
  <c r="F862" i="8"/>
  <c r="F863" i="8"/>
  <c r="F864" i="8"/>
  <c r="F865" i="8"/>
  <c r="F866" i="8"/>
  <c r="F867" i="8"/>
  <c r="F868" i="8"/>
  <c r="F869" i="8"/>
  <c r="F870" i="8"/>
  <c r="F871" i="8"/>
  <c r="F872" i="8"/>
  <c r="F873" i="8"/>
  <c r="F874" i="8"/>
  <c r="F875" i="8"/>
  <c r="F876" i="8"/>
  <c r="F877" i="8"/>
  <c r="F878" i="8"/>
  <c r="F879" i="8"/>
  <c r="F880" i="8"/>
  <c r="F881" i="8"/>
  <c r="F882" i="8"/>
  <c r="F883" i="8"/>
  <c r="F4" i="8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Z72" i="7" l="1"/>
  <c r="Z1599" i="7"/>
  <c r="Z1591" i="7"/>
  <c r="Z1583" i="7"/>
  <c r="Z1575" i="7"/>
  <c r="Z1567" i="7"/>
  <c r="Z1559" i="7"/>
  <c r="Z1551" i="7"/>
  <c r="Z1543" i="7"/>
  <c r="Z1535" i="7"/>
  <c r="Z1527" i="7"/>
  <c r="Z1519" i="7"/>
  <c r="Z1511" i="7"/>
  <c r="Z1503" i="7"/>
  <c r="Z1495" i="7"/>
  <c r="Z1487" i="7"/>
  <c r="Z1479" i="7"/>
  <c r="Z1471" i="7"/>
  <c r="Z1463" i="7"/>
  <c r="Z1455" i="7"/>
  <c r="Z1447" i="7"/>
  <c r="Z1439" i="7"/>
  <c r="Z1431" i="7"/>
  <c r="Z1423" i="7"/>
  <c r="Z1415" i="7"/>
  <c r="Z1407" i="7"/>
  <c r="Z1399" i="7"/>
  <c r="Z1391" i="7"/>
  <c r="Z1383" i="7"/>
  <c r="Z1375" i="7"/>
  <c r="Z1367" i="7"/>
  <c r="Z1359" i="7"/>
  <c r="Z1351" i="7"/>
  <c r="Z1343" i="7"/>
  <c r="Z1335" i="7"/>
  <c r="Z1327" i="7"/>
  <c r="Z1319" i="7"/>
  <c r="Z1311" i="7"/>
  <c r="Z1303" i="7"/>
  <c r="Z1295" i="7"/>
  <c r="Z1287" i="7"/>
  <c r="Z1272" i="7"/>
  <c r="Z1248" i="7"/>
  <c r="Z1216" i="7"/>
  <c r="Z1184" i="7"/>
  <c r="Z1152" i="7"/>
  <c r="Z1120" i="7"/>
  <c r="Z1088" i="7"/>
  <c r="Z1056" i="7"/>
  <c r="Z1024" i="7"/>
  <c r="Z992" i="7"/>
  <c r="Z960" i="7"/>
  <c r="Z923" i="7"/>
  <c r="Z886" i="7"/>
  <c r="Z846" i="7"/>
  <c r="Z800" i="7"/>
  <c r="Z749" i="7"/>
  <c r="Z698" i="7"/>
  <c r="Z628" i="7"/>
  <c r="Z537" i="7"/>
  <c r="Z393" i="7"/>
  <c r="Z222" i="7"/>
  <c r="Z1598" i="7"/>
  <c r="Z1590" i="7"/>
  <c r="Z1582" i="7"/>
  <c r="Z1574" i="7"/>
  <c r="Z1566" i="7"/>
  <c r="Z1558" i="7"/>
  <c r="Z1550" i="7"/>
  <c r="Z1542" i="7"/>
  <c r="Z1534" i="7"/>
  <c r="Z1526" i="7"/>
  <c r="Z1518" i="7"/>
  <c r="Z1510" i="7"/>
  <c r="Z1502" i="7"/>
  <c r="Z1494" i="7"/>
  <c r="Z1486" i="7"/>
  <c r="Z1478" i="7"/>
  <c r="Z1470" i="7"/>
  <c r="Z1462" i="7"/>
  <c r="Z1454" i="7"/>
  <c r="Z1446" i="7"/>
  <c r="Z1438" i="7"/>
  <c r="Z1430" i="7"/>
  <c r="Z1422" i="7"/>
  <c r="Z1414" i="7"/>
  <c r="Z1406" i="7"/>
  <c r="Z1398" i="7"/>
  <c r="Z1390" i="7"/>
  <c r="Z1382" i="7"/>
  <c r="Z1374" i="7"/>
  <c r="Z1366" i="7"/>
  <c r="Z1358" i="7"/>
  <c r="Z1350" i="7"/>
  <c r="Z1342" i="7"/>
  <c r="Z1334" i="7"/>
  <c r="Z1326" i="7"/>
  <c r="Z1318" i="7"/>
  <c r="Z1310" i="7"/>
  <c r="Z1302" i="7"/>
  <c r="Z1294" i="7"/>
  <c r="Z1286" i="7"/>
  <c r="Z1271" i="7"/>
  <c r="Z1247" i="7"/>
  <c r="Z1215" i="7"/>
  <c r="Z1183" i="7"/>
  <c r="Z1151" i="7"/>
  <c r="Z1119" i="7"/>
  <c r="Z1087" i="7"/>
  <c r="Z1055" i="7"/>
  <c r="Z1023" i="7"/>
  <c r="Z991" i="7"/>
  <c r="Z958" i="7"/>
  <c r="Z922" i="7"/>
  <c r="Z885" i="7"/>
  <c r="Z845" i="7"/>
  <c r="Z798" i="7"/>
  <c r="Z747" i="7"/>
  <c r="Z696" i="7"/>
  <c r="Z627" i="7"/>
  <c r="Z536" i="7"/>
  <c r="Z392" i="7"/>
  <c r="Z220" i="7"/>
  <c r="Z1597" i="7"/>
  <c r="Z1589" i="7"/>
  <c r="Z1581" i="7"/>
  <c r="Z1573" i="7"/>
  <c r="Z1565" i="7"/>
  <c r="Z1557" i="7"/>
  <c r="Z1549" i="7"/>
  <c r="Z1541" i="7"/>
  <c r="Z1533" i="7"/>
  <c r="Z1525" i="7"/>
  <c r="Z1517" i="7"/>
  <c r="Z1509" i="7"/>
  <c r="Z1501" i="7"/>
  <c r="Z1493" i="7"/>
  <c r="Z1485" i="7"/>
  <c r="Z1477" i="7"/>
  <c r="Z1469" i="7"/>
  <c r="Z1461" i="7"/>
  <c r="Z1453" i="7"/>
  <c r="Z1445" i="7"/>
  <c r="Z1437" i="7"/>
  <c r="Z1429" i="7"/>
  <c r="Z1421" i="7"/>
  <c r="Z1413" i="7"/>
  <c r="Z1405" i="7"/>
  <c r="Z1397" i="7"/>
  <c r="Z1389" i="7"/>
  <c r="Z1381" i="7"/>
  <c r="Z1373" i="7"/>
  <c r="Z1365" i="7"/>
  <c r="Z1357" i="7"/>
  <c r="Z1349" i="7"/>
  <c r="Z1341" i="7"/>
  <c r="Z1333" i="7"/>
  <c r="Z1325" i="7"/>
  <c r="Z1317" i="7"/>
  <c r="Z1309" i="7"/>
  <c r="Z1301" i="7"/>
  <c r="Z1293" i="7"/>
  <c r="Z1282" i="7"/>
  <c r="Z1270" i="7"/>
  <c r="Z1240" i="7"/>
  <c r="Z1208" i="7"/>
  <c r="Z1176" i="7"/>
  <c r="Z1144" i="7"/>
  <c r="Z1112" i="7"/>
  <c r="Z1080" i="7"/>
  <c r="Z1048" i="7"/>
  <c r="Z1016" i="7"/>
  <c r="Z984" i="7"/>
  <c r="Z950" i="7"/>
  <c r="Z914" i="7"/>
  <c r="Z877" i="7"/>
  <c r="Z836" i="7"/>
  <c r="Z787" i="7"/>
  <c r="Z736" i="7"/>
  <c r="Z683" i="7"/>
  <c r="Z610" i="7"/>
  <c r="Z510" i="7"/>
  <c r="Z350" i="7"/>
  <c r="Z179" i="7"/>
  <c r="Z1596" i="7"/>
  <c r="Z1588" i="7"/>
  <c r="Z1580" i="7"/>
  <c r="Z1572" i="7"/>
  <c r="Z1564" i="7"/>
  <c r="Z1556" i="7"/>
  <c r="Z1548" i="7"/>
  <c r="Z1540" i="7"/>
  <c r="Z1532" i="7"/>
  <c r="Z1524" i="7"/>
  <c r="Z1516" i="7"/>
  <c r="Z1508" i="7"/>
  <c r="Z1500" i="7"/>
  <c r="Z1492" i="7"/>
  <c r="Z1484" i="7"/>
  <c r="Z1476" i="7"/>
  <c r="Z1468" i="7"/>
  <c r="Z1460" i="7"/>
  <c r="Z1452" i="7"/>
  <c r="Z1444" i="7"/>
  <c r="Z1436" i="7"/>
  <c r="Z1428" i="7"/>
  <c r="Z1420" i="7"/>
  <c r="Z1412" i="7"/>
  <c r="Z1404" i="7"/>
  <c r="Z1396" i="7"/>
  <c r="Z1388" i="7"/>
  <c r="Z1380" i="7"/>
  <c r="Z1372" i="7"/>
  <c r="Z1364" i="7"/>
  <c r="Z1356" i="7"/>
  <c r="Z1348" i="7"/>
  <c r="Z1340" i="7"/>
  <c r="Z1332" i="7"/>
  <c r="Z1324" i="7"/>
  <c r="Z1316" i="7"/>
  <c r="Z1308" i="7"/>
  <c r="Z1300" i="7"/>
  <c r="Z1292" i="7"/>
  <c r="Z1281" i="7"/>
  <c r="Z1264" i="7"/>
  <c r="Z1239" i="7"/>
  <c r="Z1207" i="7"/>
  <c r="Z1175" i="7"/>
  <c r="Z1143" i="7"/>
  <c r="Z1111" i="7"/>
  <c r="Z1079" i="7"/>
  <c r="Z1047" i="7"/>
  <c r="Z1015" i="7"/>
  <c r="Z983" i="7"/>
  <c r="Z949" i="7"/>
  <c r="Z913" i="7"/>
  <c r="Z876" i="7"/>
  <c r="Z835" i="7"/>
  <c r="Z786" i="7"/>
  <c r="Z734" i="7"/>
  <c r="Z682" i="7"/>
  <c r="Z609" i="7"/>
  <c r="Z508" i="7"/>
  <c r="Z348" i="7"/>
  <c r="Z178" i="7"/>
  <c r="Z2" i="7"/>
  <c r="Z1595" i="7"/>
  <c r="Z1587" i="7"/>
  <c r="Z1579" i="7"/>
  <c r="Z1571" i="7"/>
  <c r="Z1563" i="7"/>
  <c r="Z1555" i="7"/>
  <c r="Z1547" i="7"/>
  <c r="Z1539" i="7"/>
  <c r="Z1531" i="7"/>
  <c r="Z1523" i="7"/>
  <c r="Z1515" i="7"/>
  <c r="Z1507" i="7"/>
  <c r="Z1499" i="7"/>
  <c r="Z1491" i="7"/>
  <c r="Z1483" i="7"/>
  <c r="Z1475" i="7"/>
  <c r="Z1467" i="7"/>
  <c r="Z1459" i="7"/>
  <c r="Z1451" i="7"/>
  <c r="Z1443" i="7"/>
  <c r="Z1435" i="7"/>
  <c r="Z1427" i="7"/>
  <c r="Z1419" i="7"/>
  <c r="Z1411" i="7"/>
  <c r="Z1403" i="7"/>
  <c r="Z1395" i="7"/>
  <c r="Z1387" i="7"/>
  <c r="Z1379" i="7"/>
  <c r="Z1371" i="7"/>
  <c r="Z1363" i="7"/>
  <c r="Z1355" i="7"/>
  <c r="Z1347" i="7"/>
  <c r="Z1339" i="7"/>
  <c r="Z1331" i="7"/>
  <c r="Z1323" i="7"/>
  <c r="Z1315" i="7"/>
  <c r="Z1307" i="7"/>
  <c r="Z1299" i="7"/>
  <c r="Z1291" i="7"/>
  <c r="Z1280" i="7"/>
  <c r="Z1263" i="7"/>
  <c r="Z1232" i="7"/>
  <c r="Z1200" i="7"/>
  <c r="Z1168" i="7"/>
  <c r="Z1136" i="7"/>
  <c r="Z1104" i="7"/>
  <c r="Z1072" i="7"/>
  <c r="Z1040" i="7"/>
  <c r="Z1008" i="7"/>
  <c r="Z976" i="7"/>
  <c r="Z941" i="7"/>
  <c r="Z905" i="7"/>
  <c r="Z868" i="7"/>
  <c r="Z826" i="7"/>
  <c r="Z774" i="7"/>
  <c r="Z723" i="7"/>
  <c r="Z665" i="7"/>
  <c r="Z585" i="7"/>
  <c r="Z473" i="7"/>
  <c r="Z307" i="7"/>
  <c r="Z131" i="7"/>
  <c r="Z4" i="7"/>
  <c r="Z1594" i="7"/>
  <c r="Z1586" i="7"/>
  <c r="Z1578" i="7"/>
  <c r="Z1570" i="7"/>
  <c r="Z1562" i="7"/>
  <c r="Z1554" i="7"/>
  <c r="Z1546" i="7"/>
  <c r="Z1538" i="7"/>
  <c r="Z1530" i="7"/>
  <c r="Z1522" i="7"/>
  <c r="Z1514" i="7"/>
  <c r="Z1506" i="7"/>
  <c r="Z1498" i="7"/>
  <c r="Z1490" i="7"/>
  <c r="Z1482" i="7"/>
  <c r="Z1474" i="7"/>
  <c r="Z1466" i="7"/>
  <c r="Z1458" i="7"/>
  <c r="Z1450" i="7"/>
  <c r="Z1442" i="7"/>
  <c r="Z1434" i="7"/>
  <c r="Z1426" i="7"/>
  <c r="Z1418" i="7"/>
  <c r="Z1410" i="7"/>
  <c r="Z1402" i="7"/>
  <c r="Z1394" i="7"/>
  <c r="Z1386" i="7"/>
  <c r="Z1378" i="7"/>
  <c r="Z1370" i="7"/>
  <c r="Z1362" i="7"/>
  <c r="Z1354" i="7"/>
  <c r="Z1346" i="7"/>
  <c r="Z1338" i="7"/>
  <c r="Z1330" i="7"/>
  <c r="Z1322" i="7"/>
  <c r="Z1314" i="7"/>
  <c r="Z1306" i="7"/>
  <c r="Z1298" i="7"/>
  <c r="Z1290" i="7"/>
  <c r="Z1279" i="7"/>
  <c r="Z1262" i="7"/>
  <c r="Z1231" i="7"/>
  <c r="Z1199" i="7"/>
  <c r="Z1167" i="7"/>
  <c r="Z1135" i="7"/>
  <c r="Z1103" i="7"/>
  <c r="Z1071" i="7"/>
  <c r="Z1039" i="7"/>
  <c r="Z1007" i="7"/>
  <c r="Z975" i="7"/>
  <c r="Z940" i="7"/>
  <c r="Z904" i="7"/>
  <c r="Z867" i="7"/>
  <c r="Z824" i="7"/>
  <c r="Z773" i="7"/>
  <c r="Z722" i="7"/>
  <c r="Z664" i="7"/>
  <c r="Z583" i="7"/>
  <c r="Z472" i="7"/>
  <c r="Z306" i="7"/>
  <c r="Z130" i="7"/>
  <c r="Z3" i="7"/>
  <c r="Z1593" i="7"/>
  <c r="Z1585" i="7"/>
  <c r="Z1577" i="7"/>
  <c r="Z1569" i="7"/>
  <c r="Z1561" i="7"/>
  <c r="Z1553" i="7"/>
  <c r="Z1545" i="7"/>
  <c r="Z1537" i="7"/>
  <c r="Z1529" i="7"/>
  <c r="Z1521" i="7"/>
  <c r="Z1513" i="7"/>
  <c r="Z1505" i="7"/>
  <c r="Z1497" i="7"/>
  <c r="Z1489" i="7"/>
  <c r="Z1481" i="7"/>
  <c r="Z1473" i="7"/>
  <c r="Z1465" i="7"/>
  <c r="Z1457" i="7"/>
  <c r="Z1449" i="7"/>
  <c r="Z1441" i="7"/>
  <c r="Z1433" i="7"/>
  <c r="Z1425" i="7"/>
  <c r="Z1417" i="7"/>
  <c r="Z1409" i="7"/>
  <c r="Z1401" i="7"/>
  <c r="Z1393" i="7"/>
  <c r="Z1385" i="7"/>
  <c r="Z1377" i="7"/>
  <c r="Z1369" i="7"/>
  <c r="Z1361" i="7"/>
  <c r="Z1353" i="7"/>
  <c r="Z1345" i="7"/>
  <c r="Z1337" i="7"/>
  <c r="Z1329" i="7"/>
  <c r="Z1321" i="7"/>
  <c r="Z1313" i="7"/>
  <c r="Z1305" i="7"/>
  <c r="Z1297" i="7"/>
  <c r="Z1289" i="7"/>
  <c r="Z1278" i="7"/>
  <c r="Z1256" i="7"/>
  <c r="Z1224" i="7"/>
  <c r="Z1192" i="7"/>
  <c r="Z1160" i="7"/>
  <c r="Z1128" i="7"/>
  <c r="Z1096" i="7"/>
  <c r="Z1064" i="7"/>
  <c r="Z1032" i="7"/>
  <c r="Z1000" i="7"/>
  <c r="Z968" i="7"/>
  <c r="Z932" i="7"/>
  <c r="Z896" i="7"/>
  <c r="Z858" i="7"/>
  <c r="Z813" i="7"/>
  <c r="Z762" i="7"/>
  <c r="Z710" i="7"/>
  <c r="Z647" i="7"/>
  <c r="Z563" i="7"/>
  <c r="Z435" i="7"/>
  <c r="Z265" i="7"/>
  <c r="Z1601" i="7"/>
  <c r="Z12" i="7"/>
  <c r="Z20" i="7"/>
  <c r="Z28" i="7"/>
  <c r="Z36" i="7"/>
  <c r="Z44" i="7"/>
  <c r="Z52" i="7"/>
  <c r="Z60" i="7"/>
  <c r="Z68" i="7"/>
  <c r="Z76" i="7"/>
  <c r="Z84" i="7"/>
  <c r="Z92" i="7"/>
  <c r="Z100" i="7"/>
  <c r="Z108" i="7"/>
  <c r="Z116" i="7"/>
  <c r="Z124" i="7"/>
  <c r="Z132" i="7"/>
  <c r="Z140" i="7"/>
  <c r="Z148" i="7"/>
  <c r="Z156" i="7"/>
  <c r="Z5" i="7"/>
  <c r="Z13" i="7"/>
  <c r="Z21" i="7"/>
  <c r="Z29" i="7"/>
  <c r="Z37" i="7"/>
  <c r="Z45" i="7"/>
  <c r="Z53" i="7"/>
  <c r="Z61" i="7"/>
  <c r="Z69" i="7"/>
  <c r="Z77" i="7"/>
  <c r="Z85" i="7"/>
  <c r="Z93" i="7"/>
  <c r="Z101" i="7"/>
  <c r="Z109" i="7"/>
  <c r="Z117" i="7"/>
  <c r="Z125" i="7"/>
  <c r="Z133" i="7"/>
  <c r="Z141" i="7"/>
  <c r="Z149" i="7"/>
  <c r="Z157" i="7"/>
  <c r="Z165" i="7"/>
  <c r="Z173" i="7"/>
  <c r="Z181" i="7"/>
  <c r="Z189" i="7"/>
  <c r="Z197" i="7"/>
  <c r="Z205" i="7"/>
  <c r="Z213" i="7"/>
  <c r="Z221" i="7"/>
  <c r="Z229" i="7"/>
  <c r="Z237" i="7"/>
  <c r="Z245" i="7"/>
  <c r="Z253" i="7"/>
  <c r="Z261" i="7"/>
  <c r="Z269" i="7"/>
  <c r="Z277" i="7"/>
  <c r="Z285" i="7"/>
  <c r="Z293" i="7"/>
  <c r="Z301" i="7"/>
  <c r="Z309" i="7"/>
  <c r="Z317" i="7"/>
  <c r="Z325" i="7"/>
  <c r="Z333" i="7"/>
  <c r="Z341" i="7"/>
  <c r="Z349" i="7"/>
  <c r="Z357" i="7"/>
  <c r="Z365" i="7"/>
  <c r="Z373" i="7"/>
  <c r="Z381" i="7"/>
  <c r="Z389" i="7"/>
  <c r="Z397" i="7"/>
  <c r="Z405" i="7"/>
  <c r="Z413" i="7"/>
  <c r="Z421" i="7"/>
  <c r="Z429" i="7"/>
  <c r="Z437" i="7"/>
  <c r="Z445" i="7"/>
  <c r="Z453" i="7"/>
  <c r="Z461" i="7"/>
  <c r="Z469" i="7"/>
  <c r="Z477" i="7"/>
  <c r="Z485" i="7"/>
  <c r="Z493" i="7"/>
  <c r="Z501" i="7"/>
  <c r="Z509" i="7"/>
  <c r="Z517" i="7"/>
  <c r="Z525" i="7"/>
  <c r="Z533" i="7"/>
  <c r="Z541" i="7"/>
  <c r="Z549" i="7"/>
  <c r="Z557" i="7"/>
  <c r="Z565" i="7"/>
  <c r="Z573" i="7"/>
  <c r="Z581" i="7"/>
  <c r="Z589" i="7"/>
  <c r="Z597" i="7"/>
  <c r="Z605" i="7"/>
  <c r="Z613" i="7"/>
  <c r="Z621" i="7"/>
  <c r="Z629" i="7"/>
  <c r="Z637" i="7"/>
  <c r="Z645" i="7"/>
  <c r="Z653" i="7"/>
  <c r="Z661" i="7"/>
  <c r="Z669" i="7"/>
  <c r="Z677" i="7"/>
  <c r="Z6" i="7"/>
  <c r="Z14" i="7"/>
  <c r="Z22" i="7"/>
  <c r="Z30" i="7"/>
  <c r="Z38" i="7"/>
  <c r="Z46" i="7"/>
  <c r="Z54" i="7"/>
  <c r="Z62" i="7"/>
  <c r="Z70" i="7"/>
  <c r="Z7" i="7"/>
  <c r="Z15" i="7"/>
  <c r="Z23" i="7"/>
  <c r="Z31" i="7"/>
  <c r="Z39" i="7"/>
  <c r="Z47" i="7"/>
  <c r="Z55" i="7"/>
  <c r="Z63" i="7"/>
  <c r="Z71" i="7"/>
  <c r="Z79" i="7"/>
  <c r="Z87" i="7"/>
  <c r="Z95" i="7"/>
  <c r="Z103" i="7"/>
  <c r="Z111" i="7"/>
  <c r="Z119" i="7"/>
  <c r="Z127" i="7"/>
  <c r="Z135" i="7"/>
  <c r="Z143" i="7"/>
  <c r="Z151" i="7"/>
  <c r="Z159" i="7"/>
  <c r="Z167" i="7"/>
  <c r="Z175" i="7"/>
  <c r="Z183" i="7"/>
  <c r="Z191" i="7"/>
  <c r="Z199" i="7"/>
  <c r="Z207" i="7"/>
  <c r="Z215" i="7"/>
  <c r="Z223" i="7"/>
  <c r="Z231" i="7"/>
  <c r="Z239" i="7"/>
  <c r="Z247" i="7"/>
  <c r="Z255" i="7"/>
  <c r="Z263" i="7"/>
  <c r="Z271" i="7"/>
  <c r="Z279" i="7"/>
  <c r="Z287" i="7"/>
  <c r="Z295" i="7"/>
  <c r="Z303" i="7"/>
  <c r="Z311" i="7"/>
  <c r="Z319" i="7"/>
  <c r="Z327" i="7"/>
  <c r="Z335" i="7"/>
  <c r="Z343" i="7"/>
  <c r="Z351" i="7"/>
  <c r="Z359" i="7"/>
  <c r="Z367" i="7"/>
  <c r="Z375" i="7"/>
  <c r="Z383" i="7"/>
  <c r="Z391" i="7"/>
  <c r="Z399" i="7"/>
  <c r="Z407" i="7"/>
  <c r="Z415" i="7"/>
  <c r="Z423" i="7"/>
  <c r="Z431" i="7"/>
  <c r="Z439" i="7"/>
  <c r="Z8" i="7"/>
  <c r="Z9" i="7"/>
  <c r="Z17" i="7"/>
  <c r="Z25" i="7"/>
  <c r="Z33" i="7"/>
  <c r="Z41" i="7"/>
  <c r="Z49" i="7"/>
  <c r="Z57" i="7"/>
  <c r="Z65" i="7"/>
  <c r="Z73" i="7"/>
  <c r="Z81" i="7"/>
  <c r="Z89" i="7"/>
  <c r="Z97" i="7"/>
  <c r="Z105" i="7"/>
  <c r="Z113" i="7"/>
  <c r="Z10" i="7"/>
  <c r="Z11" i="7"/>
  <c r="Z16" i="7"/>
  <c r="Z35" i="7"/>
  <c r="Z58" i="7"/>
  <c r="Z78" i="7"/>
  <c r="Z94" i="7"/>
  <c r="Z110" i="7"/>
  <c r="Z123" i="7"/>
  <c r="Z137" i="7"/>
  <c r="Z150" i="7"/>
  <c r="Z162" i="7"/>
  <c r="Z172" i="7"/>
  <c r="Z184" i="7"/>
  <c r="Z194" i="7"/>
  <c r="Z204" i="7"/>
  <c r="Z216" i="7"/>
  <c r="Z226" i="7"/>
  <c r="Z236" i="7"/>
  <c r="Z248" i="7"/>
  <c r="Z258" i="7"/>
  <c r="Z268" i="7"/>
  <c r="Z280" i="7"/>
  <c r="Z290" i="7"/>
  <c r="Z300" i="7"/>
  <c r="Z312" i="7"/>
  <c r="Z322" i="7"/>
  <c r="Z332" i="7"/>
  <c r="Z344" i="7"/>
  <c r="Z354" i="7"/>
  <c r="Z364" i="7"/>
  <c r="Z376" i="7"/>
  <c r="Z386" i="7"/>
  <c r="Z396" i="7"/>
  <c r="Z408" i="7"/>
  <c r="Z418" i="7"/>
  <c r="Z428" i="7"/>
  <c r="Z440" i="7"/>
  <c r="Z449" i="7"/>
  <c r="Z458" i="7"/>
  <c r="Z467" i="7"/>
  <c r="Z476" i="7"/>
  <c r="Z486" i="7"/>
  <c r="Z495" i="7"/>
  <c r="Z504" i="7"/>
  <c r="Z513" i="7"/>
  <c r="Z522" i="7"/>
  <c r="Z531" i="7"/>
  <c r="Z540" i="7"/>
  <c r="Z550" i="7"/>
  <c r="Z559" i="7"/>
  <c r="Z568" i="7"/>
  <c r="Z577" i="7"/>
  <c r="Z586" i="7"/>
  <c r="Z595" i="7"/>
  <c r="Z604" i="7"/>
  <c r="Z614" i="7"/>
  <c r="Z623" i="7"/>
  <c r="Z632" i="7"/>
  <c r="Z641" i="7"/>
  <c r="Z650" i="7"/>
  <c r="Z659" i="7"/>
  <c r="Z668" i="7"/>
  <c r="Z678" i="7"/>
  <c r="Z686" i="7"/>
  <c r="Z18" i="7"/>
  <c r="Z40" i="7"/>
  <c r="Z59" i="7"/>
  <c r="Z80" i="7"/>
  <c r="Z96" i="7"/>
  <c r="Z112" i="7"/>
  <c r="Z126" i="7"/>
  <c r="Z138" i="7"/>
  <c r="Z152" i="7"/>
  <c r="Z163" i="7"/>
  <c r="Z174" i="7"/>
  <c r="Z185" i="7"/>
  <c r="Z195" i="7"/>
  <c r="Z206" i="7"/>
  <c r="Z217" i="7"/>
  <c r="Z227" i="7"/>
  <c r="Z238" i="7"/>
  <c r="Z249" i="7"/>
  <c r="Z259" i="7"/>
  <c r="Z270" i="7"/>
  <c r="Z281" i="7"/>
  <c r="Z291" i="7"/>
  <c r="Z302" i="7"/>
  <c r="Z313" i="7"/>
  <c r="Z323" i="7"/>
  <c r="Z334" i="7"/>
  <c r="Z345" i="7"/>
  <c r="Z355" i="7"/>
  <c r="Z366" i="7"/>
  <c r="Z377" i="7"/>
  <c r="Z387" i="7"/>
  <c r="Z398" i="7"/>
  <c r="Z409" i="7"/>
  <c r="Z419" i="7"/>
  <c r="Z430" i="7"/>
  <c r="Z441" i="7"/>
  <c r="Z450" i="7"/>
  <c r="Z459" i="7"/>
  <c r="Z468" i="7"/>
  <c r="Z478" i="7"/>
  <c r="Z487" i="7"/>
  <c r="Z496" i="7"/>
  <c r="Z505" i="7"/>
  <c r="Z514" i="7"/>
  <c r="Z523" i="7"/>
  <c r="Z532" i="7"/>
  <c r="Z542" i="7"/>
  <c r="Z551" i="7"/>
  <c r="Z560" i="7"/>
  <c r="Z569" i="7"/>
  <c r="Z578" i="7"/>
  <c r="Z587" i="7"/>
  <c r="Z596" i="7"/>
  <c r="Z606" i="7"/>
  <c r="Z615" i="7"/>
  <c r="Z624" i="7"/>
  <c r="Z633" i="7"/>
  <c r="Z642" i="7"/>
  <c r="Z651" i="7"/>
  <c r="Z660" i="7"/>
  <c r="Z670" i="7"/>
  <c r="Z679" i="7"/>
  <c r="Z687" i="7"/>
  <c r="Z695" i="7"/>
  <c r="Z703" i="7"/>
  <c r="Z711" i="7"/>
  <c r="Z719" i="7"/>
  <c r="Z727" i="7"/>
  <c r="Z735" i="7"/>
  <c r="Z743" i="7"/>
  <c r="Z751" i="7"/>
  <c r="Z759" i="7"/>
  <c r="Z767" i="7"/>
  <c r="Z775" i="7"/>
  <c r="Z783" i="7"/>
  <c r="Z791" i="7"/>
  <c r="Z799" i="7"/>
  <c r="Z807" i="7"/>
  <c r="Z815" i="7"/>
  <c r="Z823" i="7"/>
  <c r="Z831" i="7"/>
  <c r="Z839" i="7"/>
  <c r="Z847" i="7"/>
  <c r="Z855" i="7"/>
  <c r="Z863" i="7"/>
  <c r="Z871" i="7"/>
  <c r="Z879" i="7"/>
  <c r="Z887" i="7"/>
  <c r="Z895" i="7"/>
  <c r="Z903" i="7"/>
  <c r="Z911" i="7"/>
  <c r="Z919" i="7"/>
  <c r="Z927" i="7"/>
  <c r="Z935" i="7"/>
  <c r="Z943" i="7"/>
  <c r="Z951" i="7"/>
  <c r="Z959" i="7"/>
  <c r="Z19" i="7"/>
  <c r="Z42" i="7"/>
  <c r="Z64" i="7"/>
  <c r="Z82" i="7"/>
  <c r="Z98" i="7"/>
  <c r="Z114" i="7"/>
  <c r="Z128" i="7"/>
  <c r="Z139" i="7"/>
  <c r="Z153" i="7"/>
  <c r="Z164" i="7"/>
  <c r="Z176" i="7"/>
  <c r="Z186" i="7"/>
  <c r="Z196" i="7"/>
  <c r="Z208" i="7"/>
  <c r="Z218" i="7"/>
  <c r="Z228" i="7"/>
  <c r="Z240" i="7"/>
  <c r="Z250" i="7"/>
  <c r="Z260" i="7"/>
  <c r="Z272" i="7"/>
  <c r="Z282" i="7"/>
  <c r="Z292" i="7"/>
  <c r="Z304" i="7"/>
  <c r="Z314" i="7"/>
  <c r="Z324" i="7"/>
  <c r="Z336" i="7"/>
  <c r="Z346" i="7"/>
  <c r="Z356" i="7"/>
  <c r="Z368" i="7"/>
  <c r="Z378" i="7"/>
  <c r="Z388" i="7"/>
  <c r="Z400" i="7"/>
  <c r="Z410" i="7"/>
  <c r="Z420" i="7"/>
  <c r="Z432" i="7"/>
  <c r="Z442" i="7"/>
  <c r="Z451" i="7"/>
  <c r="Z460" i="7"/>
  <c r="Z470" i="7"/>
  <c r="Z479" i="7"/>
  <c r="Z488" i="7"/>
  <c r="Z497" i="7"/>
  <c r="Z506" i="7"/>
  <c r="Z515" i="7"/>
  <c r="Z524" i="7"/>
  <c r="Z534" i="7"/>
  <c r="Z543" i="7"/>
  <c r="Z552" i="7"/>
  <c r="Z561" i="7"/>
  <c r="Z570" i="7"/>
  <c r="Z579" i="7"/>
  <c r="Z588" i="7"/>
  <c r="Z598" i="7"/>
  <c r="Z607" i="7"/>
  <c r="Z24" i="7"/>
  <c r="Z43" i="7"/>
  <c r="Z66" i="7"/>
  <c r="Z83" i="7"/>
  <c r="Z99" i="7"/>
  <c r="Z115" i="7"/>
  <c r="Z129" i="7"/>
  <c r="Z142" i="7"/>
  <c r="Z154" i="7"/>
  <c r="Z166" i="7"/>
  <c r="Z177" i="7"/>
  <c r="Z187" i="7"/>
  <c r="Z198" i="7"/>
  <c r="Z209" i="7"/>
  <c r="Z219" i="7"/>
  <c r="Z230" i="7"/>
  <c r="Z241" i="7"/>
  <c r="Z251" i="7"/>
  <c r="Z262" i="7"/>
  <c r="Z273" i="7"/>
  <c r="Z283" i="7"/>
  <c r="Z294" i="7"/>
  <c r="Z305" i="7"/>
  <c r="Z315" i="7"/>
  <c r="Z326" i="7"/>
  <c r="Z337" i="7"/>
  <c r="Z347" i="7"/>
  <c r="Z358" i="7"/>
  <c r="Z369" i="7"/>
  <c r="Z379" i="7"/>
  <c r="Z390" i="7"/>
  <c r="Z401" i="7"/>
  <c r="Z411" i="7"/>
  <c r="Z422" i="7"/>
  <c r="Z433" i="7"/>
  <c r="Z443" i="7"/>
  <c r="Z452" i="7"/>
  <c r="Z462" i="7"/>
  <c r="Z471" i="7"/>
  <c r="Z480" i="7"/>
  <c r="Z489" i="7"/>
  <c r="Z498" i="7"/>
  <c r="Z507" i="7"/>
  <c r="Z516" i="7"/>
  <c r="Z526" i="7"/>
  <c r="Z535" i="7"/>
  <c r="Z544" i="7"/>
  <c r="Z553" i="7"/>
  <c r="Z562" i="7"/>
  <c r="Z571" i="7"/>
  <c r="Z580" i="7"/>
  <c r="Z590" i="7"/>
  <c r="Z599" i="7"/>
  <c r="Z608" i="7"/>
  <c r="Z617" i="7"/>
  <c r="Z626" i="7"/>
  <c r="Z635" i="7"/>
  <c r="Z644" i="7"/>
  <c r="Z654" i="7"/>
  <c r="Z663" i="7"/>
  <c r="Z672" i="7"/>
  <c r="Z681" i="7"/>
  <c r="Z689" i="7"/>
  <c r="Z697" i="7"/>
  <c r="Z705" i="7"/>
  <c r="Z713" i="7"/>
  <c r="Z721" i="7"/>
  <c r="Z729" i="7"/>
  <c r="Z737" i="7"/>
  <c r="Z745" i="7"/>
  <c r="Z753" i="7"/>
  <c r="Z761" i="7"/>
  <c r="Z769" i="7"/>
  <c r="Z777" i="7"/>
  <c r="Z785" i="7"/>
  <c r="Z793" i="7"/>
  <c r="Z801" i="7"/>
  <c r="Z809" i="7"/>
  <c r="Z817" i="7"/>
  <c r="Z825" i="7"/>
  <c r="Z833" i="7"/>
  <c r="Z841" i="7"/>
  <c r="Z849" i="7"/>
  <c r="Z857" i="7"/>
  <c r="Z865" i="7"/>
  <c r="Z32" i="7"/>
  <c r="Z51" i="7"/>
  <c r="Z74" i="7"/>
  <c r="Z90" i="7"/>
  <c r="Z106" i="7"/>
  <c r="Z121" i="7"/>
  <c r="Z134" i="7"/>
  <c r="Z146" i="7"/>
  <c r="Z160" i="7"/>
  <c r="Z170" i="7"/>
  <c r="Z180" i="7"/>
  <c r="Z192" i="7"/>
  <c r="Z202" i="7"/>
  <c r="Z212" i="7"/>
  <c r="Z224" i="7"/>
  <c r="Z234" i="7"/>
  <c r="Z244" i="7"/>
  <c r="Z256" i="7"/>
  <c r="Z266" i="7"/>
  <c r="Z276" i="7"/>
  <c r="Z288" i="7"/>
  <c r="Z298" i="7"/>
  <c r="Z308" i="7"/>
  <c r="Z320" i="7"/>
  <c r="Z330" i="7"/>
  <c r="Z340" i="7"/>
  <c r="Z352" i="7"/>
  <c r="Z362" i="7"/>
  <c r="Z372" i="7"/>
  <c r="Z384" i="7"/>
  <c r="Z394" i="7"/>
  <c r="Z404" i="7"/>
  <c r="Z416" i="7"/>
  <c r="Z426" i="7"/>
  <c r="Z436" i="7"/>
  <c r="Z447" i="7"/>
  <c r="Z456" i="7"/>
  <c r="Z465" i="7"/>
  <c r="Z474" i="7"/>
  <c r="Z483" i="7"/>
  <c r="Z492" i="7"/>
  <c r="Z502" i="7"/>
  <c r="Z511" i="7"/>
  <c r="Z520" i="7"/>
  <c r="Z529" i="7"/>
  <c r="Z538" i="7"/>
  <c r="Z547" i="7"/>
  <c r="Z556" i="7"/>
  <c r="Z566" i="7"/>
  <c r="Z575" i="7"/>
  <c r="Z584" i="7"/>
  <c r="Z593" i="7"/>
  <c r="Z602" i="7"/>
  <c r="Z611" i="7"/>
  <c r="Z620" i="7"/>
  <c r="Z630" i="7"/>
  <c r="Z639" i="7"/>
  <c r="Z648" i="7"/>
  <c r="Z657" i="7"/>
  <c r="Z666" i="7"/>
  <c r="Z675" i="7"/>
  <c r="Z684" i="7"/>
  <c r="Z692" i="7"/>
  <c r="Z700" i="7"/>
  <c r="Z708" i="7"/>
  <c r="Z716" i="7"/>
  <c r="Z724" i="7"/>
  <c r="Z732" i="7"/>
  <c r="Z740" i="7"/>
  <c r="Z748" i="7"/>
  <c r="Z756" i="7"/>
  <c r="Z764" i="7"/>
  <c r="Z772" i="7"/>
  <c r="Z780" i="7"/>
  <c r="Z788" i="7"/>
  <c r="Z796" i="7"/>
  <c r="Z804" i="7"/>
  <c r="Z812" i="7"/>
  <c r="Z820" i="7"/>
  <c r="Z34" i="7"/>
  <c r="Z56" i="7"/>
  <c r="Z75" i="7"/>
  <c r="Z91" i="7"/>
  <c r="Z107" i="7"/>
  <c r="Z122" i="7"/>
  <c r="Z136" i="7"/>
  <c r="Z147" i="7"/>
  <c r="Z161" i="7"/>
  <c r="Z171" i="7"/>
  <c r="Z182" i="7"/>
  <c r="Z193" i="7"/>
  <c r="Z203" i="7"/>
  <c r="Z214" i="7"/>
  <c r="Z225" i="7"/>
  <c r="Z235" i="7"/>
  <c r="Z246" i="7"/>
  <c r="Z257" i="7"/>
  <c r="Z267" i="7"/>
  <c r="Z278" i="7"/>
  <c r="Z289" i="7"/>
  <c r="Z299" i="7"/>
  <c r="Z310" i="7"/>
  <c r="Z321" i="7"/>
  <c r="Z331" i="7"/>
  <c r="Z342" i="7"/>
  <c r="Z353" i="7"/>
  <c r="Z363" i="7"/>
  <c r="Z374" i="7"/>
  <c r="Z385" i="7"/>
  <c r="Z395" i="7"/>
  <c r="Z406" i="7"/>
  <c r="Z417" i="7"/>
  <c r="Z427" i="7"/>
  <c r="Z438" i="7"/>
  <c r="Z448" i="7"/>
  <c r="Z457" i="7"/>
  <c r="Z466" i="7"/>
  <c r="Z475" i="7"/>
  <c r="Z484" i="7"/>
  <c r="Z494" i="7"/>
  <c r="Z503" i="7"/>
  <c r="Z512" i="7"/>
  <c r="Z26" i="7"/>
  <c r="Z102" i="7"/>
  <c r="Z155" i="7"/>
  <c r="Z200" i="7"/>
  <c r="Z242" i="7"/>
  <c r="Z284" i="7"/>
  <c r="Z328" i="7"/>
  <c r="Z370" i="7"/>
  <c r="Z412" i="7"/>
  <c r="Z454" i="7"/>
  <c r="Z490" i="7"/>
  <c r="Z521" i="7"/>
  <c r="Z546" i="7"/>
  <c r="Z572" i="7"/>
  <c r="Z594" i="7"/>
  <c r="Z618" i="7"/>
  <c r="Z636" i="7"/>
  <c r="Z655" i="7"/>
  <c r="Z673" i="7"/>
  <c r="Z690" i="7"/>
  <c r="Z702" i="7"/>
  <c r="Z715" i="7"/>
  <c r="Z728" i="7"/>
  <c r="Z741" i="7"/>
  <c r="Z754" i="7"/>
  <c r="Z766" i="7"/>
  <c r="Z779" i="7"/>
  <c r="Z792" i="7"/>
  <c r="Z805" i="7"/>
  <c r="Z818" i="7"/>
  <c r="Z829" i="7"/>
  <c r="Z840" i="7"/>
  <c r="Z851" i="7"/>
  <c r="Z861" i="7"/>
  <c r="Z872" i="7"/>
  <c r="Z881" i="7"/>
  <c r="Z890" i="7"/>
  <c r="Z899" i="7"/>
  <c r="Z908" i="7"/>
  <c r="Z917" i="7"/>
  <c r="Z926" i="7"/>
  <c r="Z936" i="7"/>
  <c r="Z945" i="7"/>
  <c r="Z954" i="7"/>
  <c r="Z963" i="7"/>
  <c r="Z971" i="7"/>
  <c r="Z979" i="7"/>
  <c r="Z987" i="7"/>
  <c r="Z995" i="7"/>
  <c r="Z1003" i="7"/>
  <c r="Z1011" i="7"/>
  <c r="Z1019" i="7"/>
  <c r="Z1027" i="7"/>
  <c r="Z1035" i="7"/>
  <c r="Z1043" i="7"/>
  <c r="Z1051" i="7"/>
  <c r="Z1059" i="7"/>
  <c r="Z1067" i="7"/>
  <c r="Z1075" i="7"/>
  <c r="Z1083" i="7"/>
  <c r="Z1091" i="7"/>
  <c r="Z1099" i="7"/>
  <c r="Z1107" i="7"/>
  <c r="Z1115" i="7"/>
  <c r="Z1123" i="7"/>
  <c r="Z1131" i="7"/>
  <c r="Z1139" i="7"/>
  <c r="Z1147" i="7"/>
  <c r="Z1155" i="7"/>
  <c r="Z1163" i="7"/>
  <c r="Z1171" i="7"/>
  <c r="Z1179" i="7"/>
  <c r="Z1187" i="7"/>
  <c r="Z1195" i="7"/>
  <c r="Z1203" i="7"/>
  <c r="Z1211" i="7"/>
  <c r="Z1219" i="7"/>
  <c r="Z1227" i="7"/>
  <c r="Z1235" i="7"/>
  <c r="Z1243" i="7"/>
  <c r="Z1251" i="7"/>
  <c r="Z1259" i="7"/>
  <c r="Z1267" i="7"/>
  <c r="Z1275" i="7"/>
  <c r="Z1283" i="7"/>
  <c r="Z27" i="7"/>
  <c r="Z104" i="7"/>
  <c r="Z158" i="7"/>
  <c r="Z201" i="7"/>
  <c r="Z243" i="7"/>
  <c r="Z286" i="7"/>
  <c r="Z329" i="7"/>
  <c r="Z371" i="7"/>
  <c r="Z414" i="7"/>
  <c r="Z455" i="7"/>
  <c r="Z491" i="7"/>
  <c r="Z527" i="7"/>
  <c r="Z548" i="7"/>
  <c r="Z574" i="7"/>
  <c r="Z600" i="7"/>
  <c r="Z619" i="7"/>
  <c r="Z638" i="7"/>
  <c r="Z656" i="7"/>
  <c r="Z674" i="7"/>
  <c r="Z691" i="7"/>
  <c r="Z704" i="7"/>
  <c r="Z717" i="7"/>
  <c r="Z730" i="7"/>
  <c r="Z742" i="7"/>
  <c r="Z755" i="7"/>
  <c r="Z768" i="7"/>
  <c r="Z781" i="7"/>
  <c r="Z794" i="7"/>
  <c r="Z806" i="7"/>
  <c r="Z819" i="7"/>
  <c r="Z830" i="7"/>
  <c r="Z842" i="7"/>
  <c r="Z852" i="7"/>
  <c r="Z862" i="7"/>
  <c r="Z873" i="7"/>
  <c r="Z882" i="7"/>
  <c r="Z891" i="7"/>
  <c r="Z900" i="7"/>
  <c r="Z909" i="7"/>
  <c r="Z918" i="7"/>
  <c r="Z928" i="7"/>
  <c r="Z937" i="7"/>
  <c r="Z946" i="7"/>
  <c r="Z955" i="7"/>
  <c r="Z964" i="7"/>
  <c r="Z972" i="7"/>
  <c r="Z980" i="7"/>
  <c r="Z988" i="7"/>
  <c r="Z996" i="7"/>
  <c r="Z1004" i="7"/>
  <c r="Z1012" i="7"/>
  <c r="Z1020" i="7"/>
  <c r="Z1028" i="7"/>
  <c r="Z1036" i="7"/>
  <c r="Z1044" i="7"/>
  <c r="Z1052" i="7"/>
  <c r="Z1060" i="7"/>
  <c r="Z1068" i="7"/>
  <c r="Z1076" i="7"/>
  <c r="Z1084" i="7"/>
  <c r="Z1092" i="7"/>
  <c r="Z1100" i="7"/>
  <c r="Z1108" i="7"/>
  <c r="Z1116" i="7"/>
  <c r="Z1124" i="7"/>
  <c r="Z1132" i="7"/>
  <c r="Z1140" i="7"/>
  <c r="Z1148" i="7"/>
  <c r="Z1156" i="7"/>
  <c r="Z1164" i="7"/>
  <c r="Z1172" i="7"/>
  <c r="Z1180" i="7"/>
  <c r="Z1188" i="7"/>
  <c r="Z1196" i="7"/>
  <c r="Z1204" i="7"/>
  <c r="Z1212" i="7"/>
  <c r="Z1220" i="7"/>
  <c r="Z1228" i="7"/>
  <c r="Z1236" i="7"/>
  <c r="Z1244" i="7"/>
  <c r="Z1252" i="7"/>
  <c r="Z1260" i="7"/>
  <c r="Z1268" i="7"/>
  <c r="Z1276" i="7"/>
  <c r="Z1284" i="7"/>
  <c r="Z48" i="7"/>
  <c r="Z118" i="7"/>
  <c r="Z168" i="7"/>
  <c r="Z210" i="7"/>
  <c r="Z252" i="7"/>
  <c r="Z296" i="7"/>
  <c r="Z338" i="7"/>
  <c r="Z380" i="7"/>
  <c r="Z424" i="7"/>
  <c r="Z463" i="7"/>
  <c r="Z499" i="7"/>
  <c r="Z528" i="7"/>
  <c r="Z554" i="7"/>
  <c r="Z576" i="7"/>
  <c r="Z601" i="7"/>
  <c r="Z622" i="7"/>
  <c r="Z640" i="7"/>
  <c r="Z658" i="7"/>
  <c r="Z676" i="7"/>
  <c r="Z693" i="7"/>
  <c r="Z706" i="7"/>
  <c r="Z718" i="7"/>
  <c r="Z731" i="7"/>
  <c r="Z744" i="7"/>
  <c r="Z757" i="7"/>
  <c r="Z770" i="7"/>
  <c r="Z782" i="7"/>
  <c r="Z795" i="7"/>
  <c r="Z808" i="7"/>
  <c r="Z821" i="7"/>
  <c r="Z832" i="7"/>
  <c r="Z843" i="7"/>
  <c r="Z853" i="7"/>
  <c r="Z864" i="7"/>
  <c r="Z874" i="7"/>
  <c r="Z883" i="7"/>
  <c r="Z892" i="7"/>
  <c r="Z901" i="7"/>
  <c r="Z910" i="7"/>
  <c r="Z920" i="7"/>
  <c r="Z929" i="7"/>
  <c r="Z938" i="7"/>
  <c r="Z947" i="7"/>
  <c r="Z956" i="7"/>
  <c r="Z965" i="7"/>
  <c r="Z973" i="7"/>
  <c r="Z981" i="7"/>
  <c r="Z989" i="7"/>
  <c r="Z997" i="7"/>
  <c r="Z1005" i="7"/>
  <c r="Z1013" i="7"/>
  <c r="Z1021" i="7"/>
  <c r="Z1029" i="7"/>
  <c r="Z1037" i="7"/>
  <c r="Z1045" i="7"/>
  <c r="Z1053" i="7"/>
  <c r="Z1061" i="7"/>
  <c r="Z1069" i="7"/>
  <c r="Z1077" i="7"/>
  <c r="Z1085" i="7"/>
  <c r="Z1093" i="7"/>
  <c r="Z1101" i="7"/>
  <c r="Z1109" i="7"/>
  <c r="Z1117" i="7"/>
  <c r="Z1125" i="7"/>
  <c r="Z1133" i="7"/>
  <c r="Z1141" i="7"/>
  <c r="Z1149" i="7"/>
  <c r="Z1157" i="7"/>
  <c r="Z1165" i="7"/>
  <c r="Z1173" i="7"/>
  <c r="Z1181" i="7"/>
  <c r="Z1189" i="7"/>
  <c r="Z1197" i="7"/>
  <c r="Z1205" i="7"/>
  <c r="Z1213" i="7"/>
  <c r="Z1221" i="7"/>
  <c r="Z1229" i="7"/>
  <c r="Z1237" i="7"/>
  <c r="Z1245" i="7"/>
  <c r="Z1253" i="7"/>
  <c r="Z1261" i="7"/>
  <c r="Z1269" i="7"/>
  <c r="Z1277" i="7"/>
  <c r="Z1285" i="7"/>
  <c r="Z50" i="7"/>
  <c r="Z120" i="7"/>
  <c r="Z169" i="7"/>
  <c r="Z211" i="7"/>
  <c r="Z254" i="7"/>
  <c r="Z297" i="7"/>
  <c r="Z339" i="7"/>
  <c r="Z382" i="7"/>
  <c r="Z425" i="7"/>
  <c r="Z464" i="7"/>
  <c r="Z500" i="7"/>
  <c r="Z530" i="7"/>
  <c r="Z555" i="7"/>
  <c r="Z582" i="7"/>
  <c r="Z603" i="7"/>
  <c r="Z625" i="7"/>
  <c r="Z643" i="7"/>
  <c r="Z662" i="7"/>
  <c r="Z680" i="7"/>
  <c r="Z694" i="7"/>
  <c r="Z707" i="7"/>
  <c r="Z720" i="7"/>
  <c r="Z733" i="7"/>
  <c r="Z746" i="7"/>
  <c r="Z758" i="7"/>
  <c r="Z771" i="7"/>
  <c r="Z784" i="7"/>
  <c r="Z797" i="7"/>
  <c r="Z810" i="7"/>
  <c r="Z822" i="7"/>
  <c r="Z834" i="7"/>
  <c r="Z844" i="7"/>
  <c r="Z854" i="7"/>
  <c r="Z866" i="7"/>
  <c r="Z875" i="7"/>
  <c r="Z884" i="7"/>
  <c r="Z893" i="7"/>
  <c r="Z902" i="7"/>
  <c r="Z912" i="7"/>
  <c r="Z921" i="7"/>
  <c r="Z930" i="7"/>
  <c r="Z939" i="7"/>
  <c r="Z948" i="7"/>
  <c r="Z957" i="7"/>
  <c r="Z966" i="7"/>
  <c r="Z974" i="7"/>
  <c r="Z982" i="7"/>
  <c r="Z990" i="7"/>
  <c r="Z998" i="7"/>
  <c r="Z1006" i="7"/>
  <c r="Z1014" i="7"/>
  <c r="Z1022" i="7"/>
  <c r="Z1030" i="7"/>
  <c r="Z1038" i="7"/>
  <c r="Z1046" i="7"/>
  <c r="Z1054" i="7"/>
  <c r="Z1062" i="7"/>
  <c r="Z1070" i="7"/>
  <c r="Z1078" i="7"/>
  <c r="Z1086" i="7"/>
  <c r="Z1094" i="7"/>
  <c r="Z1102" i="7"/>
  <c r="Z1110" i="7"/>
  <c r="Z1118" i="7"/>
  <c r="Z1126" i="7"/>
  <c r="Z1134" i="7"/>
  <c r="Z1142" i="7"/>
  <c r="Z1150" i="7"/>
  <c r="Z1158" i="7"/>
  <c r="Z1166" i="7"/>
  <c r="Z1174" i="7"/>
  <c r="Z1182" i="7"/>
  <c r="Z1190" i="7"/>
  <c r="Z1198" i="7"/>
  <c r="Z1206" i="7"/>
  <c r="Z1214" i="7"/>
  <c r="Z1222" i="7"/>
  <c r="Z1230" i="7"/>
  <c r="Z1238" i="7"/>
  <c r="Z1246" i="7"/>
  <c r="Z1254" i="7"/>
  <c r="Z86" i="7"/>
  <c r="Z144" i="7"/>
  <c r="Z188" i="7"/>
  <c r="Z232" i="7"/>
  <c r="Z274" i="7"/>
  <c r="Z316" i="7"/>
  <c r="Z360" i="7"/>
  <c r="Z402" i="7"/>
  <c r="Z444" i="7"/>
  <c r="Z481" i="7"/>
  <c r="Z518" i="7"/>
  <c r="Z539" i="7"/>
  <c r="Z564" i="7"/>
  <c r="Z591" i="7"/>
  <c r="Z612" i="7"/>
  <c r="Z631" i="7"/>
  <c r="Z649" i="7"/>
  <c r="Z667" i="7"/>
  <c r="Z685" i="7"/>
  <c r="Z699" i="7"/>
  <c r="Z712" i="7"/>
  <c r="Z725" i="7"/>
  <c r="Z738" i="7"/>
  <c r="Z750" i="7"/>
  <c r="Z763" i="7"/>
  <c r="Z776" i="7"/>
  <c r="Z789" i="7"/>
  <c r="Z802" i="7"/>
  <c r="Z814" i="7"/>
  <c r="Z827" i="7"/>
  <c r="Z837" i="7"/>
  <c r="Z848" i="7"/>
  <c r="Z859" i="7"/>
  <c r="Z869" i="7"/>
  <c r="Z878" i="7"/>
  <c r="Z888" i="7"/>
  <c r="Z897" i="7"/>
  <c r="Z906" i="7"/>
  <c r="Z915" i="7"/>
  <c r="Z924" i="7"/>
  <c r="Z933" i="7"/>
  <c r="Z942" i="7"/>
  <c r="Z952" i="7"/>
  <c r="Z961" i="7"/>
  <c r="Z969" i="7"/>
  <c r="Z977" i="7"/>
  <c r="Z985" i="7"/>
  <c r="Z993" i="7"/>
  <c r="Z1001" i="7"/>
  <c r="Z1009" i="7"/>
  <c r="Z1017" i="7"/>
  <c r="Z1025" i="7"/>
  <c r="Z1033" i="7"/>
  <c r="Z1041" i="7"/>
  <c r="Z1049" i="7"/>
  <c r="Z1057" i="7"/>
  <c r="Z1065" i="7"/>
  <c r="Z1073" i="7"/>
  <c r="Z1081" i="7"/>
  <c r="Z1089" i="7"/>
  <c r="Z1097" i="7"/>
  <c r="Z1105" i="7"/>
  <c r="Z1113" i="7"/>
  <c r="Z1121" i="7"/>
  <c r="Z1129" i="7"/>
  <c r="Z1137" i="7"/>
  <c r="Z1145" i="7"/>
  <c r="Z1153" i="7"/>
  <c r="Z1161" i="7"/>
  <c r="Z1169" i="7"/>
  <c r="Z1177" i="7"/>
  <c r="Z1185" i="7"/>
  <c r="Z1193" i="7"/>
  <c r="Z1201" i="7"/>
  <c r="Z1209" i="7"/>
  <c r="Z1217" i="7"/>
  <c r="Z1225" i="7"/>
  <c r="Z1233" i="7"/>
  <c r="Z1241" i="7"/>
  <c r="Z1249" i="7"/>
  <c r="Z1257" i="7"/>
  <c r="Z1265" i="7"/>
  <c r="Z88" i="7"/>
  <c r="Z145" i="7"/>
  <c r="Z190" i="7"/>
  <c r="Z233" i="7"/>
  <c r="Z275" i="7"/>
  <c r="Z318" i="7"/>
  <c r="Z361" i="7"/>
  <c r="Z403" i="7"/>
  <c r="Z446" i="7"/>
  <c r="Z482" i="7"/>
  <c r="Z519" i="7"/>
  <c r="Z545" i="7"/>
  <c r="Z567" i="7"/>
  <c r="Z592" i="7"/>
  <c r="Z616" i="7"/>
  <c r="Z634" i="7"/>
  <c r="Z652" i="7"/>
  <c r="Z671" i="7"/>
  <c r="Z688" i="7"/>
  <c r="Z701" i="7"/>
  <c r="Z714" i="7"/>
  <c r="Z726" i="7"/>
  <c r="Z739" i="7"/>
  <c r="Z752" i="7"/>
  <c r="Z765" i="7"/>
  <c r="Z778" i="7"/>
  <c r="Z790" i="7"/>
  <c r="Z803" i="7"/>
  <c r="Z816" i="7"/>
  <c r="Z828" i="7"/>
  <c r="Z838" i="7"/>
  <c r="Z850" i="7"/>
  <c r="Z860" i="7"/>
  <c r="Z870" i="7"/>
  <c r="Z880" i="7"/>
  <c r="Z889" i="7"/>
  <c r="Z898" i="7"/>
  <c r="Z907" i="7"/>
  <c r="Z916" i="7"/>
  <c r="Z925" i="7"/>
  <c r="Z934" i="7"/>
  <c r="Z944" i="7"/>
  <c r="Z953" i="7"/>
  <c r="Z962" i="7"/>
  <c r="Z970" i="7"/>
  <c r="Z978" i="7"/>
  <c r="Z986" i="7"/>
  <c r="Z994" i="7"/>
  <c r="Z1002" i="7"/>
  <c r="Z1010" i="7"/>
  <c r="Z1018" i="7"/>
  <c r="Z1026" i="7"/>
  <c r="Z1034" i="7"/>
  <c r="Z1042" i="7"/>
  <c r="Z1050" i="7"/>
  <c r="Z1058" i="7"/>
  <c r="Z1066" i="7"/>
  <c r="Z1074" i="7"/>
  <c r="Z1082" i="7"/>
  <c r="Z1090" i="7"/>
  <c r="Z1098" i="7"/>
  <c r="Z1106" i="7"/>
  <c r="Z1114" i="7"/>
  <c r="Z1122" i="7"/>
  <c r="Z1130" i="7"/>
  <c r="Z1138" i="7"/>
  <c r="Z1146" i="7"/>
  <c r="Z1154" i="7"/>
  <c r="Z1162" i="7"/>
  <c r="Z1170" i="7"/>
  <c r="Z1178" i="7"/>
  <c r="Z1186" i="7"/>
  <c r="Z1194" i="7"/>
  <c r="Z1202" i="7"/>
  <c r="Z1210" i="7"/>
  <c r="Z1218" i="7"/>
  <c r="Z1226" i="7"/>
  <c r="Z1234" i="7"/>
  <c r="Z1242" i="7"/>
  <c r="Z1250" i="7"/>
  <c r="Z1258" i="7"/>
  <c r="Z1266" i="7"/>
  <c r="Z1274" i="7"/>
  <c r="Z1600" i="7"/>
  <c r="Z1592" i="7"/>
  <c r="Z1584" i="7"/>
  <c r="Z1576" i="7"/>
  <c r="Z1568" i="7"/>
  <c r="Z1560" i="7"/>
  <c r="Z1552" i="7"/>
  <c r="Z1544" i="7"/>
  <c r="Z1536" i="7"/>
  <c r="Z1528" i="7"/>
  <c r="Z1520" i="7"/>
  <c r="Z1512" i="7"/>
  <c r="Z1504" i="7"/>
  <c r="Z1496" i="7"/>
  <c r="Z1488" i="7"/>
  <c r="Z1480" i="7"/>
  <c r="Z1472" i="7"/>
  <c r="Z1464" i="7"/>
  <c r="Z1456" i="7"/>
  <c r="Z1448" i="7"/>
  <c r="Z1440" i="7"/>
  <c r="Z1432" i="7"/>
  <c r="Z1424" i="7"/>
  <c r="Z1416" i="7"/>
  <c r="Z1408" i="7"/>
  <c r="Z1400" i="7"/>
  <c r="Z1392" i="7"/>
  <c r="Z1384" i="7"/>
  <c r="Z1376" i="7"/>
  <c r="Z1368" i="7"/>
  <c r="Z1360" i="7"/>
  <c r="Z1352" i="7"/>
  <c r="Z1344" i="7"/>
  <c r="Z1336" i="7"/>
  <c r="Z1328" i="7"/>
  <c r="Z1320" i="7"/>
  <c r="Z1312" i="7"/>
  <c r="Z1304" i="7"/>
  <c r="Z1296" i="7"/>
  <c r="Z1288" i="7"/>
  <c r="Z1273" i="7"/>
  <c r="Z1255" i="7"/>
  <c r="Z1223" i="7"/>
  <c r="Z1191" i="7"/>
  <c r="Z1159" i="7"/>
  <c r="Z1127" i="7"/>
  <c r="Z1095" i="7"/>
  <c r="Z1063" i="7"/>
  <c r="Z1031" i="7"/>
  <c r="Z999" i="7"/>
  <c r="Z967" i="7"/>
  <c r="Z931" i="7"/>
  <c r="Z894" i="7"/>
  <c r="Z856" i="7"/>
  <c r="Z811" i="7"/>
  <c r="Z760" i="7"/>
  <c r="Z709" i="7"/>
  <c r="Z646" i="7"/>
  <c r="Z558" i="7"/>
  <c r="Z434" i="7"/>
  <c r="Z264" i="7"/>
  <c r="Z67" i="7"/>
  <c r="K11" i="8"/>
  <c r="Q323" i="3"/>
  <c r="R323" i="3" s="1"/>
  <c r="Q4" i="3"/>
  <c r="Q5" i="3"/>
  <c r="Q6" i="3"/>
  <c r="Q7" i="3"/>
  <c r="Q8" i="3"/>
  <c r="R8" i="3" s="1"/>
  <c r="Q9" i="3"/>
  <c r="Q10" i="3"/>
  <c r="Q11" i="3"/>
  <c r="R11" i="3" s="1"/>
  <c r="Q12" i="3"/>
  <c r="Q13" i="3"/>
  <c r="Q14" i="3"/>
  <c r="Q15" i="3"/>
  <c r="Q16" i="3"/>
  <c r="R16" i="3" s="1"/>
  <c r="Q17" i="3"/>
  <c r="Q18" i="3"/>
  <c r="Q19" i="3"/>
  <c r="R19" i="3" s="1"/>
  <c r="Q20" i="3"/>
  <c r="Q21" i="3"/>
  <c r="Q22" i="3"/>
  <c r="Q23" i="3"/>
  <c r="Q24" i="3"/>
  <c r="R24" i="3" s="1"/>
  <c r="Q25" i="3"/>
  <c r="R25" i="3" s="1"/>
  <c r="Q26" i="3"/>
  <c r="Q27" i="3"/>
  <c r="R27" i="3" s="1"/>
  <c r="Q28" i="3"/>
  <c r="Q29" i="3"/>
  <c r="Q30" i="3"/>
  <c r="Q31" i="3"/>
  <c r="Q32" i="3"/>
  <c r="R32" i="3" s="1"/>
  <c r="Q33" i="3"/>
  <c r="R33" i="3" s="1"/>
  <c r="Q34" i="3"/>
  <c r="Q35" i="3"/>
  <c r="R35" i="3" s="1"/>
  <c r="Q36" i="3"/>
  <c r="Q37" i="3"/>
  <c r="Q38" i="3"/>
  <c r="Q39" i="3"/>
  <c r="R39" i="3" s="1"/>
  <c r="Q40" i="3"/>
  <c r="R40" i="3" s="1"/>
  <c r="Q41" i="3"/>
  <c r="R41" i="3" s="1"/>
  <c r="Q42" i="3"/>
  <c r="R42" i="3" s="1"/>
  <c r="Q43" i="3"/>
  <c r="R43" i="3" s="1"/>
  <c r="Q44" i="3"/>
  <c r="R44" i="3" s="1"/>
  <c r="Q45" i="3"/>
  <c r="Q46" i="3"/>
  <c r="Q47" i="3"/>
  <c r="R47" i="3" s="1"/>
  <c r="Q48" i="3"/>
  <c r="R48" i="3" s="1"/>
  <c r="Q49" i="3"/>
  <c r="R49" i="3" s="1"/>
  <c r="Q50" i="3"/>
  <c r="R50" i="3" s="1"/>
  <c r="Q51" i="3"/>
  <c r="R51" i="3" s="1"/>
  <c r="Q52" i="3"/>
  <c r="R52" i="3" s="1"/>
  <c r="Q53" i="3"/>
  <c r="Q54" i="3"/>
  <c r="Q55" i="3"/>
  <c r="R55" i="3" s="1"/>
  <c r="Q56" i="3"/>
  <c r="R56" i="3" s="1"/>
  <c r="Q57" i="3"/>
  <c r="R57" i="3" s="1"/>
  <c r="Q58" i="3"/>
  <c r="R58" i="3" s="1"/>
  <c r="Q59" i="3"/>
  <c r="R59" i="3" s="1"/>
  <c r="Q60" i="3"/>
  <c r="R60" i="3" s="1"/>
  <c r="Q61" i="3"/>
  <c r="R61" i="3" s="1"/>
  <c r="Q62" i="3"/>
  <c r="Q63" i="3"/>
  <c r="R63" i="3" s="1"/>
  <c r="Q64" i="3"/>
  <c r="R64" i="3" s="1"/>
  <c r="Q65" i="3"/>
  <c r="R65" i="3" s="1"/>
  <c r="Q66" i="3"/>
  <c r="R66" i="3" s="1"/>
  <c r="Q67" i="3"/>
  <c r="R67" i="3" s="1"/>
  <c r="Q68" i="3"/>
  <c r="R68" i="3" s="1"/>
  <c r="Q69" i="3"/>
  <c r="R69" i="3" s="1"/>
  <c r="Q70" i="3"/>
  <c r="R70" i="3" s="1"/>
  <c r="Q71" i="3"/>
  <c r="R71" i="3" s="1"/>
  <c r="Q72" i="3"/>
  <c r="R72" i="3" s="1"/>
  <c r="Q73" i="3"/>
  <c r="R73" i="3" s="1"/>
  <c r="Q74" i="3"/>
  <c r="R74" i="3" s="1"/>
  <c r="Q75" i="3"/>
  <c r="R75" i="3" s="1"/>
  <c r="Q76" i="3"/>
  <c r="R76" i="3" s="1"/>
  <c r="Q77" i="3"/>
  <c r="R77" i="3" s="1"/>
  <c r="Q78" i="3"/>
  <c r="R78" i="3" s="1"/>
  <c r="Q79" i="3"/>
  <c r="R79" i="3" s="1"/>
  <c r="Q80" i="3"/>
  <c r="R80" i="3" s="1"/>
  <c r="Q81" i="3"/>
  <c r="R81" i="3" s="1"/>
  <c r="Q82" i="3"/>
  <c r="R82" i="3" s="1"/>
  <c r="Q83" i="3"/>
  <c r="R83" i="3" s="1"/>
  <c r="Q84" i="3"/>
  <c r="R84" i="3" s="1"/>
  <c r="Q85" i="3"/>
  <c r="R85" i="3" s="1"/>
  <c r="Q86" i="3"/>
  <c r="R86" i="3" s="1"/>
  <c r="Q87" i="3"/>
  <c r="R87" i="3" s="1"/>
  <c r="Q88" i="3"/>
  <c r="R88" i="3" s="1"/>
  <c r="Q89" i="3"/>
  <c r="R89" i="3" s="1"/>
  <c r="Q90" i="3"/>
  <c r="R90" i="3" s="1"/>
  <c r="Q91" i="3"/>
  <c r="R91" i="3" s="1"/>
  <c r="Q92" i="3"/>
  <c r="R92" i="3" s="1"/>
  <c r="Q93" i="3"/>
  <c r="R93" i="3" s="1"/>
  <c r="Q94" i="3"/>
  <c r="R94" i="3" s="1"/>
  <c r="Q95" i="3"/>
  <c r="R95" i="3" s="1"/>
  <c r="Q96" i="3"/>
  <c r="R96" i="3" s="1"/>
  <c r="Q97" i="3"/>
  <c r="R97" i="3" s="1"/>
  <c r="Q98" i="3"/>
  <c r="R98" i="3" s="1"/>
  <c r="Q99" i="3"/>
  <c r="R99" i="3" s="1"/>
  <c r="Q100" i="3"/>
  <c r="R100" i="3" s="1"/>
  <c r="Q101" i="3"/>
  <c r="R101" i="3" s="1"/>
  <c r="Q102" i="3"/>
  <c r="R102" i="3" s="1"/>
  <c r="Q103" i="3"/>
  <c r="R103" i="3" s="1"/>
  <c r="Q104" i="3"/>
  <c r="R104" i="3" s="1"/>
  <c r="Q105" i="3"/>
  <c r="R105" i="3" s="1"/>
  <c r="Q106" i="3"/>
  <c r="R106" i="3" s="1"/>
  <c r="Q107" i="3"/>
  <c r="R107" i="3" s="1"/>
  <c r="Q108" i="3"/>
  <c r="R108" i="3" s="1"/>
  <c r="Q109" i="3"/>
  <c r="R109" i="3" s="1"/>
  <c r="Q110" i="3"/>
  <c r="R110" i="3" s="1"/>
  <c r="Q111" i="3"/>
  <c r="R111" i="3" s="1"/>
  <c r="Q112" i="3"/>
  <c r="R112" i="3" s="1"/>
  <c r="Q113" i="3"/>
  <c r="R113" i="3" s="1"/>
  <c r="Q114" i="3"/>
  <c r="R114" i="3" s="1"/>
  <c r="Q115" i="3"/>
  <c r="R115" i="3" s="1"/>
  <c r="Q116" i="3"/>
  <c r="R116" i="3" s="1"/>
  <c r="Q117" i="3"/>
  <c r="R117" i="3" s="1"/>
  <c r="Q118" i="3"/>
  <c r="Q119" i="3"/>
  <c r="R119" i="3" s="1"/>
  <c r="Q120" i="3"/>
  <c r="R120" i="3" s="1"/>
  <c r="Q121" i="3"/>
  <c r="R121" i="3" s="1"/>
  <c r="Q122" i="3"/>
  <c r="R122" i="3" s="1"/>
  <c r="Q123" i="3"/>
  <c r="R123" i="3" s="1"/>
  <c r="Q124" i="3"/>
  <c r="R124" i="3" s="1"/>
  <c r="Q125" i="3"/>
  <c r="R125" i="3" s="1"/>
  <c r="Q126" i="3"/>
  <c r="R126" i="3" s="1"/>
  <c r="Q127" i="3"/>
  <c r="R127" i="3" s="1"/>
  <c r="Q128" i="3"/>
  <c r="R128" i="3" s="1"/>
  <c r="Q129" i="3"/>
  <c r="R129" i="3" s="1"/>
  <c r="Q130" i="3"/>
  <c r="R130" i="3" s="1"/>
  <c r="Q131" i="3"/>
  <c r="R131" i="3" s="1"/>
  <c r="Q132" i="3"/>
  <c r="R132" i="3" s="1"/>
  <c r="Q133" i="3"/>
  <c r="R133" i="3" s="1"/>
  <c r="Q134" i="3"/>
  <c r="R134" i="3" s="1"/>
  <c r="Q135" i="3"/>
  <c r="R135" i="3" s="1"/>
  <c r="Q136" i="3"/>
  <c r="R136" i="3" s="1"/>
  <c r="Q137" i="3"/>
  <c r="R137" i="3" s="1"/>
  <c r="Q138" i="3"/>
  <c r="R138" i="3" s="1"/>
  <c r="Q139" i="3"/>
  <c r="R139" i="3" s="1"/>
  <c r="Q140" i="3"/>
  <c r="R140" i="3" s="1"/>
  <c r="Q141" i="3"/>
  <c r="R141" i="3" s="1"/>
  <c r="Q142" i="3"/>
  <c r="R142" i="3" s="1"/>
  <c r="Q143" i="3"/>
  <c r="R143" i="3" s="1"/>
  <c r="Q144" i="3"/>
  <c r="R144" i="3" s="1"/>
  <c r="Q145" i="3"/>
  <c r="R145" i="3" s="1"/>
  <c r="Q146" i="3"/>
  <c r="R146" i="3" s="1"/>
  <c r="Q147" i="3"/>
  <c r="R147" i="3" s="1"/>
  <c r="Q148" i="3"/>
  <c r="R148" i="3" s="1"/>
  <c r="Q149" i="3"/>
  <c r="R149" i="3" s="1"/>
  <c r="Q150" i="3"/>
  <c r="R150" i="3" s="1"/>
  <c r="Q151" i="3"/>
  <c r="R151" i="3" s="1"/>
  <c r="Q152" i="3"/>
  <c r="R152" i="3" s="1"/>
  <c r="Q153" i="3"/>
  <c r="R153" i="3" s="1"/>
  <c r="Q154" i="3"/>
  <c r="R154" i="3" s="1"/>
  <c r="Q155" i="3"/>
  <c r="R155" i="3" s="1"/>
  <c r="Q156" i="3"/>
  <c r="R156" i="3" s="1"/>
  <c r="Q157" i="3"/>
  <c r="R157" i="3" s="1"/>
  <c r="Q158" i="3"/>
  <c r="R158" i="3" s="1"/>
  <c r="Q159" i="3"/>
  <c r="R159" i="3" s="1"/>
  <c r="Q160" i="3"/>
  <c r="R160" i="3" s="1"/>
  <c r="Q161" i="3"/>
  <c r="R161" i="3" s="1"/>
  <c r="Q259" i="3"/>
  <c r="R259" i="3" s="1"/>
  <c r="Q163" i="3"/>
  <c r="R163" i="3" s="1"/>
  <c r="Q164" i="3"/>
  <c r="R164" i="3" s="1"/>
  <c r="Q165" i="3"/>
  <c r="R165" i="3" s="1"/>
  <c r="Q939" i="3"/>
  <c r="R939" i="3" s="1"/>
  <c r="Q167" i="3"/>
  <c r="R167" i="3" s="1"/>
  <c r="Q1022" i="3"/>
  <c r="R1022" i="3" s="1"/>
  <c r="Q169" i="3"/>
  <c r="R169" i="3" s="1"/>
  <c r="Q342" i="3"/>
  <c r="R342" i="3" s="1"/>
  <c r="Q171" i="3"/>
  <c r="R171" i="3" s="1"/>
  <c r="Q172" i="3"/>
  <c r="R172" i="3" s="1"/>
  <c r="Q173" i="3"/>
  <c r="R173" i="3" s="1"/>
  <c r="Q174" i="3"/>
  <c r="R174" i="3" s="1"/>
  <c r="Q3" i="3"/>
  <c r="R3" i="3" s="1"/>
  <c r="Q176" i="3"/>
  <c r="R176" i="3" s="1"/>
  <c r="Q177" i="3"/>
  <c r="R177" i="3" s="1"/>
  <c r="Q178" i="3"/>
  <c r="R178" i="3" s="1"/>
  <c r="Q179" i="3"/>
  <c r="R179" i="3" s="1"/>
  <c r="Q1068" i="3"/>
  <c r="R1068" i="3" s="1"/>
  <c r="Q181" i="3"/>
  <c r="R181" i="3" s="1"/>
  <c r="Q182" i="3"/>
  <c r="R182" i="3" s="1"/>
  <c r="Q183" i="3"/>
  <c r="R183" i="3" s="1"/>
  <c r="Q184" i="3"/>
  <c r="R184" i="3" s="1"/>
  <c r="Q185" i="3"/>
  <c r="R185" i="3" s="1"/>
  <c r="Q503" i="3"/>
  <c r="R503" i="3" s="1"/>
  <c r="Q187" i="3"/>
  <c r="R187" i="3" s="1"/>
  <c r="Q188" i="3"/>
  <c r="R188" i="3" s="1"/>
  <c r="Q189" i="3"/>
  <c r="R189" i="3" s="1"/>
  <c r="Q190" i="3"/>
  <c r="R190" i="3" s="1"/>
  <c r="Q191" i="3"/>
  <c r="R191" i="3" s="1"/>
  <c r="Q192" i="3"/>
  <c r="R192" i="3" s="1"/>
  <c r="Q193" i="3"/>
  <c r="R193" i="3" s="1"/>
  <c r="Q194" i="3"/>
  <c r="R194" i="3" s="1"/>
  <c r="Q195" i="3"/>
  <c r="R195" i="3" s="1"/>
  <c r="Q196" i="3"/>
  <c r="R196" i="3" s="1"/>
  <c r="Q197" i="3"/>
  <c r="R197" i="3" s="1"/>
  <c r="Q198" i="3"/>
  <c r="R198" i="3" s="1"/>
  <c r="Q199" i="3"/>
  <c r="R199" i="3" s="1"/>
  <c r="Q200" i="3"/>
  <c r="R200" i="3" s="1"/>
  <c r="Q201" i="3"/>
  <c r="R201" i="3" s="1"/>
  <c r="Q202" i="3"/>
  <c r="R202" i="3" s="1"/>
  <c r="Q203" i="3"/>
  <c r="R203" i="3" s="1"/>
  <c r="Q204" i="3"/>
  <c r="R204" i="3" s="1"/>
  <c r="Q205" i="3"/>
  <c r="R205" i="3" s="1"/>
  <c r="Q206" i="3"/>
  <c r="R206" i="3" s="1"/>
  <c r="Q207" i="3"/>
  <c r="R207" i="3" s="1"/>
  <c r="Q208" i="3"/>
  <c r="R208" i="3" s="1"/>
  <c r="Q209" i="3"/>
  <c r="R209" i="3" s="1"/>
  <c r="Q210" i="3"/>
  <c r="R210" i="3" s="1"/>
  <c r="Q211" i="3"/>
  <c r="R211" i="3" s="1"/>
  <c r="Q212" i="3"/>
  <c r="R212" i="3" s="1"/>
  <c r="Q213" i="3"/>
  <c r="R213" i="3" s="1"/>
  <c r="Q214" i="3"/>
  <c r="R214" i="3" s="1"/>
  <c r="Q215" i="3"/>
  <c r="R215" i="3" s="1"/>
  <c r="Q216" i="3"/>
  <c r="R216" i="3" s="1"/>
  <c r="Q217" i="3"/>
  <c r="R217" i="3" s="1"/>
  <c r="Q218" i="3"/>
  <c r="R218" i="3" s="1"/>
  <c r="Q219" i="3"/>
  <c r="R219" i="3" s="1"/>
  <c r="Q220" i="3"/>
  <c r="R220" i="3" s="1"/>
  <c r="Q221" i="3"/>
  <c r="R221" i="3" s="1"/>
  <c r="Q222" i="3"/>
  <c r="R222" i="3" s="1"/>
  <c r="Q223" i="3"/>
  <c r="R223" i="3" s="1"/>
  <c r="Q224" i="3"/>
  <c r="R224" i="3" s="1"/>
  <c r="Q225" i="3"/>
  <c r="R225" i="3" s="1"/>
  <c r="Q226" i="3"/>
  <c r="R226" i="3" s="1"/>
  <c r="Q227" i="3"/>
  <c r="R227" i="3" s="1"/>
  <c r="Q228" i="3"/>
  <c r="R228" i="3" s="1"/>
  <c r="Q229" i="3"/>
  <c r="R229" i="3" s="1"/>
  <c r="Q230" i="3"/>
  <c r="R230" i="3" s="1"/>
  <c r="Q231" i="3"/>
  <c r="R231" i="3" s="1"/>
  <c r="Q232" i="3"/>
  <c r="R232" i="3" s="1"/>
  <c r="Q233" i="3"/>
  <c r="R233" i="3" s="1"/>
  <c r="Q234" i="3"/>
  <c r="R234" i="3" s="1"/>
  <c r="Q235" i="3"/>
  <c r="R235" i="3" s="1"/>
  <c r="Q236" i="3"/>
  <c r="R236" i="3" s="1"/>
  <c r="Q237" i="3"/>
  <c r="R237" i="3" s="1"/>
  <c r="Q238" i="3"/>
  <c r="R238" i="3" s="1"/>
  <c r="Q239" i="3"/>
  <c r="R239" i="3" s="1"/>
  <c r="Q240" i="3"/>
  <c r="R240" i="3" s="1"/>
  <c r="Q241" i="3"/>
  <c r="R241" i="3" s="1"/>
  <c r="Q242" i="3"/>
  <c r="R242" i="3" s="1"/>
  <c r="Q243" i="3"/>
  <c r="R243" i="3" s="1"/>
  <c r="Q244" i="3"/>
  <c r="R244" i="3" s="1"/>
  <c r="Q245" i="3"/>
  <c r="R245" i="3" s="1"/>
  <c r="Q246" i="3"/>
  <c r="R246" i="3" s="1"/>
  <c r="Q247" i="3"/>
  <c r="R247" i="3" s="1"/>
  <c r="Q248" i="3"/>
  <c r="R248" i="3" s="1"/>
  <c r="Q249" i="3"/>
  <c r="R249" i="3" s="1"/>
  <c r="Q250" i="3"/>
  <c r="R250" i="3" s="1"/>
  <c r="Q251" i="3"/>
  <c r="R251" i="3" s="1"/>
  <c r="Q252" i="3"/>
  <c r="R252" i="3" s="1"/>
  <c r="Q253" i="3"/>
  <c r="R253" i="3" s="1"/>
  <c r="Q254" i="3"/>
  <c r="R254" i="3" s="1"/>
  <c r="Q255" i="3"/>
  <c r="R255" i="3" s="1"/>
  <c r="Q256" i="3"/>
  <c r="R256" i="3" s="1"/>
  <c r="Q257" i="3"/>
  <c r="R257" i="3" s="1"/>
  <c r="Q258" i="3"/>
  <c r="R258" i="3" s="1"/>
  <c r="Q800" i="3"/>
  <c r="R800" i="3" s="1"/>
  <c r="Q260" i="3"/>
  <c r="R260" i="3" s="1"/>
  <c r="Q261" i="3"/>
  <c r="R261" i="3" s="1"/>
  <c r="Q262" i="3"/>
  <c r="R262" i="3" s="1"/>
  <c r="Q263" i="3"/>
  <c r="R263" i="3" s="1"/>
  <c r="Q264" i="3"/>
  <c r="R264" i="3" s="1"/>
  <c r="Q265" i="3"/>
  <c r="R265" i="3" s="1"/>
  <c r="Q266" i="3"/>
  <c r="R266" i="3" s="1"/>
  <c r="Q267" i="3"/>
  <c r="R267" i="3" s="1"/>
  <c r="Q268" i="3"/>
  <c r="R268" i="3" s="1"/>
  <c r="Q1078" i="3"/>
  <c r="R1078" i="3" s="1"/>
  <c r="Q270" i="3"/>
  <c r="R270" i="3" s="1"/>
  <c r="Q271" i="3"/>
  <c r="R271" i="3" s="1"/>
  <c r="Q272" i="3"/>
  <c r="R272" i="3" s="1"/>
  <c r="Q273" i="3"/>
  <c r="R273" i="3" s="1"/>
  <c r="Q274" i="3"/>
  <c r="R274" i="3" s="1"/>
  <c r="Q275" i="3"/>
  <c r="R275" i="3" s="1"/>
  <c r="Q276" i="3"/>
  <c r="R276" i="3" s="1"/>
  <c r="Q277" i="3"/>
  <c r="R277" i="3" s="1"/>
  <c r="Q278" i="3"/>
  <c r="R278" i="3" s="1"/>
  <c r="Q279" i="3"/>
  <c r="R279" i="3" s="1"/>
  <c r="Q280" i="3"/>
  <c r="R280" i="3" s="1"/>
  <c r="Q281" i="3"/>
  <c r="R281" i="3" s="1"/>
  <c r="Q282" i="3"/>
  <c r="R282" i="3" s="1"/>
  <c r="Q283" i="3"/>
  <c r="R283" i="3" s="1"/>
  <c r="Q284" i="3"/>
  <c r="R284" i="3" s="1"/>
  <c r="Q285" i="3"/>
  <c r="R285" i="3" s="1"/>
  <c r="Q286" i="3"/>
  <c r="R286" i="3" s="1"/>
  <c r="Q287" i="3"/>
  <c r="R287" i="3" s="1"/>
  <c r="Q288" i="3"/>
  <c r="R288" i="3" s="1"/>
  <c r="Q289" i="3"/>
  <c r="R289" i="3" s="1"/>
  <c r="Q290" i="3"/>
  <c r="R290" i="3" s="1"/>
  <c r="Q291" i="3"/>
  <c r="R291" i="3" s="1"/>
  <c r="Q292" i="3"/>
  <c r="R292" i="3" s="1"/>
  <c r="Q293" i="3"/>
  <c r="R293" i="3" s="1"/>
  <c r="Q294" i="3"/>
  <c r="R294" i="3" s="1"/>
  <c r="Q295" i="3"/>
  <c r="R295" i="3" s="1"/>
  <c r="Q296" i="3"/>
  <c r="R296" i="3" s="1"/>
  <c r="Q297" i="3"/>
  <c r="R297" i="3" s="1"/>
  <c r="Q298" i="3"/>
  <c r="R298" i="3" s="1"/>
  <c r="Q299" i="3"/>
  <c r="R299" i="3" s="1"/>
  <c r="Q300" i="3"/>
  <c r="R300" i="3" s="1"/>
  <c r="Q301" i="3"/>
  <c r="R301" i="3" s="1"/>
  <c r="Q302" i="3"/>
  <c r="R302" i="3" s="1"/>
  <c r="Q303" i="3"/>
  <c r="R303" i="3" s="1"/>
  <c r="Q304" i="3"/>
  <c r="R304" i="3" s="1"/>
  <c r="Q305" i="3"/>
  <c r="R305" i="3" s="1"/>
  <c r="Q306" i="3"/>
  <c r="R306" i="3" s="1"/>
  <c r="Q307" i="3"/>
  <c r="R307" i="3" s="1"/>
  <c r="Q308" i="3"/>
  <c r="R308" i="3" s="1"/>
  <c r="Q309" i="3"/>
  <c r="R309" i="3" s="1"/>
  <c r="Q310" i="3"/>
  <c r="R310" i="3" s="1"/>
  <c r="Q311" i="3"/>
  <c r="R311" i="3" s="1"/>
  <c r="Q312" i="3"/>
  <c r="R312" i="3" s="1"/>
  <c r="Q313" i="3"/>
  <c r="R313" i="3" s="1"/>
  <c r="Q314" i="3"/>
  <c r="R314" i="3" s="1"/>
  <c r="Q315" i="3"/>
  <c r="R315" i="3" s="1"/>
  <c r="Q316" i="3"/>
  <c r="R316" i="3" s="1"/>
  <c r="Q317" i="3"/>
  <c r="R317" i="3" s="1"/>
  <c r="Q318" i="3"/>
  <c r="R318" i="3" s="1"/>
  <c r="Q319" i="3"/>
  <c r="R319" i="3" s="1"/>
  <c r="Q320" i="3"/>
  <c r="R320" i="3" s="1"/>
  <c r="Q321" i="3"/>
  <c r="R321" i="3" s="1"/>
  <c r="Q322" i="3"/>
  <c r="R322" i="3" s="1"/>
  <c r="Q499" i="3"/>
  <c r="R499" i="3" s="1"/>
  <c r="Q324" i="3"/>
  <c r="R324" i="3" s="1"/>
  <c r="Q325" i="3"/>
  <c r="R325" i="3" s="1"/>
  <c r="Q326" i="3"/>
  <c r="R326" i="3" s="1"/>
  <c r="Q327" i="3"/>
  <c r="R327" i="3" s="1"/>
  <c r="Q328" i="3"/>
  <c r="R328" i="3" s="1"/>
  <c r="Q329" i="3"/>
  <c r="R329" i="3" s="1"/>
  <c r="Q330" i="3"/>
  <c r="R330" i="3" s="1"/>
  <c r="Q331" i="3"/>
  <c r="R331" i="3" s="1"/>
  <c r="Q332" i="3"/>
  <c r="R332" i="3" s="1"/>
  <c r="Q333" i="3"/>
  <c r="R333" i="3" s="1"/>
  <c r="Q334" i="3"/>
  <c r="R334" i="3" s="1"/>
  <c r="Q335" i="3"/>
  <c r="R335" i="3" s="1"/>
  <c r="Q336" i="3"/>
  <c r="R336" i="3" s="1"/>
  <c r="Q337" i="3"/>
  <c r="R337" i="3" s="1"/>
  <c r="Q338" i="3"/>
  <c r="R338" i="3" s="1"/>
  <c r="Q339" i="3"/>
  <c r="R339" i="3" s="1"/>
  <c r="Q340" i="3"/>
  <c r="R340" i="3" s="1"/>
  <c r="Q341" i="3"/>
  <c r="R341" i="3" s="1"/>
  <c r="Q494" i="3"/>
  <c r="R494" i="3" s="1"/>
  <c r="Q343" i="3"/>
  <c r="R343" i="3" s="1"/>
  <c r="Q344" i="3"/>
  <c r="R344" i="3" s="1"/>
  <c r="Q345" i="3"/>
  <c r="R345" i="3" s="1"/>
  <c r="Q346" i="3"/>
  <c r="R346" i="3" s="1"/>
  <c r="Q347" i="3"/>
  <c r="R347" i="3" s="1"/>
  <c r="Q348" i="3"/>
  <c r="R348" i="3" s="1"/>
  <c r="Q349" i="3"/>
  <c r="R349" i="3" s="1"/>
  <c r="Q350" i="3"/>
  <c r="R350" i="3" s="1"/>
  <c r="Q351" i="3"/>
  <c r="R351" i="3" s="1"/>
  <c r="Q352" i="3"/>
  <c r="R352" i="3" s="1"/>
  <c r="Q353" i="3"/>
  <c r="R353" i="3" s="1"/>
  <c r="Q354" i="3"/>
  <c r="R354" i="3" s="1"/>
  <c r="Q355" i="3"/>
  <c r="R355" i="3" s="1"/>
  <c r="Q356" i="3"/>
  <c r="R356" i="3" s="1"/>
  <c r="Q357" i="3"/>
  <c r="R357" i="3" s="1"/>
  <c r="Q358" i="3"/>
  <c r="R358" i="3" s="1"/>
  <c r="Q359" i="3"/>
  <c r="R359" i="3" s="1"/>
  <c r="Q360" i="3"/>
  <c r="R360" i="3" s="1"/>
  <c r="Q361" i="3"/>
  <c r="R361" i="3" s="1"/>
  <c r="Q362" i="3"/>
  <c r="R362" i="3" s="1"/>
  <c r="Q363" i="3"/>
  <c r="R363" i="3" s="1"/>
  <c r="Q364" i="3"/>
  <c r="R364" i="3" s="1"/>
  <c r="Q365" i="3"/>
  <c r="R365" i="3" s="1"/>
  <c r="Q366" i="3"/>
  <c r="R366" i="3" s="1"/>
  <c r="Q367" i="3"/>
  <c r="R367" i="3" s="1"/>
  <c r="Q368" i="3"/>
  <c r="R368" i="3" s="1"/>
  <c r="Q369" i="3"/>
  <c r="R369" i="3" s="1"/>
  <c r="Q370" i="3"/>
  <c r="R370" i="3" s="1"/>
  <c r="Q371" i="3"/>
  <c r="R371" i="3" s="1"/>
  <c r="Q372" i="3"/>
  <c r="R372" i="3" s="1"/>
  <c r="Q373" i="3"/>
  <c r="R373" i="3" s="1"/>
  <c r="Q439" i="3"/>
  <c r="R439" i="3" s="1"/>
  <c r="Q375" i="3"/>
  <c r="R375" i="3" s="1"/>
  <c r="Q376" i="3"/>
  <c r="R376" i="3" s="1"/>
  <c r="Q377" i="3"/>
  <c r="R377" i="3" s="1"/>
  <c r="Q378" i="3"/>
  <c r="R378" i="3" s="1"/>
  <c r="Q379" i="3"/>
  <c r="R379" i="3" s="1"/>
  <c r="Q380" i="3"/>
  <c r="R380" i="3" s="1"/>
  <c r="Q381" i="3"/>
  <c r="R381" i="3" s="1"/>
  <c r="Q382" i="3"/>
  <c r="R382" i="3" s="1"/>
  <c r="Q383" i="3"/>
  <c r="R383" i="3" s="1"/>
  <c r="Q384" i="3"/>
  <c r="R384" i="3" s="1"/>
  <c r="Q385" i="3"/>
  <c r="R385" i="3" s="1"/>
  <c r="Q386" i="3"/>
  <c r="R386" i="3" s="1"/>
  <c r="Q387" i="3"/>
  <c r="R387" i="3" s="1"/>
  <c r="Q388" i="3"/>
  <c r="R388" i="3" s="1"/>
  <c r="Q389" i="3"/>
  <c r="R389" i="3" s="1"/>
  <c r="Q390" i="3"/>
  <c r="R390" i="3" s="1"/>
  <c r="Q391" i="3"/>
  <c r="R391" i="3" s="1"/>
  <c r="Q392" i="3"/>
  <c r="R392" i="3" s="1"/>
  <c r="Q614" i="3"/>
  <c r="R614" i="3" s="1"/>
  <c r="Q394" i="3"/>
  <c r="R394" i="3" s="1"/>
  <c r="Q395" i="3"/>
  <c r="R395" i="3" s="1"/>
  <c r="Q396" i="3"/>
  <c r="R396" i="3" s="1"/>
  <c r="Q397" i="3"/>
  <c r="R397" i="3" s="1"/>
  <c r="Q398" i="3"/>
  <c r="R398" i="3" s="1"/>
  <c r="Q399" i="3"/>
  <c r="R399" i="3" s="1"/>
  <c r="Q400" i="3"/>
  <c r="R400" i="3" s="1"/>
  <c r="Q401" i="3"/>
  <c r="R401" i="3" s="1"/>
  <c r="Q402" i="3"/>
  <c r="R402" i="3" s="1"/>
  <c r="Q403" i="3"/>
  <c r="R403" i="3" s="1"/>
  <c r="Q404" i="3"/>
  <c r="R404" i="3" s="1"/>
  <c r="Q405" i="3"/>
  <c r="R405" i="3" s="1"/>
  <c r="Q406" i="3"/>
  <c r="R406" i="3" s="1"/>
  <c r="Q407" i="3"/>
  <c r="R407" i="3" s="1"/>
  <c r="Q408" i="3"/>
  <c r="R408" i="3" s="1"/>
  <c r="Q409" i="3"/>
  <c r="R409" i="3" s="1"/>
  <c r="Q410" i="3"/>
  <c r="R410" i="3" s="1"/>
  <c r="Q411" i="3"/>
  <c r="R411" i="3" s="1"/>
  <c r="Q412" i="3"/>
  <c r="R412" i="3" s="1"/>
  <c r="Q413" i="3"/>
  <c r="R413" i="3" s="1"/>
  <c r="Q414" i="3"/>
  <c r="R414" i="3" s="1"/>
  <c r="Q415" i="3"/>
  <c r="R415" i="3" s="1"/>
  <c r="Q416" i="3"/>
  <c r="R416" i="3" s="1"/>
  <c r="Q417" i="3"/>
  <c r="R417" i="3" s="1"/>
  <c r="Q418" i="3"/>
  <c r="R418" i="3" s="1"/>
  <c r="Q419" i="3"/>
  <c r="R419" i="3" s="1"/>
  <c r="Q420" i="3"/>
  <c r="R420" i="3" s="1"/>
  <c r="Q421" i="3"/>
  <c r="R421" i="3" s="1"/>
  <c r="Q422" i="3"/>
  <c r="R422" i="3" s="1"/>
  <c r="Q423" i="3"/>
  <c r="R423" i="3" s="1"/>
  <c r="Q424" i="3"/>
  <c r="R424" i="3" s="1"/>
  <c r="Q425" i="3"/>
  <c r="R425" i="3" s="1"/>
  <c r="Q426" i="3"/>
  <c r="R426" i="3" s="1"/>
  <c r="Q427" i="3"/>
  <c r="R427" i="3" s="1"/>
  <c r="Q428" i="3"/>
  <c r="R428" i="3" s="1"/>
  <c r="Q429" i="3"/>
  <c r="R429" i="3" s="1"/>
  <c r="Q430" i="3"/>
  <c r="R430" i="3" s="1"/>
  <c r="Q431" i="3"/>
  <c r="R431" i="3" s="1"/>
  <c r="Q432" i="3"/>
  <c r="R432" i="3" s="1"/>
  <c r="Q433" i="3"/>
  <c r="R433" i="3" s="1"/>
  <c r="Q434" i="3"/>
  <c r="R434" i="3" s="1"/>
  <c r="Q435" i="3"/>
  <c r="R435" i="3" s="1"/>
  <c r="Q436" i="3"/>
  <c r="R436" i="3" s="1"/>
  <c r="Q437" i="3"/>
  <c r="R437" i="3" s="1"/>
  <c r="Q438" i="3"/>
  <c r="R438" i="3" s="1"/>
  <c r="Q170" i="3"/>
  <c r="R170" i="3" s="1"/>
  <c r="Q440" i="3"/>
  <c r="R440" i="3" s="1"/>
  <c r="Q441" i="3"/>
  <c r="R441" i="3" s="1"/>
  <c r="Q442" i="3"/>
  <c r="R442" i="3" s="1"/>
  <c r="Q443" i="3"/>
  <c r="R443" i="3" s="1"/>
  <c r="Q444" i="3"/>
  <c r="R444" i="3" s="1"/>
  <c r="Q445" i="3"/>
  <c r="R445" i="3" s="1"/>
  <c r="Q446" i="3"/>
  <c r="R446" i="3" s="1"/>
  <c r="Q447" i="3"/>
  <c r="R447" i="3" s="1"/>
  <c r="Q448" i="3"/>
  <c r="R448" i="3" s="1"/>
  <c r="Q449" i="3"/>
  <c r="R449" i="3" s="1"/>
  <c r="Q450" i="3"/>
  <c r="R450" i="3" s="1"/>
  <c r="Q451" i="3"/>
  <c r="R451" i="3" s="1"/>
  <c r="Q452" i="3"/>
  <c r="R452" i="3" s="1"/>
  <c r="Q453" i="3"/>
  <c r="R453" i="3" s="1"/>
  <c r="Q454" i="3"/>
  <c r="R454" i="3" s="1"/>
  <c r="Q455" i="3"/>
  <c r="R455" i="3" s="1"/>
  <c r="Q456" i="3"/>
  <c r="R456" i="3" s="1"/>
  <c r="Q457" i="3"/>
  <c r="R457" i="3" s="1"/>
  <c r="Q458" i="3"/>
  <c r="R458" i="3" s="1"/>
  <c r="Q459" i="3"/>
  <c r="R459" i="3" s="1"/>
  <c r="Q460" i="3"/>
  <c r="R460" i="3" s="1"/>
  <c r="Q461" i="3"/>
  <c r="R461" i="3" s="1"/>
  <c r="Q462" i="3"/>
  <c r="R462" i="3" s="1"/>
  <c r="Q463" i="3"/>
  <c r="R463" i="3" s="1"/>
  <c r="Q940" i="3"/>
  <c r="R940" i="3" s="1"/>
  <c r="Q465" i="3"/>
  <c r="R465" i="3" s="1"/>
  <c r="Q466" i="3"/>
  <c r="R466" i="3" s="1"/>
  <c r="Q467" i="3"/>
  <c r="R467" i="3" s="1"/>
  <c r="Q468" i="3"/>
  <c r="R468" i="3" s="1"/>
  <c r="Q469" i="3"/>
  <c r="R469" i="3" s="1"/>
  <c r="Q470" i="3"/>
  <c r="R470" i="3" s="1"/>
  <c r="Q471" i="3"/>
  <c r="R471" i="3" s="1"/>
  <c r="Q472" i="3"/>
  <c r="R472" i="3" s="1"/>
  <c r="Q473" i="3"/>
  <c r="R473" i="3" s="1"/>
  <c r="Q474" i="3"/>
  <c r="R474" i="3" s="1"/>
  <c r="Q475" i="3"/>
  <c r="R475" i="3" s="1"/>
  <c r="Q476" i="3"/>
  <c r="R476" i="3" s="1"/>
  <c r="Q477" i="3"/>
  <c r="R477" i="3" s="1"/>
  <c r="Q478" i="3"/>
  <c r="R478" i="3" s="1"/>
  <c r="Q479" i="3"/>
  <c r="R479" i="3" s="1"/>
  <c r="Q480" i="3"/>
  <c r="R480" i="3" s="1"/>
  <c r="Q481" i="3"/>
  <c r="R481" i="3" s="1"/>
  <c r="Q482" i="3"/>
  <c r="R482" i="3" s="1"/>
  <c r="Q483" i="3"/>
  <c r="R483" i="3" s="1"/>
  <c r="Q484" i="3"/>
  <c r="R484" i="3" s="1"/>
  <c r="Q485" i="3"/>
  <c r="R485" i="3" s="1"/>
  <c r="Q486" i="3"/>
  <c r="R486" i="3" s="1"/>
  <c r="Q487" i="3"/>
  <c r="R487" i="3" s="1"/>
  <c r="Q488" i="3"/>
  <c r="R488" i="3" s="1"/>
  <c r="Q489" i="3"/>
  <c r="R489" i="3" s="1"/>
  <c r="Q490" i="3"/>
  <c r="R490" i="3" s="1"/>
  <c r="Q491" i="3"/>
  <c r="R491" i="3" s="1"/>
  <c r="Q492" i="3"/>
  <c r="R492" i="3" s="1"/>
  <c r="Q493" i="3"/>
  <c r="R493" i="3" s="1"/>
  <c r="Q805" i="3"/>
  <c r="R805" i="3" s="1"/>
  <c r="Q495" i="3"/>
  <c r="R495" i="3" s="1"/>
  <c r="Q496" i="3"/>
  <c r="R496" i="3" s="1"/>
  <c r="Q797" i="3"/>
  <c r="R797" i="3" s="1"/>
  <c r="Q498" i="3"/>
  <c r="R498" i="3" s="1"/>
  <c r="Q783" i="3"/>
  <c r="R783" i="3" s="1"/>
  <c r="Q500" i="3"/>
  <c r="R500" i="3" s="1"/>
  <c r="Q906" i="3"/>
  <c r="R906" i="3" s="1"/>
  <c r="Q502" i="3"/>
  <c r="R502" i="3" s="1"/>
  <c r="Q836" i="3"/>
  <c r="R836" i="3" s="1"/>
  <c r="Q504" i="3"/>
  <c r="R504" i="3" s="1"/>
  <c r="Q505" i="3"/>
  <c r="R505" i="3" s="1"/>
  <c r="Q506" i="3"/>
  <c r="R506" i="3" s="1"/>
  <c r="Q374" i="3"/>
  <c r="R374" i="3" s="1"/>
  <c r="Q508" i="3"/>
  <c r="R508" i="3" s="1"/>
  <c r="Q509" i="3"/>
  <c r="R509" i="3" s="1"/>
  <c r="Q510" i="3"/>
  <c r="R510" i="3" s="1"/>
  <c r="Q511" i="3"/>
  <c r="R511" i="3" s="1"/>
  <c r="Q512" i="3"/>
  <c r="R512" i="3" s="1"/>
  <c r="Q513" i="3"/>
  <c r="R513" i="3" s="1"/>
  <c r="Q514" i="3"/>
  <c r="R514" i="3" s="1"/>
  <c r="Q515" i="3"/>
  <c r="R515" i="3" s="1"/>
  <c r="Q516" i="3"/>
  <c r="R516" i="3" s="1"/>
  <c r="Q517" i="3"/>
  <c r="R517" i="3" s="1"/>
  <c r="Q518" i="3"/>
  <c r="R518" i="3" s="1"/>
  <c r="Q393" i="3"/>
  <c r="R393" i="3" s="1"/>
  <c r="Q520" i="3"/>
  <c r="R520" i="3" s="1"/>
  <c r="Q521" i="3"/>
  <c r="R521" i="3" s="1"/>
  <c r="Q522" i="3"/>
  <c r="R522" i="3" s="1"/>
  <c r="Q523" i="3"/>
  <c r="R523" i="3" s="1"/>
  <c r="Q740" i="3"/>
  <c r="R740" i="3" s="1"/>
  <c r="Q525" i="3"/>
  <c r="R525" i="3" s="1"/>
  <c r="Q526" i="3"/>
  <c r="R526" i="3" s="1"/>
  <c r="Q640" i="3"/>
  <c r="R640" i="3" s="1"/>
  <c r="Q528" i="3"/>
  <c r="R528" i="3" s="1"/>
  <c r="Q529" i="3"/>
  <c r="R529" i="3" s="1"/>
  <c r="Q530" i="3"/>
  <c r="R530" i="3" s="1"/>
  <c r="Q531" i="3"/>
  <c r="R531" i="3" s="1"/>
  <c r="Q532" i="3"/>
  <c r="R532" i="3" s="1"/>
  <c r="Q533" i="3"/>
  <c r="R533" i="3" s="1"/>
  <c r="Q534" i="3"/>
  <c r="R534" i="3" s="1"/>
  <c r="Q535" i="3"/>
  <c r="R535" i="3" s="1"/>
  <c r="Q536" i="3"/>
  <c r="R536" i="3" s="1"/>
  <c r="Q537" i="3"/>
  <c r="R537" i="3" s="1"/>
  <c r="Q538" i="3"/>
  <c r="R538" i="3" s="1"/>
  <c r="Q539" i="3"/>
  <c r="R539" i="3" s="1"/>
  <c r="Q540" i="3"/>
  <c r="R540" i="3" s="1"/>
  <c r="Q541" i="3"/>
  <c r="R541" i="3" s="1"/>
  <c r="Q542" i="3"/>
  <c r="R542" i="3" s="1"/>
  <c r="Q543" i="3"/>
  <c r="R543" i="3" s="1"/>
  <c r="Q544" i="3"/>
  <c r="R544" i="3" s="1"/>
  <c r="Q545" i="3"/>
  <c r="R545" i="3" s="1"/>
  <c r="Q546" i="3"/>
  <c r="R546" i="3" s="1"/>
  <c r="Q547" i="3"/>
  <c r="R547" i="3" s="1"/>
  <c r="Q548" i="3"/>
  <c r="R548" i="3" s="1"/>
  <c r="Q549" i="3"/>
  <c r="R549" i="3" s="1"/>
  <c r="Q550" i="3"/>
  <c r="R550" i="3" s="1"/>
  <c r="Q551" i="3"/>
  <c r="R551" i="3" s="1"/>
  <c r="Q519" i="3"/>
  <c r="R519" i="3" s="1"/>
  <c r="Q553" i="3"/>
  <c r="R553" i="3" s="1"/>
  <c r="Q554" i="3"/>
  <c r="R554" i="3" s="1"/>
  <c r="Q555" i="3"/>
  <c r="R555" i="3" s="1"/>
  <c r="Q556" i="3"/>
  <c r="R556" i="3" s="1"/>
  <c r="Q557" i="3"/>
  <c r="R557" i="3" s="1"/>
  <c r="Q558" i="3"/>
  <c r="R558" i="3" s="1"/>
  <c r="Q559" i="3"/>
  <c r="R559" i="3" s="1"/>
  <c r="Q560" i="3"/>
  <c r="R560" i="3" s="1"/>
  <c r="Q561" i="3"/>
  <c r="R561" i="3" s="1"/>
  <c r="Q562" i="3"/>
  <c r="R562" i="3" s="1"/>
  <c r="Q563" i="3"/>
  <c r="R563" i="3" s="1"/>
  <c r="Q772" i="3"/>
  <c r="R772" i="3" s="1"/>
  <c r="Q565" i="3"/>
  <c r="R565" i="3" s="1"/>
  <c r="Q566" i="3"/>
  <c r="R566" i="3" s="1"/>
  <c r="Q567" i="3"/>
  <c r="R567" i="3" s="1"/>
  <c r="Q568" i="3"/>
  <c r="R568" i="3" s="1"/>
  <c r="Q569" i="3"/>
  <c r="R569" i="3" s="1"/>
  <c r="Q570" i="3"/>
  <c r="R570" i="3" s="1"/>
  <c r="Q571" i="3"/>
  <c r="R571" i="3" s="1"/>
  <c r="Q572" i="3"/>
  <c r="R572" i="3" s="1"/>
  <c r="Q573" i="3"/>
  <c r="R573" i="3" s="1"/>
  <c r="Q574" i="3"/>
  <c r="R574" i="3" s="1"/>
  <c r="Q575" i="3"/>
  <c r="R575" i="3" s="1"/>
  <c r="Q180" i="3"/>
  <c r="R180" i="3" s="1"/>
  <c r="Q577" i="3"/>
  <c r="R577" i="3" s="1"/>
  <c r="Q578" i="3"/>
  <c r="R578" i="3" s="1"/>
  <c r="Q579" i="3"/>
  <c r="R579" i="3" s="1"/>
  <c r="Q580" i="3"/>
  <c r="R580" i="3" s="1"/>
  <c r="Q581" i="3"/>
  <c r="R581" i="3" s="1"/>
  <c r="Q582" i="3"/>
  <c r="R582" i="3" s="1"/>
  <c r="Q583" i="3"/>
  <c r="R583" i="3" s="1"/>
  <c r="Q584" i="3"/>
  <c r="R584" i="3" s="1"/>
  <c r="Q585" i="3"/>
  <c r="R585" i="3" s="1"/>
  <c r="Q586" i="3"/>
  <c r="R586" i="3" s="1"/>
  <c r="Q587" i="3"/>
  <c r="R587" i="3" s="1"/>
  <c r="Q588" i="3"/>
  <c r="R588" i="3" s="1"/>
  <c r="Q589" i="3"/>
  <c r="R589" i="3" s="1"/>
  <c r="Q590" i="3"/>
  <c r="R590" i="3" s="1"/>
  <c r="Q591" i="3"/>
  <c r="R591" i="3" s="1"/>
  <c r="Q592" i="3"/>
  <c r="R592" i="3" s="1"/>
  <c r="Q593" i="3"/>
  <c r="R593" i="3" s="1"/>
  <c r="Q594" i="3"/>
  <c r="R594" i="3" s="1"/>
  <c r="Q595" i="3"/>
  <c r="R595" i="3" s="1"/>
  <c r="Q596" i="3"/>
  <c r="R596" i="3" s="1"/>
  <c r="Q597" i="3"/>
  <c r="R597" i="3" s="1"/>
  <c r="Q598" i="3"/>
  <c r="R598" i="3" s="1"/>
  <c r="Q599" i="3"/>
  <c r="R599" i="3" s="1"/>
  <c r="Q600" i="3"/>
  <c r="R600" i="3" s="1"/>
  <c r="Q601" i="3"/>
  <c r="R601" i="3" s="1"/>
  <c r="Q602" i="3"/>
  <c r="R602" i="3" s="1"/>
  <c r="Q603" i="3"/>
  <c r="R603" i="3" s="1"/>
  <c r="Q604" i="3"/>
  <c r="R604" i="3" s="1"/>
  <c r="Q605" i="3"/>
  <c r="R605" i="3" s="1"/>
  <c r="Q606" i="3"/>
  <c r="R606" i="3" s="1"/>
  <c r="Q607" i="3"/>
  <c r="R607" i="3" s="1"/>
  <c r="Q608" i="3"/>
  <c r="R608" i="3" s="1"/>
  <c r="Q609" i="3"/>
  <c r="R609" i="3" s="1"/>
  <c r="Q610" i="3"/>
  <c r="R610" i="3" s="1"/>
  <c r="Q611" i="3"/>
  <c r="R611" i="3" s="1"/>
  <c r="Q612" i="3"/>
  <c r="R612" i="3" s="1"/>
  <c r="Q613" i="3"/>
  <c r="R613" i="3" s="1"/>
  <c r="Q166" i="3"/>
  <c r="R166" i="3" s="1"/>
  <c r="Q615" i="3"/>
  <c r="R615" i="3" s="1"/>
  <c r="Q616" i="3"/>
  <c r="R616" i="3" s="1"/>
  <c r="Q617" i="3"/>
  <c r="R617" i="3" s="1"/>
  <c r="Q618" i="3"/>
  <c r="R618" i="3" s="1"/>
  <c r="Q619" i="3"/>
  <c r="R619" i="3" s="1"/>
  <c r="Q620" i="3"/>
  <c r="R620" i="3" s="1"/>
  <c r="Q621" i="3"/>
  <c r="R621" i="3" s="1"/>
  <c r="Q622" i="3"/>
  <c r="R622" i="3" s="1"/>
  <c r="Q623" i="3"/>
  <c r="R623" i="3" s="1"/>
  <c r="Q624" i="3"/>
  <c r="R624" i="3" s="1"/>
  <c r="Q625" i="3"/>
  <c r="R625" i="3" s="1"/>
  <c r="Q626" i="3"/>
  <c r="R626" i="3" s="1"/>
  <c r="Q627" i="3"/>
  <c r="R627" i="3" s="1"/>
  <c r="Q628" i="3"/>
  <c r="R628" i="3" s="1"/>
  <c r="Q629" i="3"/>
  <c r="R629" i="3" s="1"/>
  <c r="Q630" i="3"/>
  <c r="R630" i="3" s="1"/>
  <c r="Q631" i="3"/>
  <c r="R631" i="3" s="1"/>
  <c r="Q632" i="3"/>
  <c r="R632" i="3" s="1"/>
  <c r="Q633" i="3"/>
  <c r="R633" i="3" s="1"/>
  <c r="Q634" i="3"/>
  <c r="R634" i="3" s="1"/>
  <c r="Q635" i="3"/>
  <c r="R635" i="3" s="1"/>
  <c r="Q636" i="3"/>
  <c r="R636" i="3" s="1"/>
  <c r="Q637" i="3"/>
  <c r="R637" i="3" s="1"/>
  <c r="Q638" i="3"/>
  <c r="R638" i="3" s="1"/>
  <c r="Q937" i="3"/>
  <c r="R937" i="3" s="1"/>
  <c r="Q919" i="3"/>
  <c r="R919" i="3" s="1"/>
  <c r="Q641" i="3"/>
  <c r="R641" i="3" s="1"/>
  <c r="Q642" i="3"/>
  <c r="R642" i="3" s="1"/>
  <c r="Q643" i="3"/>
  <c r="R643" i="3" s="1"/>
  <c r="Q644" i="3"/>
  <c r="R644" i="3" s="1"/>
  <c r="Q645" i="3"/>
  <c r="R645" i="3" s="1"/>
  <c r="Q646" i="3"/>
  <c r="R646" i="3" s="1"/>
  <c r="Q647" i="3"/>
  <c r="R647" i="3" s="1"/>
  <c r="Q648" i="3"/>
  <c r="R648" i="3" s="1"/>
  <c r="Q649" i="3"/>
  <c r="R649" i="3" s="1"/>
  <c r="Q650" i="3"/>
  <c r="R650" i="3" s="1"/>
  <c r="Q651" i="3"/>
  <c r="R651" i="3" s="1"/>
  <c r="Q652" i="3"/>
  <c r="R652" i="3" s="1"/>
  <c r="Q653" i="3"/>
  <c r="R653" i="3" s="1"/>
  <c r="Q654" i="3"/>
  <c r="R654" i="3" s="1"/>
  <c r="Q655" i="3"/>
  <c r="R655" i="3" s="1"/>
  <c r="Q656" i="3"/>
  <c r="R656" i="3" s="1"/>
  <c r="Q657" i="3"/>
  <c r="R657" i="3" s="1"/>
  <c r="Q658" i="3"/>
  <c r="R658" i="3" s="1"/>
  <c r="Q659" i="3"/>
  <c r="R659" i="3" s="1"/>
  <c r="Q660" i="3"/>
  <c r="R660" i="3" s="1"/>
  <c r="Q661" i="3"/>
  <c r="R661" i="3" s="1"/>
  <c r="Q662" i="3"/>
  <c r="R662" i="3" s="1"/>
  <c r="Q663" i="3"/>
  <c r="R663" i="3" s="1"/>
  <c r="Q664" i="3"/>
  <c r="R664" i="3" s="1"/>
  <c r="Q665" i="3"/>
  <c r="R665" i="3" s="1"/>
  <c r="Q666" i="3"/>
  <c r="R666" i="3" s="1"/>
  <c r="Q667" i="3"/>
  <c r="R667" i="3" s="1"/>
  <c r="Q668" i="3"/>
  <c r="R668" i="3" s="1"/>
  <c r="Q669" i="3"/>
  <c r="R669" i="3" s="1"/>
  <c r="Q670" i="3"/>
  <c r="R670" i="3" s="1"/>
  <c r="Q671" i="3"/>
  <c r="R671" i="3" s="1"/>
  <c r="Q672" i="3"/>
  <c r="R672" i="3" s="1"/>
  <c r="Q673" i="3"/>
  <c r="R673" i="3" s="1"/>
  <c r="Q674" i="3"/>
  <c r="R674" i="3" s="1"/>
  <c r="Q675" i="3"/>
  <c r="R675" i="3" s="1"/>
  <c r="Q676" i="3"/>
  <c r="R676" i="3" s="1"/>
  <c r="Q677" i="3"/>
  <c r="R677" i="3" s="1"/>
  <c r="Q678" i="3"/>
  <c r="R678" i="3" s="1"/>
  <c r="Q679" i="3"/>
  <c r="R679" i="3" s="1"/>
  <c r="Q680" i="3"/>
  <c r="R680" i="3" s="1"/>
  <c r="Q681" i="3"/>
  <c r="R681" i="3" s="1"/>
  <c r="Q682" i="3"/>
  <c r="R682" i="3" s="1"/>
  <c r="Q683" i="3"/>
  <c r="R683" i="3" s="1"/>
  <c r="Q684" i="3"/>
  <c r="R684" i="3" s="1"/>
  <c r="Q685" i="3"/>
  <c r="R685" i="3" s="1"/>
  <c r="Q686" i="3"/>
  <c r="R686" i="3" s="1"/>
  <c r="Q687" i="3"/>
  <c r="R687" i="3" s="1"/>
  <c r="Q688" i="3"/>
  <c r="R688" i="3" s="1"/>
  <c r="Q689" i="3"/>
  <c r="R689" i="3" s="1"/>
  <c r="Q690" i="3"/>
  <c r="R690" i="3" s="1"/>
  <c r="Q691" i="3"/>
  <c r="R691" i="3" s="1"/>
  <c r="Q692" i="3"/>
  <c r="R692" i="3" s="1"/>
  <c r="Q693" i="3"/>
  <c r="R693" i="3" s="1"/>
  <c r="Q694" i="3"/>
  <c r="R694" i="3" s="1"/>
  <c r="Q695" i="3"/>
  <c r="R695" i="3" s="1"/>
  <c r="Q696" i="3"/>
  <c r="R696" i="3" s="1"/>
  <c r="Q697" i="3"/>
  <c r="R697" i="3" s="1"/>
  <c r="Q698" i="3"/>
  <c r="R698" i="3" s="1"/>
  <c r="Q699" i="3"/>
  <c r="R699" i="3" s="1"/>
  <c r="Q700" i="3"/>
  <c r="R700" i="3" s="1"/>
  <c r="Q701" i="3"/>
  <c r="R701" i="3" s="1"/>
  <c r="Q702" i="3"/>
  <c r="R702" i="3" s="1"/>
  <c r="Q703" i="3"/>
  <c r="R703" i="3" s="1"/>
  <c r="Q704" i="3"/>
  <c r="R704" i="3" s="1"/>
  <c r="Q705" i="3"/>
  <c r="R705" i="3" s="1"/>
  <c r="Q887" i="3"/>
  <c r="R887" i="3" s="1"/>
  <c r="Q707" i="3"/>
  <c r="R707" i="3" s="1"/>
  <c r="Q708" i="3"/>
  <c r="R708" i="3" s="1"/>
  <c r="Q709" i="3"/>
  <c r="R709" i="3" s="1"/>
  <c r="Q710" i="3"/>
  <c r="R710" i="3" s="1"/>
  <c r="Q711" i="3"/>
  <c r="R711" i="3" s="1"/>
  <c r="Q712" i="3"/>
  <c r="R712" i="3" s="1"/>
  <c r="Q713" i="3"/>
  <c r="R713" i="3" s="1"/>
  <c r="Q714" i="3"/>
  <c r="R714" i="3" s="1"/>
  <c r="Q715" i="3"/>
  <c r="R715" i="3" s="1"/>
  <c r="Q716" i="3"/>
  <c r="R716" i="3" s="1"/>
  <c r="Q717" i="3"/>
  <c r="R717" i="3" s="1"/>
  <c r="Q718" i="3"/>
  <c r="R718" i="3" s="1"/>
  <c r="Q719" i="3"/>
  <c r="R719" i="3" s="1"/>
  <c r="Q720" i="3"/>
  <c r="R720" i="3" s="1"/>
  <c r="Q721" i="3"/>
  <c r="R721" i="3" s="1"/>
  <c r="Q722" i="3"/>
  <c r="R722" i="3" s="1"/>
  <c r="Q723" i="3"/>
  <c r="R723" i="3" s="1"/>
  <c r="Q724" i="3"/>
  <c r="R724" i="3" s="1"/>
  <c r="Q725" i="3"/>
  <c r="R725" i="3" s="1"/>
  <c r="Q726" i="3"/>
  <c r="R726" i="3" s="1"/>
  <c r="Q727" i="3"/>
  <c r="R727" i="3" s="1"/>
  <c r="Q728" i="3"/>
  <c r="R728" i="3" s="1"/>
  <c r="Q729" i="3"/>
  <c r="R729" i="3" s="1"/>
  <c r="Q730" i="3"/>
  <c r="R730" i="3" s="1"/>
  <c r="Q731" i="3"/>
  <c r="R731" i="3" s="1"/>
  <c r="Q732" i="3"/>
  <c r="R732" i="3" s="1"/>
  <c r="Q733" i="3"/>
  <c r="R733" i="3" s="1"/>
  <c r="Q734" i="3"/>
  <c r="R734" i="3" s="1"/>
  <c r="Q735" i="3"/>
  <c r="R735" i="3" s="1"/>
  <c r="Q736" i="3"/>
  <c r="R736" i="3" s="1"/>
  <c r="Q737" i="3"/>
  <c r="R737" i="3" s="1"/>
  <c r="Q738" i="3"/>
  <c r="R738" i="3" s="1"/>
  <c r="Q739" i="3"/>
  <c r="R739" i="3" s="1"/>
  <c r="Q931" i="3"/>
  <c r="R931" i="3" s="1"/>
  <c r="Q741" i="3"/>
  <c r="R741" i="3" s="1"/>
  <c r="Q892" i="3"/>
  <c r="R892" i="3" s="1"/>
  <c r="Q743" i="3"/>
  <c r="R743" i="3" s="1"/>
  <c r="Q744" i="3"/>
  <c r="R744" i="3" s="1"/>
  <c r="Q745" i="3"/>
  <c r="R745" i="3" s="1"/>
  <c r="Q746" i="3"/>
  <c r="R746" i="3" s="1"/>
  <c r="Q747" i="3"/>
  <c r="R747" i="3" s="1"/>
  <c r="Q748" i="3"/>
  <c r="R748" i="3" s="1"/>
  <c r="Q749" i="3"/>
  <c r="R749" i="3" s="1"/>
  <c r="Q750" i="3"/>
  <c r="R750" i="3" s="1"/>
  <c r="Q751" i="3"/>
  <c r="R751" i="3" s="1"/>
  <c r="Q752" i="3"/>
  <c r="R752" i="3" s="1"/>
  <c r="Q753" i="3"/>
  <c r="R753" i="3" s="1"/>
  <c r="Q754" i="3"/>
  <c r="R754" i="3" s="1"/>
  <c r="Q755" i="3"/>
  <c r="R755" i="3" s="1"/>
  <c r="Q756" i="3"/>
  <c r="R756" i="3" s="1"/>
  <c r="Q757" i="3"/>
  <c r="R757" i="3" s="1"/>
  <c r="Q758" i="3"/>
  <c r="R758" i="3" s="1"/>
  <c r="Q759" i="3"/>
  <c r="R759" i="3" s="1"/>
  <c r="Q760" i="3"/>
  <c r="R760" i="3" s="1"/>
  <c r="Q761" i="3"/>
  <c r="R761" i="3" s="1"/>
  <c r="Q762" i="3"/>
  <c r="R762" i="3" s="1"/>
  <c r="Q763" i="3"/>
  <c r="R763" i="3" s="1"/>
  <c r="Q764" i="3"/>
  <c r="R764" i="3" s="1"/>
  <c r="Q765" i="3"/>
  <c r="R765" i="3" s="1"/>
  <c r="Q766" i="3"/>
  <c r="R766" i="3" s="1"/>
  <c r="Q767" i="3"/>
  <c r="R767" i="3" s="1"/>
  <c r="Q768" i="3"/>
  <c r="R768" i="3" s="1"/>
  <c r="Q769" i="3"/>
  <c r="R769" i="3" s="1"/>
  <c r="Q888" i="3"/>
  <c r="R888" i="3" s="1"/>
  <c r="Q771" i="3"/>
  <c r="R771" i="3" s="1"/>
  <c r="Q845" i="3"/>
  <c r="R845" i="3" s="1"/>
  <c r="Q773" i="3"/>
  <c r="R773" i="3" s="1"/>
  <c r="Q774" i="3"/>
  <c r="R774" i="3" s="1"/>
  <c r="Q775" i="3"/>
  <c r="R775" i="3" s="1"/>
  <c r="Q776" i="3"/>
  <c r="R776" i="3" s="1"/>
  <c r="Q941" i="3"/>
  <c r="R941" i="3" s="1"/>
  <c r="Q778" i="3"/>
  <c r="R778" i="3" s="1"/>
  <c r="Q779" i="3"/>
  <c r="R779" i="3" s="1"/>
  <c r="Q780" i="3"/>
  <c r="R780" i="3" s="1"/>
  <c r="Q781" i="3"/>
  <c r="R781" i="3" s="1"/>
  <c r="Q782" i="3"/>
  <c r="R782" i="3" s="1"/>
  <c r="Q998" i="3"/>
  <c r="R998" i="3" s="1"/>
  <c r="Q912" i="3"/>
  <c r="R912" i="3" s="1"/>
  <c r="Q785" i="3"/>
  <c r="R785" i="3" s="1"/>
  <c r="Q786" i="3"/>
  <c r="R786" i="3" s="1"/>
  <c r="Q787" i="3"/>
  <c r="R787" i="3" s="1"/>
  <c r="Q788" i="3"/>
  <c r="R788" i="3" s="1"/>
  <c r="Q789" i="3"/>
  <c r="R789" i="3" s="1"/>
  <c r="Q790" i="3"/>
  <c r="R790" i="3" s="1"/>
  <c r="Q791" i="3"/>
  <c r="R791" i="3" s="1"/>
  <c r="Q792" i="3"/>
  <c r="R792" i="3" s="1"/>
  <c r="Q793" i="3"/>
  <c r="R793" i="3" s="1"/>
  <c r="Q794" i="3"/>
  <c r="R794" i="3" s="1"/>
  <c r="Q795" i="3"/>
  <c r="R795" i="3" s="1"/>
  <c r="Q796" i="3"/>
  <c r="R796" i="3" s="1"/>
  <c r="Q993" i="3"/>
  <c r="R993" i="3" s="1"/>
  <c r="Q861" i="3"/>
  <c r="R861" i="3" s="1"/>
  <c r="Q799" i="3"/>
  <c r="R799" i="3" s="1"/>
  <c r="Q873" i="3"/>
  <c r="R873" i="3" s="1"/>
  <c r="Q801" i="3"/>
  <c r="R801" i="3" s="1"/>
  <c r="Q802" i="3"/>
  <c r="R802" i="3" s="1"/>
  <c r="Q803" i="3"/>
  <c r="R803" i="3" s="1"/>
  <c r="Q1006" i="3"/>
  <c r="R1006" i="3" s="1"/>
  <c r="Q1043" i="3"/>
  <c r="R1043" i="3" s="1"/>
  <c r="Q806" i="3"/>
  <c r="R806" i="3" s="1"/>
  <c r="Q807" i="3"/>
  <c r="R807" i="3" s="1"/>
  <c r="Q808" i="3"/>
  <c r="R808" i="3" s="1"/>
  <c r="Q809" i="3"/>
  <c r="R809" i="3" s="1"/>
  <c r="Q810" i="3"/>
  <c r="R810" i="3" s="1"/>
  <c r="Q1023" i="3"/>
  <c r="R1023" i="3" s="1"/>
  <c r="Q812" i="3"/>
  <c r="R812" i="3" s="1"/>
  <c r="Q813" i="3"/>
  <c r="R813" i="3" s="1"/>
  <c r="Q814" i="3"/>
  <c r="R814" i="3" s="1"/>
  <c r="Q815" i="3"/>
  <c r="R815" i="3" s="1"/>
  <c r="Q816" i="3"/>
  <c r="R816" i="3" s="1"/>
  <c r="Q817" i="3"/>
  <c r="R817" i="3" s="1"/>
  <c r="Q818" i="3"/>
  <c r="R818" i="3" s="1"/>
  <c r="Q819" i="3"/>
  <c r="R819" i="3" s="1"/>
  <c r="Q820" i="3"/>
  <c r="R820" i="3" s="1"/>
  <c r="Q821" i="3"/>
  <c r="R821" i="3" s="1"/>
  <c r="Q822" i="3"/>
  <c r="R822" i="3" s="1"/>
  <c r="Q823" i="3"/>
  <c r="R823" i="3" s="1"/>
  <c r="Q824" i="3"/>
  <c r="R824" i="3" s="1"/>
  <c r="Q825" i="3"/>
  <c r="R825" i="3" s="1"/>
  <c r="Q826" i="3"/>
  <c r="R826" i="3" s="1"/>
  <c r="Q827" i="3"/>
  <c r="R827" i="3" s="1"/>
  <c r="Q828" i="3"/>
  <c r="R828" i="3" s="1"/>
  <c r="Q829" i="3"/>
  <c r="R829" i="3" s="1"/>
  <c r="Q830" i="3"/>
  <c r="R830" i="3" s="1"/>
  <c r="Q831" i="3"/>
  <c r="R831" i="3" s="1"/>
  <c r="Q832" i="3"/>
  <c r="R832" i="3" s="1"/>
  <c r="Q833" i="3"/>
  <c r="R833" i="3" s="1"/>
  <c r="Q834" i="3"/>
  <c r="R834" i="3" s="1"/>
  <c r="Q835" i="3"/>
  <c r="R835" i="3" s="1"/>
  <c r="Q949" i="3"/>
  <c r="R949" i="3" s="1"/>
  <c r="Q837" i="3"/>
  <c r="R837" i="3" s="1"/>
  <c r="Q564" i="3"/>
  <c r="R564" i="3" s="1"/>
  <c r="Q839" i="3"/>
  <c r="R839" i="3" s="1"/>
  <c r="Q840" i="3"/>
  <c r="R840" i="3" s="1"/>
  <c r="Q841" i="3"/>
  <c r="R841" i="3" s="1"/>
  <c r="Q842" i="3"/>
  <c r="R842" i="3" s="1"/>
  <c r="Q843" i="3"/>
  <c r="R843" i="3" s="1"/>
  <c r="Q844" i="3"/>
  <c r="R844" i="3" s="1"/>
  <c r="Q576" i="3"/>
  <c r="R576" i="3" s="1"/>
  <c r="Q846" i="3"/>
  <c r="R846" i="3" s="1"/>
  <c r="Q847" i="3"/>
  <c r="R847" i="3" s="1"/>
  <c r="Q848" i="3"/>
  <c r="R848" i="3" s="1"/>
  <c r="Q849" i="3"/>
  <c r="R849" i="3" s="1"/>
  <c r="Q527" i="3"/>
  <c r="R527" i="3" s="1"/>
  <c r="Q851" i="3"/>
  <c r="R851" i="3" s="1"/>
  <c r="Q852" i="3"/>
  <c r="R852" i="3" s="1"/>
  <c r="Q853" i="3"/>
  <c r="R853" i="3" s="1"/>
  <c r="Q854" i="3"/>
  <c r="R854" i="3" s="1"/>
  <c r="Q855" i="3"/>
  <c r="R855" i="3" s="1"/>
  <c r="Q856" i="3"/>
  <c r="R856" i="3" s="1"/>
  <c r="Q857" i="3"/>
  <c r="R857" i="3" s="1"/>
  <c r="Q858" i="3"/>
  <c r="R858" i="3" s="1"/>
  <c r="Q859" i="3"/>
  <c r="R859" i="3" s="1"/>
  <c r="Q860" i="3"/>
  <c r="R860" i="3" s="1"/>
  <c r="Q552" i="3"/>
  <c r="R552" i="3" s="1"/>
  <c r="Q862" i="3"/>
  <c r="R862" i="3" s="1"/>
  <c r="Q863" i="3"/>
  <c r="R863" i="3" s="1"/>
  <c r="Q864" i="3"/>
  <c r="R864" i="3" s="1"/>
  <c r="Q865" i="3"/>
  <c r="R865" i="3" s="1"/>
  <c r="Q866" i="3"/>
  <c r="R866" i="3" s="1"/>
  <c r="Q867" i="3"/>
  <c r="R867" i="3" s="1"/>
  <c r="Q868" i="3"/>
  <c r="R868" i="3" s="1"/>
  <c r="Q869" i="3"/>
  <c r="R869" i="3" s="1"/>
  <c r="Q870" i="3"/>
  <c r="R870" i="3" s="1"/>
  <c r="Q871" i="3"/>
  <c r="R871" i="3" s="1"/>
  <c r="Q872" i="3"/>
  <c r="R872" i="3" s="1"/>
  <c r="Q162" i="3"/>
  <c r="R162" i="3" s="1"/>
  <c r="Q874" i="3"/>
  <c r="R874" i="3" s="1"/>
  <c r="Q875" i="3"/>
  <c r="R875" i="3" s="1"/>
  <c r="Q876" i="3"/>
  <c r="R876" i="3" s="1"/>
  <c r="Q877" i="3"/>
  <c r="R877" i="3" s="1"/>
  <c r="Q878" i="3"/>
  <c r="R878" i="3" s="1"/>
  <c r="Q879" i="3"/>
  <c r="R879" i="3" s="1"/>
  <c r="Q880" i="3"/>
  <c r="R880" i="3" s="1"/>
  <c r="Q881" i="3"/>
  <c r="R881" i="3" s="1"/>
  <c r="Q882" i="3"/>
  <c r="R882" i="3" s="1"/>
  <c r="Q883" i="3"/>
  <c r="R883" i="3" s="1"/>
  <c r="Q884" i="3"/>
  <c r="R884" i="3" s="1"/>
  <c r="Q885" i="3"/>
  <c r="R885" i="3" s="1"/>
  <c r="Q886" i="3"/>
  <c r="R886" i="3" s="1"/>
  <c r="Q501" i="3"/>
  <c r="R501" i="3" s="1"/>
  <c r="Q497" i="3"/>
  <c r="R497" i="3" s="1"/>
  <c r="Q889" i="3"/>
  <c r="R889" i="3" s="1"/>
  <c r="Q890" i="3"/>
  <c r="R890" i="3" s="1"/>
  <c r="Q891" i="3"/>
  <c r="R891" i="3" s="1"/>
  <c r="Q1024" i="3"/>
  <c r="R1024" i="3" s="1"/>
  <c r="Q893" i="3"/>
  <c r="R893" i="3" s="1"/>
  <c r="Q894" i="3"/>
  <c r="R894" i="3" s="1"/>
  <c r="Q895" i="3"/>
  <c r="R895" i="3" s="1"/>
  <c r="Q1047" i="3"/>
  <c r="R1047" i="3" s="1"/>
  <c r="Q897" i="3"/>
  <c r="R897" i="3" s="1"/>
  <c r="Q898" i="3"/>
  <c r="R898" i="3" s="1"/>
  <c r="Q899" i="3"/>
  <c r="R899" i="3" s="1"/>
  <c r="Q900" i="3"/>
  <c r="R900" i="3" s="1"/>
  <c r="Q901" i="3"/>
  <c r="R901" i="3" s="1"/>
  <c r="Q902" i="3"/>
  <c r="R902" i="3" s="1"/>
  <c r="Q903" i="3"/>
  <c r="R903" i="3" s="1"/>
  <c r="Q904" i="3"/>
  <c r="R904" i="3" s="1"/>
  <c r="Q905" i="3"/>
  <c r="R905" i="3" s="1"/>
  <c r="Q464" i="3"/>
  <c r="R464" i="3" s="1"/>
  <c r="Q907" i="3"/>
  <c r="R907" i="3" s="1"/>
  <c r="Q908" i="3"/>
  <c r="R908" i="3" s="1"/>
  <c r="Q909" i="3"/>
  <c r="R909" i="3" s="1"/>
  <c r="Q910" i="3"/>
  <c r="R910" i="3" s="1"/>
  <c r="Q911" i="3"/>
  <c r="R911" i="3" s="1"/>
  <c r="Q1055" i="3"/>
  <c r="R1055" i="3" s="1"/>
  <c r="Q913" i="3"/>
  <c r="R913" i="3" s="1"/>
  <c r="Q914" i="3"/>
  <c r="R914" i="3" s="1"/>
  <c r="Q915" i="3"/>
  <c r="R915" i="3" s="1"/>
  <c r="Q916" i="3"/>
  <c r="R916" i="3" s="1"/>
  <c r="Q917" i="3"/>
  <c r="R917" i="3" s="1"/>
  <c r="Q918" i="3"/>
  <c r="R918" i="3" s="1"/>
  <c r="Q804" i="3"/>
  <c r="R804" i="3" s="1"/>
  <c r="Q920" i="3"/>
  <c r="R920" i="3" s="1"/>
  <c r="Q921" i="3"/>
  <c r="R921" i="3" s="1"/>
  <c r="Q922" i="3"/>
  <c r="R922" i="3" s="1"/>
  <c r="Q923" i="3"/>
  <c r="R923" i="3" s="1"/>
  <c r="Q168" i="3"/>
  <c r="R168" i="3" s="1"/>
  <c r="Q925" i="3"/>
  <c r="R925" i="3" s="1"/>
  <c r="Q926" i="3"/>
  <c r="R926" i="3" s="1"/>
  <c r="Q927" i="3"/>
  <c r="R927" i="3" s="1"/>
  <c r="Q928" i="3"/>
  <c r="R928" i="3" s="1"/>
  <c r="Q929" i="3"/>
  <c r="R929" i="3" s="1"/>
  <c r="Q930" i="3"/>
  <c r="R930" i="3" s="1"/>
  <c r="Q742" i="3"/>
  <c r="R742" i="3" s="1"/>
  <c r="Q932" i="3"/>
  <c r="R932" i="3" s="1"/>
  <c r="Q933" i="3"/>
  <c r="R933" i="3" s="1"/>
  <c r="Q896" i="3"/>
  <c r="R896" i="3" s="1"/>
  <c r="Q935" i="3"/>
  <c r="R935" i="3" s="1"/>
  <c r="Q936" i="3"/>
  <c r="R936" i="3" s="1"/>
  <c r="Q924" i="3"/>
  <c r="R924" i="3" s="1"/>
  <c r="Q1008" i="3"/>
  <c r="R1008" i="3" s="1"/>
  <c r="Q938" i="3"/>
  <c r="R938" i="3" s="1"/>
  <c r="Q1045" i="3"/>
  <c r="R1045" i="3" s="1"/>
  <c r="Q983" i="3"/>
  <c r="R983" i="3" s="1"/>
  <c r="Q997" i="3"/>
  <c r="R997" i="3" s="1"/>
  <c r="Q1042" i="3"/>
  <c r="R1042" i="3" s="1"/>
  <c r="Q944" i="3"/>
  <c r="R944" i="3" s="1"/>
  <c r="Q945" i="3"/>
  <c r="R945" i="3" s="1"/>
  <c r="Q1001" i="3"/>
  <c r="R1001" i="3" s="1"/>
  <c r="Q947" i="3"/>
  <c r="R947" i="3" s="1"/>
  <c r="Q948" i="3"/>
  <c r="R948" i="3" s="1"/>
  <c r="Q186" i="3"/>
  <c r="R186" i="3" s="1"/>
  <c r="Q950" i="3"/>
  <c r="R950" i="3" s="1"/>
  <c r="Q951" i="3"/>
  <c r="R951" i="3" s="1"/>
  <c r="Q952" i="3"/>
  <c r="R952" i="3" s="1"/>
  <c r="Q953" i="3"/>
  <c r="R953" i="3" s="1"/>
  <c r="Q954" i="3"/>
  <c r="R954" i="3" s="1"/>
  <c r="Q955" i="3"/>
  <c r="R955" i="3" s="1"/>
  <c r="Q956" i="3"/>
  <c r="R956" i="3" s="1"/>
  <c r="Q957" i="3"/>
  <c r="R957" i="3" s="1"/>
  <c r="Q958" i="3"/>
  <c r="R958" i="3" s="1"/>
  <c r="Q959" i="3"/>
  <c r="R959" i="3" s="1"/>
  <c r="Q960" i="3"/>
  <c r="R960" i="3" s="1"/>
  <c r="Q961" i="3"/>
  <c r="R961" i="3" s="1"/>
  <c r="Q962" i="3"/>
  <c r="R962" i="3" s="1"/>
  <c r="Q963" i="3"/>
  <c r="R963" i="3" s="1"/>
  <c r="Q964" i="3"/>
  <c r="R964" i="3" s="1"/>
  <c r="Q965" i="3"/>
  <c r="R965" i="3" s="1"/>
  <c r="Q966" i="3"/>
  <c r="R966" i="3" s="1"/>
  <c r="Q967" i="3"/>
  <c r="R967" i="3" s="1"/>
  <c r="Q968" i="3"/>
  <c r="R968" i="3" s="1"/>
  <c r="Q969" i="3"/>
  <c r="R969" i="3" s="1"/>
  <c r="Q970" i="3"/>
  <c r="R970" i="3" s="1"/>
  <c r="Q971" i="3"/>
  <c r="R971" i="3" s="1"/>
  <c r="Q972" i="3"/>
  <c r="R972" i="3" s="1"/>
  <c r="Q973" i="3"/>
  <c r="R973" i="3" s="1"/>
  <c r="Q974" i="3"/>
  <c r="R974" i="3" s="1"/>
  <c r="Q975" i="3"/>
  <c r="R975" i="3" s="1"/>
  <c r="Q976" i="3"/>
  <c r="R976" i="3" s="1"/>
  <c r="Q977" i="3"/>
  <c r="R977" i="3" s="1"/>
  <c r="Q978" i="3"/>
  <c r="R978" i="3" s="1"/>
  <c r="Q979" i="3"/>
  <c r="R979" i="3" s="1"/>
  <c r="Q980" i="3"/>
  <c r="R980" i="3" s="1"/>
  <c r="Q981" i="3"/>
  <c r="R981" i="3" s="1"/>
  <c r="Q982" i="3"/>
  <c r="R982" i="3" s="1"/>
  <c r="Q943" i="3"/>
  <c r="R943" i="3" s="1"/>
  <c r="Q984" i="3"/>
  <c r="R984" i="3" s="1"/>
  <c r="Q985" i="3"/>
  <c r="R985" i="3" s="1"/>
  <c r="Q986" i="3"/>
  <c r="R986" i="3" s="1"/>
  <c r="Q987" i="3"/>
  <c r="R987" i="3" s="1"/>
  <c r="Q988" i="3"/>
  <c r="R988" i="3" s="1"/>
  <c r="Q989" i="3"/>
  <c r="R989" i="3" s="1"/>
  <c r="Q990" i="3"/>
  <c r="R990" i="3" s="1"/>
  <c r="Q991" i="3"/>
  <c r="R991" i="3" s="1"/>
  <c r="Q992" i="3"/>
  <c r="R992" i="3" s="1"/>
  <c r="Q706" i="3"/>
  <c r="R706" i="3" s="1"/>
  <c r="Q994" i="3"/>
  <c r="R994" i="3" s="1"/>
  <c r="Q995" i="3"/>
  <c r="R995" i="3" s="1"/>
  <c r="Q996" i="3"/>
  <c r="R996" i="3" s="1"/>
  <c r="Q175" i="3"/>
  <c r="R175" i="3" s="1"/>
  <c r="Q269" i="3"/>
  <c r="R269" i="3" s="1"/>
  <c r="Q999" i="3"/>
  <c r="R999" i="3" s="1"/>
  <c r="Q1000" i="3"/>
  <c r="R1000" i="3" s="1"/>
  <c r="Q507" i="3"/>
  <c r="R507" i="3" s="1"/>
  <c r="Q1002" i="3"/>
  <c r="R1002" i="3" s="1"/>
  <c r="Q1003" i="3"/>
  <c r="R1003" i="3" s="1"/>
  <c r="Q1004" i="3"/>
  <c r="R1004" i="3" s="1"/>
  <c r="Q1005" i="3"/>
  <c r="R1005" i="3" s="1"/>
  <c r="Q1058" i="3"/>
  <c r="R1058" i="3" s="1"/>
  <c r="Q1007" i="3"/>
  <c r="R1007" i="3" s="1"/>
  <c r="Q1067" i="3"/>
  <c r="R1067" i="3" s="1"/>
  <c r="Q1009" i="3"/>
  <c r="R1009" i="3" s="1"/>
  <c r="Q1010" i="3"/>
  <c r="R1010" i="3" s="1"/>
  <c r="Q1011" i="3"/>
  <c r="R1011" i="3" s="1"/>
  <c r="Q1012" i="3"/>
  <c r="R1012" i="3" s="1"/>
  <c r="Q1013" i="3"/>
  <c r="R1013" i="3" s="1"/>
  <c r="Q1014" i="3"/>
  <c r="R1014" i="3" s="1"/>
  <c r="Q1015" i="3"/>
  <c r="R1015" i="3" s="1"/>
  <c r="Q1016" i="3"/>
  <c r="R1016" i="3" s="1"/>
  <c r="Q1017" i="3"/>
  <c r="R1017" i="3" s="1"/>
  <c r="Q1018" i="3"/>
  <c r="R1018" i="3" s="1"/>
  <c r="Q1019" i="3"/>
  <c r="R1019" i="3" s="1"/>
  <c r="Q1020" i="3"/>
  <c r="R1020" i="3" s="1"/>
  <c r="Q1021" i="3"/>
  <c r="R1021" i="3" s="1"/>
  <c r="Q798" i="3"/>
  <c r="R798" i="3" s="1"/>
  <c r="Q777" i="3"/>
  <c r="R777" i="3" s="1"/>
  <c r="Q811" i="3"/>
  <c r="R811" i="3" s="1"/>
  <c r="Q1025" i="3"/>
  <c r="R1025" i="3" s="1"/>
  <c r="Q1026" i="3"/>
  <c r="R1026" i="3" s="1"/>
  <c r="Q1027" i="3"/>
  <c r="R1027" i="3" s="1"/>
  <c r="Q1028" i="3"/>
  <c r="R1028" i="3" s="1"/>
  <c r="Q1029" i="3"/>
  <c r="R1029" i="3" s="1"/>
  <c r="Q1030" i="3"/>
  <c r="R1030" i="3" s="1"/>
  <c r="Q1031" i="3"/>
  <c r="R1031" i="3" s="1"/>
  <c r="Q1032" i="3"/>
  <c r="R1032" i="3" s="1"/>
  <c r="Q1033" i="3"/>
  <c r="R1033" i="3" s="1"/>
  <c r="Q1034" i="3"/>
  <c r="R1034" i="3" s="1"/>
  <c r="Q1035" i="3"/>
  <c r="R1035" i="3" s="1"/>
  <c r="Q1036" i="3"/>
  <c r="R1036" i="3" s="1"/>
  <c r="Q1037" i="3"/>
  <c r="R1037" i="3" s="1"/>
  <c r="Q1038" i="3"/>
  <c r="R1038" i="3" s="1"/>
  <c r="Q1039" i="3"/>
  <c r="R1039" i="3" s="1"/>
  <c r="Q1040" i="3"/>
  <c r="R1040" i="3" s="1"/>
  <c r="Q1041" i="3"/>
  <c r="R1041" i="3" s="1"/>
  <c r="Q946" i="3"/>
  <c r="R946" i="3" s="1"/>
  <c r="Q838" i="3"/>
  <c r="R838" i="3" s="1"/>
  <c r="Q1044" i="3"/>
  <c r="R1044" i="3" s="1"/>
  <c r="Q1070" i="3"/>
  <c r="R1070" i="3" s="1"/>
  <c r="Q1046" i="3"/>
  <c r="R1046" i="3" s="1"/>
  <c r="Q770" i="3"/>
  <c r="R770" i="3" s="1"/>
  <c r="Q1048" i="3"/>
  <c r="R1048" i="3" s="1"/>
  <c r="Q1049" i="3"/>
  <c r="R1049" i="3" s="1"/>
  <c r="Q1050" i="3"/>
  <c r="R1050" i="3" s="1"/>
  <c r="Q1051" i="3"/>
  <c r="R1051" i="3" s="1"/>
  <c r="Q1052" i="3"/>
  <c r="R1052" i="3" s="1"/>
  <c r="Q1053" i="3"/>
  <c r="R1053" i="3" s="1"/>
  <c r="Q1054" i="3"/>
  <c r="R1054" i="3" s="1"/>
  <c r="Q934" i="3"/>
  <c r="R934" i="3" s="1"/>
  <c r="Q1056" i="3"/>
  <c r="R1056" i="3" s="1"/>
  <c r="Q1057" i="3"/>
  <c r="R1057" i="3" s="1"/>
  <c r="Q942" i="3"/>
  <c r="R942" i="3" s="1"/>
  <c r="Q1059" i="3"/>
  <c r="R1059" i="3" s="1"/>
  <c r="Q1060" i="3"/>
  <c r="R1060" i="3" s="1"/>
  <c r="Q1061" i="3"/>
  <c r="R1061" i="3" s="1"/>
  <c r="Q1062" i="3"/>
  <c r="R1062" i="3" s="1"/>
  <c r="Q1063" i="3"/>
  <c r="R1063" i="3" s="1"/>
  <c r="Q1064" i="3"/>
  <c r="R1064" i="3" s="1"/>
  <c r="Q1065" i="3"/>
  <c r="R1065" i="3" s="1"/>
  <c r="Q1066" i="3"/>
  <c r="R1066" i="3" s="1"/>
  <c r="Q524" i="3"/>
  <c r="R524" i="3" s="1"/>
  <c r="Q850" i="3"/>
  <c r="R850" i="3" s="1"/>
  <c r="Q1069" i="3"/>
  <c r="R1069" i="3" s="1"/>
  <c r="Q639" i="3"/>
  <c r="R639" i="3" s="1"/>
  <c r="Q1071" i="3"/>
  <c r="R1071" i="3" s="1"/>
  <c r="Q1072" i="3"/>
  <c r="R1072" i="3" s="1"/>
  <c r="Q1073" i="3"/>
  <c r="R1073" i="3" s="1"/>
  <c r="Q1074" i="3"/>
  <c r="R1074" i="3" s="1"/>
  <c r="Q1075" i="3"/>
  <c r="R1075" i="3" s="1"/>
  <c r="Q1076" i="3"/>
  <c r="R1076" i="3" s="1"/>
  <c r="Q1077" i="3"/>
  <c r="R1077" i="3" s="1"/>
  <c r="Q784" i="3"/>
  <c r="R784" i="3" s="1"/>
  <c r="Q1079" i="3"/>
  <c r="R1079" i="3" s="1"/>
  <c r="Q1080" i="3"/>
  <c r="R1080" i="3" s="1"/>
  <c r="Q1081" i="3"/>
  <c r="R1081" i="3" s="1"/>
  <c r="Q1082" i="3"/>
  <c r="R1082" i="3" s="1"/>
  <c r="Q1083" i="3"/>
  <c r="R1083" i="3" s="1"/>
  <c r="Q1084" i="3"/>
  <c r="R1084" i="3" s="1"/>
  <c r="Q1085" i="3"/>
  <c r="R1085" i="3" s="1"/>
  <c r="Q1086" i="3"/>
  <c r="R1086" i="3" s="1"/>
  <c r="Q1087" i="3"/>
  <c r="R1087" i="3" s="1"/>
  <c r="Q1088" i="3"/>
  <c r="R1088" i="3" s="1"/>
  <c r="Q1089" i="3"/>
  <c r="R1089" i="3" s="1"/>
  <c r="Q1090" i="3"/>
  <c r="R1090" i="3" s="1"/>
  <c r="Q1091" i="3"/>
  <c r="R1091" i="3" s="1"/>
  <c r="Q1092" i="3"/>
  <c r="R1092" i="3" s="1"/>
  <c r="Q2" i="3"/>
  <c r="R2" i="3" s="1"/>
  <c r="R118" i="3"/>
  <c r="R62" i="3"/>
  <c r="R54" i="3"/>
  <c r="R53" i="3"/>
  <c r="R46" i="3"/>
  <c r="R45" i="3"/>
  <c r="R38" i="3"/>
  <c r="R37" i="3"/>
  <c r="R36" i="3"/>
  <c r="R34" i="3"/>
  <c r="R31" i="3"/>
  <c r="R30" i="3"/>
  <c r="R29" i="3"/>
  <c r="R28" i="3"/>
  <c r="R26" i="3"/>
  <c r="R23" i="3"/>
  <c r="R22" i="3"/>
  <c r="R21" i="3"/>
  <c r="R20" i="3"/>
  <c r="R18" i="3"/>
  <c r="R17" i="3"/>
  <c r="R15" i="3"/>
  <c r="R14" i="3"/>
  <c r="R13" i="3"/>
  <c r="R12" i="3"/>
  <c r="R10" i="3"/>
  <c r="R9" i="3"/>
  <c r="R7" i="3"/>
  <c r="R6" i="3"/>
  <c r="R5" i="3"/>
  <c r="R4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387E592-1F30-4337-A13D-C7E909551572}" keepAlive="1" name="Requête - gateways-Transgourmet" description="Connexion à la requête « gateways-Transgourmet » dans le classeur." type="5" refreshedVersion="8" background="1" saveData="1">
    <dbPr connection="Provider=Microsoft.Mashup.OleDb.1;Data Source=$Workbook$;Location=gateways-Transgourmet;Extended Properties=&quot;&quot;" command="SELECT * FROM [gateways-Transgourmet]"/>
  </connection>
  <connection id="2" xr16:uid="{34E82598-EBB6-4C1A-8AB0-1C8A384CBE12}" keepAlive="1" name="ThisWorkbookDataModel" description="Modèle de donnée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EEB888D3-904F-498B-887C-DD50B9FB83AF}" name="WorksheetConnection_sheet1!$A:$R" type="102" refreshedVersion="8" minRefreshableVersion="5">
    <extLst>
      <ext xmlns:x15="http://schemas.microsoft.com/office/spreadsheetml/2010/11/main" uri="{DE250136-89BD-433C-8126-D09CA5730AF9}">
        <x15:connection id="Plage" autoDelete="1">
          <x15:rangePr sourceName="_xlcn.WorksheetConnection_sheet1AR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ThisWorkbookDataModel"/>
    <s v="{[Plage].[Last Connected].&amp;[1 avr. 2026 09:39],[Plage].[Last Connected].&amp;[1 avr. 2026 09:48],[Plage].[Last Connected].&amp;[1 avr. 2026 16:29],[Plage].[Last Connected].&amp;[2 avr. 2026 15:44],[Plage].[Last Connected].&amp;[3 avr. 2026 09:54],[Plage].[Last Connected].&amp;[3 mars 2026 07:44],[Plage].[Last Connected].&amp;[6 mars 2026 16:19],[Plage].[Last Connected].&amp;[7 avr. 2026 12:09],[Plage].[Last Connected].&amp;[7 avr. 2026 19:42],[Plage].[Last Connected].&amp;[8 avr. 2026 11:05],[Plage].[Last Connected].&amp;[8 avr. 2026 17:27],[Plage].[Last Connected].&amp;[8 avr. 2026 17:35],[Plage].[Last Connected].&amp;[9 avr. 2026 14:07],[Plage].[Last Connected].&amp;[9 mars 2026 08:50],[Plage].[Last Connected].&amp;[9 mars 2026 14:45],[Plage].[Last Connected].&amp;[10 avr. 2026 11:52],[Plage].[Last Connected].&amp;[10 avr. 2026 17:15],[Plage].[Last Connected].&amp;[10 mars 2026 04:12],[Plage].[Last Connected].&amp;[12 mars 2026 11:22],[Plage].[Last Connected].&amp;[13 avr. 2026 12:56],[Plage].[Last Connected].&amp;[13 avr. 2026 13:12],[Plage].[Last Connected].&amp;[13 avr. 2026 13:24],[Plage].[Last Connected].&amp;[13 avr. 2026 17:25],[Plage].[Last Connected].&amp;[13 avr. 2026 21:51],[Plage].[Last Connected].&amp;[13 mars 2026 15:37],[Plage].[Last Connected].&amp;[14 avr. 2026 07:08],[Plage].[Last Connected].&amp;[14 avr. 2026 10:08],[Plage].[Last Connected].&amp;[18 mars 2026 13:58],[Plage].[Last Connected].&amp;[18 mars 2026 14:11],[Plage].[Last Connected].&amp;[19 mars 2026 12:23],[Plage].[Last Connected].&amp;[19 mars 2026 14:06],[Plage].[Last Connected].&amp;[23 mars 2026 10:38],[Plage].[Last Connected].&amp;[25 mars 2026 10:52],[Plage].[Last Connected].&amp;[25 mars 2026 16:40],[Plage].[Last Connected].&amp;[26 mars 2026 15:31],[Plage].[Last Connected].&amp;[26 mars 2026 22:03],[Plage].[Last Connected].&amp;[27 mars 2026 01:34],[Plage].[Last Connected].&amp;[27 mars 2026 09:51],[Plage].[Last Connected].&amp;[29 mars 2026 00:28],[Plage].[Last Connected].&amp;[3 févr. 2026 14:59],[Plage].[Last Connected].&amp;[3 févr. 2026 15:22],[Plage].[Last Connected].&amp;[3 févr. 2026 15:35],[Plage].[Last Connected].&amp;[3 févr. 2026 15:49],[Plage].[Last Connected].&amp;[3 févr. 2026 16:01],[Plage].[Last Connected].&amp;[3 févr. 2026 16:40],[Plage].[Last Connected].&amp;[30 mars 2026 10:49],[Plage].[Last Connected].&amp;[30 mars 2026 18:39],[Plage].[Last Connected].&amp;[31 mars 2026 10:54],[Plage].[Last Connected].&amp;[5 févr. 2026 13:58],[Plage].[Last Connected].&amp;[6 févr. 2026 13:20],[Plage].[Last Connected].&amp;[8 janv. 2026 12:20],[Plage].[Last Connected].&amp;[9 févr. 2026 13:56],[Plage].[Last Connected].&amp;[9 janv. 2026 17:16],[Plage].[Last Connected].&amp;[10 févr. 2026 10:06],[Plage].[Last Connected].&amp;[10 févr. 2026 10:07],[Plage].[Last Connected].&amp;[11 févr. 2026 10:06],[Plage].[Last Connected].&amp;[11 févr. 2026 12:12],[Plage].[Last Connected].&amp;[15 févr. 2026 01:05],[Plage].[Last Connected].&amp;[16 févr. 2026 12:36],[Plage].[Last Connected].&amp;[16 févr. 2026 14:13],[Plage].[Last Connected].&amp;[17 févr. 2026 10:38],[Plage].[Last Connected].&amp;[17 févr. 2026 10:48],[Plage].[Last Connected].&amp;[18 févr. 2026 12:15],[Plage].[Last Connected].&amp;[19 févr. 2026 12:09],[Plage].[Last Connected].&amp;[20 févr. 2026 11:51],[Plage].[Last Connected].&amp;[24 févr. 2026 14:08],[Plage].[Last Connected].&amp;[25 févr. 2026 14:31],[Plage].[Last Connected].&amp;[28 janv. 2026 09:38],[Plage].[Last Connected].&amp;[28 janv. 2026 14:39],[Plage].[Last Connected].&amp;[30 janv. 2026 11:17]}"/>
    <s v="{[Plage].[Différents].&amp;[Pas installé]}"/>
  </metadataStrings>
  <mdxMetadata count="2">
    <mdx n="0" f="s">
      <ms ns="1" c="0"/>
    </mdx>
    <mdx n="0" f="s">
      <ms ns="2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<sst xmlns="http://schemas.openxmlformats.org/spreadsheetml/2006/main" count="76701" uniqueCount="14778">
  <si>
    <t>Name</t>
  </si>
  <si>
    <t>Gateway</t>
  </si>
  <si>
    <t>Gateway Serial</t>
  </si>
  <si>
    <t>License Plate</t>
  </si>
  <si>
    <t>VIN</t>
  </si>
  <si>
    <t>Driver</t>
  </si>
  <si>
    <t>Vehicle Type</t>
  </si>
  <si>
    <t>Gross Vehicle Weight</t>
  </si>
  <si>
    <t>Weight Unit</t>
  </si>
  <si>
    <t>Tags</t>
  </si>
  <si>
    <t>Odometer (km)</t>
  </si>
  <si>
    <t>Engine Hours</t>
  </si>
  <si>
    <t>Camera</t>
  </si>
  <si>
    <t>Camera Serial</t>
  </si>
  <si>
    <t>Multicam</t>
  </si>
  <si>
    <t>Multicam Serial</t>
  </si>
  <si>
    <t>Battery</t>
  </si>
  <si>
    <t>Power State</t>
  </si>
  <si>
    <t>Install Photos</t>
  </si>
  <si>
    <t>Device Calibration Status</t>
  </si>
  <si>
    <t>Last Connected</t>
  </si>
  <si>
    <t>Last Location</t>
  </si>
  <si>
    <t>Wifi SSID</t>
  </si>
  <si>
    <t>Wifi Up</t>
  </si>
  <si>
    <t>Wifi IP</t>
  </si>
  <si>
    <t>Wifi Access Point Data Usage (MB)</t>
  </si>
  <si>
    <t>Cell Operator</t>
  </si>
  <si>
    <t>Cell Up</t>
  </si>
  <si>
    <t>Ethernet IP</t>
  </si>
  <si>
    <t>Cable SKU</t>
  </si>
  <si>
    <t>Ethernet Up</t>
  </si>
  <si>
    <t>Vehicle Regulation Mode</t>
  </si>
  <si>
    <t>DW-773-YG</t>
  </si>
  <si>
    <t>VG54-EU</t>
  </si>
  <si>
    <t>m</t>
  </si>
  <si>
    <t>VF640J567FB002628</t>
  </si>
  <si>
    <t>n/a</t>
  </si>
  <si>
    <t>Truck</t>
  </si>
  <si>
    <t>KG</t>
  </si>
  <si>
    <t>TG CENTRE EST</t>
  </si>
  <si>
    <t>592571.2</t>
  </si>
  <si>
    <t>11541</t>
  </si>
  <si>
    <t>Calibrated</t>
  </si>
  <si>
    <t>14 avr. 2026 10:01</t>
  </si>
  <si>
    <t>D 37, Planchez, Bourgogne-Franche-Comté, 58230</t>
  </si>
  <si>
    <t>F SFR</t>
  </si>
  <si>
    <t>true</t>
  </si>
  <si>
    <t>CBL-VG-CFMS</t>
  </si>
  <si>
    <t>Regulated</t>
  </si>
  <si>
    <t>FR-281-MN</t>
  </si>
  <si>
    <t>GGMW-NMZ-NT6</t>
  </si>
  <si>
    <t>VF620J86XLB007983</t>
  </si>
  <si>
    <t>TG La Roche sur Yon (PF)</t>
  </si>
  <si>
    <t>341211.2</t>
  </si>
  <si>
    <t>9569</t>
  </si>
  <si>
    <t>Impasse des Ajoncs, La Roche-sur-Yon, Pays de la Loire, 85000</t>
  </si>
  <si>
    <t>CBL-VG-CHGV</t>
  </si>
  <si>
    <t>FT-601-CN</t>
  </si>
  <si>
    <t>G4YX-EK6-Z7R</t>
  </si>
  <si>
    <t>VF620J861LB007967</t>
  </si>
  <si>
    <t>299910.7</t>
  </si>
  <si>
    <t>9088</t>
  </si>
  <si>
    <t>Boulevard de Port Gentil, Thouars, Nouvelle-Aquitaine, 79100</t>
  </si>
  <si>
    <t>Boitier téléchargement tachys CARQUEFOU</t>
  </si>
  <si>
    <t>GR2A-VPG-46X</t>
  </si>
  <si>
    <t>Z boitier téléchgt</t>
  </si>
  <si>
    <t/>
  </si>
  <si>
    <t>Automatic</t>
  </si>
  <si>
    <t>TG OUEST</t>
  </si>
  <si>
    <t>Not Calibrated</t>
  </si>
  <si>
    <t>Avenue Syrma, Carquefou, Pays de la Loire, 44470</t>
  </si>
  <si>
    <t>CBL-VG-CPWR</t>
  </si>
  <si>
    <t>GM-743-ST</t>
  </si>
  <si>
    <t>GR58-DA4-PVN</t>
  </si>
  <si>
    <t>VF640J565NB019779</t>
  </si>
  <si>
    <t>TG IDF VALENTON</t>
  </si>
  <si>
    <t>70386.9</t>
  </si>
  <si>
    <t>3442</t>
  </si>
  <si>
    <t>Rue de Schomberg, Paris, Île-de-France, 75004</t>
  </si>
  <si>
    <t>GM-757-SV</t>
  </si>
  <si>
    <t>GWKS-B4Z-AV2</t>
  </si>
  <si>
    <t>VF620J961NB000566</t>
  </si>
  <si>
    <t>30947.7</t>
  </si>
  <si>
    <t>2396</t>
  </si>
  <si>
    <t>14 Rue Ferme de la Tour, Valenton, Île-de-France, 94460</t>
  </si>
  <si>
    <t>FT-966-XF</t>
  </si>
  <si>
    <t>GECZ-HHA-E3F</t>
  </si>
  <si>
    <t>VF620J861LB008231</t>
  </si>
  <si>
    <t>167192.0</t>
  </si>
  <si>
    <t>11883</t>
  </si>
  <si>
    <t>EJ-847-PS</t>
  </si>
  <si>
    <t>GZAK-5WG-488</t>
  </si>
  <si>
    <t>ZCFCD35A40D578513</t>
  </si>
  <si>
    <t>366128.4</t>
  </si>
  <si>
    <t>7298</t>
  </si>
  <si>
    <t>Boulevard Périphérique Extérieur, Paris, Île-de-France, 75014</t>
  </si>
  <si>
    <t>CBL-VG-COBDII-Y0</t>
  </si>
  <si>
    <t>EA-206-DW</t>
  </si>
  <si>
    <t>GDSE-UXJ-C7X</t>
  </si>
  <si>
    <t>VF640J562GB003610</t>
  </si>
  <si>
    <t>TG Rennes (PF)</t>
  </si>
  <si>
    <t>388728.9</t>
  </si>
  <si>
    <t>8304</t>
  </si>
  <si>
    <t>Caulnes, Bretagne, 22350</t>
  </si>
  <si>
    <t>FC-613-XX</t>
  </si>
  <si>
    <t>GMK3-VUC-3E4</t>
  </si>
  <si>
    <t>VF620J860KB005786</t>
  </si>
  <si>
    <t>TG Ouest</t>
  </si>
  <si>
    <t>334087.3</t>
  </si>
  <si>
    <t>10688</t>
  </si>
  <si>
    <t>13 Promenade du Bout du Monde, Angers, Pays de la Loire, 49100</t>
  </si>
  <si>
    <t>GH-033-QX</t>
  </si>
  <si>
    <t>GYFP-PJJ-FJF</t>
  </si>
  <si>
    <t>VF611A367ND038308</t>
  </si>
  <si>
    <t>278333.1</t>
  </si>
  <si>
    <t>3912</t>
  </si>
  <si>
    <t>Rue Véga, Carquefou, Pays de la Loire, 44470</t>
  </si>
  <si>
    <t>FA-902-XZ</t>
  </si>
  <si>
    <t>GMCU-T8J-A9U</t>
  </si>
  <si>
    <t>XLRAEL2700L475280</t>
  </si>
  <si>
    <t>375445.3</t>
  </si>
  <si>
    <t>9461</t>
  </si>
  <si>
    <t>Angers, Pays de la Loire, 49035</t>
  </si>
  <si>
    <t>GH-931-QW</t>
  </si>
  <si>
    <t>GYHU-FUP-SY9</t>
  </si>
  <si>
    <t>VF611A365ND038307</t>
  </si>
  <si>
    <t>283091.8</t>
  </si>
  <si>
    <t>4238</t>
  </si>
  <si>
    <t>ER-911-TW</t>
  </si>
  <si>
    <t>GGWD-5M4-6UZ</t>
  </si>
  <si>
    <t>VF640J566HB007659</t>
  </si>
  <si>
    <t>395812.3</t>
  </si>
  <si>
    <t>8684</t>
  </si>
  <si>
    <t>13ter Place des Lices, Rennes, Bretagne, 35000</t>
  </si>
  <si>
    <t>DX-992-LX</t>
  </si>
  <si>
    <t>GA6Y-ACC-ZGN</t>
  </si>
  <si>
    <t>YV2T0X1A2FZ103749</t>
  </si>
  <si>
    <t>TG St Brieuc (PF)</t>
  </si>
  <si>
    <t>482584.4</t>
  </si>
  <si>
    <t>10496</t>
  </si>
  <si>
    <t>N 24, Ploërmel, Bretagne, 56800</t>
  </si>
  <si>
    <t>GS-381-DM</t>
  </si>
  <si>
    <t>GVEY-USU-EYR</t>
  </si>
  <si>
    <t>VF620J868PB012198</t>
  </si>
  <si>
    <t>B100, TG Ouest</t>
  </si>
  <si>
    <t>126868.6</t>
  </si>
  <si>
    <t>3207</t>
  </si>
  <si>
    <t>11 Rue Lieutenant-Colonel Dubois, Vezin-le-Coquet, Bretagne, 35132</t>
  </si>
  <si>
    <t>FC-143-XX</t>
  </si>
  <si>
    <t>GMHZ-WUD-VBH</t>
  </si>
  <si>
    <t>VF620J861KB005750</t>
  </si>
  <si>
    <t>362625.5</t>
  </si>
  <si>
    <t>9968</t>
  </si>
  <si>
    <t>Place Saint-Philibert, Fontenay-sur-Vègre, Pays de la Loire, 72350</t>
  </si>
  <si>
    <t>ES-540-QB</t>
  </si>
  <si>
    <t>GHDV-EV2-3N5</t>
  </si>
  <si>
    <t>VF620J864HB004049</t>
  </si>
  <si>
    <t>TG Caen (PF)</t>
  </si>
  <si>
    <t>396230.2</t>
  </si>
  <si>
    <t>12090</t>
  </si>
  <si>
    <t>Boulevard de la Saline, Cherbourg-en-Cotentin, Normandie, 50120</t>
  </si>
  <si>
    <t>GM-405-VD</t>
  </si>
  <si>
    <t>GT8Y-ZBH-Y4E</t>
  </si>
  <si>
    <t>VF620M863PB006164</t>
  </si>
  <si>
    <t>137046.8</t>
  </si>
  <si>
    <t>3507</t>
  </si>
  <si>
    <t>Rue Liorh Vraz, Le Hézo, Bretagne, 56450</t>
  </si>
  <si>
    <t>EQ-199-DT</t>
  </si>
  <si>
    <t>GGED-D56-N7K</t>
  </si>
  <si>
    <t>VF640J567HB007251</t>
  </si>
  <si>
    <t>TG Laval (PF)</t>
  </si>
  <si>
    <t>392102.9</t>
  </si>
  <si>
    <t>8391</t>
  </si>
  <si>
    <t>Route de Javron, Villaines-la-Juhel, Pays de la Loire, 53700</t>
  </si>
  <si>
    <t>EZ-411-LJ</t>
  </si>
  <si>
    <t>GKYW-FP2-N2G</t>
  </si>
  <si>
    <t>YV2V0Y1A4JZ120155</t>
  </si>
  <si>
    <t>370729.1</t>
  </si>
  <si>
    <t>8426</t>
  </si>
  <si>
    <t>Route des Tamarins, Givrand, Pays de la Loire, 85800</t>
  </si>
  <si>
    <t>FZ-365-XF</t>
  </si>
  <si>
    <t>GZD9-V8G-WMG</t>
  </si>
  <si>
    <t>ZCFCH35A20D682907</t>
  </si>
  <si>
    <t>226796.2</t>
  </si>
  <si>
    <t>4342</t>
  </si>
  <si>
    <t>FQ-538-ZT</t>
  </si>
  <si>
    <t>GMXY-V8C-68J</t>
  </si>
  <si>
    <t>VF620J860LB007975</t>
  </si>
  <si>
    <t>TG Quimper (PF)</t>
  </si>
  <si>
    <t>264960.7</t>
  </si>
  <si>
    <t>6213</t>
  </si>
  <si>
    <t>13 Boulevard de la Paix, Vannes, Bretagne, 56000</t>
  </si>
  <si>
    <t>FR-723-EP</t>
  </si>
  <si>
    <t>GR9P-FB6-XWY</t>
  </si>
  <si>
    <t>VF640J563LB014805</t>
  </si>
  <si>
    <t>295121.5</t>
  </si>
  <si>
    <t>6469</t>
  </si>
  <si>
    <t>16 Rue Antarès, Carquefou, Pays de la Loire, 44470</t>
  </si>
  <si>
    <t>EZ-361-HN</t>
  </si>
  <si>
    <t>GJWC-92S-7EH</t>
  </si>
  <si>
    <t>YV2V0Y1A2JZ120185</t>
  </si>
  <si>
    <t>367396.3</t>
  </si>
  <si>
    <t>8118</t>
  </si>
  <si>
    <t>Saint-Grégoire, Bretagne, 35760</t>
  </si>
  <si>
    <t>ER-129-QA</t>
  </si>
  <si>
    <t>GGJW-7C9-U2X</t>
  </si>
  <si>
    <t>VF640J562JB007759</t>
  </si>
  <si>
    <t>316700.8</t>
  </si>
  <si>
    <t>7177</t>
  </si>
  <si>
    <t>1 Rue de l'Alma, Rennes, Bretagne, 35000</t>
  </si>
  <si>
    <t>GR-728-QJ</t>
  </si>
  <si>
    <t>GVCB-JXY-JTK</t>
  </si>
  <si>
    <t>VF620J862PB012214</t>
  </si>
  <si>
    <t>97804.3</t>
  </si>
  <si>
    <t>1383</t>
  </si>
  <si>
    <t>12 Boulevard des Sports, Vertou, Pays de la Loire, 44120</t>
  </si>
  <si>
    <t>FQ-217-ZT</t>
  </si>
  <si>
    <t>GMVJ-F7H-EBY</t>
  </si>
  <si>
    <t>VF620J869LB007974</t>
  </si>
  <si>
    <t>286162.9</t>
  </si>
  <si>
    <t>6576</t>
  </si>
  <si>
    <t>Allée Victor Schoelcher, Quimperlé, Bretagne, 29300</t>
  </si>
  <si>
    <t>GH-097-QX</t>
  </si>
  <si>
    <t>GYG6-GW2-PXF</t>
  </si>
  <si>
    <t>VF611A364ND038914</t>
  </si>
  <si>
    <t>285989.2</t>
  </si>
  <si>
    <t>4163</t>
  </si>
  <si>
    <t>EF-011-JE</t>
  </si>
  <si>
    <t>GEMY-89R-F2V</t>
  </si>
  <si>
    <t>VF640J566GB004775</t>
  </si>
  <si>
    <t>346581.2</t>
  </si>
  <si>
    <t>458</t>
  </si>
  <si>
    <t>Rue du Chêne aux Chats, Bédée, Bretagne, 35137</t>
  </si>
  <si>
    <t>GN-784-JD</t>
  </si>
  <si>
    <t>GUBX-ZR8-VD3</t>
  </si>
  <si>
    <t>VF620J861PB011524</t>
  </si>
  <si>
    <t>179980.0</t>
  </si>
  <si>
    <t>5126</t>
  </si>
  <si>
    <t>1 Place de l'Église, Le Tallud, Nouvelle-Aquitaine, 79200</t>
  </si>
  <si>
    <t>EZ-364-HN</t>
  </si>
  <si>
    <t>GK7X-VP8-S97</t>
  </si>
  <si>
    <t>YV2V0Y1A5JZ120150</t>
  </si>
  <si>
    <t>388520.0</t>
  </si>
  <si>
    <t>5637</t>
  </si>
  <si>
    <t>31 Boulevard Thalassa, La Clarté, Bretagne, 22700</t>
  </si>
  <si>
    <t>EF-792-NH</t>
  </si>
  <si>
    <t>GFY8-44N-FK8</t>
  </si>
  <si>
    <t>YV2T0X1A4GZ109196</t>
  </si>
  <si>
    <t>456440.3</t>
  </si>
  <si>
    <t>9860</t>
  </si>
  <si>
    <t>Rue du Frémur, Pleslin-Trigavou, Bretagne, 22490</t>
  </si>
  <si>
    <t>DW-789-PY</t>
  </si>
  <si>
    <t>G6XK-TXR-FUR</t>
  </si>
  <si>
    <t>YV2T0X1A8FZ103481</t>
  </si>
  <si>
    <t>448333.0</t>
  </si>
  <si>
    <t>9987</t>
  </si>
  <si>
    <t>Rue Jules Léquier, Plérin, Bretagne, 22190</t>
  </si>
  <si>
    <t>ES-117-AK</t>
  </si>
  <si>
    <t>GHCY-JG2-RHR</t>
  </si>
  <si>
    <t>VF640J565JB007707</t>
  </si>
  <si>
    <t>399126.0</t>
  </si>
  <si>
    <t>8704</t>
  </si>
  <si>
    <t>Val-Couesnon, Bretagne, 35560</t>
  </si>
  <si>
    <t>DX-808-BN</t>
  </si>
  <si>
    <t>G9J7-X7N-4S2</t>
  </si>
  <si>
    <t>VF640J565FB002630</t>
  </si>
  <si>
    <t>436015.4</t>
  </si>
  <si>
    <t>9384</t>
  </si>
  <si>
    <t>Rocade Sud, Cesson-Sévigné, Bretagne, 35510</t>
  </si>
  <si>
    <t>GY-935-WQ</t>
  </si>
  <si>
    <t>G2RY-RZS-WBG</t>
  </si>
  <si>
    <t>VF620J868RB013449</t>
  </si>
  <si>
    <t>90214.2</t>
  </si>
  <si>
    <t>1915</t>
  </si>
  <si>
    <t>Avenue Marie Talet, Angers, Pays de la Loire, 49100</t>
  </si>
  <si>
    <t>GZ-282-BH</t>
  </si>
  <si>
    <t>G364-BWH-BHV</t>
  </si>
  <si>
    <t>VF620J865RB013716</t>
  </si>
  <si>
    <t>88973.9</t>
  </si>
  <si>
    <t>2345</t>
  </si>
  <si>
    <t>EP-450-YV</t>
  </si>
  <si>
    <t>GG3U-84Z-FDR</t>
  </si>
  <si>
    <t>VF640J564HB007286</t>
  </si>
  <si>
    <t>436623.2</t>
  </si>
  <si>
    <t>9496</t>
  </si>
  <si>
    <t>N 12, Javron-les-Chapelles, Pays de la Loire, 53250</t>
  </si>
  <si>
    <t>CV-018-DH</t>
  </si>
  <si>
    <t>GXWW-YBB-FJF</t>
  </si>
  <si>
    <t>VF624GPA000068657</t>
  </si>
  <si>
    <t>1295018.8</t>
  </si>
  <si>
    <t>ER-455-QA</t>
  </si>
  <si>
    <t>GGNC-7Z5-T4W</t>
  </si>
  <si>
    <t>VF640J566HB007645</t>
  </si>
  <si>
    <t>314859.8</t>
  </si>
  <si>
    <t>4400</t>
  </si>
  <si>
    <t>Rue de la Haute Rue, Coësmes, Bretagne, 35134</t>
  </si>
  <si>
    <t>FT-973-PK</t>
  </si>
  <si>
    <t>GSAF-YJ4-UKN</t>
  </si>
  <si>
    <t>VF640J56XLB015109</t>
  </si>
  <si>
    <t>292278.5</t>
  </si>
  <si>
    <t>6133</t>
  </si>
  <si>
    <t>33 Rue du Moulin Boisseau, Carquefou, Pays de la Loire, 44470</t>
  </si>
  <si>
    <t>EF-147-MY</t>
  </si>
  <si>
    <t>GFMK-CWM-XF8</t>
  </si>
  <si>
    <t>YV2T0X1A7GZ109368</t>
  </si>
  <si>
    <t>463222.9</t>
  </si>
  <si>
    <t>9311</t>
  </si>
  <si>
    <t>DT-291-BG</t>
  </si>
  <si>
    <t>GYNC-9U8-FU6</t>
  </si>
  <si>
    <t>VF6VFE4S652921537</t>
  </si>
  <si>
    <t>291877.0</t>
  </si>
  <si>
    <t>EP-959-YT</t>
  </si>
  <si>
    <t>GG4K-EUG-4SC</t>
  </si>
  <si>
    <t>VF640J567HB007329</t>
  </si>
  <si>
    <t>388487.7</t>
  </si>
  <si>
    <t>8232</t>
  </si>
  <si>
    <t>Rue des Giraumeries, Saint-Berthevin, Pays de la Loire, 53940</t>
  </si>
  <si>
    <t>FR-072-MN</t>
  </si>
  <si>
    <t>GPG9-4TA-RNF</t>
  </si>
  <si>
    <t>VF620J868LB007982</t>
  </si>
  <si>
    <t>280681.3</t>
  </si>
  <si>
    <t>6202</t>
  </si>
  <si>
    <t>120 Avenue de la Marne, Vannes, Bretagne, 56000</t>
  </si>
  <si>
    <t>GR-621-RJ</t>
  </si>
  <si>
    <t>GUHP-HUN-9S8</t>
  </si>
  <si>
    <t>VF620J86XPB012221</t>
  </si>
  <si>
    <t>BRUGERE Patrice</t>
  </si>
  <si>
    <t>115300.8</t>
  </si>
  <si>
    <t>3083</t>
  </si>
  <si>
    <t>Route des Sorinières, Rezé, Pays de la Loire, 44400</t>
  </si>
  <si>
    <t>GW-638-LM</t>
  </si>
  <si>
    <t>GYSV-ZEG-W5R</t>
  </si>
  <si>
    <t>VF620J868RB012978</t>
  </si>
  <si>
    <t>110295.1</t>
  </si>
  <si>
    <t>2175</t>
  </si>
  <si>
    <t>Frossay, Pays de la Loire, 44320</t>
  </si>
  <si>
    <t>EF-177-HN</t>
  </si>
  <si>
    <t>GFP8-J4M-HA7</t>
  </si>
  <si>
    <t>VF620J860GB002510</t>
  </si>
  <si>
    <t>583806.3</t>
  </si>
  <si>
    <t>10533</t>
  </si>
  <si>
    <t>Le Mont-Saint-Michel, Normandie, 50170</t>
  </si>
  <si>
    <t>FQ-835-ZT</t>
  </si>
  <si>
    <t>GNC5-SDR-VK3</t>
  </si>
  <si>
    <t>VF620J868LB007934</t>
  </si>
  <si>
    <t>319465.7</t>
  </si>
  <si>
    <t>6536</t>
  </si>
  <si>
    <t>Route de Pleyben, Châteaulin, Bretagne, 29150</t>
  </si>
  <si>
    <t>DY-491-DR</t>
  </si>
  <si>
    <t>GAAJ-496-PBU</t>
  </si>
  <si>
    <t>YV2T0X1A0FZ103748</t>
  </si>
  <si>
    <t>426872.0</t>
  </si>
  <si>
    <t>9454</t>
  </si>
  <si>
    <t>10 Rue Richer, Noirmoutier-en-l'Île, Pays de la Loire, 85330</t>
  </si>
  <si>
    <t>EW-511-SC</t>
  </si>
  <si>
    <t>GJHX-XX8-7V2</t>
  </si>
  <si>
    <t>XLRAEL3700L470599</t>
  </si>
  <si>
    <t>399952.7</t>
  </si>
  <si>
    <t>11335</t>
  </si>
  <si>
    <t>13 avr. 2026 21:51</t>
  </si>
  <si>
    <t>FR-193-MW</t>
  </si>
  <si>
    <t>GPHX-KJB-6V9</t>
  </si>
  <si>
    <t>VF640J568LB014864</t>
  </si>
  <si>
    <t>323928.0</t>
  </si>
  <si>
    <t>6871</t>
  </si>
  <si>
    <t>GY-797-WQ</t>
  </si>
  <si>
    <t>GXEJ-VWX-9NP</t>
  </si>
  <si>
    <t>VF620J868RB013466</t>
  </si>
  <si>
    <t>66900.6</t>
  </si>
  <si>
    <t>1805</t>
  </si>
  <si>
    <t>FA-049-YA</t>
  </si>
  <si>
    <t>GM36-EYR-4TP</t>
  </si>
  <si>
    <t>XLRAEL2700L475281</t>
  </si>
  <si>
    <t>336120.8</t>
  </si>
  <si>
    <t>3 Place des Petits Murs, Nantes, Pays de la Loire, 44000</t>
  </si>
  <si>
    <t>EZ-367-HN</t>
  </si>
  <si>
    <t>GKE7-H89-U3V</t>
  </si>
  <si>
    <t>YV2V0Y1A5JZ120178</t>
  </si>
  <si>
    <t>362880.9</t>
  </si>
  <si>
    <t>8229</t>
  </si>
  <si>
    <t>EZ-040-GR</t>
  </si>
  <si>
    <t>GJSA-A8G-R3N</t>
  </si>
  <si>
    <t>XLRAEL3700L475365</t>
  </si>
  <si>
    <t>432911.4</t>
  </si>
  <si>
    <t>8127</t>
  </si>
  <si>
    <t>Pouancé, Pays de la Loire, 49420</t>
  </si>
  <si>
    <t>FS-384-GQ</t>
  </si>
  <si>
    <t>GS3A-833-V5A</t>
  </si>
  <si>
    <t>VF620J861LB008018</t>
  </si>
  <si>
    <t>254384.0</t>
  </si>
  <si>
    <t>9075</t>
  </si>
  <si>
    <t>Autoroute des Estuaires, Gouvets, Normandie, 50420</t>
  </si>
  <si>
    <t>FS-992-GP</t>
  </si>
  <si>
    <t>GS3V-JSE-AMW</t>
  </si>
  <si>
    <t>VF620J865LB007938</t>
  </si>
  <si>
    <t>292375.6</t>
  </si>
  <si>
    <t>8705</t>
  </si>
  <si>
    <t>GN-775-AJ</t>
  </si>
  <si>
    <t>GTR5-J2B-8E3</t>
  </si>
  <si>
    <t>VF620J863PB011511</t>
  </si>
  <si>
    <t>141842.8</t>
  </si>
  <si>
    <t>4957</t>
  </si>
  <si>
    <t>Rue Jean Daigre, L'Aigle, Normandie, 61300</t>
  </si>
  <si>
    <t>EF-550-HR</t>
  </si>
  <si>
    <t>GFRV-R8F-84D</t>
  </si>
  <si>
    <t>VF640J568GB004776</t>
  </si>
  <si>
    <t>343502.7</t>
  </si>
  <si>
    <t>8175</t>
  </si>
  <si>
    <t>10 Boulevard René Laënnec, Rennes, Bretagne, 3500</t>
  </si>
  <si>
    <t>ES-665-HN</t>
  </si>
  <si>
    <t>GJ9X-GVD-F9Z</t>
  </si>
  <si>
    <t>VF640J565JB007836</t>
  </si>
  <si>
    <t>419163.1</t>
  </si>
  <si>
    <t>8341</t>
  </si>
  <si>
    <t>34 Rue Jean-Marie David, Pacé, Bretagne, 35740</t>
  </si>
  <si>
    <t>CD-674-AR</t>
  </si>
  <si>
    <t>GWCA-WAZ-AT2</t>
  </si>
  <si>
    <t>VF624GPA000057318</t>
  </si>
  <si>
    <t>1407822.4</t>
  </si>
  <si>
    <t>DT-858-QB</t>
  </si>
  <si>
    <t>GK5F-XFB-WJE</t>
  </si>
  <si>
    <t>VF620J866FB001196</t>
  </si>
  <si>
    <t>TG Villeneuve sur Lot (PF)</t>
  </si>
  <si>
    <t>424057.3</t>
  </si>
  <si>
    <t>7380</t>
  </si>
  <si>
    <t>Rue Georges Charpak, Villeneuve-sur-Lot, Nouvelle-Aquitaine, 47300</t>
  </si>
  <si>
    <t>Orange F</t>
  </si>
  <si>
    <t>GK-174-SZ</t>
  </si>
  <si>
    <t>GD2A-ZR3-UW4</t>
  </si>
  <si>
    <t>VF620J960NB000543</t>
  </si>
  <si>
    <t>Site St Loubes, TG AQUITAINE</t>
  </si>
  <si>
    <t>58357.0</t>
  </si>
  <si>
    <t>3272</t>
  </si>
  <si>
    <t>Rue de Fontaudin, Artigues-près-Bordeaux, Nouvelle-Aquitaine, 33370</t>
  </si>
  <si>
    <t>FT-777-DD</t>
  </si>
  <si>
    <t>GNFG-6M6-H67</t>
  </si>
  <si>
    <t>VF620J867LB008170</t>
  </si>
  <si>
    <t>118686.3</t>
  </si>
  <si>
    <t>4600</t>
  </si>
  <si>
    <t>Avenue de Lattre de Tassigny, Villecresnes, Île-de-France, 94440</t>
  </si>
  <si>
    <t>FT-906-HJ</t>
  </si>
  <si>
    <t>GRRX-9GK-W4S</t>
  </si>
  <si>
    <t>VF620J869LB008154</t>
  </si>
  <si>
    <t>110234.4</t>
  </si>
  <si>
    <t>4314</t>
  </si>
  <si>
    <t>8 Rue de la Basse Quinte, Créteil, Île-de-France, 94000</t>
  </si>
  <si>
    <t>FT-035-HK</t>
  </si>
  <si>
    <t>G9W2-A82-5RB</t>
  </si>
  <si>
    <t>VF620J865LB008121</t>
  </si>
  <si>
    <t>183922.5</t>
  </si>
  <si>
    <t>13087</t>
  </si>
  <si>
    <t>Avenue du Stade de France, Saint-Denis, Île-de-France, 93210</t>
  </si>
  <si>
    <t>FT-291-RM</t>
  </si>
  <si>
    <t>G89J-BX5-9JZ</t>
  </si>
  <si>
    <t>VF620J862LB008190</t>
  </si>
  <si>
    <t>196788.2</t>
  </si>
  <si>
    <t>13069</t>
  </si>
  <si>
    <t>Rue Georges Corète, Gennevilliers, Île-de-France, 92230</t>
  </si>
  <si>
    <t>ER-258-CZ</t>
  </si>
  <si>
    <t>G5G3-245-K2P</t>
  </si>
  <si>
    <t>VF640J569HB007459</t>
  </si>
  <si>
    <t>186434.1</t>
  </si>
  <si>
    <t>5175</t>
  </si>
  <si>
    <t>Voie du Cheminet, Morangis, Île-de-France, 91420</t>
  </si>
  <si>
    <t>FW-267-LX</t>
  </si>
  <si>
    <t>G7TC-B79-WE4</t>
  </si>
  <si>
    <t>VF620J860MB008402</t>
  </si>
  <si>
    <t>266023.1</t>
  </si>
  <si>
    <t>10989</t>
  </si>
  <si>
    <t>Montfermeil, Île-de-France, 93370</t>
  </si>
  <si>
    <t>GJ-167-EC</t>
  </si>
  <si>
    <t>GRG2-VE7-DHZ</t>
  </si>
  <si>
    <t>VF620J961NB000521</t>
  </si>
  <si>
    <t>83501.0</t>
  </si>
  <si>
    <t>3750</t>
  </si>
  <si>
    <t>Claye-Souilly, Île-de-France, 77410</t>
  </si>
  <si>
    <t>GJ-484-DE</t>
  </si>
  <si>
    <t>GA9K-7CZ-VR8</t>
  </si>
  <si>
    <t>VF620J962NB000530</t>
  </si>
  <si>
    <t>DUCKBILL TEST, TG IDF VALENTON</t>
  </si>
  <si>
    <t>50127.9</t>
  </si>
  <si>
    <t>3344</t>
  </si>
  <si>
    <t>Boulevard Périphérique Extérieur, Paris, Île-de-France, 75013</t>
  </si>
  <si>
    <t>GJ-976-EM</t>
  </si>
  <si>
    <t>GKD6-H29-A94</t>
  </si>
  <si>
    <t>GK-208-TA</t>
  </si>
  <si>
    <t>VF620J964NB000531</t>
  </si>
  <si>
    <t>91341.2</t>
  </si>
  <si>
    <t>4744</t>
  </si>
  <si>
    <t>Route de la Commune, Roissy-en-France, Île-de-France, 95700</t>
  </si>
  <si>
    <t>GJ-876-EJ</t>
  </si>
  <si>
    <t>GXVT-9VP-WC5</t>
  </si>
  <si>
    <t>VF620J961NB000535</t>
  </si>
  <si>
    <t>49614.6</t>
  </si>
  <si>
    <t>3244</t>
  </si>
  <si>
    <t>66 Rue des Plantes, Paris, Île-de-France, 75014</t>
  </si>
  <si>
    <t>GJ-641-DD</t>
  </si>
  <si>
    <t>GE4C-7UA-RWB</t>
  </si>
  <si>
    <t>DS-891-ME</t>
  </si>
  <si>
    <t>VF620J966NB000532</t>
  </si>
  <si>
    <t>54643.0</t>
  </si>
  <si>
    <t>4993</t>
  </si>
  <si>
    <t>84 Rue de la République, Saint-Denis, Île-de-France, 93200</t>
  </si>
  <si>
    <t>GL-845-CX</t>
  </si>
  <si>
    <t>GN3V-74Z-S3V</t>
  </si>
  <si>
    <t>VF640J560NB019768</t>
  </si>
  <si>
    <t>67059.8</t>
  </si>
  <si>
    <t>3127</t>
  </si>
  <si>
    <t>Avenue de l'Europe, Vélizy-Villacoublay, Île-de-France, 78140</t>
  </si>
  <si>
    <t>GL-996-FA</t>
  </si>
  <si>
    <t>GKDC-H7Y-PA7</t>
  </si>
  <si>
    <t>VF620J964NB000576</t>
  </si>
  <si>
    <t>86796.2</t>
  </si>
  <si>
    <t>4615</t>
  </si>
  <si>
    <t>Rue de la Briquerie, Lagny-le-Sec, Hauts-de-France, 60330</t>
  </si>
  <si>
    <t>GL-123-JV</t>
  </si>
  <si>
    <t>GG42-MAR-WA6</t>
  </si>
  <si>
    <t>GL-726-NT</t>
  </si>
  <si>
    <t>VF640J562NB019769</t>
  </si>
  <si>
    <t>50218.0</t>
  </si>
  <si>
    <t>2824</t>
  </si>
  <si>
    <t>42 Rue Galande, Paris, Île-de-France, 75005</t>
  </si>
  <si>
    <t>EF-033-FV</t>
  </si>
  <si>
    <t>G3GJ-C4W-CAY</t>
  </si>
  <si>
    <t>GK-407-TA</t>
  </si>
  <si>
    <t>VF640J565GB004668</t>
  </si>
  <si>
    <t>136889.1</t>
  </si>
  <si>
    <t>6418</t>
  </si>
  <si>
    <t>Rue Saint-Martin, Paris, Île-de-France, 75003</t>
  </si>
  <si>
    <t>GL-169-ZR</t>
  </si>
  <si>
    <t>GGXT-5U5-HGJ</t>
  </si>
  <si>
    <t>VF620J962NB000544</t>
  </si>
  <si>
    <t>114957.5</t>
  </si>
  <si>
    <t>5055</t>
  </si>
  <si>
    <t>Forges, Île-de-France, 77130</t>
  </si>
  <si>
    <t>EA-702-LC</t>
  </si>
  <si>
    <t>GXGX-5CR-4SX</t>
  </si>
  <si>
    <t>VF640J561GB003761</t>
  </si>
  <si>
    <t>146067.0</t>
  </si>
  <si>
    <t>7760</t>
  </si>
  <si>
    <t>Avenue Jeanne Garnerin, Wissous, Île-de-France, 91320</t>
  </si>
  <si>
    <t>GM-470-SV</t>
  </si>
  <si>
    <t>G4P5-U4G-DDR</t>
  </si>
  <si>
    <t>VF620J969NB000542</t>
  </si>
  <si>
    <t>58340.7</t>
  </si>
  <si>
    <t>4258</t>
  </si>
  <si>
    <t>Rue Jean Bureau, Meaux, Île-de-France, 77100</t>
  </si>
  <si>
    <t>GM-047-TG</t>
  </si>
  <si>
    <t>G7SM-B4U-TT2</t>
  </si>
  <si>
    <t>VF640J569NB019767</t>
  </si>
  <si>
    <t>52878.3</t>
  </si>
  <si>
    <t>2933</t>
  </si>
  <si>
    <t>26 Rue des Terres au Curé, Paris, Île-de-France, 75013</t>
  </si>
  <si>
    <t>DW-250-NY</t>
  </si>
  <si>
    <t>GGVN-2ZD-BR2</t>
  </si>
  <si>
    <t>YV2T0X1A1FZ103287</t>
  </si>
  <si>
    <t>TG IDF WISSOUS</t>
  </si>
  <si>
    <t>220323.3</t>
  </si>
  <si>
    <t>6870</t>
  </si>
  <si>
    <t>Avenue du Bel Air, Massy, Île-de-France, 91300</t>
  </si>
  <si>
    <t>DV-581-SM</t>
  </si>
  <si>
    <t>G849-RNP-JEZ</t>
  </si>
  <si>
    <t>YV2T0X1A0FZ103314</t>
  </si>
  <si>
    <t>219131.4</t>
  </si>
  <si>
    <t>7865</t>
  </si>
  <si>
    <t>Boulevard Charles de Gaulle, Malakoff, Île-de-France, 92240</t>
  </si>
  <si>
    <t>FF-326-QM</t>
  </si>
  <si>
    <t>GZ4B-CUH-57N</t>
  </si>
  <si>
    <t>VF620J86XKB006122</t>
  </si>
  <si>
    <t>192303.4</t>
  </si>
  <si>
    <t>6927</t>
  </si>
  <si>
    <t>Rue du Regard, Villebon-sur-Yvette, Île-de-France, 91140</t>
  </si>
  <si>
    <t>EB-835-DQ</t>
  </si>
  <si>
    <t>GWAH-KDC-HA8</t>
  </si>
  <si>
    <t>EB835DQ</t>
  </si>
  <si>
    <t>YV2T0X1A3GZ106287</t>
  </si>
  <si>
    <t>236962.2</t>
  </si>
  <si>
    <t>7717</t>
  </si>
  <si>
    <t>Rue du Pérou, Wissous, Île-de-France, 91300</t>
  </si>
  <si>
    <t>DW-883-BR</t>
  </si>
  <si>
    <t>GMS5-A6Y-GUV</t>
  </si>
  <si>
    <t>YV2T0X1A0FZ103295</t>
  </si>
  <si>
    <t>199731.5</t>
  </si>
  <si>
    <t>6834</t>
  </si>
  <si>
    <t>La Francilienne, Combs-la-Ville, Île-de-France, 77380</t>
  </si>
  <si>
    <t>EF-957-KN</t>
  </si>
  <si>
    <t>GNXE-TXJ-3PB</t>
  </si>
  <si>
    <t>YV2V0Y1A9GZ109046</t>
  </si>
  <si>
    <t>219391.1</t>
  </si>
  <si>
    <t>6882</t>
  </si>
  <si>
    <t>Route des Peupliers, Tremblay-en-France, Île-de-France, 77990</t>
  </si>
  <si>
    <t>ER-492-GV</t>
  </si>
  <si>
    <t>GJFN-4WP-YYM</t>
  </si>
  <si>
    <t>YV2V0Y1A0HZ114542</t>
  </si>
  <si>
    <t>228995.3</t>
  </si>
  <si>
    <t>6270</t>
  </si>
  <si>
    <t>DV-909-PS</t>
  </si>
  <si>
    <t>GE4V-U5M-SMU</t>
  </si>
  <si>
    <t>YV2T0X1A6FZ103298</t>
  </si>
  <si>
    <t>237770.5</t>
  </si>
  <si>
    <t>7847</t>
  </si>
  <si>
    <t>Boulevard Arago, Wissous, Île-de-France, 91320</t>
  </si>
  <si>
    <t>DX-908-LX</t>
  </si>
  <si>
    <t>GY5Y-CR7-ZZ8</t>
  </si>
  <si>
    <t>YV2T0U1A3FZ103807</t>
  </si>
  <si>
    <t>168739.1</t>
  </si>
  <si>
    <t>7572</t>
  </si>
  <si>
    <t>Autoroute du Soleil, Chilly-Mazarin, Île-de-France, 91380</t>
  </si>
  <si>
    <t>GK-475-SK</t>
  </si>
  <si>
    <t>GXD7-J5P-X7A</t>
  </si>
  <si>
    <t>VF620J861NB010810</t>
  </si>
  <si>
    <t>TG LORRAINE</t>
  </si>
  <si>
    <t>195017.5</t>
  </si>
  <si>
    <t>4176</t>
  </si>
  <si>
    <t>Rue de la Mirabelle, Vigneulles-lès-Hattonchâtel, Grand Est, 55210</t>
  </si>
  <si>
    <t>GK-374-MF</t>
  </si>
  <si>
    <t>GMNE-NJ5-4UG</t>
  </si>
  <si>
    <t>VF620J866NB010852</t>
  </si>
  <si>
    <t>173005.9</t>
  </si>
  <si>
    <t>3436</t>
  </si>
  <si>
    <t>6 Rue Bigorra, Bouquemont, Grand Est, 55300</t>
  </si>
  <si>
    <t>GM-165-RV</t>
  </si>
  <si>
    <t>GUC6-UNV-SVB</t>
  </si>
  <si>
    <t>VF620J869NB010974</t>
  </si>
  <si>
    <t>173994.4</t>
  </si>
  <si>
    <t>3317</t>
  </si>
  <si>
    <t>Rue Pierre et Marie Curie, Fléville-devant-Nancy, Grand Est, 54710</t>
  </si>
  <si>
    <t>GK-270-GR</t>
  </si>
  <si>
    <t>GMFX-XT4-FVP</t>
  </si>
  <si>
    <t>VF620J868NB010836</t>
  </si>
  <si>
    <t>193402.9</t>
  </si>
  <si>
    <t>3638</t>
  </si>
  <si>
    <t>24 Avenue de la 40e Division d'Infanterie, Chauvoncourt, Grand Est, 55300</t>
  </si>
  <si>
    <t>FR-333-DT</t>
  </si>
  <si>
    <t>GNEW-YGX-MCT</t>
  </si>
  <si>
    <t>VF620J867LB007973</t>
  </si>
  <si>
    <t>282843.4</t>
  </si>
  <si>
    <t>5475</t>
  </si>
  <si>
    <t>47bis Rond-Point des Familles Place de l'Abbé Pierre, Nancy, Grand Est, 54100</t>
  </si>
  <si>
    <t>FE-836-VL</t>
  </si>
  <si>
    <t>GS6R-XKH-RHW</t>
  </si>
  <si>
    <t>VF620J869KB006144</t>
  </si>
  <si>
    <t>244968.7</t>
  </si>
  <si>
    <t>6527</t>
  </si>
  <si>
    <t>Rue Braconnot, Nancy, Grand Est, 54100</t>
  </si>
  <si>
    <t>HB-190-HV</t>
  </si>
  <si>
    <t>GJKA-RAU-6K5</t>
  </si>
  <si>
    <t>VF620J866SB014573</t>
  </si>
  <si>
    <t>69490.2</t>
  </si>
  <si>
    <t>1439</t>
  </si>
  <si>
    <t>Rue de la Petite They, They-sous-Montfort, Grand Est, 88800</t>
  </si>
  <si>
    <t>Free</t>
  </si>
  <si>
    <t>GN-994-CN</t>
  </si>
  <si>
    <t>GZAW-T56-Y9B</t>
  </si>
  <si>
    <t>VF620J860NB010975</t>
  </si>
  <si>
    <t>191615.1</t>
  </si>
  <si>
    <t>3595</t>
  </si>
  <si>
    <t>D 460a, Mont-lès-Lamarche, Grand Est, 88320</t>
  </si>
  <si>
    <t>FR-055-PW</t>
  </si>
  <si>
    <t>G9XT-PSM-WKC</t>
  </si>
  <si>
    <t>VF620J862LB007976</t>
  </si>
  <si>
    <t>288253.4</t>
  </si>
  <si>
    <t>5584</t>
  </si>
  <si>
    <t>Rue Denis Papin, Ludres, Grand Est, 54710</t>
  </si>
  <si>
    <t>GL-599-MX</t>
  </si>
  <si>
    <t>GH3E-N8N-YTD</t>
  </si>
  <si>
    <t>VF620J860NB010846</t>
  </si>
  <si>
    <t>162454.8</t>
  </si>
  <si>
    <t>3366</t>
  </si>
  <si>
    <t>D 73, Ludres, Grand Est, 54710</t>
  </si>
  <si>
    <t>GM-182-MC</t>
  </si>
  <si>
    <t>GWSX-BZJ-SP8</t>
  </si>
  <si>
    <t>VF620J865NB010826</t>
  </si>
  <si>
    <t>TG LORRAINE, TG Lorraine</t>
  </si>
  <si>
    <t>159828.9</t>
  </si>
  <si>
    <t>3183</t>
  </si>
  <si>
    <t>Rue Yvon Gaillet, Saint-Dizier, Grand Est, 52100</t>
  </si>
  <si>
    <t>GL-095-YD</t>
  </si>
  <si>
    <t>GFER-MCW-ZE4</t>
  </si>
  <si>
    <t>VF620J865NB010809</t>
  </si>
  <si>
    <t>165966.0</t>
  </si>
  <si>
    <t>3209</t>
  </si>
  <si>
    <t>Rue Eugène Bastien, Jœuf, Grand Est, 54240</t>
  </si>
  <si>
    <t>GM-259-XL</t>
  </si>
  <si>
    <t>GH6V-TSH-Y9D</t>
  </si>
  <si>
    <t>VF620J862NB010931</t>
  </si>
  <si>
    <t>218313.5</t>
  </si>
  <si>
    <t>3768</t>
  </si>
  <si>
    <t>Rue Leroux, Ligny-en-Barrois, Grand Est, 55500</t>
  </si>
  <si>
    <t>GM-164-CV</t>
  </si>
  <si>
    <t>GP66-96Z-MMT</t>
  </si>
  <si>
    <t>VF620J862NB010847</t>
  </si>
  <si>
    <t>226067.9</t>
  </si>
  <si>
    <t>4322</t>
  </si>
  <si>
    <t>D 152, Tichémont, Grand Est, 54780</t>
  </si>
  <si>
    <t>GM-723-EY</t>
  </si>
  <si>
    <t>GTP6-RN7-NH6</t>
  </si>
  <si>
    <t>VF620J868NB010853</t>
  </si>
  <si>
    <t>202820.8</t>
  </si>
  <si>
    <t>3723</t>
  </si>
  <si>
    <t>Voie Romaine, Semécourt, Grand Est, 57280</t>
  </si>
  <si>
    <t>GL-190-RT</t>
  </si>
  <si>
    <t>GA9R-FHS-VSJ</t>
  </si>
  <si>
    <t>VF620J861NB010855</t>
  </si>
  <si>
    <t>155252.1</t>
  </si>
  <si>
    <t>3147</t>
  </si>
  <si>
    <t>131 Rue du Bois le Prêtre, Pont-à-Mousson, Grand Est, 54700</t>
  </si>
  <si>
    <t>DX-019-BL</t>
  </si>
  <si>
    <t>GY7R-A85-3KP</t>
  </si>
  <si>
    <t>VF640J567FB002631</t>
  </si>
  <si>
    <t>360560.5</t>
  </si>
  <si>
    <t>8311</t>
  </si>
  <si>
    <t>A 33, Fléville-devant-Nancy, Grand Est, 54710</t>
  </si>
  <si>
    <t>EQ-331-PS</t>
  </si>
  <si>
    <t>GTUT-5BV-HAD</t>
  </si>
  <si>
    <t>VF620J863HB003832</t>
  </si>
  <si>
    <t>378942.0</t>
  </si>
  <si>
    <t>7600</t>
  </si>
  <si>
    <t>D 1D, Rosières-aux-Salines, Grand Est, 54110</t>
  </si>
  <si>
    <t>FE-007-VM</t>
  </si>
  <si>
    <t>G4HY-VCW-44P</t>
  </si>
  <si>
    <t>VF620J860KB006145</t>
  </si>
  <si>
    <t>282036.2</t>
  </si>
  <si>
    <t>7232</t>
  </si>
  <si>
    <t>22-24 Rue de la Tête d'Or, Metz, Grand Est, 57000</t>
  </si>
  <si>
    <t>FS-860-GQ</t>
  </si>
  <si>
    <t>G7VR-ACZ-MSP</t>
  </si>
  <si>
    <t>VF620J867LB007990</t>
  </si>
  <si>
    <t>389106.4</t>
  </si>
  <si>
    <t>6808</t>
  </si>
  <si>
    <t>GL-429-AN</t>
  </si>
  <si>
    <t>GNPZ-6MP-9JN</t>
  </si>
  <si>
    <t>VF620J86XNB010854</t>
  </si>
  <si>
    <t>167807.0</t>
  </si>
  <si>
    <t>3701</t>
  </si>
  <si>
    <t>Rue de Cirey, Bertrambois, Grand Est, 54480</t>
  </si>
  <si>
    <t>FR-854-EA</t>
  </si>
  <si>
    <t>GZRM-B7W-9GP</t>
  </si>
  <si>
    <t>VF620J861LB007970</t>
  </si>
  <si>
    <t>303975.2</t>
  </si>
  <si>
    <t>6029</t>
  </si>
  <si>
    <t>DV-091-CX</t>
  </si>
  <si>
    <t>GJNW-5ZM-DAD</t>
  </si>
  <si>
    <t>VF620J868FB001104</t>
  </si>
  <si>
    <t>602410.9</t>
  </si>
  <si>
    <t>11850</t>
  </si>
  <si>
    <t>Rue Jacques Cœur, Yzeure, Auvergne-Rhône-Alpes, 03400</t>
  </si>
  <si>
    <t>HA-851-RZ</t>
  </si>
  <si>
    <t>G7BE-MXP-ABC</t>
  </si>
  <si>
    <t>VF620J868RB013886</t>
  </si>
  <si>
    <t>75986.7</t>
  </si>
  <si>
    <t>1452</t>
  </si>
  <si>
    <t>Rue Diderot, Saint-Germain-du-Puy, Centre-Val de Loire, 18390</t>
  </si>
  <si>
    <t>HB-986-WN</t>
  </si>
  <si>
    <t>GNK2-PDC-NCY</t>
  </si>
  <si>
    <t>VF611A362SD055870</t>
  </si>
  <si>
    <t>125145.7</t>
  </si>
  <si>
    <t>2033</t>
  </si>
  <si>
    <t>Chemin des Petits Rocs, Avermes, Auvergne-Rhône-Alpes, 03000</t>
  </si>
  <si>
    <t>DW-586-QW</t>
  </si>
  <si>
    <t>GGB2-M5J-SJH</t>
  </si>
  <si>
    <t>VF620J866TB016048</t>
  </si>
  <si>
    <t>1411.9</t>
  </si>
  <si>
    <t>27</t>
  </si>
  <si>
    <t>2 Place des Roches, Lormes, Bourgogne-Franche-Comté, 58140</t>
  </si>
  <si>
    <t>FQ-744-SP</t>
  </si>
  <si>
    <t>GC8K-U9P-GU7</t>
  </si>
  <si>
    <t>VF611A364LD025478</t>
  </si>
  <si>
    <t>675957.9</t>
  </si>
  <si>
    <t>10954</t>
  </si>
  <si>
    <t>GG9S-4BS-FN4</t>
  </si>
  <si>
    <t>Location unknown</t>
  </si>
  <si>
    <t>DR-208-FB</t>
  </si>
  <si>
    <t>G5AT-K89-5RA</t>
  </si>
  <si>
    <t>VF620J864FB000788</t>
  </si>
  <si>
    <t>716557.0</t>
  </si>
  <si>
    <t>13595</t>
  </si>
  <si>
    <t>10 avr. 2026 17:15</t>
  </si>
  <si>
    <t>D 707, Avermes, Auvergne-Rhône-Alpes, 03000</t>
  </si>
  <si>
    <t>EQ-533-MQ</t>
  </si>
  <si>
    <t>GYGM-VD2-X5E</t>
  </si>
  <si>
    <t>VF611A368TD062596</t>
  </si>
  <si>
    <t>1243.3</t>
  </si>
  <si>
    <t>22</t>
  </si>
  <si>
    <t>D 951, Saint-Aignan-des-Noyers, Centre-Val de Loire, 18600</t>
  </si>
  <si>
    <t>GY-968-QC</t>
  </si>
  <si>
    <t>G3R5-YDE-7UN</t>
  </si>
  <si>
    <t>VF620J867RB012938</t>
  </si>
  <si>
    <t>117692.1</t>
  </si>
  <si>
    <t>2290</t>
  </si>
  <si>
    <t>Avenue de Chazeuil, Varennes-sur-Allier, Auvergne-Rhône-Alpes, 03150</t>
  </si>
  <si>
    <t>DW-935-QW</t>
  </si>
  <si>
    <t>G5KU-FZC-EEC</t>
  </si>
  <si>
    <t>VF620J868TB016049</t>
  </si>
  <si>
    <t>2810.4</t>
  </si>
  <si>
    <t>55</t>
  </si>
  <si>
    <t>Rue du Courtioux, Marcillat-en-Combraille, Auvergne-Rhône-Alpes, 03420</t>
  </si>
  <si>
    <t>CC-024-RY</t>
  </si>
  <si>
    <t>GPR4-BUW-US5</t>
  </si>
  <si>
    <t>VF624GPA000057362</t>
  </si>
  <si>
    <t>TG CENTRE OUEST</t>
  </si>
  <si>
    <t>1457279.0</t>
  </si>
  <si>
    <t>TRANSGOURMET CENTRE OUEST</t>
  </si>
  <si>
    <t>GX-919-WX</t>
  </si>
  <si>
    <t>G8WH-GZ2-974</t>
  </si>
  <si>
    <t>VF620J164RB001647</t>
  </si>
  <si>
    <t>162669.8</t>
  </si>
  <si>
    <t>2294</t>
  </si>
  <si>
    <t>GR-794-YF</t>
  </si>
  <si>
    <t>GV3S-WZE-PGM</t>
  </si>
  <si>
    <t>VF611A365RD046753</t>
  </si>
  <si>
    <t>403807.3</t>
  </si>
  <si>
    <t>5948</t>
  </si>
  <si>
    <t>HB-141-VX</t>
  </si>
  <si>
    <t>G9AU-FEG-352</t>
  </si>
  <si>
    <t>VF620J860SB014438</t>
  </si>
  <si>
    <t>MICHALAK Michael</t>
  </si>
  <si>
    <t>TG COULOMMIERS</t>
  </si>
  <si>
    <t>35491.7</t>
  </si>
  <si>
    <t>1500</t>
  </si>
  <si>
    <t>D 402, Beautheil-Saints, Île-de-France, 77120</t>
  </si>
  <si>
    <t>HB-491-NW</t>
  </si>
  <si>
    <t>GSFX-XMZ-C49</t>
  </si>
  <si>
    <t>VF620J860SB014410</t>
  </si>
  <si>
    <t>51783.5</t>
  </si>
  <si>
    <t>2145</t>
  </si>
  <si>
    <t>Rue du Jariel, Coulommiers, Île-de-France, 77120</t>
  </si>
  <si>
    <t>DX-989-DN</t>
  </si>
  <si>
    <t>GRJR-CEU-MMF</t>
  </si>
  <si>
    <t>VF620J862FB001390</t>
  </si>
  <si>
    <t>507794.3</t>
  </si>
  <si>
    <t>12085</t>
  </si>
  <si>
    <t>ED-907-MS</t>
  </si>
  <si>
    <t>GWBD-9C2-5SN</t>
  </si>
  <si>
    <t>VF640J566GB004243</t>
  </si>
  <si>
    <t>DECLOIX Christophe</t>
  </si>
  <si>
    <t>369824.3</t>
  </si>
  <si>
    <t>8592</t>
  </si>
  <si>
    <t>HA-879-LH</t>
  </si>
  <si>
    <t>G8SC-7EB-X3U</t>
  </si>
  <si>
    <t>VF620J860RB014269</t>
  </si>
  <si>
    <t>LHOSTE Jean Luc</t>
  </si>
  <si>
    <t>46215.8</t>
  </si>
  <si>
    <t>2386</t>
  </si>
  <si>
    <t>Tunnel de Champigny, Champigny-sur-Marne, Île-de-France, 94500</t>
  </si>
  <si>
    <t>GL-261-WE</t>
  </si>
  <si>
    <t>GVMX-MZF-NH7</t>
  </si>
  <si>
    <t>ZCFCS72AX05487970</t>
  </si>
  <si>
    <t>TG MEDITERRANEE</t>
  </si>
  <si>
    <t>85701.5</t>
  </si>
  <si>
    <t>2794</t>
  </si>
  <si>
    <t>29 mars 2026 00:28</t>
  </si>
  <si>
    <t>7 Rue des Artisans, Saint-Martin-de-Crau, Provence-Alpes-Côte d'Azur, 13310</t>
  </si>
  <si>
    <t>CBL-VG-CTDC-Y0</t>
  </si>
  <si>
    <t>EX-347-YF</t>
  </si>
  <si>
    <t>G99A-CJW-FD7</t>
  </si>
  <si>
    <t>ZCFC270D30D608714</t>
  </si>
  <si>
    <t>TG Le Muy (PF)</t>
  </si>
  <si>
    <t>308980.3</t>
  </si>
  <si>
    <t>16934</t>
  </si>
  <si>
    <t>Rue des Lauriers, Brignoles, Provence-Alpes-Côte d'Azur, 83170</t>
  </si>
  <si>
    <t>GY-312-LH</t>
  </si>
  <si>
    <t>G8ZD-TSW-KAK</t>
  </si>
  <si>
    <t>VF620J862RB013494</t>
  </si>
  <si>
    <t>102001.9</t>
  </si>
  <si>
    <t>4545</t>
  </si>
  <si>
    <t>La Languedocienne, Nimes, Occitanie, 30035</t>
  </si>
  <si>
    <t>GR-289-KS</t>
  </si>
  <si>
    <t>GZXJ-M97-DUE</t>
  </si>
  <si>
    <t>ZCFA81MF202738896</t>
  </si>
  <si>
    <t>55207.9</t>
  </si>
  <si>
    <t>2209</t>
  </si>
  <si>
    <t>Duplex A86, Vaucresson, Île-de-France, 92420</t>
  </si>
  <si>
    <t>GY-707-TF</t>
  </si>
  <si>
    <t>GH8N-9WS-R3X</t>
  </si>
  <si>
    <t>VF620J864RB013724</t>
  </si>
  <si>
    <t>56862.5</t>
  </si>
  <si>
    <t>2474</t>
  </si>
  <si>
    <t>Avenue des Golfs, Saint-Raphaël, Provence-Alpes-Côte d'Azur, 83700</t>
  </si>
  <si>
    <t>GQ-403-JP</t>
  </si>
  <si>
    <t>G6UD-B9N-83J</t>
  </si>
  <si>
    <t>ZCFA81MF002738895</t>
  </si>
  <si>
    <t>119774.8</t>
  </si>
  <si>
    <t>2896</t>
  </si>
  <si>
    <t>Rue Gay-Lussac, Saint-Martin-de-Crau, Provence-Alpes-Côte d'Azur, 13310</t>
  </si>
  <si>
    <t>FH-976-TW</t>
  </si>
  <si>
    <t>GG5P-WAP-EM3</t>
  </si>
  <si>
    <t>VF640J56XKB012435</t>
  </si>
  <si>
    <t>323498.1</t>
  </si>
  <si>
    <t>7030</t>
  </si>
  <si>
    <t>Rue de la Tour, Marseille, Provence-Alpes-Côte d'Azur, 13009</t>
  </si>
  <si>
    <t>GE-159-GP</t>
  </si>
  <si>
    <t>GSDC-5BU-JHY</t>
  </si>
  <si>
    <t>VF611A163ND036560</t>
  </si>
  <si>
    <t>TG MEDITERRANEE, TGFL-DELTA LOGISTIQUE</t>
  </si>
  <si>
    <t>491056.0</t>
  </si>
  <si>
    <t>GM-182-BL</t>
  </si>
  <si>
    <t>G3EG-ZSS-W9F</t>
  </si>
  <si>
    <t>VF620J965NB000568</t>
  </si>
  <si>
    <t>180324.3</t>
  </si>
  <si>
    <t>Alès, Occitanie, 30100</t>
  </si>
  <si>
    <t>GE-438-GP</t>
  </si>
  <si>
    <t>G9C8-TCP-WAA</t>
  </si>
  <si>
    <t>VF611A16XND036555</t>
  </si>
  <si>
    <t>505495.2</t>
  </si>
  <si>
    <t>GY-940-NB</t>
  </si>
  <si>
    <t>G6XE-MPC-59M</t>
  </si>
  <si>
    <t>VF640J566RB023913</t>
  </si>
  <si>
    <t>81909.7</t>
  </si>
  <si>
    <t>389</t>
  </si>
  <si>
    <t>17 Rue de la République, Avignon, Provence-Alpes-Côte d'Azur, 84000</t>
  </si>
  <si>
    <t>GX-351-FV</t>
  </si>
  <si>
    <t>GZR5-SVM-F3F</t>
  </si>
  <si>
    <t>WMA16DZZ7RY456087</t>
  </si>
  <si>
    <t>87582.0</t>
  </si>
  <si>
    <t>2185</t>
  </si>
  <si>
    <t>D 34, Châteaurenard, Provence-Alpes-Côte d'Azur, 13160</t>
  </si>
  <si>
    <t>ES-810-NH</t>
  </si>
  <si>
    <t>GKAG-T9K-WUY</t>
  </si>
  <si>
    <t>VF620J867JB004214</t>
  </si>
  <si>
    <t>463444.2</t>
  </si>
  <si>
    <t>8454</t>
  </si>
  <si>
    <t>Chemin du Landas, Les Tavernes, Occitanie, 30720</t>
  </si>
  <si>
    <t>FF-527-NG</t>
  </si>
  <si>
    <t>GCN3-HUA-HDJ</t>
  </si>
  <si>
    <t>VF640J864KB009624</t>
  </si>
  <si>
    <t>BONSERGENT Frederic</t>
  </si>
  <si>
    <t>TG RHONE</t>
  </si>
  <si>
    <t>198237.2</t>
  </si>
  <si>
    <t>5756</t>
  </si>
  <si>
    <t>Route de la Valloire, Albon, Auvergne-Rhône-Alpes, 26140</t>
  </si>
  <si>
    <t>FR-833-PV</t>
  </si>
  <si>
    <t>GWJ6-6X8-3VE</t>
  </si>
  <si>
    <t>WMAN18ZZ0LY414018</t>
  </si>
  <si>
    <t>294827.1</t>
  </si>
  <si>
    <t>5993</t>
  </si>
  <si>
    <t>DH-223-WP</t>
  </si>
  <si>
    <t>GUAA-RAE-N8D</t>
  </si>
  <si>
    <t>VF640J560EB000332</t>
  </si>
  <si>
    <t>EDDADSI Rachid</t>
  </si>
  <si>
    <t>373455.4</t>
  </si>
  <si>
    <t>9633</t>
  </si>
  <si>
    <t>Boulevard Front de Mer, Hyères, Provence-Alpes-Côte d'Azur, 83400</t>
  </si>
  <si>
    <t>GK-644-TZ</t>
  </si>
  <si>
    <t>GNVS-NP4-GFX</t>
  </si>
  <si>
    <t>VF620J96XNB000565</t>
  </si>
  <si>
    <t>122899.5</t>
  </si>
  <si>
    <t>4165</t>
  </si>
  <si>
    <t>EZ-666-BH</t>
  </si>
  <si>
    <t>GVUV-ESJ-AGS</t>
  </si>
  <si>
    <t>VF6VF000760435555</t>
  </si>
  <si>
    <t>295903.0</t>
  </si>
  <si>
    <t>Boulevard Georges Selliez, La Croix-Valmer, Provence-Alpes-Côte d'Azur, 83420</t>
  </si>
  <si>
    <t>ER-183-DK</t>
  </si>
  <si>
    <t>GFFA-7K5-ZJE</t>
  </si>
  <si>
    <t>VF640J561HB007391</t>
  </si>
  <si>
    <t>340206.4</t>
  </si>
  <si>
    <t>8383</t>
  </si>
  <si>
    <t>Avenue Joseph Honoré Isnard, Grasse, Provence-Alpes-Côte d'Azur, 06130</t>
  </si>
  <si>
    <t>GM-403-JG</t>
  </si>
  <si>
    <t>GC85-3WM-J7P</t>
  </si>
  <si>
    <t>VF620J863NB010744</t>
  </si>
  <si>
    <t>Site Bonneville</t>
  </si>
  <si>
    <t>124929.2</t>
  </si>
  <si>
    <t>3652</t>
  </si>
  <si>
    <t>Chemin du Glacier de Taconnaz, Chamonix-Mont-Blanc, Auvergne-Rhône-Alpes, 74400</t>
  </si>
  <si>
    <t>EN-705-LR</t>
  </si>
  <si>
    <t>GSPS-8VN-KTM</t>
  </si>
  <si>
    <t>VF640J867HB004636</t>
  </si>
  <si>
    <t>290082.1</t>
  </si>
  <si>
    <t>7806</t>
  </si>
  <si>
    <t>Route de Cluses, Bonneville, Auvergne-Rhône-Alpes, 74130</t>
  </si>
  <si>
    <t>GM-431-AE</t>
  </si>
  <si>
    <t>G7WM-GVX-R55</t>
  </si>
  <si>
    <t>VF620J864NB010705</t>
  </si>
  <si>
    <t>75531.0</t>
  </si>
  <si>
    <t>2892</t>
  </si>
  <si>
    <t>Avenue du Buet, Bonneville, Auvergne-Rhône-Alpes, 74130</t>
  </si>
  <si>
    <t>GM-316-JG</t>
  </si>
  <si>
    <t>G5FJ-ZF8-ZAC</t>
  </si>
  <si>
    <t>VF620J869NB010750</t>
  </si>
  <si>
    <t>123048.9</t>
  </si>
  <si>
    <t>4025</t>
  </si>
  <si>
    <t>Boulevard Robert Barrier, Aix-les-Bains, Auvergne-Rhône-Alpes, 73100</t>
  </si>
  <si>
    <t>GM-002-AE</t>
  </si>
  <si>
    <t>G3S3-674-C23</t>
  </si>
  <si>
    <t>VF620J866NB010706</t>
  </si>
  <si>
    <t>112046.1</t>
  </si>
  <si>
    <t>3782</t>
  </si>
  <si>
    <t>Rue des Sarcelles, Bonneville, Auvergne-Rhône-Alpes, 74130</t>
  </si>
  <si>
    <t>GM-372-JG</t>
  </si>
  <si>
    <t>GZ3A-4GR-8J6</t>
  </si>
  <si>
    <t>VF620J860NB010751</t>
  </si>
  <si>
    <t>256755.3</t>
  </si>
  <si>
    <t>6803</t>
  </si>
  <si>
    <t>222 Boulevard du Maquis de Glières, La Roche-sur-Foron, Auvergne-Rhône-Alpes, 74800</t>
  </si>
  <si>
    <t>GL-670-TE</t>
  </si>
  <si>
    <t>GX4J-RJT-P3X</t>
  </si>
  <si>
    <t>VF620J861NB010693</t>
  </si>
  <si>
    <t>125111.4</t>
  </si>
  <si>
    <t>3796</t>
  </si>
  <si>
    <t>Autoroute Blanche, Bossey, Auvergne-Rhône-Alpes, 74160</t>
  </si>
  <si>
    <t>GN-467-SG</t>
  </si>
  <si>
    <t>G2S5-TNK-RVK</t>
  </si>
  <si>
    <t>VF620J86XPB011523</t>
  </si>
  <si>
    <t>272786.1</t>
  </si>
  <si>
    <t>7664</t>
  </si>
  <si>
    <t>Chambéry, Auvergne-Rhône-Alpes, 73000</t>
  </si>
  <si>
    <t>GM-419-AE</t>
  </si>
  <si>
    <t>GMCG-8PH-7U3</t>
  </si>
  <si>
    <t>VF620J860NB010717</t>
  </si>
  <si>
    <t>130384.6</t>
  </si>
  <si>
    <t>4596</t>
  </si>
  <si>
    <t>FW-617-JD</t>
  </si>
  <si>
    <t>GYCH-6GZ-H6W</t>
  </si>
  <si>
    <t>VF620J860MB008447</t>
  </si>
  <si>
    <t>160000.1</t>
  </si>
  <si>
    <t>4387</t>
  </si>
  <si>
    <t>GN-593-SE</t>
  </si>
  <si>
    <t>GEVS-BBA-XUB</t>
  </si>
  <si>
    <t>VF620J860PB011322</t>
  </si>
  <si>
    <t>114924.8</t>
  </si>
  <si>
    <t>3341</t>
  </si>
  <si>
    <t>Route d'Oyonnax, Oyonnax, Auvergne-Rhône-Alpes, 01100</t>
  </si>
  <si>
    <t>GL-734-TE</t>
  </si>
  <si>
    <t>G3JS-PHG-AYD</t>
  </si>
  <si>
    <t>VF620J861NB010709</t>
  </si>
  <si>
    <t>144411.5</t>
  </si>
  <si>
    <t>4054</t>
  </si>
  <si>
    <t>GN-362-SD</t>
  </si>
  <si>
    <t>GDGV-KHG-BT9</t>
  </si>
  <si>
    <t>VF620J862PB011435</t>
  </si>
  <si>
    <t>236428.3</t>
  </si>
  <si>
    <t>6135</t>
  </si>
  <si>
    <t>26 mars 2026 22:03</t>
  </si>
  <si>
    <t>GM-251-JG</t>
  </si>
  <si>
    <t>GGD7-YAM-5N7</t>
  </si>
  <si>
    <t>VF620J86XNB010725</t>
  </si>
  <si>
    <t>111762.6</t>
  </si>
  <si>
    <t>4175</t>
  </si>
  <si>
    <t>La Bâthie, Auvergne-Rhône-Alpes, 73540</t>
  </si>
  <si>
    <t>GN-127-TG</t>
  </si>
  <si>
    <t>GFHC-BZG-GS4</t>
  </si>
  <si>
    <t>VF620J865NB010745</t>
  </si>
  <si>
    <t>127882.7</t>
  </si>
  <si>
    <t>4488</t>
  </si>
  <si>
    <t>Centre Commercial le Warrens, Sallanches, Auvergne-Rhône-Alpes, 74700</t>
  </si>
  <si>
    <t>GP-949-BQ</t>
  </si>
  <si>
    <t>GBY2-STX-DPY</t>
  </si>
  <si>
    <t>VF620J861PB011359</t>
  </si>
  <si>
    <t>165885.6</t>
  </si>
  <si>
    <t>4339</t>
  </si>
  <si>
    <t>GUSX-HV8-ZMT</t>
  </si>
  <si>
    <t>G2WW-KVA-NYS</t>
  </si>
  <si>
    <t>G2KH-3SN-YVA</t>
  </si>
  <si>
    <t>G4XR-8ZH-KV9</t>
  </si>
  <si>
    <t>GTV2-6CB-DBH</t>
  </si>
  <si>
    <t>G4XU-598-325</t>
  </si>
  <si>
    <t>GF4F-T8B-8PV</t>
  </si>
  <si>
    <t>GR-695-TJ</t>
  </si>
  <si>
    <t>GU3X-UGS-9YV</t>
  </si>
  <si>
    <t>ZCFCP35A50D736039</t>
  </si>
  <si>
    <t>113342.3</t>
  </si>
  <si>
    <t>1930</t>
  </si>
  <si>
    <t>Route de Sallanches, Demi-Quartier, Auvergne-Rhône-Alpes, 74120</t>
  </si>
  <si>
    <t>GW-033-NK</t>
  </si>
  <si>
    <t>GJGT-N5T-6NJ</t>
  </si>
  <si>
    <t>VF620J863RB012905</t>
  </si>
  <si>
    <t>TG BOURGOGNE</t>
  </si>
  <si>
    <t>119189.8</t>
  </si>
  <si>
    <t>2798</t>
  </si>
  <si>
    <t>Fauverney, Bourgogne-Franche-Comté, 21110</t>
  </si>
  <si>
    <t>EF-717-TL</t>
  </si>
  <si>
    <t>GK56-RFY-XXA</t>
  </si>
  <si>
    <t>YV2X9J0A3GB779868</t>
  </si>
  <si>
    <t>464207.4</t>
  </si>
  <si>
    <t>9237</t>
  </si>
  <si>
    <t>Route des Microtechniques, Avoudrey, Bourgogne-Franche-Comté, 25690</t>
  </si>
  <si>
    <t>EF-900-EB</t>
  </si>
  <si>
    <t>GTJS-C6N-H78</t>
  </si>
  <si>
    <t>YV2X9J0A5GB780021</t>
  </si>
  <si>
    <t>451712.4</t>
  </si>
  <si>
    <t>9705</t>
  </si>
  <si>
    <t>D 70, Renève, Bourgogne-Franche-Comté, 21310</t>
  </si>
  <si>
    <t>G7TW-FV5-YCW</t>
  </si>
  <si>
    <t>FS-857-GL</t>
  </si>
  <si>
    <t>G9K4-YTX-PRZ</t>
  </si>
  <si>
    <t>VF620J86XLB007966</t>
  </si>
  <si>
    <t>269767.9</t>
  </si>
  <si>
    <t>8032</t>
  </si>
  <si>
    <t>20 Rue Jean-Baptiste-Victor Proudhon, Besançon, Bourgogne-Franche-Comté, 25000</t>
  </si>
  <si>
    <t>FS-194-SE</t>
  </si>
  <si>
    <t>GCPC-MJR-RTK</t>
  </si>
  <si>
    <t>VF620J864LB008028</t>
  </si>
  <si>
    <t>249932.8</t>
  </si>
  <si>
    <t>8300</t>
  </si>
  <si>
    <t>116 Rue des Bordes, Louhans, Bourgogne-Franche-Comté, 71500</t>
  </si>
  <si>
    <t>EQ-144-FM</t>
  </si>
  <si>
    <t>GUAY-HSD-KCV</t>
  </si>
  <si>
    <t>VF620J865HB003816</t>
  </si>
  <si>
    <t>383351.8</t>
  </si>
  <si>
    <t>11310</t>
  </si>
  <si>
    <t>Accès Piéton à l'Aire d'Autoroute de Marchaux, Marchaux-Chaudefontaine, Bourgogne-Franche-Comté, 25640</t>
  </si>
  <si>
    <t>EQ-467-KN</t>
  </si>
  <si>
    <t>GRHX-X7Y-8KC</t>
  </si>
  <si>
    <t>VF620J869HB003771</t>
  </si>
  <si>
    <t>480814.3</t>
  </si>
  <si>
    <t>8927</t>
  </si>
  <si>
    <t>Quai de Verdun, Tournus, Bourgogne-Franche-Comté, 71700</t>
  </si>
  <si>
    <t>EQ-079-FM</t>
  </si>
  <si>
    <t>GARW-AHH-MAM</t>
  </si>
  <si>
    <t>VF620J864HB003659</t>
  </si>
  <si>
    <t>366895.4</t>
  </si>
  <si>
    <t>10369</t>
  </si>
  <si>
    <t>1 Rue Camille Desmoulins, Auxerre, Bourgogne-Franche-Comté, 89000</t>
  </si>
  <si>
    <t>EF-839-XN</t>
  </si>
  <si>
    <t>GXWR-PUR-AK8</t>
  </si>
  <si>
    <t>VF640J562GB004983</t>
  </si>
  <si>
    <t>432663.5</t>
  </si>
  <si>
    <t>8891</t>
  </si>
  <si>
    <t>29 Avenue de Lahr, Dole, Bourgogne-Franche-Comté, 39100</t>
  </si>
  <si>
    <t>EP-959-HK</t>
  </si>
  <si>
    <t>G83C-97D-CEZ</t>
  </si>
  <si>
    <t>VF620J867HB003560</t>
  </si>
  <si>
    <t>414477.5</t>
  </si>
  <si>
    <t>11270</t>
  </si>
  <si>
    <t>Chemin Vert, Chagny, Bourgogne-Franche-Comté, 71150</t>
  </si>
  <si>
    <t>FS-190-FH</t>
  </si>
  <si>
    <t>GV33-Y3U-3AM</t>
  </si>
  <si>
    <t>VF620J865LB007972</t>
  </si>
  <si>
    <t>224404.3</t>
  </si>
  <si>
    <t>7460</t>
  </si>
  <si>
    <t>Autoroute du Soleil, Levernois, Bourgogne-Franche-Comté, 21200</t>
  </si>
  <si>
    <t>ER-826-GA</t>
  </si>
  <si>
    <t>GG32-GZT-ZDJ</t>
  </si>
  <si>
    <t>VF620J86XHB003715</t>
  </si>
  <si>
    <t>358393.2</t>
  </si>
  <si>
    <t>11170</t>
  </si>
  <si>
    <t>Route de Dijon, Aiserey, Bourgogne-Franche-Comté, 21110</t>
  </si>
  <si>
    <t>HF-648-NK</t>
  </si>
  <si>
    <t>GW8D-Y7H-94F</t>
  </si>
  <si>
    <t>VF620J862SB015428</t>
  </si>
  <si>
    <t>20934.0</t>
  </si>
  <si>
    <t>478</t>
  </si>
  <si>
    <t>15 Rue Pierre Déchanet, Pontarlier, Bourgogne-Franche-Comté, 25300</t>
  </si>
  <si>
    <t>ER-883-YV</t>
  </si>
  <si>
    <t>GBTN-64Z-T6B</t>
  </si>
  <si>
    <t>VF640J565HB007619</t>
  </si>
  <si>
    <t>TRABELSI Akim</t>
  </si>
  <si>
    <t>448283.0</t>
  </si>
  <si>
    <t>8706</t>
  </si>
  <si>
    <t>23 mars 2026 10:38</t>
  </si>
  <si>
    <t>Levernois, Bourgogne-Franche-Comté, 21200</t>
  </si>
  <si>
    <t>FR-573-VV</t>
  </si>
  <si>
    <t>GHJW-45S-3KB</t>
  </si>
  <si>
    <t>VF620J864LB007963</t>
  </si>
  <si>
    <t>TG ALSACE</t>
  </si>
  <si>
    <t>405332.8</t>
  </si>
  <si>
    <t>7295</t>
  </si>
  <si>
    <t>Rue de la Vaugine, Pusey, Bourgogne-Franche-Comté, 70000</t>
  </si>
  <si>
    <t>FR-160-PW</t>
  </si>
  <si>
    <t>GG7C-G2W-NGE</t>
  </si>
  <si>
    <t>VF620J866LB007964</t>
  </si>
  <si>
    <t>346819.3</t>
  </si>
  <si>
    <t>6712</t>
  </si>
  <si>
    <t>3 Rue de Hollande, Benfeld, Grand Est, 67230</t>
  </si>
  <si>
    <t>FT-921-JZ</t>
  </si>
  <si>
    <t>G7RW-22A-3YJ</t>
  </si>
  <si>
    <t>VF620J862LB008061</t>
  </si>
  <si>
    <t>254066.4</t>
  </si>
  <si>
    <t>6044</t>
  </si>
  <si>
    <t>4 Rue Paul Muller Simonis, Strasbourg, Grand Est, 67073</t>
  </si>
  <si>
    <t>FT-382-KJ</t>
  </si>
  <si>
    <t>GAGG-UUN-26H</t>
  </si>
  <si>
    <t>VF620J863LB008070</t>
  </si>
  <si>
    <t>398701.8</t>
  </si>
  <si>
    <t>6984</t>
  </si>
  <si>
    <t>Route de Nancy, Sarreguemines, Grand Est, 57200</t>
  </si>
  <si>
    <t>FR-669-VV</t>
  </si>
  <si>
    <t>GNES-MGR-Z6U</t>
  </si>
  <si>
    <t>VF620J868LB007965</t>
  </si>
  <si>
    <t>247984.3</t>
  </si>
  <si>
    <t>5407</t>
  </si>
  <si>
    <t>Hohrod, Grand Est, 68140</t>
  </si>
  <si>
    <t>GX-909-LA</t>
  </si>
  <si>
    <t>GE47-MJD-DSF</t>
  </si>
  <si>
    <t>VF620J86XRB012920</t>
  </si>
  <si>
    <t>94681.0</t>
  </si>
  <si>
    <t>1907</t>
  </si>
  <si>
    <t>D 432, Feldbach, Grand Est, 68480</t>
  </si>
  <si>
    <t>GX-928-LA</t>
  </si>
  <si>
    <t>GN3P-A7Z-HGN</t>
  </si>
  <si>
    <t>GZ-928-LA</t>
  </si>
  <si>
    <t>VF611A368RD050182</t>
  </si>
  <si>
    <t>149676.0</t>
  </si>
  <si>
    <t>2515</t>
  </si>
  <si>
    <t>Route d'Illhaeusern, Guémar, Grand Est, 68970</t>
  </si>
  <si>
    <t>GP-344-MS</t>
  </si>
  <si>
    <t>G7Z6-TFR-4MC</t>
  </si>
  <si>
    <t>VF640J561PB020365</t>
  </si>
  <si>
    <t>57142.9</t>
  </si>
  <si>
    <t>2368</t>
  </si>
  <si>
    <t>72 Grand'Rue, Colmar, Grand Est, 68000</t>
  </si>
  <si>
    <t>FR-669-QM</t>
  </si>
  <si>
    <t>GEPV-643-7S9</t>
  </si>
  <si>
    <t>VF620J868LB007951</t>
  </si>
  <si>
    <t>308152.1</t>
  </si>
  <si>
    <t>6097</t>
  </si>
  <si>
    <t>Chemin de Halage, Strasbourg, Grand Est, 67003</t>
  </si>
  <si>
    <t>FR-139-AY</t>
  </si>
  <si>
    <t>G923-Y7M-HFS</t>
  </si>
  <si>
    <t>VF620J866LB007950</t>
  </si>
  <si>
    <t>363809.0</t>
  </si>
  <si>
    <t>6830</t>
  </si>
  <si>
    <t>Grand'Rue, Diemeringen, Grand Est, 67430</t>
  </si>
  <si>
    <t>EZ-290-NC</t>
  </si>
  <si>
    <t>GP3M-T4J-M7J</t>
  </si>
  <si>
    <t>YV2T0U1A6JZ120285</t>
  </si>
  <si>
    <t>215554.3</t>
  </si>
  <si>
    <t>6810</t>
  </si>
  <si>
    <t>Rue Lavoisier, Colmar, Grand Est, 68000</t>
  </si>
  <si>
    <t>EZ-285-NC</t>
  </si>
  <si>
    <t>GPNN-X5A-VHF</t>
  </si>
  <si>
    <t>YV2T0U1A3JZ120275</t>
  </si>
  <si>
    <t>237828.1</t>
  </si>
  <si>
    <t>6496</t>
  </si>
  <si>
    <t>23 Place du Marché, Obernai, Grand Est, 67210</t>
  </si>
  <si>
    <t>EY-638-HK</t>
  </si>
  <si>
    <t>G5R9-GZ7-UV9</t>
  </si>
  <si>
    <t>ZCFC270D50D608715</t>
  </si>
  <si>
    <t>GX-894-LA</t>
  </si>
  <si>
    <t>G57M-2NN-PHM</t>
  </si>
  <si>
    <t>VF620J863RB012919</t>
  </si>
  <si>
    <t>98818.9</t>
  </si>
  <si>
    <t>2028</t>
  </si>
  <si>
    <t>Kintzheim, Grand Est, 67600</t>
  </si>
  <si>
    <t>EZ-292-NC</t>
  </si>
  <si>
    <t>GTRY-9CK-GE8</t>
  </si>
  <si>
    <t>YV2T0U1A0JZ120377</t>
  </si>
  <si>
    <t>406572.6</t>
  </si>
  <si>
    <t>8478</t>
  </si>
  <si>
    <t>Chemin de Halage, Vogelgrun, Grand Est, 68600</t>
  </si>
  <si>
    <t>FA-078-ZF</t>
  </si>
  <si>
    <t>G2KR-HFN-VGH</t>
  </si>
  <si>
    <t>YV2T0W1A8JZ120462</t>
  </si>
  <si>
    <t>454585.6</t>
  </si>
  <si>
    <t>8936</t>
  </si>
  <si>
    <t>Reichstett, Grand Est, 67116</t>
  </si>
  <si>
    <t>FA-096-YF</t>
  </si>
  <si>
    <t>GKF6-FP3-98K</t>
  </si>
  <si>
    <t>YV2T0W1A3JZ120465</t>
  </si>
  <si>
    <t>394640.0</t>
  </si>
  <si>
    <t>Autoroute des Cigognes, Réguisheim, Grand Est, 68890</t>
  </si>
  <si>
    <t>FA-187-HQ</t>
  </si>
  <si>
    <t>GWWR-HAE-MPA</t>
  </si>
  <si>
    <t>YV2T0U1A2JZ120378</t>
  </si>
  <si>
    <t>251360.5</t>
  </si>
  <si>
    <t>6922</t>
  </si>
  <si>
    <t>4 Place de la Réunion, Mulhouse, Grand Est, 68100</t>
  </si>
  <si>
    <t>FA-960-MT</t>
  </si>
  <si>
    <t>GZ4S-EA7-DXZ</t>
  </si>
  <si>
    <t>ZCFC470A405235242</t>
  </si>
  <si>
    <t>FB-051-BN</t>
  </si>
  <si>
    <t>GEB4-8SC-U3H</t>
  </si>
  <si>
    <t>YV2T0W1A4JZ120457</t>
  </si>
  <si>
    <t>315420.0</t>
  </si>
  <si>
    <t>7212</t>
  </si>
  <si>
    <t>17 Rue des Trois Frontières, Illzach, Grand Est, 68110</t>
  </si>
  <si>
    <t>FT-998-CC</t>
  </si>
  <si>
    <t>GNFY-D8V-8DF</t>
  </si>
  <si>
    <t>VF620J867LB008038</t>
  </si>
  <si>
    <t>354929.9</t>
  </si>
  <si>
    <t>6848</t>
  </si>
  <si>
    <t>17 Rue Edmond Lenne, Sochaux, Bourgogne-Franche-Comté, 25600</t>
  </si>
  <si>
    <t>FT-084-CD</t>
  </si>
  <si>
    <t>GJTB-H34-7C6</t>
  </si>
  <si>
    <t>VF620J866LB007981</t>
  </si>
  <si>
    <t>325307.8</t>
  </si>
  <si>
    <t>3598</t>
  </si>
  <si>
    <t>D 417, Stosswihr, Grand Est, 68140</t>
  </si>
  <si>
    <t>GP-445-MS</t>
  </si>
  <si>
    <t>G9EA-4U8-B2C</t>
  </si>
  <si>
    <t>VF640J563PB020366</t>
  </si>
  <si>
    <t>103401.9</t>
  </si>
  <si>
    <t>2399</t>
  </si>
  <si>
    <t>Rue Jules Verne, Mulhouse, Grand Est, 68200</t>
  </si>
  <si>
    <t>GP-212-MS</t>
  </si>
  <si>
    <t>G7GC-UTP-6ZM</t>
  </si>
  <si>
    <t>VF640J561PB020592</t>
  </si>
  <si>
    <t>172609.2</t>
  </si>
  <si>
    <t>3599</t>
  </si>
  <si>
    <t>D 73, Bouxwiller, Grand Est, 67330</t>
  </si>
  <si>
    <t>FR-057-PW</t>
  </si>
  <si>
    <t>GCPU-SH7-X66</t>
  </si>
  <si>
    <t>VF620J86XLB008017</t>
  </si>
  <si>
    <t>246758.6</t>
  </si>
  <si>
    <t>5714</t>
  </si>
  <si>
    <t>D 1066, Ranspach, Grand Est, 68550</t>
  </si>
  <si>
    <t>DK-846-AJ</t>
  </si>
  <si>
    <t>GK7R-Y7E-KUC</t>
  </si>
  <si>
    <t>VF640J866EB000251</t>
  </si>
  <si>
    <t>507841.8</t>
  </si>
  <si>
    <t>11341</t>
  </si>
  <si>
    <t>Rue du Haut-Kœnigsbourg, Guémar, Grand Est, 68970</t>
  </si>
  <si>
    <t>EZ-760-NG</t>
  </si>
  <si>
    <t>GMMF-UYT-4RG</t>
  </si>
  <si>
    <t>YV2T0U1A4JZ120365</t>
  </si>
  <si>
    <t>255378.4</t>
  </si>
  <si>
    <t>6198</t>
  </si>
  <si>
    <t>17 Route de Saverne, Stutzheim-Offenheim, Grand Est, 67370</t>
  </si>
  <si>
    <t>FB-987-GN</t>
  </si>
  <si>
    <t>G7H3-TU4-PBJ</t>
  </si>
  <si>
    <t>YV2T0W1A6JZ120475</t>
  </si>
  <si>
    <t>431286.1</t>
  </si>
  <si>
    <t>9746</t>
  </si>
  <si>
    <t>7 Faubourg de Montbéliard, Belfort, Bourgogne-Franche-Comté, 90000</t>
  </si>
  <si>
    <t>DJ-375-ZW</t>
  </si>
  <si>
    <t>GS6P-8UE-67C</t>
  </si>
  <si>
    <t>VF640J56XEB000466</t>
  </si>
  <si>
    <t>519006.5</t>
  </si>
  <si>
    <t>11360</t>
  </si>
  <si>
    <t>DJ-351-ZW</t>
  </si>
  <si>
    <t>GHKW-7K3-BGE</t>
  </si>
  <si>
    <t>VF640J569EB000457</t>
  </si>
  <si>
    <t>454912.0</t>
  </si>
  <si>
    <t>13272</t>
  </si>
  <si>
    <t>GS-251-GR</t>
  </si>
  <si>
    <t>GW3G-9BH-FN8</t>
  </si>
  <si>
    <t>ZCFA81MF502740142</t>
  </si>
  <si>
    <t>TG MIDI PYRENEES</t>
  </si>
  <si>
    <t>88431.9</t>
  </si>
  <si>
    <t>2931</t>
  </si>
  <si>
    <t>19 Rue de l'Arc-en-Ciel, Toulouse, Occitanie, 31300</t>
  </si>
  <si>
    <t>DX-425-SV</t>
  </si>
  <si>
    <t>G9EN-AJC-8TD</t>
  </si>
  <si>
    <t>YV2X9J0A8FB738439</t>
  </si>
  <si>
    <t>487950.6</t>
  </si>
  <si>
    <t>10338</t>
  </si>
  <si>
    <t>Boulevard de Bonrepos, Toulouse, Occitanie, 31000</t>
  </si>
  <si>
    <t>GS-049-FM</t>
  </si>
  <si>
    <t>G5MX-EZP-PBK</t>
  </si>
  <si>
    <t>ZCFA81MF802739759</t>
  </si>
  <si>
    <t>46538.2</t>
  </si>
  <si>
    <t>1366</t>
  </si>
  <si>
    <t>1 août 2025 11:43</t>
  </si>
  <si>
    <t>M 820, Castelnau-d'Estrétefonds, Occitanie, 31620</t>
  </si>
  <si>
    <t>FW-842-YV</t>
  </si>
  <si>
    <t>GRE7-KPB-URP</t>
  </si>
  <si>
    <t>WMAN16ZZ5MY418863</t>
  </si>
  <si>
    <t>TG Rodez (PF)</t>
  </si>
  <si>
    <t>249519.3</t>
  </si>
  <si>
    <t>6684</t>
  </si>
  <si>
    <t>Rue Nationale, Saint Geniez d'Olt et d'Aubrac, Occitanie, 12130</t>
  </si>
  <si>
    <t>FE-453-EN</t>
  </si>
  <si>
    <t>GU6N-ENY-VDD</t>
  </si>
  <si>
    <t>VF620J864KB006004</t>
  </si>
  <si>
    <t>TG Narbonne (PF)</t>
  </si>
  <si>
    <t>282570.6</t>
  </si>
  <si>
    <t>10391</t>
  </si>
  <si>
    <t>TG Narbonne</t>
  </si>
  <si>
    <t>GM-086-AC</t>
  </si>
  <si>
    <t>G6H3-8JS-23V</t>
  </si>
  <si>
    <t>VF620J868NB010710</t>
  </si>
  <si>
    <t>LEMAIRE Cedric</t>
  </si>
  <si>
    <t>145876.4</t>
  </si>
  <si>
    <t>3449</t>
  </si>
  <si>
    <t>104 Avenue du Maréchal Juin, Sète, Occitanie, 34200</t>
  </si>
  <si>
    <t>DX-440-GY</t>
  </si>
  <si>
    <t>GPZJ-B22-4Z5</t>
  </si>
  <si>
    <t>YV2T0X1A9FZ103747</t>
  </si>
  <si>
    <t>SCHNEPF Veronique</t>
  </si>
  <si>
    <t>401114.9</t>
  </si>
  <si>
    <t>8939</t>
  </si>
  <si>
    <t>Rond-Point Jean-Jacques Beucler, Béziers, Occitanie, 34500</t>
  </si>
  <si>
    <t>EV-358-ZH</t>
  </si>
  <si>
    <t>GN9A-V6W-K9W</t>
  </si>
  <si>
    <t>YV2X9J0A9JB853530</t>
  </si>
  <si>
    <t>405228.5</t>
  </si>
  <si>
    <t>8653</t>
  </si>
  <si>
    <t>Rue Carmin, Labège, Occitanie, 31670</t>
  </si>
  <si>
    <t>GM-820-AB</t>
  </si>
  <si>
    <t>GY5W-B99-ZKS</t>
  </si>
  <si>
    <t>VF620J968NB000595</t>
  </si>
  <si>
    <t>125687.8</t>
  </si>
  <si>
    <t>6092</t>
  </si>
  <si>
    <t>M 63E, Cornebarrieu, Occitanie, 31700</t>
  </si>
  <si>
    <t>GM-099-PJ</t>
  </si>
  <si>
    <t>GFYK-73B-M9N</t>
  </si>
  <si>
    <t>VF620J960NB000591</t>
  </si>
  <si>
    <t>74280.7</t>
  </si>
  <si>
    <t>3992</t>
  </si>
  <si>
    <t>FF-815-AQ</t>
  </si>
  <si>
    <t>GE23-JWK-N2S</t>
  </si>
  <si>
    <t>VF620J862KB006129</t>
  </si>
  <si>
    <t>259992.1</t>
  </si>
  <si>
    <t>11393</t>
  </si>
  <si>
    <t>Rue Isaac Newton, Plaisance-du-Touch, Occitanie, 31830</t>
  </si>
  <si>
    <t>GK-070-PA</t>
  </si>
  <si>
    <t>GM2K-UTC-K53</t>
  </si>
  <si>
    <t>VF620J963NB000522</t>
  </si>
  <si>
    <t>98086.3</t>
  </si>
  <si>
    <t>4060</t>
  </si>
  <si>
    <t>Avenue de l'Europe, Castelnau-d'Estrétefonds, Occitanie, 31620</t>
  </si>
  <si>
    <t>FF-327-AR</t>
  </si>
  <si>
    <t>G4JJ-28E-YB9</t>
  </si>
  <si>
    <t>VF620J860KB006128</t>
  </si>
  <si>
    <t>225740.1</t>
  </si>
  <si>
    <t>10400</t>
  </si>
  <si>
    <t>Chemin de Casselèvres, Saint-Jory, Occitanie, 31790</t>
  </si>
  <si>
    <t>FE-748-EN</t>
  </si>
  <si>
    <t>GKDH-VFV-RCE</t>
  </si>
  <si>
    <t>VF620J864KB006049</t>
  </si>
  <si>
    <t>323113.3</t>
  </si>
  <si>
    <t>11737</t>
  </si>
  <si>
    <t>Avenue de Beaumont, Lavit, Occitanie, 82120</t>
  </si>
  <si>
    <t>ER-260-SC</t>
  </si>
  <si>
    <t>GXBK-A7J-4XZ</t>
  </si>
  <si>
    <t>YV2X9J0A2HB832822</t>
  </si>
  <si>
    <t>TG Tarbes (PF)</t>
  </si>
  <si>
    <t>391511.8</t>
  </si>
  <si>
    <t>8542</t>
  </si>
  <si>
    <t>Route de Bordeaux, Bordères-sur-l'Échez, Occitanie, 65320</t>
  </si>
  <si>
    <t>EA-523-LD</t>
  </si>
  <si>
    <t>GZJJ-EMK-75X</t>
  </si>
  <si>
    <t>YV2X9J0A9GB757180</t>
  </si>
  <si>
    <t>491655.1</t>
  </si>
  <si>
    <t>10929</t>
  </si>
  <si>
    <t>8 janv. 2026 12:20</t>
  </si>
  <si>
    <t>Avenue du Griffolet, Ussac, Nouvelle-Aquitaine, 19270</t>
  </si>
  <si>
    <t>DW-273-LN</t>
  </si>
  <si>
    <t>GS83-2ZA-996</t>
  </si>
  <si>
    <t>YV2X9J0AXFB738250</t>
  </si>
  <si>
    <t>501064.8</t>
  </si>
  <si>
    <t>10971</t>
  </si>
  <si>
    <t>GQ-691-SF</t>
  </si>
  <si>
    <t>GW3S-DRA-VUD</t>
  </si>
  <si>
    <t>VF6VG000670874017</t>
  </si>
  <si>
    <t>53396.0</t>
  </si>
  <si>
    <t>52 Avenue de Lourdes, Odos, Occitanie, 65310</t>
  </si>
  <si>
    <t>GS-837-RT</t>
  </si>
  <si>
    <t>GXZW-26C-H9B</t>
  </si>
  <si>
    <t>ZCFA81MFX02738743</t>
  </si>
  <si>
    <t>71932.8</t>
  </si>
  <si>
    <t>1607</t>
  </si>
  <si>
    <t>D 5, Ouveillan, Occitanie, 11590</t>
  </si>
  <si>
    <t>EE-084-CY</t>
  </si>
  <si>
    <t>GKVX-GPU-G6R</t>
  </si>
  <si>
    <t>YV2X9J0A6GB775555</t>
  </si>
  <si>
    <t>513672.6</t>
  </si>
  <si>
    <t>10404</t>
  </si>
  <si>
    <t>25 févr. 2026 14:31</t>
  </si>
  <si>
    <t>FF-262-NR</t>
  </si>
  <si>
    <t>GR7J-VHJ-8H2</t>
  </si>
  <si>
    <t>VF640J867KB009679</t>
  </si>
  <si>
    <t>251883.2</t>
  </si>
  <si>
    <t>5431</t>
  </si>
  <si>
    <t>14 nov. 2025 11:45</t>
  </si>
  <si>
    <t>Rue de l'Aubrac, Lioujas, Occitanie, 12740</t>
  </si>
  <si>
    <t>GP-970-ZD</t>
  </si>
  <si>
    <t>GDEW-MHN-9AJ</t>
  </si>
  <si>
    <t>WMA18DZZ3PY452111</t>
  </si>
  <si>
    <t>108576.0</t>
  </si>
  <si>
    <t>4063</t>
  </si>
  <si>
    <t>Route de Camarès à Pousthomy, Belmont-sur-Rance, Occitanie, 12370</t>
  </si>
  <si>
    <t>ES-365-LY</t>
  </si>
  <si>
    <t>GRCH-65W-WNP</t>
  </si>
  <si>
    <t>VF620J864HB004052</t>
  </si>
  <si>
    <t>428575.5</t>
  </si>
  <si>
    <t>10975</t>
  </si>
  <si>
    <t>459 Rue des Artisans, Rodez, Occitanie, 12000</t>
  </si>
  <si>
    <t>DN-381-SP</t>
  </si>
  <si>
    <t>G4GR-WS3-YYZ</t>
  </si>
  <si>
    <t>YV2X9J0A1FB710949</t>
  </si>
  <si>
    <t>629653.0</t>
  </si>
  <si>
    <t>14578</t>
  </si>
  <si>
    <t>GK-048-CS</t>
  </si>
  <si>
    <t>GFTS-5EU-ZNP</t>
  </si>
  <si>
    <t>VF620J966NB000546</t>
  </si>
  <si>
    <t>SABLIERE Frederic</t>
  </si>
  <si>
    <t>101321.7</t>
  </si>
  <si>
    <t>4219</t>
  </si>
  <si>
    <t>Route Fleurie, Saint-Vérand, Auvergne-Rhône-Alpes, 69620</t>
  </si>
  <si>
    <t>GJ-107-HC</t>
  </si>
  <si>
    <t>GNFA-APF-D9Z</t>
  </si>
  <si>
    <t>VF620J968NB000533</t>
  </si>
  <si>
    <t>BALOUZAT Cedric</t>
  </si>
  <si>
    <t>172816.3</t>
  </si>
  <si>
    <t>4846</t>
  </si>
  <si>
    <t>Rue Marcel Mérieux, Corbas, Auvergne-Rhône-Alpes, 69960</t>
  </si>
  <si>
    <t>GM-425-BK</t>
  </si>
  <si>
    <t>GYPT-UMR-6ZR</t>
  </si>
  <si>
    <t>VF620J961NB000552</t>
  </si>
  <si>
    <t>MARA Laurent</t>
  </si>
  <si>
    <t>175168.6</t>
  </si>
  <si>
    <t>4538</t>
  </si>
  <si>
    <t>340 Boulevard Louis Blanc, Villefranche-sur-Saône, Auvergne-Rhône-Alpes, 69400</t>
  </si>
  <si>
    <t>GJ-733-ZY</t>
  </si>
  <si>
    <t>GRP6-WKC-FU7</t>
  </si>
  <si>
    <t>VF620J967NB000538</t>
  </si>
  <si>
    <t>CADIOT Benoit</t>
  </si>
  <si>
    <t>179297.3</t>
  </si>
  <si>
    <t>4583</t>
  </si>
  <si>
    <t>Avenue du Maréchal Juin, Bourg-en-Bresse, Auvergne-Rhône-Alpes, 01000</t>
  </si>
  <si>
    <t>GL-243-SY</t>
  </si>
  <si>
    <t>GY6D-MXP-2TH</t>
  </si>
  <si>
    <t>VF620J967NB000555</t>
  </si>
  <si>
    <t>NAULET Regis</t>
  </si>
  <si>
    <t>119639.1</t>
  </si>
  <si>
    <t>3772</t>
  </si>
  <si>
    <t>HG-031-GE</t>
  </si>
  <si>
    <t>G4EX-AJF-HUN</t>
  </si>
  <si>
    <t>ZCFCS72A605601480</t>
  </si>
  <si>
    <t>2634.1</t>
  </si>
  <si>
    <t>147</t>
  </si>
  <si>
    <t>118 Rue Challemel-Lacour, Lyon, Auvergne-Rhône-Alpes, 69007</t>
  </si>
  <si>
    <t>GL-251-NS</t>
  </si>
  <si>
    <t>GNZN-46U-DB2</t>
  </si>
  <si>
    <t>VF620J969NB000556</t>
  </si>
  <si>
    <t>QUATTROCIOCCHI Yannick</t>
  </si>
  <si>
    <t>123698.6</t>
  </si>
  <si>
    <t>4757</t>
  </si>
  <si>
    <t>Rue des Aqueducs, Craponne, Auvergne-Rhône-Alpes, 69290</t>
  </si>
  <si>
    <t>EE-579-AM</t>
  </si>
  <si>
    <t>GPPD-7D5-6HX</t>
  </si>
  <si>
    <t>VF6WTAG40G2453582</t>
  </si>
  <si>
    <t>BRUNAT Didier leon antoine</t>
  </si>
  <si>
    <t>A 42, Saint-Maurice-de-Beynost, Auvergne-Rhône-Alpes, 01700</t>
  </si>
  <si>
    <t>GM-658-FP</t>
  </si>
  <si>
    <t>GPBH-E4P-GTJ</t>
  </si>
  <si>
    <t>VF620J96XNB000551</t>
  </si>
  <si>
    <t>FANJAT Guillaume</t>
  </si>
  <si>
    <t>152075.0</t>
  </si>
  <si>
    <t>4610</t>
  </si>
  <si>
    <t>Route de Brailles, Vézeronce-Curtin, Auvergne-Rhône-Alpes, 38510</t>
  </si>
  <si>
    <t>GK-279-CS</t>
  </si>
  <si>
    <t>G4CE-ZZD-4WM</t>
  </si>
  <si>
    <t>VF620J968NB000547</t>
  </si>
  <si>
    <t>HENAULT Pierre</t>
  </si>
  <si>
    <t>138928.4</t>
  </si>
  <si>
    <t>5153</t>
  </si>
  <si>
    <t>Rue de Bonnel, Lyon, Auvergne-Rhône-Alpes, 69003</t>
  </si>
  <si>
    <t>GK-188-GL</t>
  </si>
  <si>
    <t>GDMW-PYR-3NW</t>
  </si>
  <si>
    <t>VF620J962NB000561</t>
  </si>
  <si>
    <t>POCHOPIEN Herve</t>
  </si>
  <si>
    <t>104811.6</t>
  </si>
  <si>
    <t>3942</t>
  </si>
  <si>
    <t>D 522, Bourgoin-Jallieu, Auvergne-Rhône-Alpes, 38300</t>
  </si>
  <si>
    <t>GJ-534-DC</t>
  </si>
  <si>
    <t>GWDU-U9Z-9E2</t>
  </si>
  <si>
    <t>VF620J963NB000536</t>
  </si>
  <si>
    <t>DE LARICHAUDY Alexandre</t>
  </si>
  <si>
    <t>201624.9</t>
  </si>
  <si>
    <t>4912</t>
  </si>
  <si>
    <t>A 43, Saint-Didier-de-la-Tour, Auvergne-Rhône-Alpes, 38110</t>
  </si>
  <si>
    <t>GJ-501-ZZ</t>
  </si>
  <si>
    <t>G6VU-U2M-5WG</t>
  </si>
  <si>
    <t>VF640J568NB018755</t>
  </si>
  <si>
    <t>109874.8</t>
  </si>
  <si>
    <t>2927</t>
  </si>
  <si>
    <t>Rue du Ponant, Donzère, Auvergne-Rhône-Alpes, 26290</t>
  </si>
  <si>
    <t>GM-916-CE</t>
  </si>
  <si>
    <t>GVG5-4XT-JD5</t>
  </si>
  <si>
    <t>VF620J964NB000559</t>
  </si>
  <si>
    <t>126271.9</t>
  </si>
  <si>
    <t>4869</t>
  </si>
  <si>
    <t>Route de Langonand, Sorbiers, Auvergne-Rhône-Alpes, 42400</t>
  </si>
  <si>
    <t>FB-989-TF</t>
  </si>
  <si>
    <t>GX6T-EVH-9JV</t>
  </si>
  <si>
    <t>XLRAEL2700L476374</t>
  </si>
  <si>
    <t>316692.9</t>
  </si>
  <si>
    <t>8881</t>
  </si>
  <si>
    <t>D 30, Vérin, Auvergne-Rhône-Alpes, 42410</t>
  </si>
  <si>
    <t>GR-004-WR</t>
  </si>
  <si>
    <t>GJ8S-GSP-XU6</t>
  </si>
  <si>
    <t>ZCFCP35A20D736029</t>
  </si>
  <si>
    <t>RAVET Lucas Jean-Louis</t>
  </si>
  <si>
    <t>92471.8</t>
  </si>
  <si>
    <t>4822</t>
  </si>
  <si>
    <t>D 338, Bagnols, Auvergne-Rhône-Alpes, 69620</t>
  </si>
  <si>
    <t>GV-649-WL</t>
  </si>
  <si>
    <t>GSSF-9VP-233</t>
  </si>
  <si>
    <t>VF620J966RB000777</t>
  </si>
  <si>
    <t>DHONT Anthony</t>
  </si>
  <si>
    <t>84372.5</t>
  </si>
  <si>
    <t>3074</t>
  </si>
  <si>
    <t>D 45, Cordelle, Auvergne-Rhône-Alpes, 42123</t>
  </si>
  <si>
    <t>DQ-836-GN</t>
  </si>
  <si>
    <t>GBBD-2BV-TAT</t>
  </si>
  <si>
    <t>YV2V0Y1A5FZ101895</t>
  </si>
  <si>
    <t>HUET JO</t>
  </si>
  <si>
    <t>394551.3</t>
  </si>
  <si>
    <t>9972</t>
  </si>
  <si>
    <t>Rue Albert Londres, Échirolles, Auvergne-Rhône-Alpes, 38130</t>
  </si>
  <si>
    <t>EE-992-CX</t>
  </si>
  <si>
    <t>GEXU-HBK-TUW</t>
  </si>
  <si>
    <t>YV2V0Y1A0GZ108383</t>
  </si>
  <si>
    <t>RIGAUD Didier</t>
  </si>
  <si>
    <t>471844.5</t>
  </si>
  <si>
    <t>9800</t>
  </si>
  <si>
    <t>Rue Dorine Bourneton, Andrézieux-Bouthéon, Auvergne-Rhône-Alpes, 42160</t>
  </si>
  <si>
    <t>GR-208-RN</t>
  </si>
  <si>
    <t>GWU9-DJW-4UW</t>
  </si>
  <si>
    <t>ZCFCP35A10D736040</t>
  </si>
  <si>
    <t>129037.8</t>
  </si>
  <si>
    <t>5145</t>
  </si>
  <si>
    <t>Rue Marius Grosso, Vaulx-en-Velin, Auvergne-Rhône-Alpes, 69120</t>
  </si>
  <si>
    <t>EE-054-CY</t>
  </si>
  <si>
    <t>GHYT-3KP-PKA</t>
  </si>
  <si>
    <t>YV2X9J0A2GB775472</t>
  </si>
  <si>
    <t>511558.2</t>
  </si>
  <si>
    <t>Rue du Parc Forestier, Saint-Quentin-Fallavier, Auvergne-Rhône-Alpes, 38070</t>
  </si>
  <si>
    <t>HF-672-TB</t>
  </si>
  <si>
    <t>GV7Z-VJZ-57T</t>
  </si>
  <si>
    <t>VF620J867SB015148</t>
  </si>
  <si>
    <t>ETHEVE Stephane</t>
  </si>
  <si>
    <t>33036.7</t>
  </si>
  <si>
    <t>622</t>
  </si>
  <si>
    <t>Route Départementale 531, Sassenage, Auvergne-Rhône-Alpes, 38360</t>
  </si>
  <si>
    <t>DW-186-BR</t>
  </si>
  <si>
    <t>GA62-WTU-KEY</t>
  </si>
  <si>
    <t>YV2T0X1A4FZ103493</t>
  </si>
  <si>
    <t>375124.0</t>
  </si>
  <si>
    <t>10348</t>
  </si>
  <si>
    <t>Rue René Descartes, Vaulx-Milieu, Auvergne-Rhône-Alpes, 38090</t>
  </si>
  <si>
    <t>ES-898-FA</t>
  </si>
  <si>
    <t>GGGH-298-U9G</t>
  </si>
  <si>
    <t>VF640J56XHB007261</t>
  </si>
  <si>
    <t>HIMBER Christophe</t>
  </si>
  <si>
    <t>EUR Schiltigheim LIV</t>
  </si>
  <si>
    <t>303548.5</t>
  </si>
  <si>
    <t>D 1420, Bourg-Bruche, Grand Est, 67420</t>
  </si>
  <si>
    <t>EQ-116-NS</t>
  </si>
  <si>
    <t>GFCV-9BB-8EG</t>
  </si>
  <si>
    <t>VF620J863HB003765</t>
  </si>
  <si>
    <t>404733.7</t>
  </si>
  <si>
    <t>6478</t>
  </si>
  <si>
    <t>Route de Hausbergen, Schiltigheim, Grand Est, 67300</t>
  </si>
  <si>
    <t>DT-944-DQ</t>
  </si>
  <si>
    <t>GNVY-7JG-X8P</t>
  </si>
  <si>
    <t>VF6VFE4S652921538</t>
  </si>
  <si>
    <t>BLONDE Jean-Philippe</t>
  </si>
  <si>
    <t>G2K6-Y3R-X7S</t>
  </si>
  <si>
    <t>GK-662-MR</t>
  </si>
  <si>
    <t>GZ4N-DYR-FWW</t>
  </si>
  <si>
    <t>VF620J86XNB010577</t>
  </si>
  <si>
    <t>SZYMANSKI Jean-Philippe</t>
  </si>
  <si>
    <t>202006.9</t>
  </si>
  <si>
    <t>3976</t>
  </si>
  <si>
    <t>43 Rue du Général Hirschauer, Saint-Avold, Grand Est, 57500</t>
  </si>
  <si>
    <t>GT-686-JG</t>
  </si>
  <si>
    <t>G4BY-TC8-RHR</t>
  </si>
  <si>
    <t>WMA06KZZ2RM941535</t>
  </si>
  <si>
    <t>357997.6</t>
  </si>
  <si>
    <t>5593</t>
  </si>
  <si>
    <t>N 4, Dombasle-sur-Meurthe, Grand Est, 54110</t>
  </si>
  <si>
    <t>EJ-188-VA</t>
  </si>
  <si>
    <t>G7RU-E5M-Y5E</t>
  </si>
  <si>
    <t>VF6WTAG40G2455026</t>
  </si>
  <si>
    <t>9 mars 2026 08:50</t>
  </si>
  <si>
    <t>101 Route de Hausbergen, Schiltigheim, Grand Est, 67012</t>
  </si>
  <si>
    <t>EB-220-CY</t>
  </si>
  <si>
    <t>GYG9-ZKP-H42</t>
  </si>
  <si>
    <t>VF6VFE4S654058175</t>
  </si>
  <si>
    <t>WOLFF Pascal</t>
  </si>
  <si>
    <t>186242.0</t>
  </si>
  <si>
    <t>Rue de l'Artisanat, Fegersheim, Grand Est, 67640</t>
  </si>
  <si>
    <t>ES-521-JG</t>
  </si>
  <si>
    <t>GAJH-SM8-8JW</t>
  </si>
  <si>
    <t>VF640J560HB007091</t>
  </si>
  <si>
    <t>KEMEUGNE LIENOU Emmanuel Victor</t>
  </si>
  <si>
    <t>196917.4</t>
  </si>
  <si>
    <t>5297</t>
  </si>
  <si>
    <t>Rue des Francs-Bourgeois, Strasbourg, Grand Est, 67003</t>
  </si>
  <si>
    <t>GM-532-SK</t>
  </si>
  <si>
    <t>G7S7-W2Z-72B</t>
  </si>
  <si>
    <t>VF620J968NB000564</t>
  </si>
  <si>
    <t>DROUET Julien</t>
  </si>
  <si>
    <t>47607.7</t>
  </si>
  <si>
    <t>2210</t>
  </si>
  <si>
    <t>Accès livraisons, Strasbourg, Grand Est, 67027</t>
  </si>
  <si>
    <t>DV-285-AF</t>
  </si>
  <si>
    <t>G53M-74A-TDH</t>
  </si>
  <si>
    <t>YV2T0X1A9FZ103294</t>
  </si>
  <si>
    <t>408063.3</t>
  </si>
  <si>
    <t>8760</t>
  </si>
  <si>
    <t>Autoroute de l’Est, Eckartswiller, Grand Est, 67700</t>
  </si>
  <si>
    <t>ES-524-JG</t>
  </si>
  <si>
    <t>GXTA-PME-FAC</t>
  </si>
  <si>
    <t>VF640J568HB007114</t>
  </si>
  <si>
    <t>267578.6</t>
  </si>
  <si>
    <t>504</t>
  </si>
  <si>
    <t>Route du Fort Uhrich, Illkirch-Graffenstaden, Grand Est, 67400</t>
  </si>
  <si>
    <t>FR-409-HT</t>
  </si>
  <si>
    <t>G5G5-GR6-UKW</t>
  </si>
  <si>
    <t>VF620J864LB007977</t>
  </si>
  <si>
    <t>SCHAUSS Eric</t>
  </si>
  <si>
    <t>286133.7</t>
  </si>
  <si>
    <t>6312</t>
  </si>
  <si>
    <t>FR-450-BB</t>
  </si>
  <si>
    <t>GKWC-6Z3-UVH</t>
  </si>
  <si>
    <t>VF620J869LB008042</t>
  </si>
  <si>
    <t>FELS Cedric</t>
  </si>
  <si>
    <t>224942.2</t>
  </si>
  <si>
    <t>4913</t>
  </si>
  <si>
    <t>KFC Drive, Mundolsheim, Grand Est, 67450</t>
  </si>
  <si>
    <t>FS-177-JA</t>
  </si>
  <si>
    <t>GFHG-K3B-NKD</t>
  </si>
  <si>
    <t>VF620J861LB007984</t>
  </si>
  <si>
    <t>ZUCHOLD Jean-Pierre</t>
  </si>
  <si>
    <t>255571.8</t>
  </si>
  <si>
    <t>5740</t>
  </si>
  <si>
    <t>23 Rue Principale, Haguenau, Grand Est, 67500</t>
  </si>
  <si>
    <t>GM-091-YB</t>
  </si>
  <si>
    <t>GRVZ-6AU-DYR</t>
  </si>
  <si>
    <t>VF620J960NB000560</t>
  </si>
  <si>
    <t>KNORR Christophe</t>
  </si>
  <si>
    <t>47508.4</t>
  </si>
  <si>
    <t>2055</t>
  </si>
  <si>
    <t>M 83, Fegersheim, Grand Est, 67640</t>
  </si>
  <si>
    <t>GK-506-KB</t>
  </si>
  <si>
    <t>GD29-TN9-352</t>
  </si>
  <si>
    <t>VF620J869NB010781</t>
  </si>
  <si>
    <t>203003.3</t>
  </si>
  <si>
    <t>4039</t>
  </si>
  <si>
    <t>3 Rue de la Filanderie, Brou, Centre-Val de Loire, 28160</t>
  </si>
  <si>
    <t>GK-148-CK</t>
  </si>
  <si>
    <t>GFKZ-JNJ-YWZ</t>
  </si>
  <si>
    <t>VF640J56XNB019356</t>
  </si>
  <si>
    <t>267924.0</t>
  </si>
  <si>
    <t>4694</t>
  </si>
  <si>
    <t>GK-961-DY</t>
  </si>
  <si>
    <t>GCGC-AXZ-R2M</t>
  </si>
  <si>
    <t>VF620J868NB010738</t>
  </si>
  <si>
    <t>242662.3</t>
  </si>
  <si>
    <t>4646</t>
  </si>
  <si>
    <t>Rue Rabelais, Amboise, Centre-Val de Loire, 37400</t>
  </si>
  <si>
    <t>DQ-816-WS</t>
  </si>
  <si>
    <t>G53V-V58-DRR</t>
  </si>
  <si>
    <t>VF620J866FB000808</t>
  </si>
  <si>
    <t>566448.6</t>
  </si>
  <si>
    <t>11775</t>
  </si>
  <si>
    <t>D 17, Meusnes, Centre-Val de Loire, 41130</t>
  </si>
  <si>
    <t>GQ-710-ZH</t>
  </si>
  <si>
    <t>G2PC-YFG-T7X</t>
  </si>
  <si>
    <t>VF620J865PB012126</t>
  </si>
  <si>
    <t>196258.6</t>
  </si>
  <si>
    <t>3391</t>
  </si>
  <si>
    <t>Rue Georges Brassens, Issoudun, Centre-Val de Loire, 36100</t>
  </si>
  <si>
    <t>GK-091-KW</t>
  </si>
  <si>
    <t>GN3T-TPC-DUX</t>
  </si>
  <si>
    <t>VF620J86XNB010773</t>
  </si>
  <si>
    <t>225281.2</t>
  </si>
  <si>
    <t>4249</t>
  </si>
  <si>
    <t>A 28, Changé, Pays de la Loire, 72560</t>
  </si>
  <si>
    <t>GK-411-DG</t>
  </si>
  <si>
    <t>GPNX-4GX-N2W</t>
  </si>
  <si>
    <t>VF640J564NB019577</t>
  </si>
  <si>
    <t>277649.5</t>
  </si>
  <si>
    <t>4787</t>
  </si>
  <si>
    <t>Villedieu-sur-Indre, Centre-Val de Loire, 36320</t>
  </si>
  <si>
    <t>GR-142-WN</t>
  </si>
  <si>
    <t>GGFU-6EU-43S</t>
  </si>
  <si>
    <t>VF620J866PB012152</t>
  </si>
  <si>
    <t>173843.3</t>
  </si>
  <si>
    <t>1775</t>
  </si>
  <si>
    <t>Rue Thomas Edison, Saint-Junien, Nouvelle-Aquitaine, 87200</t>
  </si>
  <si>
    <t>FR-484-VZ</t>
  </si>
  <si>
    <t>GDG9-KVR-5HH</t>
  </si>
  <si>
    <t>VF620J866LB007933</t>
  </si>
  <si>
    <t>370183.6</t>
  </si>
  <si>
    <t>7164</t>
  </si>
  <si>
    <t>Chaumont-sur-Loire, Centre-Val de Loire, 41150</t>
  </si>
  <si>
    <t>GM-417-FV</t>
  </si>
  <si>
    <t>GP7Z-DHX-4HA</t>
  </si>
  <si>
    <t>VF620J861NB010807</t>
  </si>
  <si>
    <t>160687.2</t>
  </si>
  <si>
    <t>3321</t>
  </si>
  <si>
    <t>D 98, Chalais, Nouvelle-Aquitaine, 24800</t>
  </si>
  <si>
    <t>GL-298-EV</t>
  </si>
  <si>
    <t>GKXK-4GG-58S</t>
  </si>
  <si>
    <t>VF620J867NB010763</t>
  </si>
  <si>
    <t>154274.4</t>
  </si>
  <si>
    <t>3257</t>
  </si>
  <si>
    <t>Saint-Laurent-les-Églises, Nouvelle-Aquitaine, 87240</t>
  </si>
  <si>
    <t>GR-584-CW</t>
  </si>
  <si>
    <t>GMCU-E4B-N2H</t>
  </si>
  <si>
    <t>VF620J861PB012169</t>
  </si>
  <si>
    <t>121184.9</t>
  </si>
  <si>
    <t>1104</t>
  </si>
  <si>
    <t>Place Mirabeau, Montargis, Centre-Val de Loire, 45200</t>
  </si>
  <si>
    <t>GQ-103-RM</t>
  </si>
  <si>
    <t>GGS9-RSD-MAU</t>
  </si>
  <si>
    <t>VF620J860PB012082</t>
  </si>
  <si>
    <t>173825.0</t>
  </si>
  <si>
    <t>1465</t>
  </si>
  <si>
    <t>Rue du Bois des Fosses, Dreux, Centre-Val de Loire, 28100</t>
  </si>
  <si>
    <t>GQ-402-RM</t>
  </si>
  <si>
    <t>GZPZ-53W-TB3</t>
  </si>
  <si>
    <t>VF620J869PB012159</t>
  </si>
  <si>
    <t>119670.8</t>
  </si>
  <si>
    <t>1296</t>
  </si>
  <si>
    <t>D 910, Bleury, Centre-Val de Loire, 28700</t>
  </si>
  <si>
    <t>GL-327-RM</t>
  </si>
  <si>
    <t>G2K3-6EA-C8E</t>
  </si>
  <si>
    <t>VF620J869NB010845</t>
  </si>
  <si>
    <t>202524.9</t>
  </si>
  <si>
    <t>3762</t>
  </si>
  <si>
    <t>D 46, Vernou-sur-Brenne, Centre-Val de Loire, 37210</t>
  </si>
  <si>
    <t>GK-318-RS</t>
  </si>
  <si>
    <t>GTYX-2UG-5HX</t>
  </si>
  <si>
    <t>VF620J868NB010772</t>
  </si>
  <si>
    <t>228111.7</t>
  </si>
  <si>
    <t>4325</t>
  </si>
  <si>
    <t>PassionFroid - Agence de Limoges - Région Sud Ouest - Groupe Pomona</t>
  </si>
  <si>
    <t>GQ-778-RL</t>
  </si>
  <si>
    <t>GHTV-UDN-R5C</t>
  </si>
  <si>
    <t>VF620J865PB012112</t>
  </si>
  <si>
    <t>142550.5</t>
  </si>
  <si>
    <t>1291</t>
  </si>
  <si>
    <t>3 Place du Martroi, Lorris, Centre-Val de Loire, 45260</t>
  </si>
  <si>
    <t>DQ-535-FQ</t>
  </si>
  <si>
    <t>G563-D27-Y44</t>
  </si>
  <si>
    <t>VF620J865FB000802</t>
  </si>
  <si>
    <t>693049.1</t>
  </si>
  <si>
    <t>13036</t>
  </si>
  <si>
    <t>EF-839-XH</t>
  </si>
  <si>
    <t>G49Y-ZJU-WMD</t>
  </si>
  <si>
    <t>VF620J869GB002442</t>
  </si>
  <si>
    <t>622799.9</t>
  </si>
  <si>
    <t>11425</t>
  </si>
  <si>
    <t>Avenue Louis Armard, Montierchaume, Centre-Val de Loire, 36130</t>
  </si>
  <si>
    <t>DW-055-HC</t>
  </si>
  <si>
    <t>GSCJ-YAT-XF5</t>
  </si>
  <si>
    <t>VF620J863TB016086</t>
  </si>
  <si>
    <t>4774.9</t>
  </si>
  <si>
    <t>98</t>
  </si>
  <si>
    <t>42 Boulevard du Grand Pré des Bordes, Nevers, Bourgogne-Franche-Comté, 58000</t>
  </si>
  <si>
    <t>GZ-644-PD</t>
  </si>
  <si>
    <t>GHU4-SNV-3NY</t>
  </si>
  <si>
    <t>VF620J863RB013892</t>
  </si>
  <si>
    <t>109870.4</t>
  </si>
  <si>
    <t>1968</t>
  </si>
  <si>
    <t>D 6, Lureuil, Centre-Val de Loire, 36220</t>
  </si>
  <si>
    <t>GZ-879-YK</t>
  </si>
  <si>
    <t>GVV9-3RJ-R3R</t>
  </si>
  <si>
    <t>VF620J866RB013904</t>
  </si>
  <si>
    <t>105696.9</t>
  </si>
  <si>
    <t>1951</t>
  </si>
  <si>
    <t>Place du Docteur Couderc, Ahun, Nouvelle-Aquitaine, 23150</t>
  </si>
  <si>
    <t>DW-293-QW</t>
  </si>
  <si>
    <t>G845-2JR-R4M</t>
  </si>
  <si>
    <t>VF620J86XFB001394</t>
  </si>
  <si>
    <t>594977.8</t>
  </si>
  <si>
    <t>12152</t>
  </si>
  <si>
    <t>D 1d, Provins, Île-de-France, 77160</t>
  </si>
  <si>
    <t>GK-019-WY</t>
  </si>
  <si>
    <t>GRYX-M2Z-NJA</t>
  </si>
  <si>
    <t>VF620J864NB010784</t>
  </si>
  <si>
    <t>261448.7</t>
  </si>
  <si>
    <t>4572</t>
  </si>
  <si>
    <t>Boucherie Traiteur Joubert</t>
  </si>
  <si>
    <t>GK-727-MN</t>
  </si>
  <si>
    <t>GK83-356-C5T</t>
  </si>
  <si>
    <t>VF620J865NB010762</t>
  </si>
  <si>
    <t>238557.3</t>
  </si>
  <si>
    <t>4439</t>
  </si>
  <si>
    <t>Boulevard de Trémault, Vendôme, Centre-Val de Loire, 41100</t>
  </si>
  <si>
    <t>EQ-895-KW</t>
  </si>
  <si>
    <t>GG9S-5P6-Y7Y</t>
  </si>
  <si>
    <t>VF620J862HB003756</t>
  </si>
  <si>
    <t>580657.8</t>
  </si>
  <si>
    <t>10762</t>
  </si>
  <si>
    <t>D 2060, Donnery, Centre-Val de Loire, 45550</t>
  </si>
  <si>
    <t>GL-419-MQ</t>
  </si>
  <si>
    <t>GFZT-FCA-F6C</t>
  </si>
  <si>
    <t>VF620J867NB010780</t>
  </si>
  <si>
    <t>228219.2</t>
  </si>
  <si>
    <t>4173</t>
  </si>
  <si>
    <t>Rue de la Barachonnerie, Chambray-lès-Tours, Centre-Val de Loire, 37170</t>
  </si>
  <si>
    <t>DQ-398-JS</t>
  </si>
  <si>
    <t>GV7B-XR2-PPP</t>
  </si>
  <si>
    <t>VF620J86XFB000777</t>
  </si>
  <si>
    <t>576515.3</t>
  </si>
  <si>
    <t>11619</t>
  </si>
  <si>
    <t>GL-690-LN</t>
  </si>
  <si>
    <t>GPEK-DSW-WN3</t>
  </si>
  <si>
    <t>VF620J863NB010808</t>
  </si>
  <si>
    <t>225508.9</t>
  </si>
  <si>
    <t>4335</t>
  </si>
  <si>
    <t>Primever Tours</t>
  </si>
  <si>
    <t>GL-333-QC</t>
  </si>
  <si>
    <t>GHER-XB3-CD2</t>
  </si>
  <si>
    <t>VF620J860NB010782</t>
  </si>
  <si>
    <t>251591.5</t>
  </si>
  <si>
    <t>4677</t>
  </si>
  <si>
    <t>13 avr. 2026 17:25</t>
  </si>
  <si>
    <t>GL-601-RB</t>
  </si>
  <si>
    <t>G287-HRH-3W4</t>
  </si>
  <si>
    <t>VF620J862NB010783</t>
  </si>
  <si>
    <t>197264.3</t>
  </si>
  <si>
    <t>3959</t>
  </si>
  <si>
    <t>Avenue de Limoges, Couzeix, Nouvelle-Aquitaine, 87270</t>
  </si>
  <si>
    <t>FV-447-DQ</t>
  </si>
  <si>
    <t>GYZ7-8ZX-XE8</t>
  </si>
  <si>
    <t>VF620J867MB008266</t>
  </si>
  <si>
    <t>TG RHONE GAP</t>
  </si>
  <si>
    <t>270884.7</t>
  </si>
  <si>
    <t>6004</t>
  </si>
  <si>
    <t>Rue du Réallon, Chorges, Provence-Alpes-Côte d'Azur, 05230</t>
  </si>
  <si>
    <t>FV-250-NS</t>
  </si>
  <si>
    <t>GPXV-S9W-DR4</t>
  </si>
  <si>
    <t>VF620J866MB008369</t>
  </si>
  <si>
    <t>250366.6</t>
  </si>
  <si>
    <t>5721</t>
  </si>
  <si>
    <t>La Plaine de Lachaup, Châteauvieux, Provence-Alpes-Côte d'Azur, 05000</t>
  </si>
  <si>
    <t>GV-616-SY</t>
  </si>
  <si>
    <t>GN4A-Y24-69S</t>
  </si>
  <si>
    <t>ZCFA81JM402743083</t>
  </si>
  <si>
    <t>57610.9</t>
  </si>
  <si>
    <t>1515</t>
  </si>
  <si>
    <t>Gap, Provence-Alpes-Côte d'Azur, 05000</t>
  </si>
  <si>
    <t>FB-358-AY</t>
  </si>
  <si>
    <t>GKB9-EH4-WZF</t>
  </si>
  <si>
    <t>VF640J566JB010325</t>
  </si>
  <si>
    <t>205976.7</t>
  </si>
  <si>
    <t>Route de la Justice, Gap, Provence-Alpes-Côte d'Azur, 05000</t>
  </si>
  <si>
    <t>GV-930-NZ</t>
  </si>
  <si>
    <t>GAVZ-TM2-MXB</t>
  </si>
  <si>
    <t>ZCFA81JM702742753</t>
  </si>
  <si>
    <t>80220.3</t>
  </si>
  <si>
    <t>2253</t>
  </si>
  <si>
    <t>13 Allée des Romarins, Sisteron, Provence-Alpes-Côte d'Azur, 04200</t>
  </si>
  <si>
    <t>GW-837-JB</t>
  </si>
  <si>
    <t>GWWU-C2Z-EP5</t>
  </si>
  <si>
    <t>ZCFA81MM502740012</t>
  </si>
  <si>
    <t>61143.8</t>
  </si>
  <si>
    <t>1594</t>
  </si>
  <si>
    <t>GW-843-JB</t>
  </si>
  <si>
    <t>GSN9-KKA-GRB</t>
  </si>
  <si>
    <t>ZCFA81JM202743082</t>
  </si>
  <si>
    <t>71949.3</t>
  </si>
  <si>
    <t>2364</t>
  </si>
  <si>
    <t>Abriès-Ristolas, Provence-Alpes-Côte d'Azur, 05460</t>
  </si>
  <si>
    <t>GD88-J9D-BU7</t>
  </si>
  <si>
    <t>HA-202-TQ</t>
  </si>
  <si>
    <t>GHK3-P7M-SBR</t>
  </si>
  <si>
    <t>VF620J864RB014212</t>
  </si>
  <si>
    <t>75870.0</t>
  </si>
  <si>
    <t>1940</t>
  </si>
  <si>
    <t>HA-242-TP</t>
  </si>
  <si>
    <t>GXBW-MK6-HWK</t>
  </si>
  <si>
    <t>VF620J864RB014288</t>
  </si>
  <si>
    <t>55489.0</t>
  </si>
  <si>
    <t>1362</t>
  </si>
  <si>
    <t>ED-744-AK</t>
  </si>
  <si>
    <t>GJCH-C22-VGW</t>
  </si>
  <si>
    <t>YV2X9J0A2GB768005</t>
  </si>
  <si>
    <t>470344.1</t>
  </si>
  <si>
    <t>10693</t>
  </si>
  <si>
    <t>D 900B, Ubaye-Serre-Ponçon, Provence-Alpes-Côte d'Azur, 04340</t>
  </si>
  <si>
    <t>GW-828-JB</t>
  </si>
  <si>
    <t>GTP8-CAD-N84</t>
  </si>
  <si>
    <t>ZCFA81MM702740013</t>
  </si>
  <si>
    <t>57475.1</t>
  </si>
  <si>
    <t>1646</t>
  </si>
  <si>
    <t>DV-547-NT</t>
  </si>
  <si>
    <t>GT3J-SE5-5U8</t>
  </si>
  <si>
    <t>VF640J567FB002418</t>
  </si>
  <si>
    <t>208831.6</t>
  </si>
  <si>
    <t>8369</t>
  </si>
  <si>
    <t>16 Rue Brémontier, Paris, Île-de-France, 75017</t>
  </si>
  <si>
    <t>GM-081-HH</t>
  </si>
  <si>
    <t>GSSH-F8T-KN5</t>
  </si>
  <si>
    <t>ZCFA81MFX02728715</t>
  </si>
  <si>
    <t>82018.4</t>
  </si>
  <si>
    <t>3606</t>
  </si>
  <si>
    <t>GX-984-JV</t>
  </si>
  <si>
    <t>G7X2-FHE-2MS</t>
  </si>
  <si>
    <t>VF620J863RB012967</t>
  </si>
  <si>
    <t>B100, TG IDF VALENTON</t>
  </si>
  <si>
    <t>72134.4</t>
  </si>
  <si>
    <t>5001</t>
  </si>
  <si>
    <t>DW-998-RX</t>
  </si>
  <si>
    <t>G62U-JGC-YAA</t>
  </si>
  <si>
    <t>VF640J561FB002379</t>
  </si>
  <si>
    <t>171614.7</t>
  </si>
  <si>
    <t>8381</t>
  </si>
  <si>
    <t>GX-443-JW</t>
  </si>
  <si>
    <t>G6XA-RSS-PXK</t>
  </si>
  <si>
    <t>VF620J868RB012950</t>
  </si>
  <si>
    <t>66059.4</t>
  </si>
  <si>
    <t>5761</t>
  </si>
  <si>
    <t>Rue de la Liberté, Ablis, Île-de-France, 78660</t>
  </si>
  <si>
    <t>GX-430-GY</t>
  </si>
  <si>
    <t>G3DW-XH2-YYC</t>
  </si>
  <si>
    <t>VF640J567RB023984</t>
  </si>
  <si>
    <t>27432.1</t>
  </si>
  <si>
    <t>1062</t>
  </si>
  <si>
    <t>16 Avenue Gambetta, Paris, Île-de-France, 75020</t>
  </si>
  <si>
    <t>GS-041-MQ</t>
  </si>
  <si>
    <t>G65S-SJG-CTH</t>
  </si>
  <si>
    <t>ZCFA81MF002739755</t>
  </si>
  <si>
    <t>80433.6</t>
  </si>
  <si>
    <t>3502</t>
  </si>
  <si>
    <t>Rue du Vieux Pont de Sèvres, Boulogne-Billancourt, Île-de-France, 92100</t>
  </si>
  <si>
    <t>GS-442-FA</t>
  </si>
  <si>
    <t>G9RZ-6H9-FDG</t>
  </si>
  <si>
    <t>ZCFA81MF202739756</t>
  </si>
  <si>
    <t>54934.7</t>
  </si>
  <si>
    <t>2504</t>
  </si>
  <si>
    <t>Boulevard Garibaldi, Issy-les-Moulineaux, Île-de-France, 92130</t>
  </si>
  <si>
    <t>G34U-Z52-2GC</t>
  </si>
  <si>
    <t>ZCFA71AD502692955</t>
  </si>
  <si>
    <t>90316.5</t>
  </si>
  <si>
    <t>4152</t>
  </si>
  <si>
    <t>Rue de la Gare, Thorigny-sur-Marne, Île-de-France, 77400</t>
  </si>
  <si>
    <t>GL-111-JG</t>
  </si>
  <si>
    <t>GK4X-B3X-VN8</t>
  </si>
  <si>
    <t>ZCFA81MF202725839</t>
  </si>
  <si>
    <t>66409.9</t>
  </si>
  <si>
    <t>2699</t>
  </si>
  <si>
    <t>GK-311-RV</t>
  </si>
  <si>
    <t>GVM8-8T3-ZHE</t>
  </si>
  <si>
    <t>ZCFA81MF802726302</t>
  </si>
  <si>
    <t>102636.3</t>
  </si>
  <si>
    <t>4904</t>
  </si>
  <si>
    <t>Rue de Caumartin, Paris, Île-de-France, 75009</t>
  </si>
  <si>
    <t>FA-720-DK</t>
  </si>
  <si>
    <t>GAPW-56Z-T79</t>
  </si>
  <si>
    <t>XLRAEL2700L475327</t>
  </si>
  <si>
    <t>106101.9</t>
  </si>
  <si>
    <t>9945</t>
  </si>
  <si>
    <t>N 385, Châtenay-Malabry, Île-de-France, 91370</t>
  </si>
  <si>
    <t>GR-209-YX</t>
  </si>
  <si>
    <t>GNBE-4TW-4YE</t>
  </si>
  <si>
    <t>ZCFA81MF002740145</t>
  </si>
  <si>
    <t>44909.0</t>
  </si>
  <si>
    <t>GS-902-MP</t>
  </si>
  <si>
    <t>GYJ6-K4K-J2D</t>
  </si>
  <si>
    <t>ZCFA81MF802728714</t>
  </si>
  <si>
    <t>48696.3</t>
  </si>
  <si>
    <t>2554</t>
  </si>
  <si>
    <t>Rue des Hauts Flouviers, Thiais, Île-de-France, 94320</t>
  </si>
  <si>
    <t>GR-232-ZS</t>
  </si>
  <si>
    <t>GPTR-HUR-PDP</t>
  </si>
  <si>
    <t>ZCFA81MF002739447</t>
  </si>
  <si>
    <t>52894.9</t>
  </si>
  <si>
    <t>2144</t>
  </si>
  <si>
    <t>11 Rue Voltaire, Levallois-Perret, Île-de-France, 92300</t>
  </si>
  <si>
    <t>GM-185-QH</t>
  </si>
  <si>
    <t>GYKK-3RS-T7T</t>
  </si>
  <si>
    <t>ZCFA81MF902725840</t>
  </si>
  <si>
    <t>63336.4</t>
  </si>
  <si>
    <t>2552</t>
  </si>
  <si>
    <t>Avenue Daumesnil, Saint-Mandé, Île-de-France, 75012</t>
  </si>
  <si>
    <t>FZ-496-XT</t>
  </si>
  <si>
    <t>GMNU-ESH-T6G</t>
  </si>
  <si>
    <t>ZCFCH35A90D682905</t>
  </si>
  <si>
    <t>220512.1</t>
  </si>
  <si>
    <t>9788</t>
  </si>
  <si>
    <t>15 sept. 2025 07:26</t>
  </si>
  <si>
    <t>GK-960-SQ</t>
  </si>
  <si>
    <t>GKWD-W8V-RDZ</t>
  </si>
  <si>
    <t>ZCFA81MF002726312</t>
  </si>
  <si>
    <t>54917.2</t>
  </si>
  <si>
    <t>3833</t>
  </si>
  <si>
    <t>26 Rue de la Roquette, Paris, Île-de-France, 75011</t>
  </si>
  <si>
    <t>GS-955-HZ</t>
  </si>
  <si>
    <t>G427-WJ3-WFN</t>
  </si>
  <si>
    <t>ZCFA81MF902740144</t>
  </si>
  <si>
    <t>58306.4</t>
  </si>
  <si>
    <t>2715</t>
  </si>
  <si>
    <t>Avenue du Maréchal Leclerc, Souppes-sur-Loing, Île-de-France, 77460</t>
  </si>
  <si>
    <t>GR-796-ZR</t>
  </si>
  <si>
    <t>GD2S-56V-D2V</t>
  </si>
  <si>
    <t>ZCFA81MF302739443</t>
  </si>
  <si>
    <t>60517.9</t>
  </si>
  <si>
    <t>2049</t>
  </si>
  <si>
    <t>Avenue Jean Baptiste Clément, Boulogne-Billancourt, Île-de-France, 92100</t>
  </si>
  <si>
    <t>GL-792-AC</t>
  </si>
  <si>
    <t>GCK8-V2P-TDR</t>
  </si>
  <si>
    <t>ZCFA81MF402726345</t>
  </si>
  <si>
    <t>53203.8</t>
  </si>
  <si>
    <t>2599</t>
  </si>
  <si>
    <t>GR-205-ZS</t>
  </si>
  <si>
    <t>GY4U-TTH-P6P</t>
  </si>
  <si>
    <t>ZCFA81MF602738898</t>
  </si>
  <si>
    <t>64778.0</t>
  </si>
  <si>
    <t>2280</t>
  </si>
  <si>
    <t>Avenue Pierre Kérautret, Noisy-le-Sec, Île-de-France, 93130</t>
  </si>
  <si>
    <t>GL-643-QX</t>
  </si>
  <si>
    <t>GT2U-5DX-3GS</t>
  </si>
  <si>
    <t>VF620J96XNB000548</t>
  </si>
  <si>
    <t>47787.1</t>
  </si>
  <si>
    <t>4404</t>
  </si>
  <si>
    <t>N 19, Marolles-en-Brie, Île-de-France, 94440</t>
  </si>
  <si>
    <t>DX-951-MZ</t>
  </si>
  <si>
    <t>GYEY-5JG-DZ4</t>
  </si>
  <si>
    <t>YV2T0X1A2FZ103752</t>
  </si>
  <si>
    <t>202681.2</t>
  </si>
  <si>
    <t>7888</t>
  </si>
  <si>
    <t>Avenue Georges Brassens, Limeil-Brévannes, Île-de-France, 94450</t>
  </si>
  <si>
    <t>FT-699-DD</t>
  </si>
  <si>
    <t>GN9P-NBY-M3M</t>
  </si>
  <si>
    <t>VF620J867LB008167</t>
  </si>
  <si>
    <t>173211.8</t>
  </si>
  <si>
    <t>4860</t>
  </si>
  <si>
    <t>Rue Louise Weiss, Saint-Ouen-l'Aumône, Île-de-France, 95310</t>
  </si>
  <si>
    <t>DY-273-RQ</t>
  </si>
  <si>
    <t>GNB4-WBN-T6E</t>
  </si>
  <si>
    <t>VF640J561FB002740</t>
  </si>
  <si>
    <t>172807.1</t>
  </si>
  <si>
    <t>8209</t>
  </si>
  <si>
    <t>Rue Lecourbe, Paris, Île-de-France, 75015</t>
  </si>
  <si>
    <t>DW-120-PV</t>
  </si>
  <si>
    <t>GU39-C9U-M3A</t>
  </si>
  <si>
    <t>YV2T0X1A2FZ103492</t>
  </si>
  <si>
    <t>208065.7</t>
  </si>
  <si>
    <t>8047</t>
  </si>
  <si>
    <t>Rue de Paris, Villeneuve-Saint-Georges, Île-de-France, 94190</t>
  </si>
  <si>
    <t>FA-205-EE</t>
  </si>
  <si>
    <t>GRRJ-HS2-UXY</t>
  </si>
  <si>
    <t>XLRAEL2700L475398</t>
  </si>
  <si>
    <t>170519.4</t>
  </si>
  <si>
    <t>11184</t>
  </si>
  <si>
    <t>2 Avenue George V, Paris, Île-de-France, 75008</t>
  </si>
  <si>
    <t>FA-199-QL</t>
  </si>
  <si>
    <t>GGNE-VBM-P62</t>
  </si>
  <si>
    <t>XLRAEL2700L475359</t>
  </si>
  <si>
    <t>34005.0</t>
  </si>
  <si>
    <t>10411</t>
  </si>
  <si>
    <t>Rue du Faubourg Montmartre, Paris, Île-de-France, 75009</t>
  </si>
  <si>
    <t>FA-717-EE</t>
  </si>
  <si>
    <t>GKVX-JHF-KVJ</t>
  </si>
  <si>
    <t>XLRAEL2700L475363</t>
  </si>
  <si>
    <t>128457.9</t>
  </si>
  <si>
    <t>10732</t>
  </si>
  <si>
    <t>Rue de Vauluisant, Villeneuve-l'Archevêque, Bourgogne-Franche-Comté, 89190</t>
  </si>
  <si>
    <t>ES-754-HM</t>
  </si>
  <si>
    <t>GFRH-J8Y-8WJ</t>
  </si>
  <si>
    <t>YV2V0Y1AXHZ115178</t>
  </si>
  <si>
    <t>236726.9</t>
  </si>
  <si>
    <t>6960</t>
  </si>
  <si>
    <t>35 Place d'Ariane, Chessy, Île-de-France, 77700</t>
  </si>
  <si>
    <t>FA-314-JY</t>
  </si>
  <si>
    <t>G2DY-CJ6-6FU</t>
  </si>
  <si>
    <t>XLRAEL2700L475361</t>
  </si>
  <si>
    <t>152854.6</t>
  </si>
  <si>
    <t>11664</t>
  </si>
  <si>
    <t>FA-912-DL</t>
  </si>
  <si>
    <t>G59T-PZ4-D73</t>
  </si>
  <si>
    <t>XLRAEL2700L475329</t>
  </si>
  <si>
    <t>107928.1</t>
  </si>
  <si>
    <t>10656</t>
  </si>
  <si>
    <t>67 Rue de Lancry, Paris, Île-de-France, 75010</t>
  </si>
  <si>
    <t>FA-734-DL</t>
  </si>
  <si>
    <t>GNZX-TPN-H3F</t>
  </si>
  <si>
    <t>XLRAEL2700L475362</t>
  </si>
  <si>
    <t>99605.0</t>
  </si>
  <si>
    <t>10828</t>
  </si>
  <si>
    <t>Boulevard Saint-Germain, Paris, Île-de-France, 75006</t>
  </si>
  <si>
    <t>FA-868-EE</t>
  </si>
  <si>
    <t>G6FA-F93-M9Y</t>
  </si>
  <si>
    <t>XLRAEL2700L475279</t>
  </si>
  <si>
    <t>156373.5</t>
  </si>
  <si>
    <t>12073</t>
  </si>
  <si>
    <t>FA-585-FF</t>
  </si>
  <si>
    <t>GMGG-A3M-CZ3</t>
  </si>
  <si>
    <t>XLRAEL2700L475328</t>
  </si>
  <si>
    <t>34559.0</t>
  </si>
  <si>
    <t>10570</t>
  </si>
  <si>
    <t>ES-687-GK</t>
  </si>
  <si>
    <t>GKGS-96F-U57</t>
  </si>
  <si>
    <t>YV2V0Y1A1HZ115179</t>
  </si>
  <si>
    <t>240622.2</t>
  </si>
  <si>
    <t>8924</t>
  </si>
  <si>
    <t>Chemin des Roses, Villecresnes, Île-de-France, 94440</t>
  </si>
  <si>
    <t>EZ-274-HC</t>
  </si>
  <si>
    <t>G4NR-YWZ-KJG</t>
  </si>
  <si>
    <t>XLRAEL2700L475278</t>
  </si>
  <si>
    <t>1971.5</t>
  </si>
  <si>
    <t>10284</t>
  </si>
  <si>
    <t>Rue de Cléry, Paris, Île-de-France, 75002</t>
  </si>
  <si>
    <t>FA-541-FF</t>
  </si>
  <si>
    <t>GCN3-EZB-JKA</t>
  </si>
  <si>
    <t>XLRAEL2700L475323</t>
  </si>
  <si>
    <t>37344.3</t>
  </si>
  <si>
    <t>10473</t>
  </si>
  <si>
    <t>12 Rue Paulin Talabot, Saint-Ouen-sur-Seine, Île-de-France, 93400</t>
  </si>
  <si>
    <t>GF-361-NP</t>
  </si>
  <si>
    <t>G2VD-P2R-XFY</t>
  </si>
  <si>
    <t>ZFA26300006V89480</t>
  </si>
  <si>
    <t>FZ-659-XT</t>
  </si>
  <si>
    <t>GWXD-959-9N9</t>
  </si>
  <si>
    <t>ZCFCH35A00D682906</t>
  </si>
  <si>
    <t>238151.7</t>
  </si>
  <si>
    <t>9264</t>
  </si>
  <si>
    <t>10 mars 2026 04:12</t>
  </si>
  <si>
    <t>ED-972-WP</t>
  </si>
  <si>
    <t>GKRC-UKC-63Y</t>
  </si>
  <si>
    <t>YV2T0U1A1GZ107842</t>
  </si>
  <si>
    <t>216952.2</t>
  </si>
  <si>
    <t>8094</t>
  </si>
  <si>
    <t>Rue Charras, Paris, Île-de-France, 75009</t>
  </si>
  <si>
    <t>EF-995-NS</t>
  </si>
  <si>
    <t>GF73-N5D-YGR</t>
  </si>
  <si>
    <t>YV2T0X1A9GZ109436</t>
  </si>
  <si>
    <t>209734.0</t>
  </si>
  <si>
    <t>6886</t>
  </si>
  <si>
    <t>205 Rue Charles de Gaulle, Jouy-en-Josas, Île-de-France, 78350</t>
  </si>
  <si>
    <t>DW-437-TH</t>
  </si>
  <si>
    <t>G9S4-RXA-56N</t>
  </si>
  <si>
    <t>YV2T0X1A6FZ103480</t>
  </si>
  <si>
    <t>253701.6</t>
  </si>
  <si>
    <t>9937</t>
  </si>
  <si>
    <t>Avenue Marcelin Berthelot, Châtillon, Île-de-France, 92320</t>
  </si>
  <si>
    <t>GK-488-RW</t>
  </si>
  <si>
    <t>GEDX-43C-ZAR</t>
  </si>
  <si>
    <t>ZCFA81MF902726101</t>
  </si>
  <si>
    <t>102710.1</t>
  </si>
  <si>
    <t>3784</t>
  </si>
  <si>
    <t>GK-314-RN</t>
  </si>
  <si>
    <t>G683-T3C-5CA</t>
  </si>
  <si>
    <t>ZCFA81MF802725974</t>
  </si>
  <si>
    <t>73879.5</t>
  </si>
  <si>
    <t>2738</t>
  </si>
  <si>
    <t>36 Allée Bourgoin, Saintry-sur-Seine, Île-de-France, 91250</t>
  </si>
  <si>
    <t>GR-635-ZR</t>
  </si>
  <si>
    <t>GXJ5-RZT-MC2</t>
  </si>
  <si>
    <t>ZCFA81MF502738973</t>
  </si>
  <si>
    <t>61388.0</t>
  </si>
  <si>
    <t>2306</t>
  </si>
  <si>
    <t>FL-050-LE</t>
  </si>
  <si>
    <t>GZP5-BRU-XC5</t>
  </si>
  <si>
    <t>ZCFCH35A40D645941</t>
  </si>
  <si>
    <t>206461.8</t>
  </si>
  <si>
    <t>9366</t>
  </si>
  <si>
    <t>Autoroute de Normandie, Noisy-le-Roi, Île-de-France, 78590</t>
  </si>
  <si>
    <t>GG-593-LQ</t>
  </si>
  <si>
    <t>GGCS-4D7-6ZK</t>
  </si>
  <si>
    <t>ZFA26300006V89394</t>
  </si>
  <si>
    <t>Rue Michel-Ange, Vanves, Île-de-France, 92170</t>
  </si>
  <si>
    <t>EQ-785-MF</t>
  </si>
  <si>
    <t>GFFE-984-MX7</t>
  </si>
  <si>
    <t>VF620J861HB003716</t>
  </si>
  <si>
    <t>TG Arques, TG NORD</t>
  </si>
  <si>
    <t>364319.4</t>
  </si>
  <si>
    <t>10573</t>
  </si>
  <si>
    <t>Avenue Le Nôtre, Croix, Hauts-de-France, 59170</t>
  </si>
  <si>
    <t>HG-069-HS</t>
  </si>
  <si>
    <t>GG8B-K7A-5W7</t>
  </si>
  <si>
    <t>VF620J861SB015470</t>
  </si>
  <si>
    <t>B100, TG Arques, TG NORD</t>
  </si>
  <si>
    <t>16215.1</t>
  </si>
  <si>
    <t>378</t>
  </si>
  <si>
    <t>40 Rue de la Vague, Villeneuve-d'Ascq, Hauts-de-France, 59650</t>
  </si>
  <si>
    <t>GJ-770-NQ</t>
  </si>
  <si>
    <t>GJDH-WHD-J8T</t>
  </si>
  <si>
    <t>VF620J96XNB000534</t>
  </si>
  <si>
    <t>146271.9</t>
  </si>
  <si>
    <t>3806</t>
  </si>
  <si>
    <t>EH-339-ST</t>
  </si>
  <si>
    <t>G2E8-AKF-K4N</t>
  </si>
  <si>
    <t>ZCFCD35A70D576982</t>
  </si>
  <si>
    <t>TG Rouen (PF)</t>
  </si>
  <si>
    <t>163270.7</t>
  </si>
  <si>
    <t>1869</t>
  </si>
  <si>
    <t>Place Ferdinand Ranson, Canteleu, Normandie, 76380</t>
  </si>
  <si>
    <t>GM-404-SW</t>
  </si>
  <si>
    <t>GENK-M9B-HVN</t>
  </si>
  <si>
    <t>VF620J863NB010680</t>
  </si>
  <si>
    <t>145351.7</t>
  </si>
  <si>
    <t>3732</t>
  </si>
  <si>
    <t>Autoroute de Normandie, Le Perrey, Normandie, 27500</t>
  </si>
  <si>
    <t>GM-395-RH</t>
  </si>
  <si>
    <t>GTMG-C46-63H</t>
  </si>
  <si>
    <t>VF620J867NB010679</t>
  </si>
  <si>
    <t>120497.7</t>
  </si>
  <si>
    <t>2221</t>
  </si>
  <si>
    <t>Boulevard de l'Ouest, Rouen, Normandie, 76000</t>
  </si>
  <si>
    <t>GXPU-TRU-D4F</t>
  </si>
  <si>
    <t>GL-471-XJ</t>
  </si>
  <si>
    <t>GBBU-NW7-HUK</t>
  </si>
  <si>
    <t>VF620J86XNB010630</t>
  </si>
  <si>
    <t>152369.2</t>
  </si>
  <si>
    <t>3927</t>
  </si>
  <si>
    <t>Chemin de Halage, Saint-Étienne-du-Rouvray, Normandie, 76800</t>
  </si>
  <si>
    <t>HE-250-ER</t>
  </si>
  <si>
    <t>GX89-AJW-GXJ</t>
  </si>
  <si>
    <t>VF620J966SB000865</t>
  </si>
  <si>
    <t>26399.7</t>
  </si>
  <si>
    <t>900</t>
  </si>
  <si>
    <t>Boulevard Carnot, Lille, Hauts-de-France, 59777</t>
  </si>
  <si>
    <t>ER-971-HC</t>
  </si>
  <si>
    <t>GWRY-ZMP-U7Z</t>
  </si>
  <si>
    <t>VF620J860HB003660</t>
  </si>
  <si>
    <t>315424.7</t>
  </si>
  <si>
    <t>11131</t>
  </si>
  <si>
    <t>Rue Condorcet, Arques, Hauts-de-France, 62510</t>
  </si>
  <si>
    <t>HB-987-HK</t>
  </si>
  <si>
    <t>GBYV-389-HRK</t>
  </si>
  <si>
    <t>VF640J560SB025940</t>
  </si>
  <si>
    <t>59828.4</t>
  </si>
  <si>
    <t>1360</t>
  </si>
  <si>
    <t>6 Rue Cachelou, Berck, Hauts-de-France, 62600</t>
  </si>
  <si>
    <t>HA-299-NT</t>
  </si>
  <si>
    <t>GKX8-C6H-KJG</t>
  </si>
  <si>
    <t>VF620J864RB014193</t>
  </si>
  <si>
    <t>66536.4</t>
  </si>
  <si>
    <t>1897</t>
  </si>
  <si>
    <t>D 942, Saint-Martin-lez-Tatinghem, Hauts-de-France, 62500</t>
  </si>
  <si>
    <t>FQ-852-WX</t>
  </si>
  <si>
    <t>GYN9-D6F-HP5</t>
  </si>
  <si>
    <t>VF620J860LB007989</t>
  </si>
  <si>
    <t>307847.4</t>
  </si>
  <si>
    <t>6477</t>
  </si>
  <si>
    <t>547 Boulevard du 8 Mai 1945, Dunkirk, Hauts-de-France, 59240</t>
  </si>
  <si>
    <t>HE-711-ZD</t>
  </si>
  <si>
    <t>GKH3-92R-CTY</t>
  </si>
  <si>
    <t>ZFA250007RMA58147</t>
  </si>
  <si>
    <t>11331.0</t>
  </si>
  <si>
    <t>300</t>
  </si>
  <si>
    <t>Avenue Newton, Arques, Hauts-de-France, 62510</t>
  </si>
  <si>
    <t>FQ-382-LW</t>
  </si>
  <si>
    <t>GFZM-65K-CMX</t>
  </si>
  <si>
    <t>XLRAEL2700L495028</t>
  </si>
  <si>
    <t>155323.9</t>
  </si>
  <si>
    <t>3539</t>
  </si>
  <si>
    <t>7 avr. 2026 12:09</t>
  </si>
  <si>
    <t>Rue du Moulin l'Abbé, Saint-Martin-Boulogne, Hauts-de-France, 62280</t>
  </si>
  <si>
    <t>EY-459-ET</t>
  </si>
  <si>
    <t>GHZ9-M9B-W3F</t>
  </si>
  <si>
    <t>VF640J565JB009411</t>
  </si>
  <si>
    <t>374674.7</t>
  </si>
  <si>
    <t>7663</t>
  </si>
  <si>
    <t>Rue de l'Abbé Six, Bondues, Hauts-de-France, 59910</t>
  </si>
  <si>
    <t>DX-172-LW</t>
  </si>
  <si>
    <t>GAJB-EUJ-SHF</t>
  </si>
  <si>
    <t>VF640J560FB002809</t>
  </si>
  <si>
    <t>481560.1</t>
  </si>
  <si>
    <t>10041</t>
  </si>
  <si>
    <t>EE-525-ZD</t>
  </si>
  <si>
    <t>G2G5-GHT-PRM</t>
  </si>
  <si>
    <t>VF640J569GB004642</t>
  </si>
  <si>
    <t>464203.5</t>
  </si>
  <si>
    <t>9309</t>
  </si>
  <si>
    <t>EY-701-EV</t>
  </si>
  <si>
    <t>GZYR-84B-3SN</t>
  </si>
  <si>
    <t>VF640J566JB009501</t>
  </si>
  <si>
    <t>324113.2</t>
  </si>
  <si>
    <t>7072</t>
  </si>
  <si>
    <t>20 Rue du Rabelin, Vernon, Normandie, 27200</t>
  </si>
  <si>
    <t>EQ-675-WA</t>
  </si>
  <si>
    <t>GYZJ-X4T-6DD</t>
  </si>
  <si>
    <t>VF620J863HB003717</t>
  </si>
  <si>
    <t>342263.8</t>
  </si>
  <si>
    <t>11044</t>
  </si>
  <si>
    <t>Calais, Hauts-de-France, 62100</t>
  </si>
  <si>
    <t>ES-410-NP</t>
  </si>
  <si>
    <t>GWT7-SG5-XAF</t>
  </si>
  <si>
    <t>VF640J569JB007760</t>
  </si>
  <si>
    <t>460114.3</t>
  </si>
  <si>
    <t>Rue du Pont Neuf, Lille, Hauts-de-France, 59021</t>
  </si>
  <si>
    <t>FQ-562-YW</t>
  </si>
  <si>
    <t>GXWC-BTP-J59</t>
  </si>
  <si>
    <t>VF620J862LB007962</t>
  </si>
  <si>
    <t>320412.6</t>
  </si>
  <si>
    <t>6680</t>
  </si>
  <si>
    <t>2 Rue Jean Monnet, Croix, Hauts-de-France, 59290</t>
  </si>
  <si>
    <t>DT-436-VV</t>
  </si>
  <si>
    <t>G664-E78-KWC</t>
  </si>
  <si>
    <t>DT- 436-VV</t>
  </si>
  <si>
    <t>VF640J563FB002285</t>
  </si>
  <si>
    <t>GOEUSSE Wilrich</t>
  </si>
  <si>
    <t>467774.8</t>
  </si>
  <si>
    <t>2401</t>
  </si>
  <si>
    <t>Rue Charles Gounod, Marcq-en-Barœul, Hauts-de-France, 59700</t>
  </si>
  <si>
    <t>DV-914-PS</t>
  </si>
  <si>
    <t>GYC8-H7A-RGV</t>
  </si>
  <si>
    <t>YV2V0Y1A4FZ103282</t>
  </si>
  <si>
    <t>TG Arques</t>
  </si>
  <si>
    <t>521436.0</t>
  </si>
  <si>
    <t>10147</t>
  </si>
  <si>
    <t>Rue de Clairmarais, Renescure, Hauts-de-France, 59173</t>
  </si>
  <si>
    <t>EV-571-PW</t>
  </si>
  <si>
    <t>GVTN-RBH-W92</t>
  </si>
  <si>
    <t>XLRAEL3700L470552</t>
  </si>
  <si>
    <t>293948.9</t>
  </si>
  <si>
    <t>7193</t>
  </si>
  <si>
    <t>Boulevard du Kent, Coquelles, Hauts-de-France, 62231</t>
  </si>
  <si>
    <t>GR-768-TR</t>
  </si>
  <si>
    <t>GTNX-A7Y-4V8</t>
  </si>
  <si>
    <t>VF620J866PB012197</t>
  </si>
  <si>
    <t>98986.7</t>
  </si>
  <si>
    <t>2265</t>
  </si>
  <si>
    <t>463 Avenue de Dunkerque, Lille, Hauts-de-France, 59160</t>
  </si>
  <si>
    <t>FQ-999-WW</t>
  </si>
  <si>
    <t>GZGC-3NH-CHJ</t>
  </si>
  <si>
    <t>VF620J869LB007988</t>
  </si>
  <si>
    <t>299285.0</t>
  </si>
  <si>
    <t>6007</t>
  </si>
  <si>
    <t>Boulevard Diderot, Boulogne-sur-Mer, Hauts-de-France, 62200</t>
  </si>
  <si>
    <t>EA-406-LD</t>
  </si>
  <si>
    <t>GBFS-7JB-3ZR</t>
  </si>
  <si>
    <t>YV2V0Y1A2GZ106263</t>
  </si>
  <si>
    <t>TG Reims (PF)</t>
  </si>
  <si>
    <t>479776.7</t>
  </si>
  <si>
    <t>10150</t>
  </si>
  <si>
    <t>10 Rue des Moissons, Witry-lès-Reims, Grand Est, 51420</t>
  </si>
  <si>
    <t>ER-210-BD</t>
  </si>
  <si>
    <t>GPM7-M5N-K2D</t>
  </si>
  <si>
    <t>VF620J864HB003693</t>
  </si>
  <si>
    <t>336401.6</t>
  </si>
  <si>
    <t>10961</t>
  </si>
  <si>
    <t>121 Rue Nationale, Lille, Hauts-de-France, 59000</t>
  </si>
  <si>
    <t>ER-320-TQ</t>
  </si>
  <si>
    <t>GRNR-2YS-ZR7</t>
  </si>
  <si>
    <t>VF640J563JB007706</t>
  </si>
  <si>
    <t>394842.3</t>
  </si>
  <si>
    <t>8877</t>
  </si>
  <si>
    <t>EQ-695-ZY</t>
  </si>
  <si>
    <t>GXPH-JBF-KVJ</t>
  </si>
  <si>
    <t>VF620J867HB003929</t>
  </si>
  <si>
    <t>TG Rochefort (PF)</t>
  </si>
  <si>
    <t>381541.4</t>
  </si>
  <si>
    <t>7597</t>
  </si>
  <si>
    <t>Rue de la Vallée, Puilboreau, Nouvelle-Aquitaine, 17138</t>
  </si>
  <si>
    <t>EE-534-GS</t>
  </si>
  <si>
    <t>G2AD-NXF-7AW</t>
  </si>
  <si>
    <t>VF640J561GB004537</t>
  </si>
  <si>
    <t>388264.6</t>
  </si>
  <si>
    <t>8396</t>
  </si>
  <si>
    <t>Rue Jean-Jacques Rousseau, Sarlat-la-Canéda, Nouvelle-Aquitaine, 24200</t>
  </si>
  <si>
    <t>DV-372-RA</t>
  </si>
  <si>
    <t>GW53-WCX-TUM</t>
  </si>
  <si>
    <t>VF640J560FB002597</t>
  </si>
  <si>
    <t>432119.0</t>
  </si>
  <si>
    <t>9446</t>
  </si>
  <si>
    <t>GZ-916-KP</t>
  </si>
  <si>
    <t>GFZ9-4A8-H8B</t>
  </si>
  <si>
    <t>VF620J868RB013533</t>
  </si>
  <si>
    <t>58262.8</t>
  </si>
  <si>
    <t>2692</t>
  </si>
  <si>
    <t>Rue du Priolat, Saint-Cyprien, Nouvelle-Aquitaine, 24220</t>
  </si>
  <si>
    <t>DW-469-BE</t>
  </si>
  <si>
    <t>GBB9-RUG-C5E</t>
  </si>
  <si>
    <t>VF620J866FB001005</t>
  </si>
  <si>
    <t>377941.4</t>
  </si>
  <si>
    <t>8561</t>
  </si>
  <si>
    <t>D 137, Tonnay-Charente, Nouvelle-Aquitaine, 17430</t>
  </si>
  <si>
    <t>EQ-848-ZY</t>
  </si>
  <si>
    <t>GXNT-8A3-ZCE</t>
  </si>
  <si>
    <t>VF620J863HB003930</t>
  </si>
  <si>
    <t>328982.4</t>
  </si>
  <si>
    <t>7606</t>
  </si>
  <si>
    <t>Rue de la Lucine, Châteaubernard, Nouvelle-Aquitaine, 16100</t>
  </si>
  <si>
    <t>ES-623-GV</t>
  </si>
  <si>
    <t>G9F6-F7T-RZP</t>
  </si>
  <si>
    <t>VF620J865JB004163</t>
  </si>
  <si>
    <t>297043.0</t>
  </si>
  <si>
    <t>6352</t>
  </si>
  <si>
    <t>ER-190-BG</t>
  </si>
  <si>
    <t>G2EK-74W-YYU</t>
  </si>
  <si>
    <t>VF640J567HB007590</t>
  </si>
  <si>
    <t>281341.4</t>
  </si>
  <si>
    <t>5319</t>
  </si>
  <si>
    <t>Route de Rochefort, Muron, Nouvelle-Aquitaine, 17430</t>
  </si>
  <si>
    <t>DT-136-PG</t>
  </si>
  <si>
    <t>GZH6-DAF-HCJ</t>
  </si>
  <si>
    <t>VF640J567FB002256</t>
  </si>
  <si>
    <t>291415.6</t>
  </si>
  <si>
    <t>7028</t>
  </si>
  <si>
    <t>D 201, Le Bois-Plage-en-Ré, Nouvelle-Aquitaine, 17580</t>
  </si>
  <si>
    <t>DW-125-GX</t>
  </si>
  <si>
    <t>G9EG-XP9-YZC</t>
  </si>
  <si>
    <t>VF620J866FB001439</t>
  </si>
  <si>
    <t>340762.3</t>
  </si>
  <si>
    <t>8190</t>
  </si>
  <si>
    <t>La base test temperature</t>
  </si>
  <si>
    <t>HA-362-ED</t>
  </si>
  <si>
    <t>GMEU-GGN-ZNS</t>
  </si>
  <si>
    <t>VF620J865RB013912</t>
  </si>
  <si>
    <t>4238.0</t>
  </si>
  <si>
    <t>Ducey-les-Chéris, Normandie, 50220</t>
  </si>
  <si>
    <t>HA-904-PP</t>
  </si>
  <si>
    <t>G5YM-H63-9PB</t>
  </si>
  <si>
    <t>VF620J866RB013546</t>
  </si>
  <si>
    <t>45746.6</t>
  </si>
  <si>
    <t>2325</t>
  </si>
  <si>
    <t>HA-717-WL</t>
  </si>
  <si>
    <t>G442-R3F-JMR</t>
  </si>
  <si>
    <t>VF620J862RB014130</t>
  </si>
  <si>
    <t>45079.7</t>
  </si>
  <si>
    <t>2054</t>
  </si>
  <si>
    <t>20 Avenue de la Préhistoire, Les Eyzies, Nouvelle-Aquitaine, 24620</t>
  </si>
  <si>
    <t>GX-728-VE</t>
  </si>
  <si>
    <t>GA7H-GRT-WMG</t>
  </si>
  <si>
    <t>VF620J861RB013180</t>
  </si>
  <si>
    <t>B100, Site St Loubes, TG AQUITAINE</t>
  </si>
  <si>
    <t>39564.1</t>
  </si>
  <si>
    <t>1876</t>
  </si>
  <si>
    <t>Avenue Michel Montaigne, Arcachon, Nouvelle-Aquitaine, 33120</t>
  </si>
  <si>
    <t>GX-581-NJ</t>
  </si>
  <si>
    <t>GARG-B68-JKD</t>
  </si>
  <si>
    <t>VF620J865RB013294</t>
  </si>
  <si>
    <t>66539.2</t>
  </si>
  <si>
    <t>2750</t>
  </si>
  <si>
    <t>166 Rue Victor Hugo, Périgueux, Nouvelle-Aquitaine, 24000</t>
  </si>
  <si>
    <t>GV-676-VR</t>
  </si>
  <si>
    <t>GYEF-U25-4AZ</t>
  </si>
  <si>
    <t>VF620J868RB012883</t>
  </si>
  <si>
    <t>80031.7</t>
  </si>
  <si>
    <t>2296</t>
  </si>
  <si>
    <t>D 709, Les Lèches, Nouvelle-Aquitaine, 24400</t>
  </si>
  <si>
    <t>GW-332-RK</t>
  </si>
  <si>
    <t>G6N8-VPW-ECC</t>
  </si>
  <si>
    <t>VF620J86XRB013310</t>
  </si>
  <si>
    <t>PF Mouguerre</t>
  </si>
  <si>
    <t>40267.1</t>
  </si>
  <si>
    <t>2891</t>
  </si>
  <si>
    <t>180 Rue du Centre Aéré, Saint-Paul-lès-Dax, Nouvelle-Aquitaine, 40990</t>
  </si>
  <si>
    <t>GW-284-QQ</t>
  </si>
  <si>
    <t>GPYN-SBM-N4K</t>
  </si>
  <si>
    <t>VF620J867RB013118</t>
  </si>
  <si>
    <t>34189.4</t>
  </si>
  <si>
    <t>2555</t>
  </si>
  <si>
    <t>Quai de Bacalan, Bordeaux, Nouvelle-Aquitaine, 33300</t>
  </si>
  <si>
    <t>GW-877-RK</t>
  </si>
  <si>
    <t>GSST-HWE-P3R</t>
  </si>
  <si>
    <t>VF620J860RB013297</t>
  </si>
  <si>
    <t>73768.3</t>
  </si>
  <si>
    <t>Rue des Mousquetaires, Castets, Nouvelle-Aquitaine, 40260</t>
  </si>
  <si>
    <t>DW-312-TE</t>
  </si>
  <si>
    <t>GC2Y-UUK-6AN</t>
  </si>
  <si>
    <t>VF640J564GB002944</t>
  </si>
  <si>
    <t>471183.2</t>
  </si>
  <si>
    <t>10419</t>
  </si>
  <si>
    <t>GX-688-JV</t>
  </si>
  <si>
    <t>GV3Y-RCX-4GS</t>
  </si>
  <si>
    <t>VF620J863RB013293</t>
  </si>
  <si>
    <t>75669.3</t>
  </si>
  <si>
    <t>2882</t>
  </si>
  <si>
    <t>Avenue de la Libération, Trélissac, Nouvelle-Aquitaine, 24750</t>
  </si>
  <si>
    <t>DW-676-HS</t>
  </si>
  <si>
    <t>GABW-5FU-E6F</t>
  </si>
  <si>
    <t>YV2T0X1A7FZ103763</t>
  </si>
  <si>
    <t>420850.0</t>
  </si>
  <si>
    <t>9189</t>
  </si>
  <si>
    <t>Allée du Bedat, Saint-Médard-d'Eyrans, Nouvelle-Aquitaine, 33650</t>
  </si>
  <si>
    <t>FN-709-ZH</t>
  </si>
  <si>
    <t>GSN6-TF6-N7R</t>
  </si>
  <si>
    <t>WMA06SZZ8LM856173</t>
  </si>
  <si>
    <t>Site St Loubes</t>
  </si>
  <si>
    <t>534486.5</t>
  </si>
  <si>
    <t>7730</t>
  </si>
  <si>
    <t>GS-284-WL</t>
  </si>
  <si>
    <t>GGVA-FWH-SC4</t>
  </si>
  <si>
    <t>WMA06KZZ2RM937260</t>
  </si>
  <si>
    <t>220104.2</t>
  </si>
  <si>
    <t>3131</t>
  </si>
  <si>
    <t>13 avr. 2026 13:24</t>
  </si>
  <si>
    <t>FN-713-ZH</t>
  </si>
  <si>
    <t>GRSZ-49S-B4Z</t>
  </si>
  <si>
    <t>WMA06SZZ6LM855670</t>
  </si>
  <si>
    <t>529255.5</t>
  </si>
  <si>
    <t>7368</t>
  </si>
  <si>
    <t>ER-498-GS</t>
  </si>
  <si>
    <t>GREU-BNH-RU6</t>
  </si>
  <si>
    <t>VF640J569HB007560</t>
  </si>
  <si>
    <t>306598.8</t>
  </si>
  <si>
    <t>6380</t>
  </si>
  <si>
    <t>20B Boulevard Pierre 1er, Bordeaux, Nouvelle-Aquitaine, 33000</t>
  </si>
  <si>
    <t>GK-358-XV</t>
  </si>
  <si>
    <t>GT8M-E9C-H6A</t>
  </si>
  <si>
    <t>VF620J863NB010663</t>
  </si>
  <si>
    <t>149026.3</t>
  </si>
  <si>
    <t>3291</t>
  </si>
  <si>
    <t>Allée de la Voile, Soustons, Nouvelle-Aquitaine, 40140</t>
  </si>
  <si>
    <t>GK-524-XV</t>
  </si>
  <si>
    <t>GNKJ-CBT-SEJ</t>
  </si>
  <si>
    <t>VF620J86XNB010711</t>
  </si>
  <si>
    <t>BOQUET Thierry</t>
  </si>
  <si>
    <t>142452.8</t>
  </si>
  <si>
    <t>3096</t>
  </si>
  <si>
    <t>Boulevard du Général de Gaulle, Hendaye, Nouvelle-Aquitaine, 64700</t>
  </si>
  <si>
    <t>GK-048-TA</t>
  </si>
  <si>
    <t>GKEC-A53-AJT</t>
  </si>
  <si>
    <t>VF620J965NB000537</t>
  </si>
  <si>
    <t>67728.1</t>
  </si>
  <si>
    <t>3820</t>
  </si>
  <si>
    <t>9 Rue de la Vieille Église, Mérignac, Nouvelle-Aquitaine, 33700</t>
  </si>
  <si>
    <t>GK-620-XV</t>
  </si>
  <si>
    <t>GJJM-7HA-WE6</t>
  </si>
  <si>
    <t>VF620J861NB010726</t>
  </si>
  <si>
    <t>DELAUGE Dominique</t>
  </si>
  <si>
    <t>118480.2</t>
  </si>
  <si>
    <t>2861</t>
  </si>
  <si>
    <t>Avenue de Bordaberri, Mouguerre, Nouvelle-Aquitaine, 64990</t>
  </si>
  <si>
    <t>DW-050-PV</t>
  </si>
  <si>
    <t>GDR7-RHC-V47</t>
  </si>
  <si>
    <t>YV2V0Y1A3FZ103905</t>
  </si>
  <si>
    <t>Site Laplace</t>
  </si>
  <si>
    <t>396327.1</t>
  </si>
  <si>
    <t>9046</t>
  </si>
  <si>
    <t>53 Cours Portal, Bordeaux, Nouvelle-Aquitaine, 33000</t>
  </si>
  <si>
    <t>DX-166-GY</t>
  </si>
  <si>
    <t>GDFB-87J-8HP</t>
  </si>
  <si>
    <t>YV2V0Y1A2FZ104088</t>
  </si>
  <si>
    <t>409755.8</t>
  </si>
  <si>
    <t>8920</t>
  </si>
  <si>
    <t>Centre Européen de Fret, Mouguerre, Nouvelle-Aquitaine, 64990</t>
  </si>
  <si>
    <t>DW-985-BQ</t>
  </si>
  <si>
    <t>GWJS-9AJ-6A4</t>
  </si>
  <si>
    <t>YV2V0Y1A8FZ103477</t>
  </si>
  <si>
    <t>423128.1</t>
  </si>
  <si>
    <t>6001</t>
  </si>
  <si>
    <t>FN-705-ZH</t>
  </si>
  <si>
    <t>GPUH-DZ5-KE4</t>
  </si>
  <si>
    <t>WMA06SZZ9LM856165</t>
  </si>
  <si>
    <t>545731.1</t>
  </si>
  <si>
    <t>7775</t>
  </si>
  <si>
    <t>ES-307-JV</t>
  </si>
  <si>
    <t>GPKH-ZHY-65U</t>
  </si>
  <si>
    <t>VF640J569HB007123</t>
  </si>
  <si>
    <t>354168.4</t>
  </si>
  <si>
    <t>7241</t>
  </si>
  <si>
    <t>ED-345-VM</t>
  </si>
  <si>
    <t>G9R4-DET-SFA</t>
  </si>
  <si>
    <t>YV2V0Y1A7GZ107604</t>
  </si>
  <si>
    <t>358789.6</t>
  </si>
  <si>
    <t>8918</t>
  </si>
  <si>
    <t>ER-808-ES</t>
  </si>
  <si>
    <t>G2N7-KG9-M9E</t>
  </si>
  <si>
    <t>VF620J862HB004003</t>
  </si>
  <si>
    <t>390795.4</t>
  </si>
  <si>
    <t>8624</t>
  </si>
  <si>
    <t>Route du Pressoir à Huile, Val de Louyre et Caudeau, Nouvelle-Aquitaine, 24510</t>
  </si>
  <si>
    <t>GTS2-CPN-X9T</t>
  </si>
  <si>
    <t>VF620J86XFB000813</t>
  </si>
  <si>
    <t>391564.1</t>
  </si>
  <si>
    <t>8122</t>
  </si>
  <si>
    <t>Rue des Arènes, Biscarrosse-Plage, Nouvelle-Aquitaine, 40600</t>
  </si>
  <si>
    <t>GK-511-SZ</t>
  </si>
  <si>
    <t>G3ND-C37-PT7</t>
  </si>
  <si>
    <t>VF620J864NB010722</t>
  </si>
  <si>
    <t>134699.9</t>
  </si>
  <si>
    <t>3964</t>
  </si>
  <si>
    <t>Route du Buffebale, Saint-Just, Nouvelle-Aquitaine, 24320</t>
  </si>
  <si>
    <t>GNPV-4XH-GFZ</t>
  </si>
  <si>
    <t>VF620J862NB010864</t>
  </si>
  <si>
    <t>190471.5</t>
  </si>
  <si>
    <t>4926</t>
  </si>
  <si>
    <t>Bègles, Nouvelle-Aquitaine, 33130</t>
  </si>
  <si>
    <t>GBCS-84Z-B9N</t>
  </si>
  <si>
    <t>VF620J868NB010660</t>
  </si>
  <si>
    <t>139094.8</t>
  </si>
  <si>
    <t>5832</t>
  </si>
  <si>
    <t>Allée des Arbousiers, Arcachon, Nouvelle-Aquitaine, 33120</t>
  </si>
  <si>
    <t>G684-XWD-5KT</t>
  </si>
  <si>
    <t>VF620J866NB010723</t>
  </si>
  <si>
    <t>150010.9</t>
  </si>
  <si>
    <t>4431</t>
  </si>
  <si>
    <t>GV-706-VJ</t>
  </si>
  <si>
    <t>GGS7-EWF-2ER</t>
  </si>
  <si>
    <t>VF6VF000671449085</t>
  </si>
  <si>
    <t>87427.0</t>
  </si>
  <si>
    <t>4 Rue de la Grande Bretagne, Carquefou, Pays de la Loire, 44300</t>
  </si>
  <si>
    <t>GX-035-BM</t>
  </si>
  <si>
    <t>GMKS-GZ3-D7R</t>
  </si>
  <si>
    <t>VF611A361RD050234</t>
  </si>
  <si>
    <t>B100, TG MIDI PYRENEES</t>
  </si>
  <si>
    <t>262186.8</t>
  </si>
  <si>
    <t>3788</t>
  </si>
  <si>
    <t>GX-007-JB</t>
  </si>
  <si>
    <t>G8UC-Y6B-Z28</t>
  </si>
  <si>
    <t>VF611A366RD050181</t>
  </si>
  <si>
    <t>280252.7</t>
  </si>
  <si>
    <t>3967</t>
  </si>
  <si>
    <t>Avenue de l'Hers, Castelnau-d'Estrétefonds, Occitanie, 31620</t>
  </si>
  <si>
    <t>GX-419-QC</t>
  </si>
  <si>
    <t>GWWG-9FR-GFU</t>
  </si>
  <si>
    <t>ZCFA81MM902742846</t>
  </si>
  <si>
    <t>50017.4</t>
  </si>
  <si>
    <t>1682</t>
  </si>
  <si>
    <t>A 410, Etaux, Auvergne-Rhône-Alpes, 74800</t>
  </si>
  <si>
    <t>GX-939-RZ</t>
  </si>
  <si>
    <t>GB7V-FD4-WRD</t>
  </si>
  <si>
    <t>VF620J861RB012918</t>
  </si>
  <si>
    <t>71770.7</t>
  </si>
  <si>
    <t>5085</t>
  </si>
  <si>
    <t>D 82, Boutervilliers, Île-de-France, 91870</t>
  </si>
  <si>
    <t>GX-575-MG</t>
  </si>
  <si>
    <t>GBJV-EB5-TTA</t>
  </si>
  <si>
    <t>VF640J565RB023725</t>
  </si>
  <si>
    <t>25325.0</t>
  </si>
  <si>
    <t>985</t>
  </si>
  <si>
    <t>Avenue Jean Jaurès, Paris, Île-de-France, 75019</t>
  </si>
  <si>
    <t>GX-648-RZ</t>
  </si>
  <si>
    <t>GS92-G9U-XF2</t>
  </si>
  <si>
    <t>VF620J861RB012904</t>
  </si>
  <si>
    <t>47269.0</t>
  </si>
  <si>
    <t>3536</t>
  </si>
  <si>
    <t>Avenue Georges Brassens, Boissy-Saint-Léger, Île-de-France, 94470</t>
  </si>
  <si>
    <t>GX-700-MF</t>
  </si>
  <si>
    <t>GRJG-5X2-JS8</t>
  </si>
  <si>
    <t>VF620J866RB013238</t>
  </si>
  <si>
    <t>71203.8</t>
  </si>
  <si>
    <t>2723</t>
  </si>
  <si>
    <t>56 Avenue Galliéni, Libourne, Nouvelle-Aquitaine, 33500</t>
  </si>
  <si>
    <t>GX-432-NJ</t>
  </si>
  <si>
    <t>GG54-GCX-7T7</t>
  </si>
  <si>
    <t>VF620J865RB013179</t>
  </si>
  <si>
    <t>73594.1</t>
  </si>
  <si>
    <t>2279</t>
  </si>
  <si>
    <t>Rue Marie Curie, Saint-Léon-sur-l'Isle, Nouvelle-Aquitaine, 24110</t>
  </si>
  <si>
    <t>GW-540-PT</t>
  </si>
  <si>
    <t>GXN8-PU8-4CA</t>
  </si>
  <si>
    <t>VF620J861RB013096</t>
  </si>
  <si>
    <t>71068.2</t>
  </si>
  <si>
    <t>2789</t>
  </si>
  <si>
    <t>Rue du Président Carnot, La Teste-de-Buch, Nouvelle-Aquitaine, 33260</t>
  </si>
  <si>
    <t>GX-249-NJ</t>
  </si>
  <si>
    <t>GFT5-VUV-B7C</t>
  </si>
  <si>
    <t>VF620J860RB013249</t>
  </si>
  <si>
    <t>39717.5</t>
  </si>
  <si>
    <t>2796</t>
  </si>
  <si>
    <t>Bordeaux, Nouvelle-Aquitaine, 33300</t>
  </si>
  <si>
    <t>GX-426-MK</t>
  </si>
  <si>
    <t>GS8C-47V-8A2</t>
  </si>
  <si>
    <t>VF620J864RB012864</t>
  </si>
  <si>
    <t>71510.6</t>
  </si>
  <si>
    <t>1181</t>
  </si>
  <si>
    <t>GN-898-DP</t>
  </si>
  <si>
    <t>GWPY-WD9-G35</t>
  </si>
  <si>
    <t>ZFA25000002W57547</t>
  </si>
  <si>
    <t>TGFL-DELTA LOGISTIQUE</t>
  </si>
  <si>
    <t>41017.0</t>
  </si>
  <si>
    <t>Avenue Charles Lindbergh, Rungis, Île-de-France, 94150</t>
  </si>
  <si>
    <t>GS-917-TE</t>
  </si>
  <si>
    <t>GTT9-XJ2-7K7</t>
  </si>
  <si>
    <t>ZCFCS42A705539571</t>
  </si>
  <si>
    <t>12057.1</t>
  </si>
  <si>
    <t>544</t>
  </si>
  <si>
    <t>27 mars 2026 01:34</t>
  </si>
  <si>
    <t>GT-411-DN</t>
  </si>
  <si>
    <t>G5ZW-AH7-7MN</t>
  </si>
  <si>
    <t>ZCFCP35A20D731428</t>
  </si>
  <si>
    <t>GRES PATRICK</t>
  </si>
  <si>
    <t>114158.0</t>
  </si>
  <si>
    <t>3744</t>
  </si>
  <si>
    <t>N 19, Santeny, Île-de-France, 94440</t>
  </si>
  <si>
    <t>GN-778-QW</t>
  </si>
  <si>
    <t>GHN6-ZSM-MTN</t>
  </si>
  <si>
    <t>ZFA25000002W57876</t>
  </si>
  <si>
    <t>27088.0</t>
  </si>
  <si>
    <t>16 févr. 2026 12:36</t>
  </si>
  <si>
    <t>Boulevard Circulaire Sud, Rungis, Île-de-France, 94150</t>
  </si>
  <si>
    <t>GR-194-XM</t>
  </si>
  <si>
    <t>GZFU-AK8-MGC</t>
  </si>
  <si>
    <t>ZCFCP35A00D731427</t>
  </si>
  <si>
    <t>PINTO Fransisco</t>
  </si>
  <si>
    <t>118877.1</t>
  </si>
  <si>
    <t>4634</t>
  </si>
  <si>
    <t>Rue Pergolèse, Paris, Île-de-France, 75116</t>
  </si>
  <si>
    <t>GY-442-AS</t>
  </si>
  <si>
    <t>GE8F-9KA-YUF</t>
  </si>
  <si>
    <t>VF620J862RB013480</t>
  </si>
  <si>
    <t>LACAZE Eric</t>
  </si>
  <si>
    <t>78961.0</t>
  </si>
  <si>
    <t>2535</t>
  </si>
  <si>
    <t>Avenue Hoche, Auch, Occitanie, 32000</t>
  </si>
  <si>
    <t>GX-728-WE</t>
  </si>
  <si>
    <t>G9GC-5R9-N4A</t>
  </si>
  <si>
    <t>VF620J860RB013493</t>
  </si>
  <si>
    <t>FERRER Herve</t>
  </si>
  <si>
    <t>78506.5</t>
  </si>
  <si>
    <t>1982</t>
  </si>
  <si>
    <t>Chemin de Sègues Longues, Bordères-sur-l'Échez, Occitanie, 65490</t>
  </si>
  <si>
    <t>ER-615-WS</t>
  </si>
  <si>
    <t>GKNK-STC-P6N</t>
  </si>
  <si>
    <t>XLRAEL2700L467300</t>
  </si>
  <si>
    <t>216561.8</t>
  </si>
  <si>
    <t>9013</t>
  </si>
  <si>
    <t>9 avr. 2026 14:07</t>
  </si>
  <si>
    <t>GT-619-BM</t>
  </si>
  <si>
    <t>G4Y2-JDD-6R8</t>
  </si>
  <si>
    <t>ZCFCP35A90D731748</t>
  </si>
  <si>
    <t>RIEGEL Remy</t>
  </si>
  <si>
    <t>88697.0</t>
  </si>
  <si>
    <t>1163</t>
  </si>
  <si>
    <t>ES-885-LG</t>
  </si>
  <si>
    <t>GM7A-K79-JR3</t>
  </si>
  <si>
    <t>XLRAEL2700L468485</t>
  </si>
  <si>
    <t>BELHOUAS AMAR</t>
  </si>
  <si>
    <t>96114.6</t>
  </si>
  <si>
    <t>ES-187-AG</t>
  </si>
  <si>
    <t>GBDU-JEZ-4UX</t>
  </si>
  <si>
    <t>XLRAEL2700L467407</t>
  </si>
  <si>
    <t>209287.3</t>
  </si>
  <si>
    <t>7025</t>
  </si>
  <si>
    <t>Rue de Brément, Noisy-le-Sec, Île-de-France, 93130</t>
  </si>
  <si>
    <t>GY-783-KT</t>
  </si>
  <si>
    <t>GRZN-A8F-SBR</t>
  </si>
  <si>
    <t>VF620J862RB013432</t>
  </si>
  <si>
    <t>28114.4</t>
  </si>
  <si>
    <t>1344</t>
  </si>
  <si>
    <t>Fleury-Mérogis, Île-de-France, 91700</t>
  </si>
  <si>
    <t>GY-179-DS</t>
  </si>
  <si>
    <t>G7B2-JXK-C39</t>
  </si>
  <si>
    <t>VF620J867RB013412</t>
  </si>
  <si>
    <t>49040.8</t>
  </si>
  <si>
    <t>27 Avenue des Ursulines, Poissy, Île-de-France, 78300</t>
  </si>
  <si>
    <t>GY-077-DS</t>
  </si>
  <si>
    <t>GRV5-3YF-9U9</t>
  </si>
  <si>
    <t>VF620J868RB013404</t>
  </si>
  <si>
    <t>56924.6</t>
  </si>
  <si>
    <t>1689</t>
  </si>
  <si>
    <t>Autoroute du Soleil, Poligny, Île-de-France, 77140</t>
  </si>
  <si>
    <t>GY-928-DR</t>
  </si>
  <si>
    <t>GF8K-Y8T-YS6</t>
  </si>
  <si>
    <t>VF620J86XRB013405</t>
  </si>
  <si>
    <t>45992.0</t>
  </si>
  <si>
    <t>1189</t>
  </si>
  <si>
    <t>D 906, Cernay-la-Ville, Île-de-France, 78720</t>
  </si>
  <si>
    <t>GX-414-QP</t>
  </si>
  <si>
    <t>G3DC-J3V-2VE</t>
  </si>
  <si>
    <t>VF640J565RB024020</t>
  </si>
  <si>
    <t>22553.8</t>
  </si>
  <si>
    <t>1022</t>
  </si>
  <si>
    <t>25 Avenue des Champs-Élysées, Paris, Île-de-France, 75008</t>
  </si>
  <si>
    <t>GX-357-YH</t>
  </si>
  <si>
    <t>GBFK-DM3-WYV</t>
  </si>
  <si>
    <t>VF640JEZ0RB000699</t>
  </si>
  <si>
    <t>58420.9</t>
  </si>
  <si>
    <t>3972</t>
  </si>
  <si>
    <t>Avenue de Villiers, Paris, Île-de-France, 75017</t>
  </si>
  <si>
    <t>GX-222-SN</t>
  </si>
  <si>
    <t>GRM8-N6H-3E6</t>
  </si>
  <si>
    <t>ZCFCS72AX05602650</t>
  </si>
  <si>
    <t>23628.0</t>
  </si>
  <si>
    <t>3 févr. 2026 15:49</t>
  </si>
  <si>
    <t>GX-275-YP</t>
  </si>
  <si>
    <t>G8DG-6JR-SEG</t>
  </si>
  <si>
    <t>VF640JEZ9RB000698</t>
  </si>
  <si>
    <t>23190.1</t>
  </si>
  <si>
    <t>Avenue des Champs-Élysées, Paris, Île-de-France, 75008</t>
  </si>
  <si>
    <t>GX-163-GY</t>
  </si>
  <si>
    <t>GG62-S57-EKG</t>
  </si>
  <si>
    <t>VF640J567RB023726</t>
  </si>
  <si>
    <t>26946.2</t>
  </si>
  <si>
    <t>933</t>
  </si>
  <si>
    <t>Avenue Julien Duranton, Valenton, Île-de-France, 94460</t>
  </si>
  <si>
    <t>GY-678-JL</t>
  </si>
  <si>
    <t>GWDP-8V4-44U</t>
  </si>
  <si>
    <t>VF640JEZ3RB000700</t>
  </si>
  <si>
    <t>26913.7</t>
  </si>
  <si>
    <t>4979</t>
  </si>
  <si>
    <t>Massy, Île-de-France, 91300</t>
  </si>
  <si>
    <t>GX-974-JV</t>
  </si>
  <si>
    <t>GY63-TK3-CRT</t>
  </si>
  <si>
    <t>VF640J560RB023583</t>
  </si>
  <si>
    <t>38080.0</t>
  </si>
  <si>
    <t>1073</t>
  </si>
  <si>
    <t>GX-665-CQ</t>
  </si>
  <si>
    <t>G9KY-J2M-H2C</t>
  </si>
  <si>
    <t>VF620J864RB013321</t>
  </si>
  <si>
    <t>DUHAUT bruno</t>
  </si>
  <si>
    <t>80313.8</t>
  </si>
  <si>
    <t>1501</t>
  </si>
  <si>
    <t>GS-180-PT</t>
  </si>
  <si>
    <t>GJ7F-MK2-MT7</t>
  </si>
  <si>
    <t>ZCFCP35A70D731747</t>
  </si>
  <si>
    <t>DJADJA Abdelrahmane</t>
  </si>
  <si>
    <t>76434.2</t>
  </si>
  <si>
    <t>3285</t>
  </si>
  <si>
    <t>Route de Poissy, Saint-Germain-en-Laye, Île-de-France, 78100</t>
  </si>
  <si>
    <t>CBL-VG-COBDII-Y0S</t>
  </si>
  <si>
    <t>GY-478-SP</t>
  </si>
  <si>
    <t>GPA3-VPV-SZN</t>
  </si>
  <si>
    <t>VF620J868RB013659</t>
  </si>
  <si>
    <t>47481.4</t>
  </si>
  <si>
    <t>2214</t>
  </si>
  <si>
    <t>Route d'Aix en Provence, Le Muy, Provence-Alpes-Côte d'Azur, 83490</t>
  </si>
  <si>
    <t>GW-917-XH</t>
  </si>
  <si>
    <t>GMKB-TBV-RJU</t>
  </si>
  <si>
    <t>VF640J56XRB023932</t>
  </si>
  <si>
    <t>BOUZIANE Nouali</t>
  </si>
  <si>
    <t>51924.1</t>
  </si>
  <si>
    <t>1098</t>
  </si>
  <si>
    <t>GL-505-XH</t>
  </si>
  <si>
    <t>GDH9-C8Y-CH2</t>
  </si>
  <si>
    <t>ZCFCS72A905484252</t>
  </si>
  <si>
    <t>31748.6</t>
  </si>
  <si>
    <t>1971</t>
  </si>
  <si>
    <t>7 avr. 2026 19:42</t>
  </si>
  <si>
    <t>Rocade, Bruges, Nouvelle-Aquitaine, 33520</t>
  </si>
  <si>
    <t>GX-864-NT</t>
  </si>
  <si>
    <t>GZD6-KFS-5RJ</t>
  </si>
  <si>
    <t>VF620J862RB013284</t>
  </si>
  <si>
    <t>100997.9</t>
  </si>
  <si>
    <t>2889</t>
  </si>
  <si>
    <t>Avenue de la République, Marcheprime, Nouvelle-Aquitaine, 33380</t>
  </si>
  <si>
    <t>GW-063-ZG</t>
  </si>
  <si>
    <t>GSHB-H7H-RXZ</t>
  </si>
  <si>
    <t>VF620J866RB013322</t>
  </si>
  <si>
    <t>84983.7</t>
  </si>
  <si>
    <t>2911</t>
  </si>
  <si>
    <t>D 7, Fondamente, Occitanie, 12540</t>
  </si>
  <si>
    <t>GY-699-MA</t>
  </si>
  <si>
    <t>GAXE-N25-UJG</t>
  </si>
  <si>
    <t>VF620J864RB013285</t>
  </si>
  <si>
    <t>84398.4</t>
  </si>
  <si>
    <t>2596</t>
  </si>
  <si>
    <t>N 88, La Loubière, Occitanie, 12740</t>
  </si>
  <si>
    <t>GS-363-GY</t>
  </si>
  <si>
    <t>G77G-86T-937</t>
  </si>
  <si>
    <t>ZCFCP35A00D731749</t>
  </si>
  <si>
    <t>84988.5</t>
  </si>
  <si>
    <t>3757</t>
  </si>
  <si>
    <t>Avenue des Noés, La Verrière, Île-de-France, 78320</t>
  </si>
  <si>
    <t>GS-921-FW</t>
  </si>
  <si>
    <t>G3M8-RJN-VU3</t>
  </si>
  <si>
    <t>ZCFCP35A50D731746</t>
  </si>
  <si>
    <t>KACIMI Samir</t>
  </si>
  <si>
    <t>62855.6</t>
  </si>
  <si>
    <t>3281</t>
  </si>
  <si>
    <t>Accès Parking Italie 2, Paris, Île-de-France, 75013</t>
  </si>
  <si>
    <t>GZ-282-EW</t>
  </si>
  <si>
    <t>G36G-UH3-SGX</t>
  </si>
  <si>
    <t>VF620J868RB013709</t>
  </si>
  <si>
    <t>60467.8</t>
  </si>
  <si>
    <t>2445</t>
  </si>
  <si>
    <t>Rue Charles de Gaulle, La Limouzinière, Pays de la Loire, 44310</t>
  </si>
  <si>
    <t>GY-046-MB</t>
  </si>
  <si>
    <t>GPEW-EWR-WCR</t>
  </si>
  <si>
    <t>VF620J862RB013298</t>
  </si>
  <si>
    <t>61675.8</t>
  </si>
  <si>
    <t>3393</t>
  </si>
  <si>
    <t>Toulouse, Montbartier, Occitanie, 82700</t>
  </si>
  <si>
    <t>GW-313-PB</t>
  </si>
  <si>
    <t>GM83-NUD-W67</t>
  </si>
  <si>
    <t>VF620J866RB013286</t>
  </si>
  <si>
    <t>86201.2</t>
  </si>
  <si>
    <t>3016</t>
  </si>
  <si>
    <t>Diusse, Nouvelle-Aquitaine, 64330</t>
  </si>
  <si>
    <t>GX-590-WG</t>
  </si>
  <si>
    <t>GJJ8-4GJ-NUN</t>
  </si>
  <si>
    <t>VF620J866RB013479</t>
  </si>
  <si>
    <t>JOURDAN Remi</t>
  </si>
  <si>
    <t>77775.3</t>
  </si>
  <si>
    <t>2271</t>
  </si>
  <si>
    <t>GZ-741-NC</t>
  </si>
  <si>
    <t>GFPT-2UH-GKR</t>
  </si>
  <si>
    <t>VF620J862RB013723</t>
  </si>
  <si>
    <t>50897.3</t>
  </si>
  <si>
    <t>1691</t>
  </si>
  <si>
    <t>GZ-283-LJ</t>
  </si>
  <si>
    <t>GWK8-8FW-28S</t>
  </si>
  <si>
    <t>VF620J868RB013905</t>
  </si>
  <si>
    <t>115379.0</t>
  </si>
  <si>
    <t>2043</t>
  </si>
  <si>
    <t>Cluis, Centre-Val de Loire, 36340</t>
  </si>
  <si>
    <t>GR-304-GK</t>
  </si>
  <si>
    <t>G4RH-ZA4-EWG</t>
  </si>
  <si>
    <t>ZCFA81MF902739446</t>
  </si>
  <si>
    <t>VIGNAT Frederic Alain</t>
  </si>
  <si>
    <t>87656.0</t>
  </si>
  <si>
    <t>2863</t>
  </si>
  <si>
    <t>Avenue Jacques Roux, Vassieux-en-Vercors, Auvergne-Rhône-Alpes, 26420</t>
  </si>
  <si>
    <t>GY-401-PD</t>
  </si>
  <si>
    <t>GXFT-D9D-CZ4</t>
  </si>
  <si>
    <t>ZCFCS72A505602264</t>
  </si>
  <si>
    <t>ANGAMA Petchy claude francois</t>
  </si>
  <si>
    <t>25940.9</t>
  </si>
  <si>
    <t>1512</t>
  </si>
  <si>
    <t>13 mars 2026 15:37</t>
  </si>
  <si>
    <t>Route de Grenoble, Saint-Priest, Auvergne-Rhône-Alpes, 69800</t>
  </si>
  <si>
    <t>GY-660-AN</t>
  </si>
  <si>
    <t>GN9S-GJG-T5D</t>
  </si>
  <si>
    <t>ZCFA81MM702742845</t>
  </si>
  <si>
    <t>41339.7</t>
  </si>
  <si>
    <t>1412</t>
  </si>
  <si>
    <t>A 410, Groisy, Auvergne-Rhône-Alpes, 74570</t>
  </si>
  <si>
    <t>GX-948-XG</t>
  </si>
  <si>
    <t>GTMH-J9W-XDC</t>
  </si>
  <si>
    <t>ZCFA81MM002742847</t>
  </si>
  <si>
    <t>49233.3</t>
  </si>
  <si>
    <t>1863</t>
  </si>
  <si>
    <t>Route des Chênes, Gilly-sur-Isère, Auvergne-Rhône-Alpes, 73200</t>
  </si>
  <si>
    <t>GY-344-PD</t>
  </si>
  <si>
    <t>GJRH-UYN-DKS</t>
  </si>
  <si>
    <t>ZCFCS72A605601897</t>
  </si>
  <si>
    <t>MEZOUAR Ouassini</t>
  </si>
  <si>
    <t>43397.4</t>
  </si>
  <si>
    <t>2609</t>
  </si>
  <si>
    <t>8 Rue de la République, Lyon, Auvergne-Rhône-Alpes, 69001</t>
  </si>
  <si>
    <t>GW-062-RC</t>
  </si>
  <si>
    <t>GJV8-7RT-5NV</t>
  </si>
  <si>
    <t>VF620J861RB013311</t>
  </si>
  <si>
    <t>69267.0</t>
  </si>
  <si>
    <t>146</t>
  </si>
  <si>
    <t>Square Léon Desclaux, Seignosse, Nouvelle-Aquitaine, 40510</t>
  </si>
  <si>
    <t>GX-092-GQ</t>
  </si>
  <si>
    <t>GDV7-58Y-UYX</t>
  </si>
  <si>
    <t>VF620J867RB013328</t>
  </si>
  <si>
    <t>61434.6</t>
  </si>
  <si>
    <t>1936</t>
  </si>
  <si>
    <t>56 Rue Henri Rénéric, Anglet, Nouvelle-Aquitaine, 64600</t>
  </si>
  <si>
    <t>GY-417-BA</t>
  </si>
  <si>
    <t>G3PC-M8X-T5G</t>
  </si>
  <si>
    <t>VF620J867RB013281</t>
  </si>
  <si>
    <t>66173.6</t>
  </si>
  <si>
    <t>2076</t>
  </si>
  <si>
    <t>Rue du Presbytère, Sabres, Nouvelle-Aquitaine, 40630</t>
  </si>
  <si>
    <t>GX-561-VD</t>
  </si>
  <si>
    <t>GWRE-ZRV-G29</t>
  </si>
  <si>
    <t>VF620J865RB012940</t>
  </si>
  <si>
    <t>134875.5</t>
  </si>
  <si>
    <t>2369</t>
  </si>
  <si>
    <t>GX-944-LA</t>
  </si>
  <si>
    <t>GE6R-FPB-59S</t>
  </si>
  <si>
    <t>VF620J86XRB012951</t>
  </si>
  <si>
    <t>84207.2</t>
  </si>
  <si>
    <t>1739</t>
  </si>
  <si>
    <t>28 Rue du Bassin d'Austerlitz, Strasbourg, Grand Est, 67027</t>
  </si>
  <si>
    <t>GY-187-TX</t>
  </si>
  <si>
    <t>GMS4-T23-F5W</t>
  </si>
  <si>
    <t>VF620J861RB013406</t>
  </si>
  <si>
    <t>99909.8</t>
  </si>
  <si>
    <t>1883</t>
  </si>
  <si>
    <t>1 D 504, Roppenheim, Grand Est, 67480</t>
  </si>
  <si>
    <t>GY-011-LC</t>
  </si>
  <si>
    <t>GF54-WY5-CCW</t>
  </si>
  <si>
    <t>ZCFCS72A805601545</t>
  </si>
  <si>
    <t>AQUILINA Pascal</t>
  </si>
  <si>
    <t>8439.0</t>
  </si>
  <si>
    <t>460</t>
  </si>
  <si>
    <t>11 févr. 2025 15:52</t>
  </si>
  <si>
    <t>Impasse de Los Appares, Lespinasse, Occitanie, 31150</t>
  </si>
  <si>
    <t>GX-024-WG</t>
  </si>
  <si>
    <t>GSF7-Z89-2H9</t>
  </si>
  <si>
    <t>VF620J866RB013515</t>
  </si>
  <si>
    <t>LEMAIRE Michel</t>
  </si>
  <si>
    <t>74788.9</t>
  </si>
  <si>
    <t>4048</t>
  </si>
  <si>
    <t>43 Chemin Tricou, Toulouse, Occitanie, 31200</t>
  </si>
  <si>
    <t>FP-975-HK</t>
  </si>
  <si>
    <t>GAY4-BDV-RPX</t>
  </si>
  <si>
    <t>ZCFA81MJ302703448</t>
  </si>
  <si>
    <t>145942.0</t>
  </si>
  <si>
    <t>Boulevard de la Croisette, Cannes, Provence-Alpes-Côte d'Azur, 06407</t>
  </si>
  <si>
    <t>GJ-713-YY</t>
  </si>
  <si>
    <t>GGJH-FTK-7NA</t>
  </si>
  <si>
    <t>TYBFEB71CLDD01537</t>
  </si>
  <si>
    <t>80940.3</t>
  </si>
  <si>
    <t>Bretelle Vistaero, Beausoleil, Provence-Alpes-Côte d'Azur, 06240</t>
  </si>
  <si>
    <t>GX-832-RZ</t>
  </si>
  <si>
    <t>G3F9-FXV-SH3</t>
  </si>
  <si>
    <t>VF620J868RB012916</t>
  </si>
  <si>
    <t>67785.3</t>
  </si>
  <si>
    <t>2332</t>
  </si>
  <si>
    <t>Rue de Notre-Dame de Monts, Saint-Jean-de-Monts, Pays de la Loire, 85160</t>
  </si>
  <si>
    <t>GZ-312-YZ</t>
  </si>
  <si>
    <t>GFY8-RFP-S2W</t>
  </si>
  <si>
    <t>VF640JEZ3RB000812</t>
  </si>
  <si>
    <t>13928.9</t>
  </si>
  <si>
    <t>1310</t>
  </si>
  <si>
    <t>Rue Baron Le Roy, Paris, Île-de-France, 75012</t>
  </si>
  <si>
    <t>HA-757-XE</t>
  </si>
  <si>
    <t>G3MC-A2Z-ET5</t>
  </si>
  <si>
    <t>VF620J86XRB013971</t>
  </si>
  <si>
    <t>70601.1</t>
  </si>
  <si>
    <t>2727</t>
  </si>
  <si>
    <t>D 130, Barneville-Carteret, Normandie, 50270</t>
  </si>
  <si>
    <t>GZ-328-SA</t>
  </si>
  <si>
    <t>G5WS-ZFD-RHU</t>
  </si>
  <si>
    <t>VF620J863RB014007</t>
  </si>
  <si>
    <t>BONNET Claude</t>
  </si>
  <si>
    <t>55980.6</t>
  </si>
  <si>
    <t>2268</t>
  </si>
  <si>
    <t>Avenue des Mûriers, Portiragnes, Occitanie, 34420</t>
  </si>
  <si>
    <t>GZ-338-LP</t>
  </si>
  <si>
    <t>GTCC-4NT-D2M</t>
  </si>
  <si>
    <t>VF620J861RB013762</t>
  </si>
  <si>
    <t>69119.8</t>
  </si>
  <si>
    <t>Rond-Point de la Belle Agathoise, Agde, Occitanie, 34300</t>
  </si>
  <si>
    <t>GZ-447-SF</t>
  </si>
  <si>
    <t>GHEW-D2J-B2C</t>
  </si>
  <si>
    <t>VF640JEZ1RB000792</t>
  </si>
  <si>
    <t>19794.6</t>
  </si>
  <si>
    <t>1118</t>
  </si>
  <si>
    <t>Rue La Fayette, Paris, Île-de-France, 75010</t>
  </si>
  <si>
    <t>GY-712-JL</t>
  </si>
  <si>
    <t>GJTX-UFD-773</t>
  </si>
  <si>
    <t>VF640JEZ7RB000702</t>
  </si>
  <si>
    <t>20761.2</t>
  </si>
  <si>
    <t>2428</t>
  </si>
  <si>
    <t>33 Boulevard Garibaldi, Paris, Île-de-France, 75015</t>
  </si>
  <si>
    <t>GZ-602-PM</t>
  </si>
  <si>
    <t>G9ZZ-7CD-E64</t>
  </si>
  <si>
    <t>VF620J866RB013062</t>
  </si>
  <si>
    <t>41547.0</t>
  </si>
  <si>
    <t>4324</t>
  </si>
  <si>
    <t>A 5, Misy-sur-Yonne, Bourgogne-Franche-Comté, 77130</t>
  </si>
  <si>
    <t>GZ-884-MK</t>
  </si>
  <si>
    <t>G9NG-6CY-FJR</t>
  </si>
  <si>
    <t>VF620J868RB013662</t>
  </si>
  <si>
    <t>KOOB Moussa</t>
  </si>
  <si>
    <t>44603.8</t>
  </si>
  <si>
    <t>3983</t>
  </si>
  <si>
    <t>Rue Colette Besson, L'Isle-Jourdain, Occitanie, 32600</t>
  </si>
  <si>
    <t>GZ-194-ML</t>
  </si>
  <si>
    <t>G8RG-AEZ-D3J</t>
  </si>
  <si>
    <t>VF620J865RB013683</t>
  </si>
  <si>
    <t>ABDOU Zineddine</t>
  </si>
  <si>
    <t>44321.6</t>
  </si>
  <si>
    <t>3243</t>
  </si>
  <si>
    <t>Rond-Point des Dolomites, Saint-Alban, Occitanie, 31140</t>
  </si>
  <si>
    <t>GZ-182-WM</t>
  </si>
  <si>
    <t>G2DC-TBH-739</t>
  </si>
  <si>
    <t>VF620J863RB013634</t>
  </si>
  <si>
    <t>LEBON Ronaldo</t>
  </si>
  <si>
    <t>64290.3</t>
  </si>
  <si>
    <t>2989</t>
  </si>
  <si>
    <t>Cahors, Occitanie, 46000</t>
  </si>
  <si>
    <t>GY-264-QV</t>
  </si>
  <si>
    <t>GA43-XCA-WXV</t>
  </si>
  <si>
    <t>VF620J86XRB012917</t>
  </si>
  <si>
    <t>86147.4</t>
  </si>
  <si>
    <t>1859</t>
  </si>
  <si>
    <t>Avenue du Parc, Montrevault-sur-Èvre, Pays de la Loire, 49110</t>
  </si>
  <si>
    <t>HF-439-QG</t>
  </si>
  <si>
    <t>G39B-CWH-Z58</t>
  </si>
  <si>
    <t>VF620J864SB015382</t>
  </si>
  <si>
    <t>CACCAMO Gino</t>
  </si>
  <si>
    <t>17645.8</t>
  </si>
  <si>
    <t>850</t>
  </si>
  <si>
    <t>D 903, Chaignay, Bourgogne-Franche-Comté, 21120</t>
  </si>
  <si>
    <t>GZ-474-VB</t>
  </si>
  <si>
    <t>GGFJ-5G5-EB6</t>
  </si>
  <si>
    <t>ZCFC672C20D769287</t>
  </si>
  <si>
    <t>32081.5</t>
  </si>
  <si>
    <t>3 févr. 2026 16:40</t>
  </si>
  <si>
    <t>HA-751-KE</t>
  </si>
  <si>
    <t>GEPR-XFD-ZAA</t>
  </si>
  <si>
    <t>ZCFC672C40D769288</t>
  </si>
  <si>
    <t>20343.8</t>
  </si>
  <si>
    <t>3 févr. 2026 16:01</t>
  </si>
  <si>
    <t>GZ-517-LN</t>
  </si>
  <si>
    <t>G4GB-SRF-AYT</t>
  </si>
  <si>
    <t>VF620J864RB013741</t>
  </si>
  <si>
    <t>CRUZ Cyril</t>
  </si>
  <si>
    <t>58563.4</t>
  </si>
  <si>
    <t>1988</t>
  </si>
  <si>
    <t>D 118, Villegailhenc, Occitanie, 11600</t>
  </si>
  <si>
    <t>GZ-949-LN</t>
  </si>
  <si>
    <t>GUWG-VR5-VAU</t>
  </si>
  <si>
    <t>VF620J860RB013963</t>
  </si>
  <si>
    <t>FLAMENS Christophe</t>
  </si>
  <si>
    <t>74218.2</t>
  </si>
  <si>
    <t>3087</t>
  </si>
  <si>
    <t>Pont Neuf, Espalion, Occitanie, 12500</t>
  </si>
  <si>
    <t>LECTEUR CARTE LOCAGROUPE</t>
  </si>
  <si>
    <t>GMXE-YWW-N5N</t>
  </si>
  <si>
    <t>17 Rue Ferme de la Tour, Valenton, Île-de-France, 94460</t>
  </si>
  <si>
    <t>HA-855-MC</t>
  </si>
  <si>
    <t>GJZX-VPC-67V</t>
  </si>
  <si>
    <t>ZCFC672C10D769295</t>
  </si>
  <si>
    <t>ATTAHIRI Abdel Majid</t>
  </si>
  <si>
    <t>27028.7</t>
  </si>
  <si>
    <t>Rue Charles de Rémusat, Toulouse, Occitanie, 31000</t>
  </si>
  <si>
    <t>HA-704-MC</t>
  </si>
  <si>
    <t>GHBD-7BH-HJ2</t>
  </si>
  <si>
    <t>ZCFC672CX0D769294</t>
  </si>
  <si>
    <t>TESSIER Stephane</t>
  </si>
  <si>
    <t>31750.7</t>
  </si>
  <si>
    <t>19 Place Saint-Georges, Toulouse, Occitanie, 31000</t>
  </si>
  <si>
    <t>HA-200-FL</t>
  </si>
  <si>
    <t>GFBH-JH2-EEH</t>
  </si>
  <si>
    <t>VF620J861RB013972</t>
  </si>
  <si>
    <t>MAYORGA Jean-Louis</t>
  </si>
  <si>
    <t>57484.1</t>
  </si>
  <si>
    <t>1887</t>
  </si>
  <si>
    <t>D 612, Pardailhan, Occitanie, 34360</t>
  </si>
  <si>
    <t>LECTEUR CARTE TRANSGOURMET</t>
  </si>
  <si>
    <t>G4D9-9YB-FNW</t>
  </si>
  <si>
    <t>GZ-172-RB</t>
  </si>
  <si>
    <t>GGXR-792-XBT</t>
  </si>
  <si>
    <t>ZCFC672C80D769293</t>
  </si>
  <si>
    <t>38433.7</t>
  </si>
  <si>
    <t>12 mars 2026 11:22</t>
  </si>
  <si>
    <t>D N7, Puget-sur-Argens, Provence-Alpes-Côte d'Azur, 83480</t>
  </si>
  <si>
    <t>GX-564-NG</t>
  </si>
  <si>
    <t>G8J2-N9U-WF3</t>
  </si>
  <si>
    <t>VF620J863RB013312</t>
  </si>
  <si>
    <t>76013.6</t>
  </si>
  <si>
    <t>2102</t>
  </si>
  <si>
    <t>Rue Charles Floquet, Bayonne, Nouvelle-Aquitaine, 64100</t>
  </si>
  <si>
    <t>HA-582-XF</t>
  </si>
  <si>
    <t>G5BM-YM4-RZ5</t>
  </si>
  <si>
    <t>VF620J861RB014121</t>
  </si>
  <si>
    <t>80547.4</t>
  </si>
  <si>
    <t>1852</t>
  </si>
  <si>
    <t>Pont du 8 Mai 1945, Pornic, Pays de la Loire, 44210</t>
  </si>
  <si>
    <t>HA-601-ZL</t>
  </si>
  <si>
    <t>G5UB-NUS-XBT</t>
  </si>
  <si>
    <t>VF620J866RB014065</t>
  </si>
  <si>
    <t>61550.2</t>
  </si>
  <si>
    <t>2412</t>
  </si>
  <si>
    <t>Rots, Normandie, 14980</t>
  </si>
  <si>
    <t>HA-320-GC</t>
  </si>
  <si>
    <t>GXEB-KX8-B93</t>
  </si>
  <si>
    <t>VF620J869RB013752</t>
  </si>
  <si>
    <t>ESCOUBET Sebastien</t>
  </si>
  <si>
    <t>58149.4</t>
  </si>
  <si>
    <t>Route de Mont-de-Marsan, Le Houga, Occitanie, 32460</t>
  </si>
  <si>
    <t>GZ-115-NC</t>
  </si>
  <si>
    <t>GVC7-VW6-RWR</t>
  </si>
  <si>
    <t>VF620J864RB013948</t>
  </si>
  <si>
    <t>100123.1</t>
  </si>
  <si>
    <t>1962</t>
  </si>
  <si>
    <t>Rue Centrale, Montmelard, Bourgogne-Franche-Comté, 71520</t>
  </si>
  <si>
    <t>GZ-658-ZP</t>
  </si>
  <si>
    <t>GF63-VYE-7NX</t>
  </si>
  <si>
    <t>VF620J862RB013981</t>
  </si>
  <si>
    <t>67057.5</t>
  </si>
  <si>
    <t>1582</t>
  </si>
  <si>
    <t>D 62, Pommier, Auvergne-Rhône-Alpes, 63230</t>
  </si>
  <si>
    <t>HA-784-BZ</t>
  </si>
  <si>
    <t>GVN4-DE2-XX2</t>
  </si>
  <si>
    <t>VF620J865RB013974</t>
  </si>
  <si>
    <t>85674.7</t>
  </si>
  <si>
    <t>1677</t>
  </si>
  <si>
    <t>N 79, Charolles, Bourgogne-Franche-Comté, 71120</t>
  </si>
  <si>
    <t>HA-316-EC</t>
  </si>
  <si>
    <t>G2AE-GK7-S7C</t>
  </si>
  <si>
    <t>VF620J864RB014050</t>
  </si>
  <si>
    <t>92761.2</t>
  </si>
  <si>
    <t>1626</t>
  </si>
  <si>
    <t>Rue des Chenevières, Jaligny-sur-Besbre, Auvergne-Rhône-Alpes, 03220</t>
  </si>
  <si>
    <t>HA-492-HC</t>
  </si>
  <si>
    <t>G36W-NYR-3GA</t>
  </si>
  <si>
    <t>VF620J864RB014064</t>
  </si>
  <si>
    <t>102496.4</t>
  </si>
  <si>
    <t>1895</t>
  </si>
  <si>
    <t>D 42, Saint-Rémy-sur-Durolle, Auvergne-Rhône-Alpes, 63550</t>
  </si>
  <si>
    <t>HA-410-LH</t>
  </si>
  <si>
    <t>GB93-M6J-V37</t>
  </si>
  <si>
    <t>VF620J865RB014056</t>
  </si>
  <si>
    <t>79596.4</t>
  </si>
  <si>
    <t>1643</t>
  </si>
  <si>
    <t>2 Boulevard de Russie, Vichy, Auvergne-Rhône-Alpes, 03200</t>
  </si>
  <si>
    <t>HA-944-QW</t>
  </si>
  <si>
    <t>G4XY-TJU-DX8</t>
  </si>
  <si>
    <t>VF620J863RB014055</t>
  </si>
  <si>
    <t>61396.6</t>
  </si>
  <si>
    <t>1373</t>
  </si>
  <si>
    <t>Rue de la Croix des Liondards, Beaumont, Auvergne-Rhône-Alpes, 63110</t>
  </si>
  <si>
    <t>HA-874-PV</t>
  </si>
  <si>
    <t>G253-UX6-UBJ</t>
  </si>
  <si>
    <t>VF620J861RB014054</t>
  </si>
  <si>
    <t>66503.5</t>
  </si>
  <si>
    <t>1409</t>
  </si>
  <si>
    <t>La Méridienne, Coudes, Auvergne-Rhône-Alpes, 63500</t>
  </si>
  <si>
    <t>GZ-730-SP</t>
  </si>
  <si>
    <t>GTWC-2B2-E5M</t>
  </si>
  <si>
    <t>VF620J868RB014049</t>
  </si>
  <si>
    <t>61339.1</t>
  </si>
  <si>
    <t>1474</t>
  </si>
  <si>
    <t>Boulevard Jean Bignon, Bourbon-l'Archambault, Auvergne-Rhône-Alpes, 03160</t>
  </si>
  <si>
    <t>GZ-766-SP</t>
  </si>
  <si>
    <t>G5M8-33W-P7G</t>
  </si>
  <si>
    <t>VF620J861RB013938</t>
  </si>
  <si>
    <t>55425.8</t>
  </si>
  <si>
    <t>1422</t>
  </si>
  <si>
    <t>A 711, Lempdes, Auvergne-Rhône-Alpes, 63370</t>
  </si>
  <si>
    <t>HA-046-MC</t>
  </si>
  <si>
    <t>G5YX-B52-HHS</t>
  </si>
  <si>
    <t>VF620J163RB001719</t>
  </si>
  <si>
    <t>130232.4</t>
  </si>
  <si>
    <t>2230</t>
  </si>
  <si>
    <t>GV-024-VR</t>
  </si>
  <si>
    <t>GKZ9-YP3-87V</t>
  </si>
  <si>
    <t>VF611A364RD050180</t>
  </si>
  <si>
    <t>195540.6</t>
  </si>
  <si>
    <t>HA-952-ZK</t>
  </si>
  <si>
    <t>G7CV-9RT-XH6</t>
  </si>
  <si>
    <t>VF620J864RB014162</t>
  </si>
  <si>
    <t>56025.8</t>
  </si>
  <si>
    <t>1321</t>
  </si>
  <si>
    <t>3 Place Saint-Sauveur, Auray, Bretagne, 56400</t>
  </si>
  <si>
    <t>HB-616-JG</t>
  </si>
  <si>
    <t>G4DA-K2N-BJU</t>
  </si>
  <si>
    <t>VF620J862SB014358</t>
  </si>
  <si>
    <t>63427.1</t>
  </si>
  <si>
    <t>1354</t>
  </si>
  <si>
    <t>Rue de Carnac, La Trinité-sur-Mer, Bretagne, 56470</t>
  </si>
  <si>
    <t>HA-486-QR</t>
  </si>
  <si>
    <t>VG55-EU</t>
  </si>
  <si>
    <t>G2W3-H6J-RN3</t>
  </si>
  <si>
    <t>VF620J961RB000833</t>
  </si>
  <si>
    <t>PELLIER John-Morgan</t>
  </si>
  <si>
    <t>66452.4</t>
  </si>
  <si>
    <t>1909</t>
  </si>
  <si>
    <t>7 Route de Riotord, Marlhes, Auvergne-Rhône-Alpes, 42660</t>
  </si>
  <si>
    <t>CK-931-QQ</t>
  </si>
  <si>
    <t>GGZY-MJJ-CJD</t>
  </si>
  <si>
    <t>VF624GPA000061551</t>
  </si>
  <si>
    <t>1332104.3</t>
  </si>
  <si>
    <t>CBL-VG-DHGV</t>
  </si>
  <si>
    <t>HB-086-FQ</t>
  </si>
  <si>
    <t>G7YJ-WJA-U56</t>
  </si>
  <si>
    <t>VF620J862RB014161</t>
  </si>
  <si>
    <t>67322.5</t>
  </si>
  <si>
    <t>1546</t>
  </si>
  <si>
    <t>D 62, La Bruffière, Pays de la Loire, 85530</t>
  </si>
  <si>
    <t>HB-149-JG</t>
  </si>
  <si>
    <t>GKHH-C3P-FTN</t>
  </si>
  <si>
    <t>VF620J867RB014074</t>
  </si>
  <si>
    <t>57167.1</t>
  </si>
  <si>
    <t>1349</t>
  </si>
  <si>
    <t>HB-200-FQ</t>
  </si>
  <si>
    <t>GE5G-YWX-M93</t>
  </si>
  <si>
    <t>VF620J869RB014108</t>
  </si>
  <si>
    <t>56989.9</t>
  </si>
  <si>
    <t>HB-227-GV</t>
  </si>
  <si>
    <t>G9XV-5CF-283</t>
  </si>
  <si>
    <t>VF620J867RB014270</t>
  </si>
  <si>
    <t>44943.9</t>
  </si>
  <si>
    <t>1139</t>
  </si>
  <si>
    <t>Grande Rue, Brée, Pays de la Loire, 53150</t>
  </si>
  <si>
    <t>HB-245-GE</t>
  </si>
  <si>
    <t>GFEM-2ZB-6BU</t>
  </si>
  <si>
    <t>VF620J866RB014163</t>
  </si>
  <si>
    <t>51832.9</t>
  </si>
  <si>
    <t>1195</t>
  </si>
  <si>
    <t>Saint-Julien, Bretagne, 56170</t>
  </si>
  <si>
    <t>HB-350-GA</t>
  </si>
  <si>
    <t>G2B7-ZEE-SF3</t>
  </si>
  <si>
    <t>VF620J861RB014135</t>
  </si>
  <si>
    <t>66275.9</t>
  </si>
  <si>
    <t>1413</t>
  </si>
  <si>
    <t>Rue du Moulinet, Chef-du-Pont, Normandie, 50480</t>
  </si>
  <si>
    <t>HB-639-VG</t>
  </si>
  <si>
    <t>GU77-SRT-FFX</t>
  </si>
  <si>
    <t>HB-449-GA</t>
  </si>
  <si>
    <t>VF620J867SB014338</t>
  </si>
  <si>
    <t>59916.9</t>
  </si>
  <si>
    <t>1400</t>
  </si>
  <si>
    <t>HB-455-GE</t>
  </si>
  <si>
    <t>GCFV-6FX-TZ4</t>
  </si>
  <si>
    <t>VF620J861RB014278</t>
  </si>
  <si>
    <t>39437.9</t>
  </si>
  <si>
    <t>1080</t>
  </si>
  <si>
    <t>27 Rue de Saint-Malô, Coutances, Normandie, 50200</t>
  </si>
  <si>
    <t>HB-493-GT</t>
  </si>
  <si>
    <t>GWSR-JPS-2UP</t>
  </si>
  <si>
    <t>VF620J869RB014271</t>
  </si>
  <si>
    <t>51010.9</t>
  </si>
  <si>
    <t>1229</t>
  </si>
  <si>
    <t>D 61, Briec, Bretagne, 29510</t>
  </si>
  <si>
    <t>HB-763-JF</t>
  </si>
  <si>
    <t>GAG9-WBG-Y2H</t>
  </si>
  <si>
    <t>VF620J866RB014289</t>
  </si>
  <si>
    <t>71979.5</t>
  </si>
  <si>
    <t>1906</t>
  </si>
  <si>
    <t>N 137, Puceul, Pays de la Loire, 44390</t>
  </si>
  <si>
    <t>HB-826-DK</t>
  </si>
  <si>
    <t>GNF9-WPP-G6P</t>
  </si>
  <si>
    <t>VF620J868RB014133</t>
  </si>
  <si>
    <t>47902.5</t>
  </si>
  <si>
    <t>1105</t>
  </si>
  <si>
    <t>C 304, Penhors, Bretagne, 29710</t>
  </si>
  <si>
    <t>HB-696-JH</t>
  </si>
  <si>
    <t>GP5R-RTW-B85</t>
  </si>
  <si>
    <t>VF620J86XRB014148</t>
  </si>
  <si>
    <t>47069.4</t>
  </si>
  <si>
    <t>1043</t>
  </si>
  <si>
    <t>HB-714-TJ</t>
  </si>
  <si>
    <t>G7S3-YFZ-KDW</t>
  </si>
  <si>
    <t>VF620J869RB013959</t>
  </si>
  <si>
    <t>39335.3</t>
  </si>
  <si>
    <t>1250</t>
  </si>
  <si>
    <t>Boulevard François Mitterrand, Saint-Herblain, Pays de la Loire, 44800</t>
  </si>
  <si>
    <t>HB-988-RQ</t>
  </si>
  <si>
    <t>GJ4P-CDB-U99</t>
  </si>
  <si>
    <t>HB-988-RK</t>
  </si>
  <si>
    <t>VF620J860SB014651</t>
  </si>
  <si>
    <t>36730.7</t>
  </si>
  <si>
    <t>1464</t>
  </si>
  <si>
    <t>Avenue Saint Albert, Puget-sur-Argens, Provence-Alpes-Côte d'Azur, 83480</t>
  </si>
  <si>
    <t>FP-026-ZH</t>
  </si>
  <si>
    <t>GJGG-5YW-FM2</t>
  </si>
  <si>
    <t>TYBFEB71BLDC02970</t>
  </si>
  <si>
    <t>172893.9</t>
  </si>
  <si>
    <t>Rue de la Bruyère, Brignoles, Provence-Alpes-Côte d'Azur, 83170</t>
  </si>
  <si>
    <t>HA-574-PA</t>
  </si>
  <si>
    <t>G2XC-H33-4G3</t>
  </si>
  <si>
    <t>VF620J865RB013988</t>
  </si>
  <si>
    <t>BESSON Christophe</t>
  </si>
  <si>
    <t>46828.1</t>
  </si>
  <si>
    <t>1477</t>
  </si>
  <si>
    <t>Chemin de la Roumenguière, Lézignan-Corbières, Occitanie, 11200</t>
  </si>
  <si>
    <t>HA-242-HV</t>
  </si>
  <si>
    <t>GV7P-46N-KKS</t>
  </si>
  <si>
    <t>VF640J56XRB024546</t>
  </si>
  <si>
    <t>47534.2</t>
  </si>
  <si>
    <t>1082</t>
  </si>
  <si>
    <t>Route de Lamothe, Saint-Seurin-de-Prats, Nouvelle-Aquitaine, 24230</t>
  </si>
  <si>
    <t>GL-584-AK</t>
  </si>
  <si>
    <t>G6MD-6AN-GGZ</t>
  </si>
  <si>
    <t>VF620J962NB000575</t>
  </si>
  <si>
    <t>112152.7</t>
  </si>
  <si>
    <t>2992</t>
  </si>
  <si>
    <t>Route de la Crau, La Farlède, Provence-Alpes-Côte d'Azur, 83210</t>
  </si>
  <si>
    <t>HB-381-TJ</t>
  </si>
  <si>
    <t>G3XA-R3G-Y4E</t>
  </si>
  <si>
    <t>VF620J86XRB014280</t>
  </si>
  <si>
    <t>46600.1</t>
  </si>
  <si>
    <t>2134</t>
  </si>
  <si>
    <t>11 Rue Albert Mahieu, Cherbourg-en-Cotentin, Normandie, 50100</t>
  </si>
  <si>
    <t>GV-317-DL</t>
  </si>
  <si>
    <t>G2YK-PKH-XBZ</t>
  </si>
  <si>
    <t>ZCFCE35B30D730559</t>
  </si>
  <si>
    <t>46063.6</t>
  </si>
  <si>
    <t>1186</t>
  </si>
  <si>
    <t>HB-948-TJ</t>
  </si>
  <si>
    <t>G6E7-S5G-6VP</t>
  </si>
  <si>
    <t>VF620J869SB014356</t>
  </si>
  <si>
    <t>54729.7</t>
  </si>
  <si>
    <t>1575</t>
  </si>
  <si>
    <t>Route d'Andigné, Le Lion-d'Angers, Pays de la Loire, 49220</t>
  </si>
  <si>
    <t>GZ-395-LQ</t>
  </si>
  <si>
    <t>G3K6-JUG-F78</t>
  </si>
  <si>
    <t>ZCFCL35A00D759210</t>
  </si>
  <si>
    <t>ABDELILAH EDDEBBI</t>
  </si>
  <si>
    <t>78717.1</t>
  </si>
  <si>
    <t>3891</t>
  </si>
  <si>
    <t>17 Rue Guadet, Saint-Émilion, Nouvelle-Aquitaine, 33330</t>
  </si>
  <si>
    <t>HA-430-FA</t>
  </si>
  <si>
    <t>GETP-2WD-B9C</t>
  </si>
  <si>
    <t>VF620J863RB014167</t>
  </si>
  <si>
    <t>TG Gouzeaucourt (PF)</t>
  </si>
  <si>
    <t>67927.9</t>
  </si>
  <si>
    <t>1861</t>
  </si>
  <si>
    <t>Rue de Beaumont, Noyelles-Godault, Hauts-de-France, 62950</t>
  </si>
  <si>
    <t>HA-665-FA</t>
  </si>
  <si>
    <t>GSZG-2RX-JMN</t>
  </si>
  <si>
    <t>VF640J560RB025351</t>
  </si>
  <si>
    <t>88035.7</t>
  </si>
  <si>
    <t>1380</t>
  </si>
  <si>
    <t>D 133, Willies, Hauts-de-France, 59740</t>
  </si>
  <si>
    <t>HB-372-NW</t>
  </si>
  <si>
    <t>G3B5-J6K-GN3</t>
  </si>
  <si>
    <t>VF620J865SB014323</t>
  </si>
  <si>
    <t>DUCOING JOHNNY</t>
  </si>
  <si>
    <t>58279.0</t>
  </si>
  <si>
    <t>2815</t>
  </si>
  <si>
    <t>Rue de la Closerie, Noisy-le-Grand, Île-de-France, 93160</t>
  </si>
  <si>
    <t>HA-737-HB</t>
  </si>
  <si>
    <t>GC63-HDX-ZEG</t>
  </si>
  <si>
    <t>VF620J860RB014174</t>
  </si>
  <si>
    <t>58271.9</t>
  </si>
  <si>
    <t>1767</t>
  </si>
  <si>
    <t>3 Place du Général Leclerc, Cambrai, Hauts-de-France, 59400</t>
  </si>
  <si>
    <t>HA-344-FE</t>
  </si>
  <si>
    <t>G5HH-NEE-6G4</t>
  </si>
  <si>
    <t>VF620J868RB013869</t>
  </si>
  <si>
    <t>66140.0</t>
  </si>
  <si>
    <t>1330</t>
  </si>
  <si>
    <t>Route de Montluçon, Le Poinçonnet, Centre-Val de Loire, 36330</t>
  </si>
  <si>
    <t>HB-942-SF</t>
  </si>
  <si>
    <t>GVDU-GJ3-35Y</t>
  </si>
  <si>
    <t>VF620J862SB014361</t>
  </si>
  <si>
    <t>67721.1</t>
  </si>
  <si>
    <t>1377</t>
  </si>
  <si>
    <t>Thaumiers, Centre-Val de Loire, 18210</t>
  </si>
  <si>
    <t>HA-919-WW</t>
  </si>
  <si>
    <t>GRBU-9S8-P9P</t>
  </si>
  <si>
    <t>VF620J867RB014057</t>
  </si>
  <si>
    <t>84920.5</t>
  </si>
  <si>
    <t>1579</t>
  </si>
  <si>
    <t>Route de Soings en Sologne, Courmemin, Centre-Val de Loire, 41230</t>
  </si>
  <si>
    <t>HA-304-KH</t>
  </si>
  <si>
    <t>GY4J-NB2-S59</t>
  </si>
  <si>
    <t>VF620J864RB014081</t>
  </si>
  <si>
    <t>71804.6</t>
  </si>
  <si>
    <t>1351</t>
  </si>
  <si>
    <t>HB-183-FM</t>
  </si>
  <si>
    <t>G8XM-PN2-V5C</t>
  </si>
  <si>
    <t>VF620J866RB014082</t>
  </si>
  <si>
    <t>73206.2</t>
  </si>
  <si>
    <t>1355</t>
  </si>
  <si>
    <t>Tourriers, Nouvelle-Aquitaine, 16560</t>
  </si>
  <si>
    <t>GG-319-DP</t>
  </si>
  <si>
    <t>GUMK-HYH-A3F</t>
  </si>
  <si>
    <t>ZCFCP35A90D704808</t>
  </si>
  <si>
    <t>DE ARAUJO MARC ANTHONY</t>
  </si>
  <si>
    <t>Passenger</t>
  </si>
  <si>
    <t>175731.9</t>
  </si>
  <si>
    <t>7622</t>
  </si>
  <si>
    <t>16 Avenue du Maréchal Foch, Libourne, Nouvelle-Aquitaine, 33500</t>
  </si>
  <si>
    <t>HC-950-BH</t>
  </si>
  <si>
    <t>G5WP-ZFP-SUY</t>
  </si>
  <si>
    <t>VF620J861SB014397</t>
  </si>
  <si>
    <t>38427.1</t>
  </si>
  <si>
    <t>1049</t>
  </si>
  <si>
    <t>18 Mail des Chantiers, Nantes, Pays de la Loire, 44200</t>
  </si>
  <si>
    <t>HC-427-AC</t>
  </si>
  <si>
    <t>G5K7-4P2-U5C</t>
  </si>
  <si>
    <t>VF620J863RB014279</t>
  </si>
  <si>
    <t>50369.3</t>
  </si>
  <si>
    <t>1352</t>
  </si>
  <si>
    <t>Campbon, Pays de la Loire, 44750</t>
  </si>
  <si>
    <t>G9DM-54N-TPC</t>
  </si>
  <si>
    <t>VF620J861RB013924</t>
  </si>
  <si>
    <t>50535.3</t>
  </si>
  <si>
    <t>2370</t>
  </si>
  <si>
    <t>3 Rue des Casinos, Bagnoles-de-l'Orne-Normandie, Normandie, 61140</t>
  </si>
  <si>
    <t>HC-716-BH</t>
  </si>
  <si>
    <t>G9F6-2W4-86Y</t>
  </si>
  <si>
    <t>VF620J86XRB013954</t>
  </si>
  <si>
    <t>44434.2</t>
  </si>
  <si>
    <t>12 Rue Sainte-Anne de Guélen, Quimper, Bretagne, 29000</t>
  </si>
  <si>
    <t>HB-589-MZ</t>
  </si>
  <si>
    <t>GB2G-87F-VFJ</t>
  </si>
  <si>
    <t>VF640J560SB025954</t>
  </si>
  <si>
    <t>47359.9</t>
  </si>
  <si>
    <t>1083</t>
  </si>
  <si>
    <t>Maroilles, Hauts-de-France, 59550</t>
  </si>
  <si>
    <t>HB-760-YH</t>
  </si>
  <si>
    <t>GZ5G-V2W-SMP</t>
  </si>
  <si>
    <t>VF640J564SB026038</t>
  </si>
  <si>
    <t>49476.4</t>
  </si>
  <si>
    <t>1055</t>
  </si>
  <si>
    <t>Route de Cambrai, Gouzeaucourt, Hauts-de-France, 59231</t>
  </si>
  <si>
    <t>HB-872-YH</t>
  </si>
  <si>
    <t>GSE6-8Y6-P7Z</t>
  </si>
  <si>
    <t>VF620J869RB014187</t>
  </si>
  <si>
    <t>42522.8</t>
  </si>
  <si>
    <t>1430</t>
  </si>
  <si>
    <t>Boulevard Richelieu, Saint-Quentin, Hauts-de-France, 02100</t>
  </si>
  <si>
    <t>HA-463-BZ</t>
  </si>
  <si>
    <t>GJZS-CDG-Y43</t>
  </si>
  <si>
    <t>HA-463-VZ</t>
  </si>
  <si>
    <t>VF620J868RB014181</t>
  </si>
  <si>
    <t>63315.3</t>
  </si>
  <si>
    <t>1926</t>
  </si>
  <si>
    <t>D 925, Goderville, Normandie, 76110</t>
  </si>
  <si>
    <t>HA-991-ZE</t>
  </si>
  <si>
    <t>GCFS-TW4-C6Z</t>
  </si>
  <si>
    <t>VF620J864RB014243</t>
  </si>
  <si>
    <t>48961.5</t>
  </si>
  <si>
    <t>1202</t>
  </si>
  <si>
    <t>Rocade Nord-Est de Rouen, Bois-Guillaume, Normandie, 76230</t>
  </si>
  <si>
    <t>GZ-368-PF</t>
  </si>
  <si>
    <t>GG5N-SE2-NT5</t>
  </si>
  <si>
    <t>ZCFCP35A70D749214</t>
  </si>
  <si>
    <t>73518.8</t>
  </si>
  <si>
    <t>4183</t>
  </si>
  <si>
    <t>A 86, Champigny-sur-Marne, Île-de-France, 94500</t>
  </si>
  <si>
    <t>GZ-830-DZ</t>
  </si>
  <si>
    <t>GHGD-PRE-VVM</t>
  </si>
  <si>
    <t>ZCFCP35A50D749213</t>
  </si>
  <si>
    <t>49512.6</t>
  </si>
  <si>
    <t>2483</t>
  </si>
  <si>
    <t>GB-654-MT</t>
  </si>
  <si>
    <t>GM82-SF5-7UD</t>
  </si>
  <si>
    <t>VF6MF000166912375</t>
  </si>
  <si>
    <t>187399.0</t>
  </si>
  <si>
    <t>HA-301-GW</t>
  </si>
  <si>
    <t>G5BA-4TY-AG8</t>
  </si>
  <si>
    <t>VF620J86XRB014201</t>
  </si>
  <si>
    <t>73316.0</t>
  </si>
  <si>
    <t>2678</t>
  </si>
  <si>
    <t>Chamouille, Hauts-de-France, 02860</t>
  </si>
  <si>
    <t>HA-706-HD</t>
  </si>
  <si>
    <t>GUK4-HNH-N64</t>
  </si>
  <si>
    <t>VF620J869RB014142</t>
  </si>
  <si>
    <t>99104.9</t>
  </si>
  <si>
    <t>3413</t>
  </si>
  <si>
    <t>HA-154-GX</t>
  </si>
  <si>
    <t>G3SS-CM8-BS9</t>
  </si>
  <si>
    <t>VF620J867RB014141</t>
  </si>
  <si>
    <t>92004.2</t>
  </si>
  <si>
    <t>3006</t>
  </si>
  <si>
    <t>D 960, Saint-Léger-sous-Brienne, Grand Est, 10500</t>
  </si>
  <si>
    <t>HB-120-SM</t>
  </si>
  <si>
    <t>GY3E-BV7-CZC</t>
  </si>
  <si>
    <t>HB-120-SN</t>
  </si>
  <si>
    <t>VF620J861RB014149</t>
  </si>
  <si>
    <t>61799.5</t>
  </si>
  <si>
    <t>2469</t>
  </si>
  <si>
    <t>Avenue du Président Auriol, Villers-Semeuse, Grand Est, 08000</t>
  </si>
  <si>
    <t>HA-095-WW</t>
  </si>
  <si>
    <t>G3KB-N75-RR4</t>
  </si>
  <si>
    <t>VF620J868RB014066</t>
  </si>
  <si>
    <t>88791.8</t>
  </si>
  <si>
    <t>19 Rue Aristide Briand, Le Blanc, Centre-Val de Loire, 36300</t>
  </si>
  <si>
    <t>HA-391-GB</t>
  </si>
  <si>
    <t>G98B-T5X-S7Y</t>
  </si>
  <si>
    <t>VF620J86XRB014134</t>
  </si>
  <si>
    <t>82159.6</t>
  </si>
  <si>
    <t>1570</t>
  </si>
  <si>
    <t>Avenue du Général de Gaulle, Sainte-Maure-de-Touraine, Centre-Val de Loire, 37800</t>
  </si>
  <si>
    <t>HB-068-FM</t>
  </si>
  <si>
    <t>GKPJ-7XP-A44</t>
  </si>
  <si>
    <t>VF620J167RB001822</t>
  </si>
  <si>
    <t>103428.5</t>
  </si>
  <si>
    <t>1746</t>
  </si>
  <si>
    <t>GZ-491-YK</t>
  </si>
  <si>
    <t>GGGX-C2N-BC9</t>
  </si>
  <si>
    <t>VF620J864RB013545</t>
  </si>
  <si>
    <t>57177.8</t>
  </si>
  <si>
    <t>2918</t>
  </si>
  <si>
    <t>C 210, Saint-Nexans, Nouvelle-Aquitaine, 24520</t>
  </si>
  <si>
    <t>GY-135-PX</t>
  </si>
  <si>
    <t>G4E2-8BB-BVE</t>
  </si>
  <si>
    <t>VF620J868RB013855</t>
  </si>
  <si>
    <t>TG AQUITAINE, TG Rochefort (PF)</t>
  </si>
  <si>
    <t>7 nov. 2025 15:22</t>
  </si>
  <si>
    <t>GX-092-MK</t>
  </si>
  <si>
    <t>GXHR-8X5-Y9E</t>
  </si>
  <si>
    <t>VF620J869RB012939</t>
  </si>
  <si>
    <t>78964.3</t>
  </si>
  <si>
    <t>2273</t>
  </si>
  <si>
    <t>Route du Fort de la Prée, La Flotte, Nouvelle-Aquitaine, 17630</t>
  </si>
  <si>
    <t>EJ-024-MG</t>
  </si>
  <si>
    <t>G6G2-WG9-AZA</t>
  </si>
  <si>
    <t>ZCFC270AX05114740</t>
  </si>
  <si>
    <t>115402.8</t>
  </si>
  <si>
    <t>11</t>
  </si>
  <si>
    <t>1 avr. 2026 09:39</t>
  </si>
  <si>
    <t>Route de Paris, Saint-Jory, Occitanie, 31790</t>
  </si>
  <si>
    <t>HC-523-FK</t>
  </si>
  <si>
    <t>G7AN-BFZ-KUB</t>
  </si>
  <si>
    <t>VF620J860RB014272</t>
  </si>
  <si>
    <t>54106.5</t>
  </si>
  <si>
    <t>1455</t>
  </si>
  <si>
    <t>Saint-Gilles-Croix-de-Vie, Pays de la Loire, 85800</t>
  </si>
  <si>
    <t>HA-415-KF</t>
  </si>
  <si>
    <t>GCA8-TUZ-C3J</t>
  </si>
  <si>
    <t>ZCFCE35A40D773492</t>
  </si>
  <si>
    <t>MONJOU ALBAN</t>
  </si>
  <si>
    <t>36743.8</t>
  </si>
  <si>
    <t>167</t>
  </si>
  <si>
    <t>Route de l'Océan, Saint-Just-Luzac, Nouvelle-Aquitaine, 17320</t>
  </si>
  <si>
    <t>GY-812-PX</t>
  </si>
  <si>
    <t>GWY8-ZGR-KRJ</t>
  </si>
  <si>
    <t>VF620J861RB013552</t>
  </si>
  <si>
    <t>47357.7</t>
  </si>
  <si>
    <t>1749</t>
  </si>
  <si>
    <t>Rue des Droits de l'Homme, Marennes-Hiers-Brouage, Nouvelle-Aquitaine, 17320</t>
  </si>
  <si>
    <t>HA-219-DA</t>
  </si>
  <si>
    <t>G57Y-U9E-B4E</t>
  </si>
  <si>
    <t>VF620J862RB014001</t>
  </si>
  <si>
    <t>TILLOT Benoit</t>
  </si>
  <si>
    <t>79003.9</t>
  </si>
  <si>
    <t>2178</t>
  </si>
  <si>
    <t>Rue Barra, Lodève, Occitanie, 34700</t>
  </si>
  <si>
    <t>GZ-803-RA</t>
  </si>
  <si>
    <t>GZ68-VHJ-UAB</t>
  </si>
  <si>
    <t>ZCFC672C00D769286</t>
  </si>
  <si>
    <t>35176.7</t>
  </si>
  <si>
    <t>3 févr. 2026 15:35</t>
  </si>
  <si>
    <t>HA-962-KE</t>
  </si>
  <si>
    <t>G496-BRF-57S</t>
  </si>
  <si>
    <t>ZCFC672C90D769285</t>
  </si>
  <si>
    <t>36637.9</t>
  </si>
  <si>
    <t>496</t>
  </si>
  <si>
    <t>Rue Boris Vildé, Fontenay-aux-Roses, Île-de-France, 92260</t>
  </si>
  <si>
    <t>GW-073-LX</t>
  </si>
  <si>
    <t>G5UH-V3T-YEC</t>
  </si>
  <si>
    <t>VF640J564RB023621</t>
  </si>
  <si>
    <t>51527.0</t>
  </si>
  <si>
    <t>804</t>
  </si>
  <si>
    <t>N 137, Aytré, Nouvelle-Aquitaine, 17440</t>
  </si>
  <si>
    <t>GY-180-PY</t>
  </si>
  <si>
    <t>G5E7-VYG-MNN</t>
  </si>
  <si>
    <t>VF620J860RB013543</t>
  </si>
  <si>
    <t>52386.3</t>
  </si>
  <si>
    <t>1371</t>
  </si>
  <si>
    <t>7 Avenue de Rohan, Vaux-sur-Mer, Nouvelle-Aquitaine, 17640</t>
  </si>
  <si>
    <t>GZ-190-AW</t>
  </si>
  <si>
    <t>GTKD-6WJ-S6D</t>
  </si>
  <si>
    <t>VF620J862RB013544</t>
  </si>
  <si>
    <t>67957.6</t>
  </si>
  <si>
    <t>2052</t>
  </si>
  <si>
    <t>Boulevard de la Plage, Saint-Trojan-les-Bains, Nouvelle-Aquitaine, 17370</t>
  </si>
  <si>
    <t>GW-196-VB</t>
  </si>
  <si>
    <t>G59G-AN6-NKP</t>
  </si>
  <si>
    <t>VF620J865RB012968</t>
  </si>
  <si>
    <t>56719.5</t>
  </si>
  <si>
    <t>2301</t>
  </si>
  <si>
    <t>D 137, Châtelaillon-Plage, Nouvelle-Aquitaine, 17340</t>
  </si>
  <si>
    <t>HE-977-DB</t>
  </si>
  <si>
    <t>G976-W7X-443</t>
  </si>
  <si>
    <t>VF620J860SB015167</t>
  </si>
  <si>
    <t>35873.0</t>
  </si>
  <si>
    <t>807</t>
  </si>
  <si>
    <t>D 887, Crozon, Bretagne, 29160</t>
  </si>
  <si>
    <t>HB-019-KT</t>
  </si>
  <si>
    <t>G2BK-9RK-PWB</t>
  </si>
  <si>
    <t>VF640J567RB025265</t>
  </si>
  <si>
    <t>52185.1</t>
  </si>
  <si>
    <t>1130</t>
  </si>
  <si>
    <t>Avenue de la Gare, Rosheim, Grand Est, 67560</t>
  </si>
  <si>
    <t>GY-019-KH</t>
  </si>
  <si>
    <t>GU9V-ZD2-T5A</t>
  </si>
  <si>
    <t>VF620J863RB013701</t>
  </si>
  <si>
    <t>96609.7</t>
  </si>
  <si>
    <t>1966</t>
  </si>
  <si>
    <t>N 957, Luxeuil-les-Bains, Bourgogne-Franche-Comté, 70300</t>
  </si>
  <si>
    <t>HA-010-YA</t>
  </si>
  <si>
    <t>GF9M-FNG-XB2</t>
  </si>
  <si>
    <t>VF620J866RB013692</t>
  </si>
  <si>
    <t>NOUGAROLIS Alain</t>
  </si>
  <si>
    <t>41103.4</t>
  </si>
  <si>
    <t>2143</t>
  </si>
  <si>
    <t>Chemin de Mazurié, Fenouillet, Occitanie, 31140</t>
  </si>
  <si>
    <t>HA-139-ZF</t>
  </si>
  <si>
    <t>GYZ2-54W-YKZ</t>
  </si>
  <si>
    <t>VF620J963RB000834</t>
  </si>
  <si>
    <t>48942.1</t>
  </si>
  <si>
    <t>1416</t>
  </si>
  <si>
    <t>15 D 940, Étaples, Hauts-de-France, 62630</t>
  </si>
  <si>
    <t>GX-465-SM</t>
  </si>
  <si>
    <t>G6RF-DT5-DMX</t>
  </si>
  <si>
    <t>ZCFCS72A605603004</t>
  </si>
  <si>
    <t>21575.8</t>
  </si>
  <si>
    <t>3 févr. 2026 15:22</t>
  </si>
  <si>
    <t>HA-887-GC</t>
  </si>
  <si>
    <t>GXC6-M5Y-Z9V</t>
  </si>
  <si>
    <t>VF640JEZ1RB000811</t>
  </si>
  <si>
    <t>24555.6</t>
  </si>
  <si>
    <t>2881</t>
  </si>
  <si>
    <t>Route Royale, Meudon, Île-de-France, 92360</t>
  </si>
  <si>
    <t>HC-607-XV</t>
  </si>
  <si>
    <t>GRZY-PWF-BG9</t>
  </si>
  <si>
    <t>VF640JEZ9RB000765</t>
  </si>
  <si>
    <t>10027.8</t>
  </si>
  <si>
    <t>HC-314-CH</t>
  </si>
  <si>
    <t>GSYM-B7S-E2T</t>
  </si>
  <si>
    <t>VF640JEZ7RB000764</t>
  </si>
  <si>
    <t>10333.7</t>
  </si>
  <si>
    <t>2394</t>
  </si>
  <si>
    <t>252 Rue de la Convention, Paris, Île-de-France, 75015</t>
  </si>
  <si>
    <t>HC-250-LX</t>
  </si>
  <si>
    <t>GVD7-4NX-KD2</t>
  </si>
  <si>
    <t>VF620J869SB014664</t>
  </si>
  <si>
    <t>44867.5</t>
  </si>
  <si>
    <t>1294</t>
  </si>
  <si>
    <t>Route de Lambres, Aire-sur-la-Lys, Hauts-de-France, 62120</t>
  </si>
  <si>
    <t>HB-687-TK</t>
  </si>
  <si>
    <t>GYDR-5WJ-DP7</t>
  </si>
  <si>
    <t>VF1RFK00872830479</t>
  </si>
  <si>
    <t>39506.7</t>
  </si>
  <si>
    <t>Rue du Docteur Alfred Corlay, Saint-Herblain, Pays de la Loire, 44800</t>
  </si>
  <si>
    <t>HA-992-EK</t>
  </si>
  <si>
    <t>G7RE-K9V-SAE</t>
  </si>
  <si>
    <t>ZCFCE35A20D773491</t>
  </si>
  <si>
    <t>77547.0</t>
  </si>
  <si>
    <t>2590</t>
  </si>
  <si>
    <t>A 63, Labenne, Nouvelle-Aquitaine, 40530</t>
  </si>
  <si>
    <t>HA-195-HQ</t>
  </si>
  <si>
    <t>GJCB-EK6-TDC</t>
  </si>
  <si>
    <t>VF620J864RB013657</t>
  </si>
  <si>
    <t>VOISIN Franck</t>
  </si>
  <si>
    <t>93911.9</t>
  </si>
  <si>
    <t>2593</t>
  </si>
  <si>
    <t>Route des Pyrénées, Couiza, Occitanie, 11190</t>
  </si>
  <si>
    <t>HB-858-WH</t>
  </si>
  <si>
    <t>GX9X-AWM-B5W</t>
  </si>
  <si>
    <t>HB-858-WM</t>
  </si>
  <si>
    <t>VF620J869RB013640</t>
  </si>
  <si>
    <t>BELLAICHE Rene</t>
  </si>
  <si>
    <t>38005.9</t>
  </si>
  <si>
    <t>2218</t>
  </si>
  <si>
    <t>Rue Georges Clemenceau, Montauban, Occitanie, 82000</t>
  </si>
  <si>
    <t>GN93-7NK-JKH</t>
  </si>
  <si>
    <t>HB-609-TK</t>
  </si>
  <si>
    <t>G4P3-KF4-N9K</t>
  </si>
  <si>
    <t>VF640J560RB024975</t>
  </si>
  <si>
    <t>96804.1</t>
  </si>
  <si>
    <t>1613</t>
  </si>
  <si>
    <t>Route de Briare, Gien, Centre-Val de Loire, 45500</t>
  </si>
  <si>
    <t>HE-236-DC</t>
  </si>
  <si>
    <t>G9EA-RRY-6EV</t>
  </si>
  <si>
    <t>VF620J861SB014934</t>
  </si>
  <si>
    <t>48406.8</t>
  </si>
  <si>
    <t>910</t>
  </si>
  <si>
    <t>Rue des Fougerons, Doué-en-Anjou, Pays de la Loire, 49700</t>
  </si>
  <si>
    <t>HA-647-FL</t>
  </si>
  <si>
    <t>GU2W-CSK-XYW</t>
  </si>
  <si>
    <t>ZCFCE35A00D773490</t>
  </si>
  <si>
    <t>BURLAGA Wicktor</t>
  </si>
  <si>
    <t>77319.0</t>
  </si>
  <si>
    <t>1792</t>
  </si>
  <si>
    <t>6 mars 2026 16:19</t>
  </si>
  <si>
    <t>Route d'Agen, Estillac, Nouvelle-Aquitaine, 47310</t>
  </si>
  <si>
    <t>GN-362-SL</t>
  </si>
  <si>
    <t>G3HK-3TK-ZVW</t>
  </si>
  <si>
    <t>ZCFCP35A00D731752</t>
  </si>
  <si>
    <t>GUEMERT Julie</t>
  </si>
  <si>
    <t>83169.2</t>
  </si>
  <si>
    <t>3123</t>
  </si>
  <si>
    <t>D 7, Chevilly-Larue, Île-de-France, 94550</t>
  </si>
  <si>
    <t>GR-790-RH</t>
  </si>
  <si>
    <t>GZF5-DXA-C5R</t>
  </si>
  <si>
    <t>ZCFCP35A40D731429</t>
  </si>
  <si>
    <t>LOUYEBO Themark</t>
  </si>
  <si>
    <t>35541.9</t>
  </si>
  <si>
    <t>2388</t>
  </si>
  <si>
    <t>30 mars 2026 10:49</t>
  </si>
  <si>
    <t>2 Rue Waldeck Rousseau, Choisy-le-Roi, Île-de-France, 94600</t>
  </si>
  <si>
    <t>GT-494-NY</t>
  </si>
  <si>
    <t>GGMF-GRK-ZUG</t>
  </si>
  <si>
    <t>VF1VAE00070169427</t>
  </si>
  <si>
    <t>486.0</t>
  </si>
  <si>
    <t>GN-240-VQ</t>
  </si>
  <si>
    <t>GFPW-3PW-5YA</t>
  </si>
  <si>
    <t>31601.0</t>
  </si>
  <si>
    <t>21 Avenue d'Auvergne, Chevilly-Larue, Île-de-France, 94550</t>
  </si>
  <si>
    <t>GP-454-SE</t>
  </si>
  <si>
    <t>G9J6-69Z-4JA</t>
  </si>
  <si>
    <t>ZCFCP35A70D731750</t>
  </si>
  <si>
    <t>DE ANDRAS Nelson</t>
  </si>
  <si>
    <t>150313.9</t>
  </si>
  <si>
    <t>4155</t>
  </si>
  <si>
    <t>14 - 16 Rue Daubigny, Paris, Île-de-France, 75017</t>
  </si>
  <si>
    <t>GQ-535-LZ</t>
  </si>
  <si>
    <t>GJY4-N3P-3JE</t>
  </si>
  <si>
    <t>PP-009-PP</t>
  </si>
  <si>
    <t>ZCFA81MF402738897</t>
  </si>
  <si>
    <t>37207.7</t>
  </si>
  <si>
    <t>30 mars 2026 18:39</t>
  </si>
  <si>
    <t>HA-246-YV</t>
  </si>
  <si>
    <t>GJN2-FTZ-UWX</t>
  </si>
  <si>
    <t>VF620J86XRB013761</t>
  </si>
  <si>
    <t>BEAUREPAIRE andre</t>
  </si>
  <si>
    <t>42006.2</t>
  </si>
  <si>
    <t>1426</t>
  </si>
  <si>
    <t>3 Rue Robert Agest, Bizanos, Nouvelle-Aquitaine, 64320</t>
  </si>
  <si>
    <t>HC-135-KX</t>
  </si>
  <si>
    <t>G5SD-2SR-5ND</t>
  </si>
  <si>
    <t>VF620J968SB000849</t>
  </si>
  <si>
    <t>GAIDO Philippe</t>
  </si>
  <si>
    <t>39694.6</t>
  </si>
  <si>
    <t>1168</t>
  </si>
  <si>
    <t>161 Avenue du Colombier, Villars-les-Dombes, Auvergne-Rhône-Alpes, 01330</t>
  </si>
  <si>
    <t>GY-109-SL</t>
  </si>
  <si>
    <t>GG7H-9CC-TWP</t>
  </si>
  <si>
    <t>VF620J865RB012937</t>
  </si>
  <si>
    <t>PEYRAS Nicolas</t>
  </si>
  <si>
    <t>71435.6</t>
  </si>
  <si>
    <t>3805</t>
  </si>
  <si>
    <t>Route de Caussade, Bioule, Occitanie, 82800</t>
  </si>
  <si>
    <t>GY-368-QN</t>
  </si>
  <si>
    <t>G438-5FE-7J9</t>
  </si>
  <si>
    <t>VF620J863RB013648</t>
  </si>
  <si>
    <t>47052.2</t>
  </si>
  <si>
    <t>13 avr. 2026 12:56</t>
  </si>
  <si>
    <t>GY-885-QM</t>
  </si>
  <si>
    <t>GB9D-DWV-ET5</t>
  </si>
  <si>
    <t>VF620J862RB013561</t>
  </si>
  <si>
    <t>46939.9</t>
  </si>
  <si>
    <t>2204</t>
  </si>
  <si>
    <t>HA-955-VK</t>
  </si>
  <si>
    <t>GRJA-F24-ME6</t>
  </si>
  <si>
    <t>VF620J867RB013913</t>
  </si>
  <si>
    <t>29439.3</t>
  </si>
  <si>
    <t>1228</t>
  </si>
  <si>
    <t>Avenue Vacquey, Sallebœuf, Nouvelle-Aquitaine, 33370</t>
  </si>
  <si>
    <t>HA-010-RS</t>
  </si>
  <si>
    <t>GFVF-8MK-J9Y</t>
  </si>
  <si>
    <t>VF620J864RB014047</t>
  </si>
  <si>
    <t>52664.0</t>
  </si>
  <si>
    <t>1781</t>
  </si>
  <si>
    <t>Rue Chanzy, Montpon-Ménestérol, Nouvelle-Aquitaine, 24700</t>
  </si>
  <si>
    <t>HA-137-VJ</t>
  </si>
  <si>
    <t>GM88-5A6-WHA</t>
  </si>
  <si>
    <t>VF620J866RB014048</t>
  </si>
  <si>
    <t>42606.1</t>
  </si>
  <si>
    <t>1963</t>
  </si>
  <si>
    <t>Allée Isabelle, Lanton, Nouvelle-Aquitaine, 33138</t>
  </si>
  <si>
    <t>HC-124-AA</t>
  </si>
  <si>
    <t>GDMC-7U2-5G4</t>
  </si>
  <si>
    <t>VF620J868SB014624</t>
  </si>
  <si>
    <t>51069.4</t>
  </si>
  <si>
    <t>N 94, Les Cesaris, Provence-Alpes-Côte d'Azur, 05230</t>
  </si>
  <si>
    <t>HE-612-BX</t>
  </si>
  <si>
    <t>GEG9-PAU-ADF</t>
  </si>
  <si>
    <t>VF1RDB00174612295</t>
  </si>
  <si>
    <t>68635.5</t>
  </si>
  <si>
    <t>HA-222-KZ</t>
  </si>
  <si>
    <t>GWFC-DTG-4JJ</t>
  </si>
  <si>
    <t>VF620J867RB013622</t>
  </si>
  <si>
    <t>52826.7</t>
  </si>
  <si>
    <t>1819</t>
  </si>
  <si>
    <t>Rue des Garosses, Lormont, Nouvelle-Aquitaine, 33310</t>
  </si>
  <si>
    <t>HE-476-DC</t>
  </si>
  <si>
    <t>G6TC-V23-PXB</t>
  </si>
  <si>
    <t>VF620J867SB015084</t>
  </si>
  <si>
    <t>36085.9</t>
  </si>
  <si>
    <t>731</t>
  </si>
  <si>
    <t>D 938Ter, Bressuire, Nouvelle-Aquitaine, 79300</t>
  </si>
  <si>
    <t>EP-688-GN</t>
  </si>
  <si>
    <t>GAFU-H8W-EK8</t>
  </si>
  <si>
    <t>VF12R071658518065</t>
  </si>
  <si>
    <t>TGS SIEGE</t>
  </si>
  <si>
    <t>53026.0</t>
  </si>
  <si>
    <t>DT-064-WT</t>
  </si>
  <si>
    <t>GMGD-KSD-HDE</t>
  </si>
  <si>
    <t>VF640J569FB002405</t>
  </si>
  <si>
    <t>507450.9</t>
  </si>
  <si>
    <t>10 avr. 2026 11:52</t>
  </si>
  <si>
    <t>HA-044-MV</t>
  </si>
  <si>
    <t>G9GA-RXC-Z6W</t>
  </si>
  <si>
    <t>VF620J862RB013639</t>
  </si>
  <si>
    <t>60515.9</t>
  </si>
  <si>
    <t>3607</t>
  </si>
  <si>
    <t>D 68, Montcabrier, Occitanie, 46700</t>
  </si>
  <si>
    <t>HA-977-PA</t>
  </si>
  <si>
    <t>GEB4-7ER-CV3</t>
  </si>
  <si>
    <t>VF620J864RB013691</t>
  </si>
  <si>
    <t>61177.6</t>
  </si>
  <si>
    <t>3262</t>
  </si>
  <si>
    <t>Route de Castelsarrasin, Montbeton, Occitanie, 82290</t>
  </si>
  <si>
    <t>HA-311-HR</t>
  </si>
  <si>
    <t>GKP7-99J-JW6</t>
  </si>
  <si>
    <t>VF620J863RB013763</t>
  </si>
  <si>
    <t>60188.5</t>
  </si>
  <si>
    <t>2752</t>
  </si>
  <si>
    <t>HE-044-RE</t>
  </si>
  <si>
    <t>G9Y4-VGD-PEH</t>
  </si>
  <si>
    <t>VF620J869SB014941</t>
  </si>
  <si>
    <t>39015.2</t>
  </si>
  <si>
    <t>780</t>
  </si>
  <si>
    <t>A 85, Truyes, Centre-Val de Loire, 37270</t>
  </si>
  <si>
    <t>HF-591-BZ</t>
  </si>
  <si>
    <t>GFE7-MEY-ZYY</t>
  </si>
  <si>
    <t>VF620J866SB014847</t>
  </si>
  <si>
    <t>25206.2</t>
  </si>
  <si>
    <t>528</t>
  </si>
  <si>
    <t>HF-471-BZ</t>
  </si>
  <si>
    <t>GU86-5KH-RXC</t>
  </si>
  <si>
    <t>VF620J864SB014846</t>
  </si>
  <si>
    <t>43595.6</t>
  </si>
  <si>
    <t>885</t>
  </si>
  <si>
    <t>D 437, Labergement-Sainte-Marie, Bourgogne-Franche-Comté, 25160</t>
  </si>
  <si>
    <t>HA-411-YC</t>
  </si>
  <si>
    <t>GR74-8KP-S6G</t>
  </si>
  <si>
    <t>VF620J164RB001812</t>
  </si>
  <si>
    <t>94756.2</t>
  </si>
  <si>
    <t>1745</t>
  </si>
  <si>
    <t>Route de Sancoins, Saint-Aignan-des-Noyers, Centre-Val de Loire, 18210</t>
  </si>
  <si>
    <t>GZ-564-RA</t>
  </si>
  <si>
    <t>GSPC-SD9-7ER</t>
  </si>
  <si>
    <t>ZCFC672C70D769284</t>
  </si>
  <si>
    <t>25757.7</t>
  </si>
  <si>
    <t>3 févr. 2026 14:59</t>
  </si>
  <si>
    <t>HF-525-NF</t>
  </si>
  <si>
    <t>G3TE-UA8-2NR</t>
  </si>
  <si>
    <t>VF620J864SB014927</t>
  </si>
  <si>
    <t>33294.2</t>
  </si>
  <si>
    <t>596</t>
  </si>
  <si>
    <t>Rue du Général de Gaulle, Saint-Flovier, Centre-Val de Loire, 37600</t>
  </si>
  <si>
    <t>HF-432-LL</t>
  </si>
  <si>
    <t>GWSV-G78-5CZ</t>
  </si>
  <si>
    <t>VF620J162SB002009</t>
  </si>
  <si>
    <t>34519.9</t>
  </si>
  <si>
    <t>595</t>
  </si>
  <si>
    <t>2 Boulevard de Strasbourg, Montmorillon, Nouvelle-Aquitaine, 86500</t>
  </si>
  <si>
    <t>HF-952-JV</t>
  </si>
  <si>
    <t>GZ64-JPA-XM2</t>
  </si>
  <si>
    <t>VF620J866SB014962</t>
  </si>
  <si>
    <t>36763.6</t>
  </si>
  <si>
    <t>696</t>
  </si>
  <si>
    <t>D 996, Évaux-les-Bains, Nouvelle-Aquitaine, 23110</t>
  </si>
  <si>
    <t>HF-147-VZ</t>
  </si>
  <si>
    <t>GVFJ-RRD-NH6</t>
  </si>
  <si>
    <t>VF620J869SB015104</t>
  </si>
  <si>
    <t>DESSEIGNE Damien</t>
  </si>
  <si>
    <t>34349.9</t>
  </si>
  <si>
    <t>706</t>
  </si>
  <si>
    <t>Boulevard de la Noirée, Saint-Quentin-Fallavier, Auvergne-Rhône-Alpes, 38070</t>
  </si>
  <si>
    <t>HF-826-NV</t>
  </si>
  <si>
    <t>GBXD-WJS-3BT</t>
  </si>
  <si>
    <t>VF620J867SB015070</t>
  </si>
  <si>
    <t>ADAM Maxime jean louis francois</t>
  </si>
  <si>
    <t>28691.9</t>
  </si>
  <si>
    <t>659</t>
  </si>
  <si>
    <t>A 49, Tullins, Auvergne-Rhône-Alpes, 38210</t>
  </si>
  <si>
    <t>GP-228-DA</t>
  </si>
  <si>
    <t>GXNC-PUY-8M5</t>
  </si>
  <si>
    <t>ZCFCP35A90D731751</t>
  </si>
  <si>
    <t>59404.4</t>
  </si>
  <si>
    <t>3493</t>
  </si>
  <si>
    <t>HF-302-YJ</t>
  </si>
  <si>
    <t>GAYU-FTK-JN2</t>
  </si>
  <si>
    <t>VF620J860SB015380</t>
  </si>
  <si>
    <t>15139.7</t>
  </si>
  <si>
    <t>Rue Nully de Harcourt, Canéjan, Nouvelle-Aquitaine, 33610</t>
  </si>
  <si>
    <t>HF-580-YW</t>
  </si>
  <si>
    <t>GTAD-XBW-R44</t>
  </si>
  <si>
    <t>VF620J864SB015575</t>
  </si>
  <si>
    <t>37852.0</t>
  </si>
  <si>
    <t>692</t>
  </si>
  <si>
    <t>D 7, Valence-en-Poitou, Nouvelle-Aquitaine, 86700</t>
  </si>
  <si>
    <t>HC-577-XN</t>
  </si>
  <si>
    <t>GSMW-GSU-F78</t>
  </si>
  <si>
    <t>VF620J966SB000851</t>
  </si>
  <si>
    <t>CHUZEL RICHARD HENRY LUCIEN</t>
  </si>
  <si>
    <t>28057.8</t>
  </si>
  <si>
    <t>720</t>
  </si>
  <si>
    <t>D 503, Saint-Sauveur-en-Rue, Auvergne-Rhône-Alpes, 42220</t>
  </si>
  <si>
    <t>GS-750-JC</t>
  </si>
  <si>
    <t>GUSM-H9P-NA2</t>
  </si>
  <si>
    <t>ZCFCP35A30D731745</t>
  </si>
  <si>
    <t>MAHIOU Hamid</t>
  </si>
  <si>
    <t>93925.5</t>
  </si>
  <si>
    <t>3850</t>
  </si>
  <si>
    <t>Rue de Genève, Paray-Vieille-Poste, Île-de-France, 91550</t>
  </si>
  <si>
    <t>HF-076-PV</t>
  </si>
  <si>
    <t>GMBX-WTD-3GK</t>
  </si>
  <si>
    <t>VF620J860SB015394</t>
  </si>
  <si>
    <t>COSANDEY Eric</t>
  </si>
  <si>
    <t>17636.3</t>
  </si>
  <si>
    <t>818</t>
  </si>
  <si>
    <t>Impasse des États-Unis, Toulouse, Occitanie, 31200</t>
  </si>
  <si>
    <t>HF-717-PV</t>
  </si>
  <si>
    <t>GAEM-CPZ-FJN</t>
  </si>
  <si>
    <t>VF620J86XSB015449</t>
  </si>
  <si>
    <t>DELSART Matthieu</t>
  </si>
  <si>
    <t>22199.1</t>
  </si>
  <si>
    <t>1077</t>
  </si>
  <si>
    <t>Impasse des Bordes, Pommevic, Occitanie, 82400</t>
  </si>
  <si>
    <t>HE-985-MX</t>
  </si>
  <si>
    <t>G4HB-TYT-384</t>
  </si>
  <si>
    <t>VF640J561SB026787</t>
  </si>
  <si>
    <t>36645.5</t>
  </si>
  <si>
    <t>797</t>
  </si>
  <si>
    <t>Chemin des Poudadouires, Bonnieux, Provence-Alpes-Côte d'Azur, 84480</t>
  </si>
  <si>
    <t>HD-854-AG</t>
  </si>
  <si>
    <t>GZNZ-H2F-9Y5</t>
  </si>
  <si>
    <t>VF620J865SB014676</t>
  </si>
  <si>
    <t>46109.0</t>
  </si>
  <si>
    <t>2100</t>
  </si>
  <si>
    <t>HD-710-KE</t>
  </si>
  <si>
    <t>G64S-FH7-5BA</t>
  </si>
  <si>
    <t>VF620J865SB014449</t>
  </si>
  <si>
    <t>40733.4</t>
  </si>
  <si>
    <t>1923</t>
  </si>
  <si>
    <t>8 avr. 2026 11:05</t>
  </si>
  <si>
    <t>Route d'Arles, Fos-sur-Mer, Provence-Alpes-Côte d'Azur, 13270</t>
  </si>
  <si>
    <t>HB-145-RH</t>
  </si>
  <si>
    <t>GWC8-VVR-PDC</t>
  </si>
  <si>
    <t>VF620J869SB014650</t>
  </si>
  <si>
    <t>58938.3</t>
  </si>
  <si>
    <t>2706</t>
  </si>
  <si>
    <t>Marseille, Provence-Alpes-Côte d'Azur, 13015</t>
  </si>
  <si>
    <t>HA-811-ZF</t>
  </si>
  <si>
    <t>GNM2-WSC-N9X</t>
  </si>
  <si>
    <t>VF620J860RB014241</t>
  </si>
  <si>
    <t>53615.8</t>
  </si>
  <si>
    <t>3032</t>
  </si>
  <si>
    <t>Rue De Patafloux, Châteauneuf-les-Martigues, Provence-Alpes-Côte d'Azur, 13220</t>
  </si>
  <si>
    <t>HE-098-QY</t>
  </si>
  <si>
    <t>GUAD-5Y7-CVN</t>
  </si>
  <si>
    <t>VF620J86XSB015158</t>
  </si>
  <si>
    <t>CHOLLIER Johan</t>
  </si>
  <si>
    <t>27802.5</t>
  </si>
  <si>
    <t>738</t>
  </si>
  <si>
    <t>Rue de la Lombardière, Annonay, Auvergne-Rhône-Alpes, 07100</t>
  </si>
  <si>
    <t>HF-664-MV</t>
  </si>
  <si>
    <t>GYCV-CV8-HA6</t>
  </si>
  <si>
    <t>VF620J865SB015441</t>
  </si>
  <si>
    <t>17011.0</t>
  </si>
  <si>
    <t>830</t>
  </si>
  <si>
    <t>Rue du Lieutenant-Colonel Pélissier, Toulouse, Occitanie, 31000</t>
  </si>
  <si>
    <t>HF-275-PV</t>
  </si>
  <si>
    <t>GS3E-T8E-X2T</t>
  </si>
  <si>
    <t>VF620J860SB015430</t>
  </si>
  <si>
    <t>17718.2</t>
  </si>
  <si>
    <t>806</t>
  </si>
  <si>
    <t>HF-639-PT</t>
  </si>
  <si>
    <t>GHEM-7SZ-M95</t>
  </si>
  <si>
    <t>VF620J864SB015429</t>
  </si>
  <si>
    <t>15129.0</t>
  </si>
  <si>
    <t>607</t>
  </si>
  <si>
    <t>515 Rue des Enfants, Montréjeau, Occitanie, 31210</t>
  </si>
  <si>
    <t>HA-638-ZF</t>
  </si>
  <si>
    <t>GCFX-XK3-KXA</t>
  </si>
  <si>
    <t>VF620J862RB014242</t>
  </si>
  <si>
    <t>54683.8</t>
  </si>
  <si>
    <t>3168</t>
  </si>
  <si>
    <t>Vitrolles, Provence-Alpes-Côte d'Azur, 13127</t>
  </si>
  <si>
    <t>HA-260-PM</t>
  </si>
  <si>
    <t>G8Z7-6DK-5RT</t>
  </si>
  <si>
    <t>ZCFC672C60D769292</t>
  </si>
  <si>
    <t>58970.5</t>
  </si>
  <si>
    <t>3584</t>
  </si>
  <si>
    <t>3 mars 2026 07:44</t>
  </si>
  <si>
    <t>143 Allée des Primevères, Le Beausset, Provence-Alpes-Côte d'Azur, 83330</t>
  </si>
  <si>
    <t>GZ-886-ZS</t>
  </si>
  <si>
    <t>GFN9-KEV-JUH</t>
  </si>
  <si>
    <t>WMA16DZZ5RP269906</t>
  </si>
  <si>
    <t>60797.0</t>
  </si>
  <si>
    <t>Avenue des Jonquerolles, Saint-Rémy-de-Provence, Provence-Alpes-Côte d'Azur, 13210</t>
  </si>
  <si>
    <t>GZ-077-RB</t>
  </si>
  <si>
    <t>GSRS-3UZ-H3Y</t>
  </si>
  <si>
    <t>ZCFC672C20D769290</t>
  </si>
  <si>
    <t>70112.4</t>
  </si>
  <si>
    <t>3051</t>
  </si>
  <si>
    <t>Chemin de Pontillaou à Grenadière, Le Beausset, Provence-Alpes-Côte d'Azur, 83330</t>
  </si>
  <si>
    <t>FM-766-PE</t>
  </si>
  <si>
    <t>G8F9-H55-Y6N</t>
  </si>
  <si>
    <t>VF640J563LB013640</t>
  </si>
  <si>
    <t>239465.1</t>
  </si>
  <si>
    <t>Chemin du Rouget, Sernhac, Occitanie, 30210</t>
  </si>
  <si>
    <t>HA-682-PL</t>
  </si>
  <si>
    <t>GXUD-SBK-NHF</t>
  </si>
  <si>
    <t>ZCFC672C40D769291</t>
  </si>
  <si>
    <t>59552.9</t>
  </si>
  <si>
    <t>3429</t>
  </si>
  <si>
    <t>GZ-801-VH</t>
  </si>
  <si>
    <t>GBHH-MCK-CZ9</t>
  </si>
  <si>
    <t>ZCFC672C60D769289</t>
  </si>
  <si>
    <t>70241.2</t>
  </si>
  <si>
    <t>2893</t>
  </si>
  <si>
    <t>Boulevard Bonne Nouvelle, Montpellier, Occitanie, 34062</t>
  </si>
  <si>
    <t>HF-973-LN</t>
  </si>
  <si>
    <t>GJYM-SYC-FKK</t>
  </si>
  <si>
    <t>VF620J863SB014899</t>
  </si>
  <si>
    <t>29562.5</t>
  </si>
  <si>
    <t>663</t>
  </si>
  <si>
    <t>Avenue des Platanes, Lattes, Occitanie, 34970</t>
  </si>
  <si>
    <t>HF-071-LP</t>
  </si>
  <si>
    <t>GYBT-ZB8-X5G</t>
  </si>
  <si>
    <t>VF640J561SB026837</t>
  </si>
  <si>
    <t>31849.5</t>
  </si>
  <si>
    <t>776</t>
  </si>
  <si>
    <t>Route des Saintes-Maries, Arles, Provence-Alpes-Côte d'Azur, 13200</t>
  </si>
  <si>
    <t>HF-207-LP</t>
  </si>
  <si>
    <t>G4V4-VFJ-8PH</t>
  </si>
  <si>
    <t>VF640J560SB026795</t>
  </si>
  <si>
    <t>29470.6</t>
  </si>
  <si>
    <t>714</t>
  </si>
  <si>
    <t>F3 Route de Saint-Marsupilami sur mer, Marignane, Provence-Alpes-Côte d'Azur, 13700</t>
  </si>
  <si>
    <t>GQ-283-LQ</t>
  </si>
  <si>
    <t>G8B5-ZNP-5SE</t>
  </si>
  <si>
    <t>ZCFA81MF102738971</t>
  </si>
  <si>
    <t>50811.8</t>
  </si>
  <si>
    <t>2088</t>
  </si>
  <si>
    <t>300 Avenue de l'Université, La Valette-du-Var, Provence-Alpes-Côte d'Azur, 83160</t>
  </si>
  <si>
    <t>HF-084-ZF</t>
  </si>
  <si>
    <t>GXW9-6KM-SN3</t>
  </si>
  <si>
    <t>VF620J869SB015457</t>
  </si>
  <si>
    <t>21519.7</t>
  </si>
  <si>
    <t>508</t>
  </si>
  <si>
    <t>HF-057-MH</t>
  </si>
  <si>
    <t>GZ2N-ZFM-KRZ</t>
  </si>
  <si>
    <t>VF620J869SB014938</t>
  </si>
  <si>
    <t>35700.6</t>
  </si>
  <si>
    <t>742</t>
  </si>
  <si>
    <t>Rue Henri Cadiou, Moulins-Engilbert, Bourgogne-Franche-Comté, 58290</t>
  </si>
  <si>
    <t>GQ-469-JP</t>
  </si>
  <si>
    <t>GUTH-ZGF-UDY</t>
  </si>
  <si>
    <t>ZCFA81MF102738744</t>
  </si>
  <si>
    <t>69613.6</t>
  </si>
  <si>
    <t>2022</t>
  </si>
  <si>
    <t>DQ-773-SC</t>
  </si>
  <si>
    <t>GBS9-YWM-MTY</t>
  </si>
  <si>
    <t>VF620J865FB000797</t>
  </si>
  <si>
    <t>557101.7</t>
  </si>
  <si>
    <t>11063</t>
  </si>
  <si>
    <t>DW-533-AC</t>
  </si>
  <si>
    <t>GKUF-5Y6-PA8</t>
  </si>
  <si>
    <t>VF611A362TD062531</t>
  </si>
  <si>
    <t>57.7</t>
  </si>
  <si>
    <t>2</t>
  </si>
  <si>
    <t>HG-034-EP</t>
  </si>
  <si>
    <t>GWMH-DHH-NEA</t>
  </si>
  <si>
    <t>VF640J565SB027604</t>
  </si>
  <si>
    <t>LEMAIRE Quentin Roger Robert</t>
  </si>
  <si>
    <t>16904.1</t>
  </si>
  <si>
    <t>462</t>
  </si>
  <si>
    <t>1 Cours Aristide Briand, Caluire-et-Cuire, Auvergne-Rhône-Alpes, 69300</t>
  </si>
  <si>
    <t>HF-566-JV</t>
  </si>
  <si>
    <t>G7TZ-TYZ-927</t>
  </si>
  <si>
    <t>ZCFCE70C005677689</t>
  </si>
  <si>
    <t>4330.8</t>
  </si>
  <si>
    <t>D 940, Conchil-le-Temple, Hauts-de-France, 62180</t>
  </si>
  <si>
    <t>EZ-984-BH</t>
  </si>
  <si>
    <t>G7UH-YPF-GXM</t>
  </si>
  <si>
    <t>VF6VF000X60435551</t>
  </si>
  <si>
    <t>TG Le Muy (PF), TG MEDITERRANEE</t>
  </si>
  <si>
    <t>269645.0</t>
  </si>
  <si>
    <t>Sospel, Provence-Alpes-Côte d'Azur, 06380</t>
  </si>
  <si>
    <t>HG-259-GF</t>
  </si>
  <si>
    <t>G5HW-ZUF-Z2M</t>
  </si>
  <si>
    <t>ZCFCE72C005699768</t>
  </si>
  <si>
    <t>6400.2</t>
  </si>
  <si>
    <t>299</t>
  </si>
  <si>
    <t>49 Route d'Illhaeusern, Guémar, Grand Est, 68970</t>
  </si>
  <si>
    <t>HG-134-GE</t>
  </si>
  <si>
    <t>GWH4-K4Y-36G</t>
  </si>
  <si>
    <t>ZCFCS72A705600001</t>
  </si>
  <si>
    <t>3011.5</t>
  </si>
  <si>
    <t>Allées d'Orléans, Bordeaux, Nouvelle-Aquitaine, 33000</t>
  </si>
  <si>
    <t>HG-786-GD</t>
  </si>
  <si>
    <t>GENZ-MVP-W6U</t>
  </si>
  <si>
    <t>ZCFCS72A305600383</t>
  </si>
  <si>
    <t>4120.4</t>
  </si>
  <si>
    <t>284</t>
  </si>
  <si>
    <t>Boulevard Alfred Daney, Bordeaux, Nouvelle-Aquitaine, 33300</t>
  </si>
  <si>
    <t>HG-692-GG</t>
  </si>
  <si>
    <t>GG6H-47J-X54</t>
  </si>
  <si>
    <t>ZCFCG72A405702194</t>
  </si>
  <si>
    <t>45</t>
  </si>
  <si>
    <t>2 avr. 2026 15:44</t>
  </si>
  <si>
    <t>9 Impasse des Apprentis, Saint-Martin-de-Crau, Provence-Alpes-Côte d'Azur, 13310</t>
  </si>
  <si>
    <t>HG-029-GH</t>
  </si>
  <si>
    <t>GNEA-CEG-HUC</t>
  </si>
  <si>
    <t>ZCFCG72A005700071</t>
  </si>
  <si>
    <t>922.3</t>
  </si>
  <si>
    <t>126</t>
  </si>
  <si>
    <t>HG-694-GF</t>
  </si>
  <si>
    <t>G5GU-EWC-EAP</t>
  </si>
  <si>
    <t>ZCFCE72C305700069</t>
  </si>
  <si>
    <t>BEN SAADA Bader</t>
  </si>
  <si>
    <t>7760.6</t>
  </si>
  <si>
    <t>Boulevard Jean Moulin, Sainte-Maxime, Provence-Alpes-Côte d'Azur, 83120</t>
  </si>
  <si>
    <t>HG-757-AC</t>
  </si>
  <si>
    <t>GVYD-GAA-54B</t>
  </si>
  <si>
    <t>VF620J860SB015427</t>
  </si>
  <si>
    <t>FRANSEN Alexandre</t>
  </si>
  <si>
    <t>31256.5</t>
  </si>
  <si>
    <t>1020</t>
  </si>
  <si>
    <t>Route Nationale 6, Chagny, Bourgogne-Franche-Comté, 71150</t>
  </si>
  <si>
    <t>HF-890-LW</t>
  </si>
  <si>
    <t>GME3-VS7-KN5</t>
  </si>
  <si>
    <t>VF620J86XSB015421</t>
  </si>
  <si>
    <t>GILOT Laurent</t>
  </si>
  <si>
    <t>37931.5</t>
  </si>
  <si>
    <t>822</t>
  </si>
  <si>
    <t>Autoroute du Soleil, Chitry, Bourgogne-Franche-Comté, 89530</t>
  </si>
  <si>
    <t>HG-588-FQ</t>
  </si>
  <si>
    <t>GT27-PDV-K46</t>
  </si>
  <si>
    <t>HG-558-FQ</t>
  </si>
  <si>
    <t>VF620J862SB015395</t>
  </si>
  <si>
    <t>19605.7</t>
  </si>
  <si>
    <t>1064</t>
  </si>
  <si>
    <t>Rue des Moissons, Witry-lès-Reims, Grand Est, 51420</t>
  </si>
  <si>
    <t>HG-818-GE</t>
  </si>
  <si>
    <t>GDCH-ZHS-ZUX</t>
  </si>
  <si>
    <t>ZCFCE72C905699770</t>
  </si>
  <si>
    <t>3479.0</t>
  </si>
  <si>
    <t>314</t>
  </si>
  <si>
    <t>Autoroute des Cigognes, Stotzheim, Grand Est, 67680</t>
  </si>
  <si>
    <t>HG-540-CM</t>
  </si>
  <si>
    <t>G4VX-X59-AC3</t>
  </si>
  <si>
    <t>VF620J867SB015456</t>
  </si>
  <si>
    <t>21701.4</t>
  </si>
  <si>
    <t>605</t>
  </si>
  <si>
    <t>Rue des Sagnes, Les Deux Alpes, Auvergne-Rhône-Alpes, 38860</t>
  </si>
  <si>
    <t>G9KV-EHJ-ZYJ</t>
  </si>
  <si>
    <t>G8J2-EZP-9N3</t>
  </si>
  <si>
    <t>G6HB-XGH-KYC</t>
  </si>
  <si>
    <t>GBXW-87D-DEA</t>
  </si>
  <si>
    <t>HK-841-CH</t>
  </si>
  <si>
    <t>GED3-ERC-8B8</t>
  </si>
  <si>
    <t>VF611A369TD062557</t>
  </si>
  <si>
    <t>79.3</t>
  </si>
  <si>
    <t>3</t>
  </si>
  <si>
    <t>Calibrating</t>
  </si>
  <si>
    <t>HG-114-QF</t>
  </si>
  <si>
    <t>GWRV-Y9H-UU7</t>
  </si>
  <si>
    <t>VF640J566SB027613</t>
  </si>
  <si>
    <t>4879.2</t>
  </si>
  <si>
    <t>236</t>
  </si>
  <si>
    <t>HG-341-TV</t>
  </si>
  <si>
    <t>GE3S-PU7-BGA</t>
  </si>
  <si>
    <t>VF620J866SB015383</t>
  </si>
  <si>
    <t>21354.7</t>
  </si>
  <si>
    <t>553</t>
  </si>
  <si>
    <t>D 188, Hesdigneul-lès-Béthune, Hauts-de-France, 62196</t>
  </si>
  <si>
    <t>HG-489-SK</t>
  </si>
  <si>
    <t>GECW-2UP-XYP</t>
  </si>
  <si>
    <t>VF640J567SB027345</t>
  </si>
  <si>
    <t>BASTID Lucas</t>
  </si>
  <si>
    <t>16652.9</t>
  </si>
  <si>
    <t>355</t>
  </si>
  <si>
    <t>4 Chemin de la Jardinerie, Aubenas, Auvergne-Rhône-Alpes, 07200</t>
  </si>
  <si>
    <t>GQ-951-NB</t>
  </si>
  <si>
    <t>GU7A-K6C-44K</t>
  </si>
  <si>
    <t>ZCFA81MF902738894</t>
  </si>
  <si>
    <t>TG ALPES</t>
  </si>
  <si>
    <t>70530.9</t>
  </si>
  <si>
    <t>2259</t>
  </si>
  <si>
    <t>D 1005, Margencel, Auvergne-Rhône-Alpes, 74200</t>
  </si>
  <si>
    <t>GQ-620-EQ</t>
  </si>
  <si>
    <t>G2W2-APS-UKE</t>
  </si>
  <si>
    <t>ZCFA81MF902738118</t>
  </si>
  <si>
    <t>50077.1</t>
  </si>
  <si>
    <t>1871</t>
  </si>
  <si>
    <t>Route d'Annecy, Faverges-Seythenex, Auvergne-Rhône-Alpes, 74210</t>
  </si>
  <si>
    <t>GS-105-NP</t>
  </si>
  <si>
    <t>GH6C-GF3-A6B</t>
  </si>
  <si>
    <t>ZCFA81MF602739758</t>
  </si>
  <si>
    <t>56256.9</t>
  </si>
  <si>
    <t>2044</t>
  </si>
  <si>
    <t>Rue des Chênes, Annecy, Auvergne-Rhône-Alpes, 74370</t>
  </si>
  <si>
    <t>GY-034-ZC</t>
  </si>
  <si>
    <t>GSNJ-F57-MRY</t>
  </si>
  <si>
    <t>W1T96702010757029</t>
  </si>
  <si>
    <t>13362.1</t>
  </si>
  <si>
    <t>468</t>
  </si>
  <si>
    <t>D 87a, Tignes, Auvergne-Rhône-Alpes, 73320</t>
  </si>
  <si>
    <t>HA-702-HP</t>
  </si>
  <si>
    <t>GJH2-WPJ-HG9</t>
  </si>
  <si>
    <t>VF620J861RB013969</t>
  </si>
  <si>
    <t>53632.5</t>
  </si>
  <si>
    <t>HG-848-TT</t>
  </si>
  <si>
    <t>GEFC-GB2-4R4</t>
  </si>
  <si>
    <t>VF640J566SB027594</t>
  </si>
  <si>
    <t>PALMIER Michael</t>
  </si>
  <si>
    <t>18710.5</t>
  </si>
  <si>
    <t>449</t>
  </si>
  <si>
    <t>6 Rue Dampierre, Auxerre, Bourgogne-Franche-Comté, 89000</t>
  </si>
  <si>
    <t>HG-701-QG</t>
  </si>
  <si>
    <t>GJEJ-GMW-T6A</t>
  </si>
  <si>
    <t>VF620J861SB015422</t>
  </si>
  <si>
    <t>22218.4</t>
  </si>
  <si>
    <t>718</t>
  </si>
  <si>
    <t>HG-811-FW</t>
  </si>
  <si>
    <t>G2NT-E5H-ZDG</t>
  </si>
  <si>
    <t>VF620J868SB015062</t>
  </si>
  <si>
    <t>25327.3</t>
  </si>
  <si>
    <t>503</t>
  </si>
  <si>
    <t>N 5, Fort-du-Plasne, Bourgogne-Franche-Comté, 39150</t>
  </si>
  <si>
    <t>HC-238-GZ</t>
  </si>
  <si>
    <t>G3VA-8JN-KAC</t>
  </si>
  <si>
    <t>ZCFCE35A90D784343</t>
  </si>
  <si>
    <t>PERUZZO Gianni</t>
  </si>
  <si>
    <t>46476.0</t>
  </si>
  <si>
    <t>633</t>
  </si>
  <si>
    <t>Autoroute du Soleil, Merceuil, Bourgogne-Franche-Comté, 21200</t>
  </si>
  <si>
    <t>HH-533-DR</t>
  </si>
  <si>
    <t>GZ5K-NS4-DHN</t>
  </si>
  <si>
    <t>VF640J565SB027179</t>
  </si>
  <si>
    <t>RABIA Wadji</t>
  </si>
  <si>
    <t>9349.8</t>
  </si>
  <si>
    <t>338</t>
  </si>
  <si>
    <t>Cours Lafayette, Lyon, Auvergne-Rhône-Alpes, 69006</t>
  </si>
  <si>
    <t>HG-454-QG</t>
  </si>
  <si>
    <t>G5K9-TV4-BZZ</t>
  </si>
  <si>
    <t>VF620J869SB015412</t>
  </si>
  <si>
    <t>CHAYNE Gabriel</t>
  </si>
  <si>
    <t>16489.7</t>
  </si>
  <si>
    <t>N 7, Malataverne, Auvergne-Rhône-Alpes, 26780</t>
  </si>
  <si>
    <t>GVKT-HK4-DR8</t>
  </si>
  <si>
    <t>GVN4-NHX-3E6</t>
  </si>
  <si>
    <t>GW5B-64T-H6T</t>
  </si>
  <si>
    <t>HH-602-PG</t>
  </si>
  <si>
    <t>GKBH-EG3-4FY</t>
  </si>
  <si>
    <t>VF620J868TB016021</t>
  </si>
  <si>
    <t>RIBEIRO ERIC</t>
  </si>
  <si>
    <t>8106.7</t>
  </si>
  <si>
    <t>218</t>
  </si>
  <si>
    <t>Avenue Michel Goutier, Noisy-le-Grand, Île-de-France, 93160</t>
  </si>
  <si>
    <t>HH-750-PG</t>
  </si>
  <si>
    <t>GJZR-G8U-YTB</t>
  </si>
  <si>
    <t>VF620J866TB016020</t>
  </si>
  <si>
    <t>AYDIN Akin</t>
  </si>
  <si>
    <t>9372.6</t>
  </si>
  <si>
    <t>219</t>
  </si>
  <si>
    <t>208 Rue du Général de Gaulle, Vaux-sur-Seine, Île-de-France, 78740</t>
  </si>
  <si>
    <t>HG-567-EE</t>
  </si>
  <si>
    <t>GMB9-GFK-RYY</t>
  </si>
  <si>
    <t>VF611A369TD059108</t>
  </si>
  <si>
    <t>CHRISTINE DIMITRI</t>
  </si>
  <si>
    <t>8814.6</t>
  </si>
  <si>
    <t>402</t>
  </si>
  <si>
    <t>HF-161-YE</t>
  </si>
  <si>
    <t>G67D-8MB-WHK</t>
  </si>
  <si>
    <t>VF620J868SB015448</t>
  </si>
  <si>
    <t>20099.2</t>
  </si>
  <si>
    <t>1006</t>
  </si>
  <si>
    <t>Rue des Robogniers, Gueux, Grand Est, 51390</t>
  </si>
  <si>
    <t>GFP9-C64-J5S</t>
  </si>
  <si>
    <t>HF-296-WF</t>
  </si>
  <si>
    <t>GNH4-U9X-R2N</t>
  </si>
  <si>
    <t>VF611A360TD059062</t>
  </si>
  <si>
    <t>40959.4</t>
  </si>
  <si>
    <t>GZ-701-SV</t>
  </si>
  <si>
    <t>G49V-2PX-V4T</t>
  </si>
  <si>
    <t>WMA16DZZXRP269061</t>
  </si>
  <si>
    <t>51314.8</t>
  </si>
  <si>
    <t>11165</t>
  </si>
  <si>
    <t>GS-193-CT</t>
  </si>
  <si>
    <t>GJ5D-SXG-9UH</t>
  </si>
  <si>
    <t>ZCFA81MF402739757</t>
  </si>
  <si>
    <t>72454.8</t>
  </si>
  <si>
    <t>2439</t>
  </si>
  <si>
    <t>GG-310-VS</t>
  </si>
  <si>
    <t>GGJ8-S49-R8G</t>
  </si>
  <si>
    <t>VF640J56XNB019180</t>
  </si>
  <si>
    <t>141774.5</t>
  </si>
  <si>
    <t>Cours de Dion Bouton, Nimes, Occitanie, 30907</t>
  </si>
  <si>
    <t>HH-714-FQ</t>
  </si>
  <si>
    <t>GBYH-ZHM-88C</t>
  </si>
  <si>
    <t>VF620J868SB015076</t>
  </si>
  <si>
    <t>6076.0</t>
  </si>
  <si>
    <t>153</t>
  </si>
  <si>
    <t>Autoroute de l’Est, Villiers-sur-Marne, Île-de-France, 94350</t>
  </si>
  <si>
    <t>DW-886-BR</t>
  </si>
  <si>
    <t>GWXC-AJ5-JZ6</t>
  </si>
  <si>
    <t>YV2V0Y1A9FZ103469</t>
  </si>
  <si>
    <t>539069.2</t>
  </si>
  <si>
    <t>12807</t>
  </si>
  <si>
    <t>69 Avenue Poincaré, Marcq-en-Barœul, Hauts-de-France, 59700</t>
  </si>
  <si>
    <t>HH-154-WC</t>
  </si>
  <si>
    <t>GWCD-4VB-NCB</t>
  </si>
  <si>
    <t>VF620J865TB016042</t>
  </si>
  <si>
    <t>BRIARD Frederic</t>
  </si>
  <si>
    <t>12381.9</t>
  </si>
  <si>
    <t>La Francilienne, Brou-sur-Chantereine, Île-de-France, 77177</t>
  </si>
  <si>
    <t>HH-409-TF</t>
  </si>
  <si>
    <t>GN3M-WG9-6UR</t>
  </si>
  <si>
    <t xml:space="preserve">HH-409-TF </t>
  </si>
  <si>
    <t>VF620J862TB015978</t>
  </si>
  <si>
    <t>OUTALHA ADIL</t>
  </si>
  <si>
    <t>11936.0</t>
  </si>
  <si>
    <t>Impasse de la Tourelle, Brétigny-sur-Orge, Île-de-France, 91220</t>
  </si>
  <si>
    <t>GE-720-PY</t>
  </si>
  <si>
    <t>GEWC-TFS-HTN</t>
  </si>
  <si>
    <t>VF6MF000867273311</t>
  </si>
  <si>
    <t>68560.0</t>
  </si>
  <si>
    <t>CBL-VG-DTDC-Y0</t>
  </si>
  <si>
    <t>HH-487-TF</t>
  </si>
  <si>
    <t>GS8F-X9W-YA7</t>
  </si>
  <si>
    <t>VF620J867TB016043</t>
  </si>
  <si>
    <t>SAADI  SLEH EDDINE</t>
  </si>
  <si>
    <t>3777.3</t>
  </si>
  <si>
    <t>HD-389-PA</t>
  </si>
  <si>
    <t>G5YZ-GRT-JWY</t>
  </si>
  <si>
    <t>VF620J961SB000868</t>
  </si>
  <si>
    <t>39900.6</t>
  </si>
  <si>
    <t>1023</t>
  </si>
  <si>
    <t>Rue Louvois, Arques, Hauts-de-France, 62510</t>
  </si>
  <si>
    <t>HH-360-WP</t>
  </si>
  <si>
    <t>GP47-ZJJ-AV2</t>
  </si>
  <si>
    <t>VF620J861TB016068</t>
  </si>
  <si>
    <t>NAKIATE CHEICKNA</t>
  </si>
  <si>
    <t>8287.5</t>
  </si>
  <si>
    <t>Allée du Grutier, Évry-Courcouronnes, Île-de-France, 91000</t>
  </si>
  <si>
    <t>GY-826-PE</t>
  </si>
  <si>
    <t>G4SM-EKN-B4A</t>
  </si>
  <si>
    <t>VF640J563RB023951</t>
  </si>
  <si>
    <t>102222.8</t>
  </si>
  <si>
    <t>702</t>
  </si>
  <si>
    <t>14 avr. 2026 07:08</t>
  </si>
  <si>
    <t>HJ-749-AY</t>
  </si>
  <si>
    <t>GVX2-ASW-XPS</t>
  </si>
  <si>
    <t>VF620J863TB016038</t>
  </si>
  <si>
    <t>NIAKATE MOUSSA</t>
  </si>
  <si>
    <t>4222.9</t>
  </si>
  <si>
    <t>Autoroute du Soleil, Évry-Courcouronnes, Île-de-France, 91080</t>
  </si>
  <si>
    <t>GZ-529-YZ</t>
  </si>
  <si>
    <t>GYBM-A3D-8VV</t>
  </si>
  <si>
    <t>VF640JEZ2RB000817</t>
  </si>
  <si>
    <t>TG IDF - Valenton</t>
  </si>
  <si>
    <t>14727.3</t>
  </si>
  <si>
    <t>932</t>
  </si>
  <si>
    <t>GX-188-CS</t>
  </si>
  <si>
    <t>GWN9-N5R-PWC</t>
  </si>
  <si>
    <t>HA-332-BZ</t>
  </si>
  <si>
    <t>GCEE-BTN-XPD</t>
  </si>
  <si>
    <t>14 Rue du Grand Maurian, Bordeaux, Nouvelle-Aquitaine, 33000</t>
  </si>
  <si>
    <t>GY-447-BQ</t>
  </si>
  <si>
    <t>GSP2-498-45W</t>
  </si>
  <si>
    <t>33 Rue des Augustins, Bordeaux, Nouvelle-Aquitaine, 33000</t>
  </si>
  <si>
    <t>GX-030-SY</t>
  </si>
  <si>
    <t>GW92-TND-FA4</t>
  </si>
  <si>
    <t>EQ-752-FM</t>
  </si>
  <si>
    <t>GPNP-264-C7D</t>
  </si>
  <si>
    <t>ZCFC270D90D592843</t>
  </si>
  <si>
    <t>162775.8</t>
  </si>
  <si>
    <t>10852</t>
  </si>
  <si>
    <t>Rue de Bègles, Bordeaux, Nouvelle-Aquitaine, 33800</t>
  </si>
  <si>
    <t>ES-526-PI</t>
  </si>
  <si>
    <t>G8A8-YKG-G2D</t>
  </si>
  <si>
    <t>ZCFC270D10D597700</t>
  </si>
  <si>
    <t>181889.5</t>
  </si>
  <si>
    <t>7448</t>
  </si>
  <si>
    <t>9 Rue Capdeville, Bordeaux, Nouvelle-Aquitaine, 33000</t>
  </si>
  <si>
    <t>HG-675-AE</t>
  </si>
  <si>
    <t>G5XZ-ZY3-PVW</t>
  </si>
  <si>
    <t>ZCFCE72C30D778583</t>
  </si>
  <si>
    <t>2781.5</t>
  </si>
  <si>
    <t>8 Place du Parlement, Bordeaux, Nouvelle-Aquitaine, 33000</t>
  </si>
  <si>
    <t>HJ-243-FC</t>
  </si>
  <si>
    <t>GG86-K5G-5YW</t>
  </si>
  <si>
    <t>VF620J860TB016059</t>
  </si>
  <si>
    <t>2543.5</t>
  </si>
  <si>
    <t>Rue Eugène Henaff, Trappes, Île-de-France, 78190</t>
  </si>
  <si>
    <t>FA-264-NN</t>
  </si>
  <si>
    <t>G4TX-KEE-2S3</t>
  </si>
  <si>
    <t>XLRAEL2700L475360</t>
  </si>
  <si>
    <t>106335.8</t>
  </si>
  <si>
    <t>9899</t>
  </si>
  <si>
    <t>Rue d'Amsterdam, Paris, Île-de-France, 75009</t>
  </si>
  <si>
    <t>HJ-129-GS</t>
  </si>
  <si>
    <t>GWJM-UC2-CPC</t>
  </si>
  <si>
    <t>VF620J865TB016039</t>
  </si>
  <si>
    <t>KANOUTE IBRAHIM</t>
  </si>
  <si>
    <t>2051.9</t>
  </si>
  <si>
    <t>Trans Val de Marne, Chevilly-Larue, Île-de-France, 94550</t>
  </si>
  <si>
    <t>GN-061-RE</t>
  </si>
  <si>
    <t>GWJT-XTA-XW9</t>
  </si>
  <si>
    <t>ZCFCC35B30D731216</t>
  </si>
  <si>
    <t>114904.9</t>
  </si>
  <si>
    <t>4980</t>
  </si>
  <si>
    <t>Saint-Quentin-Fallavier, Auvergne-Rhône-Alpes, 38070</t>
  </si>
  <si>
    <t>HJ-545-JC</t>
  </si>
  <si>
    <t>G8TH-7FD-9TZ</t>
  </si>
  <si>
    <t>VF620J862TB016046</t>
  </si>
  <si>
    <t>TG MEDITERRANEE, TG Mediterranee</t>
  </si>
  <si>
    <t>6606.9</t>
  </si>
  <si>
    <t>141</t>
  </si>
  <si>
    <t>Avenue Président Wilson, La Ciotat, Provence-Alpes-Côte d'Azur, 13600</t>
  </si>
  <si>
    <t>DQ-684-BW</t>
  </si>
  <si>
    <t>GW5R-PPA-54S</t>
  </si>
  <si>
    <t>ZCFC2359905021134</t>
  </si>
  <si>
    <t>325442.0</t>
  </si>
  <si>
    <t>8027</t>
  </si>
  <si>
    <t>Rue des Ardennes, Dijon, Bourgogne-Franche-Comté, 21000</t>
  </si>
  <si>
    <t>GA-216-TF</t>
  </si>
  <si>
    <t>G35B-J7C-EYG</t>
  </si>
  <si>
    <t>ZCFCH35A40D685159</t>
  </si>
  <si>
    <t>LESCANFF GILLES</t>
  </si>
  <si>
    <t>233585.6</t>
  </si>
  <si>
    <t>5691</t>
  </si>
  <si>
    <t>Rocade, Villenave-d'Ornon, Nouvelle-Aquitaine, 33130</t>
  </si>
  <si>
    <t>HJ-561-MF</t>
  </si>
  <si>
    <t>GNW3-UBF-2VE</t>
  </si>
  <si>
    <t>VF620J869TB016058</t>
  </si>
  <si>
    <t>3709.1</t>
  </si>
  <si>
    <t>92</t>
  </si>
  <si>
    <t>Avenue Marcel Pagnol, Sorgues, Provence-Alpes-Côte d'Azur, 84700</t>
  </si>
  <si>
    <t>HJ-683-NX</t>
  </si>
  <si>
    <t>G69A-2FW-HCT</t>
  </si>
  <si>
    <t>VF620J865TB016056</t>
  </si>
  <si>
    <t>3648.0</t>
  </si>
  <si>
    <t>82</t>
  </si>
  <si>
    <t>13 avr. 2026 13:12</t>
  </si>
  <si>
    <t>HJ-909-JV</t>
  </si>
  <si>
    <t>GN9C-7UD-EAK</t>
  </si>
  <si>
    <t>VF620J863TB016041</t>
  </si>
  <si>
    <t>MOUMNI Zine</t>
  </si>
  <si>
    <t>5087.3</t>
  </si>
  <si>
    <t>Rue des Farayettes, Garéoult, Provence-Alpes-Côte d'Azur, 83136</t>
  </si>
  <si>
    <t>HJ-073-RH</t>
  </si>
  <si>
    <t>GVXB-DTH-XKD</t>
  </si>
  <si>
    <t>VF620J864TB016131</t>
  </si>
  <si>
    <t>2389.8</t>
  </si>
  <si>
    <t>97</t>
  </si>
  <si>
    <t>D 306, Saint-Aubin, Île-de-France, 91190</t>
  </si>
  <si>
    <t>GQ-898-KN</t>
  </si>
  <si>
    <t>G3WM-9VP-6WG</t>
  </si>
  <si>
    <t>ZCFA81MF102728716</t>
  </si>
  <si>
    <t>69137.4</t>
  </si>
  <si>
    <t>2355</t>
  </si>
  <si>
    <t>Montée Claude Pompidou, Hyères, Provence-Alpes-Côte d'Azur, 83400</t>
  </si>
  <si>
    <t>HJ-053-PN</t>
  </si>
  <si>
    <t>G6WC-A4G-D3K</t>
  </si>
  <si>
    <t>VF620J869TB016108</t>
  </si>
  <si>
    <t>2819.8</t>
  </si>
  <si>
    <t>57</t>
  </si>
  <si>
    <t>La Comtoise, Franxault, Bourgogne-Franche-Comté, 21250</t>
  </si>
  <si>
    <t>HJ-143-RG</t>
  </si>
  <si>
    <t>GGZN-PSU-FUE</t>
  </si>
  <si>
    <t>VF620J864TB016078</t>
  </si>
  <si>
    <t>EL HASSANI Hichem</t>
  </si>
  <si>
    <t>3662.4</t>
  </si>
  <si>
    <t>94</t>
  </si>
  <si>
    <t>Avenue du Cagnard, Cavaillon, Provence-Alpes-Côte d'Azur, 84300</t>
  </si>
  <si>
    <t>CARTE ENTREPRISE TRANSGOURMET</t>
  </si>
  <si>
    <t>GJTZ-74E-NHA</t>
  </si>
  <si>
    <t>HJ-008-RZ</t>
  </si>
  <si>
    <t>GW4B-G4D-EX7</t>
  </si>
  <si>
    <t>VF620J861TB016121</t>
  </si>
  <si>
    <t>1823.6</t>
  </si>
  <si>
    <t>67</t>
  </si>
  <si>
    <t>HJ-856-SB</t>
  </si>
  <si>
    <t>GDJT-PK8-M4P</t>
  </si>
  <si>
    <t>VF620J86XTB016067</t>
  </si>
  <si>
    <t>2013.1</t>
  </si>
  <si>
    <t>43</t>
  </si>
  <si>
    <t>3 Rue Alexandre Gervais, Cassis, Provence-Alpes-Côte d'Azur, 13260</t>
  </si>
  <si>
    <t>HJ-639-SB</t>
  </si>
  <si>
    <t>G8VP-MGM-EYD</t>
  </si>
  <si>
    <t>2856.7</t>
  </si>
  <si>
    <t>63</t>
  </si>
  <si>
    <t>Route Nationale, Codognan, Occitanie, 30920</t>
  </si>
  <si>
    <t>HJ-044-RG</t>
  </si>
  <si>
    <t>GJWC-XS6-AC2</t>
  </si>
  <si>
    <t>VF620J863TB016055</t>
  </si>
  <si>
    <t>2589.5</t>
  </si>
  <si>
    <t>58</t>
  </si>
  <si>
    <t>Avenue Etienne Rabattu, Les Pennes-Mirabeau, Provence-Alpes-Côte d'Azur, 13170</t>
  </si>
  <si>
    <t>HJ-777-TM</t>
  </si>
  <si>
    <t>GP9K-9YW-4XW</t>
  </si>
  <si>
    <t>VF620J867TB016091</t>
  </si>
  <si>
    <t>2001.5</t>
  </si>
  <si>
    <t>La Provençale, Vallauris, Provence-Alpes-Côte d'Azur, 06220</t>
  </si>
  <si>
    <t>HJ-366-WM</t>
  </si>
  <si>
    <t>GAW6-5S2-HR2</t>
  </si>
  <si>
    <t>VF620J863TB016119</t>
  </si>
  <si>
    <t>HJ-086-ZL</t>
  </si>
  <si>
    <t>GFT5-8EU-J3N</t>
  </si>
  <si>
    <t>VF620J867TB016219</t>
  </si>
  <si>
    <t>TG IDF - Valenton, TG IDF VALENTON</t>
  </si>
  <si>
    <t>2334.2</t>
  </si>
  <si>
    <t>56</t>
  </si>
  <si>
    <t>A 5, Saint-Germain-Laval, Île-de-France, 77130</t>
  </si>
  <si>
    <t>HJ-828-RD</t>
  </si>
  <si>
    <t>G5FG-UKP-WP5</t>
  </si>
  <si>
    <t>VF620J865TB015957</t>
  </si>
  <si>
    <t>2462.9</t>
  </si>
  <si>
    <t>50</t>
  </si>
  <si>
    <t>L'Occitane, Provenchère, Centre-Val de Loire, 18120</t>
  </si>
  <si>
    <t>HJ-872-RE</t>
  </si>
  <si>
    <t>G8CC-NAJ-4K2</t>
  </si>
  <si>
    <t>VF620J86XTB016070</t>
  </si>
  <si>
    <t>4058.5</t>
  </si>
  <si>
    <t>75</t>
  </si>
  <si>
    <t>Rue de la Tannerie, Amboise, Centre-Val de Loire, 37400</t>
  </si>
  <si>
    <t>HJ-710-ZK</t>
  </si>
  <si>
    <t>GT9V-PF5-224</t>
  </si>
  <si>
    <t>VF620J867TB016088</t>
  </si>
  <si>
    <t>546.1</t>
  </si>
  <si>
    <t>16</t>
  </si>
  <si>
    <t>31 Boulevard du Général Leclerc, Fontainebleau, Île-de-France, 77300</t>
  </si>
  <si>
    <t>HK-917-DB</t>
  </si>
  <si>
    <t>G8KK-8R3-KG5</t>
  </si>
  <si>
    <t>VF620J861TB016216</t>
  </si>
  <si>
    <t>472.4</t>
  </si>
  <si>
    <t>Location</t>
  </si>
  <si>
    <t>Last Trip</t>
  </si>
  <si>
    <t>Status</t>
  </si>
  <si>
    <t>Current Fuel Level (%)</t>
  </si>
  <si>
    <t>Current Driver</t>
  </si>
  <si>
    <t>Installed</t>
  </si>
  <si>
    <t>Make</t>
  </si>
  <si>
    <t>Model</t>
  </si>
  <si>
    <t>Year</t>
  </si>
  <si>
    <t>Vin</t>
  </si>
  <si>
    <t>présents</t>
  </si>
  <si>
    <t>Différents</t>
  </si>
  <si>
    <t>EA-257-ZK</t>
  </si>
  <si>
    <t>Monnaie, Centre-Val de Loire, 37380</t>
  </si>
  <si>
    <t>11 oct. 2024 09:00</t>
  </si>
  <si>
    <t>11 oct. 2024 08:19</t>
  </si>
  <si>
    <t>off</t>
  </si>
  <si>
    <t>RENAULT</t>
  </si>
  <si>
    <t>D WIDE</t>
  </si>
  <si>
    <t>G9CU-T9P-VHK</t>
  </si>
  <si>
    <t>Planchez, Bourgogne-Franche-Comté, 58230</t>
  </si>
  <si>
    <t>14 avr. 2026 10:08</t>
  </si>
  <si>
    <t>14 avr. 2026 09:44</t>
  </si>
  <si>
    <t>D</t>
  </si>
  <si>
    <t>La Roche-sur-Yon, Pays de la Loire, 85000</t>
  </si>
  <si>
    <t>13 avr. 2026 13:04</t>
  </si>
  <si>
    <t>Le Grand Cornet, Nouvelle-Aquitaine, 79330</t>
  </si>
  <si>
    <t>On trip</t>
  </si>
  <si>
    <t>on</t>
  </si>
  <si>
    <t>GUILLET Christian</t>
  </si>
  <si>
    <t>Carquefou, Pays de la Loire, 44470</t>
  </si>
  <si>
    <t>-</t>
  </si>
  <si>
    <t>Paris, Île-de-France, 75004</t>
  </si>
  <si>
    <t>14 avr. 2026 09:01</t>
  </si>
  <si>
    <t>TRAORE SALLI</t>
  </si>
  <si>
    <t>Valenton, Île-de-France, 94460</t>
  </si>
  <si>
    <t>14 avr. 2026 10:02</t>
  </si>
  <si>
    <t>idle</t>
  </si>
  <si>
    <t>LEBERRE PATRICK</t>
  </si>
  <si>
    <t>14 avr. 2026 09:23</t>
  </si>
  <si>
    <t>KHAZRI Hamed</t>
  </si>
  <si>
    <t>Paris, Île-de-France, 75013</t>
  </si>
  <si>
    <t>IVECO</t>
  </si>
  <si>
    <t>DAILY</t>
  </si>
  <si>
    <t>CP-304-AD</t>
  </si>
  <si>
    <t>6 nov. 2024 16:22</t>
  </si>
  <si>
    <t>31 oct. 2024 14:27</t>
  </si>
  <si>
    <t>VOLVO</t>
  </si>
  <si>
    <t>FE</t>
  </si>
  <si>
    <t>YV2VH40A3DB637947</t>
  </si>
  <si>
    <t>DV-089-QD</t>
  </si>
  <si>
    <t>24 févr. 2025 16:31</t>
  </si>
  <si>
    <t>24 févr. 2025 16:12</t>
  </si>
  <si>
    <t>YV2V0Y1A3FZ103192</t>
  </si>
  <si>
    <t>KASSOURI Drissa</t>
  </si>
  <si>
    <t>Angers, Pays de la Loire, 49100</t>
  </si>
  <si>
    <t>14 avr. 2026 09:30</t>
  </si>
  <si>
    <t>CISSE Mamadou</t>
  </si>
  <si>
    <t>14 avr. 2026 09:17</t>
  </si>
  <si>
    <t>T</t>
  </si>
  <si>
    <t>Angers, Pays de la Loire, 49051</t>
  </si>
  <si>
    <t>BALDE DIAO Samba</t>
  </si>
  <si>
    <t>DAF</t>
  </si>
  <si>
    <t>LF</t>
  </si>
  <si>
    <t>14 avr. 2026 08:21</t>
  </si>
  <si>
    <t>Rennes, Bretagne, 35000</t>
  </si>
  <si>
    <t>14 avr. 2026 09:58</t>
  </si>
  <si>
    <t>SANGAND Didier</t>
  </si>
  <si>
    <t>DT-147-VG</t>
  </si>
  <si>
    <t>Bruguières, Occitanie, 31150</t>
  </si>
  <si>
    <t>30 sept. 2025 17:27</t>
  </si>
  <si>
    <t>30 sept. 2025 16:37</t>
  </si>
  <si>
    <t>YV2V0Y1A5FZ103193</t>
  </si>
  <si>
    <t>Ploërmel, Bretagne, 56800</t>
  </si>
  <si>
    <t>TAANE Sebastien</t>
  </si>
  <si>
    <t>FL</t>
  </si>
  <si>
    <t>DY-586-AV</t>
  </si>
  <si>
    <t>14 nov. 2025 09:32</t>
  </si>
  <si>
    <t>14 nov. 2025 08:09</t>
  </si>
  <si>
    <t>VF620J868GB001573</t>
  </si>
  <si>
    <t>Vezin-le-Coquet, Bretagne, 35132</t>
  </si>
  <si>
    <t>DABO GARREAU Melvyn</t>
  </si>
  <si>
    <t>Asnières-sur-Vègre, Pays de la Loire, 72430</t>
  </si>
  <si>
    <t>DIAWARA Mody</t>
  </si>
  <si>
    <t>Cherbourg-en-Cotentin, Normandie, 50100</t>
  </si>
  <si>
    <t>SAUDRAIS Jerome</t>
  </si>
  <si>
    <t>EE-387-AM</t>
  </si>
  <si>
    <t>13 nov. 2025 18:29</t>
  </si>
  <si>
    <t>13 nov. 2025 18:02</t>
  </si>
  <si>
    <t>VF620J864GB002171</t>
  </si>
  <si>
    <t>Theix-Noyalo, Bretagne, 56450</t>
  </si>
  <si>
    <t>BAHOLET David</t>
  </si>
  <si>
    <t>Villaines-la-Juhel, Pays de la Loire, 53700</t>
  </si>
  <si>
    <t>OUAHIM Driss</t>
  </si>
  <si>
    <t>Givrand, Pays de la Loire, 85800</t>
  </si>
  <si>
    <t>BAH Mamadou Sadio</t>
  </si>
  <si>
    <t>10 avr. 2026 21:11</t>
  </si>
  <si>
    <t>Vannes, Bretagne, 56000</t>
  </si>
  <si>
    <t>DA ROCHA Fernando</t>
  </si>
  <si>
    <t>DL-782-CT</t>
  </si>
  <si>
    <t>29 déc. 2025 12:01</t>
  </si>
  <si>
    <t>29 déc. 2025 11:32</t>
  </si>
  <si>
    <t>VF640J862FB000488</t>
  </si>
  <si>
    <t>HEDOUIN Laurent</t>
  </si>
  <si>
    <t>DX-219-JR</t>
  </si>
  <si>
    <t>14 nov. 2025 09:24</t>
  </si>
  <si>
    <t>14 nov. 2025 08:03</t>
  </si>
  <si>
    <t>VF620J866FB001411</t>
  </si>
  <si>
    <t>Pacé, Bretagne, 35740</t>
  </si>
  <si>
    <t>TILLY Frederic</t>
  </si>
  <si>
    <t>CHEVALIER Christophe</t>
  </si>
  <si>
    <t>Vertou, Pays de la Loire, 44120</t>
  </si>
  <si>
    <t>14 avr. 2026 09:59</t>
  </si>
  <si>
    <t>RIMAJOU Arnaud</t>
  </si>
  <si>
    <t>Quimperlé, Bretagne, 29300</t>
  </si>
  <si>
    <t>HERRI Denis</t>
  </si>
  <si>
    <t>14 avr. 2026 08:48</t>
  </si>
  <si>
    <t>FP-060-JA</t>
  </si>
  <si>
    <t>29 déc. 2025 11:03</t>
  </si>
  <si>
    <t>29 déc. 2025 10:32</t>
  </si>
  <si>
    <t>VF620M862LB003945</t>
  </si>
  <si>
    <t>CN-390-WD</t>
  </si>
  <si>
    <t>Couffé, Pays de la Loire, 44521</t>
  </si>
  <si>
    <t>3 oct. 2024 12:38</t>
  </si>
  <si>
    <t>3 oct. 2024 12:34</t>
  </si>
  <si>
    <t>DX-027-CH</t>
  </si>
  <si>
    <t>29 janv. 2025 12:30</t>
  </si>
  <si>
    <t>27 janv. 2025 17:06</t>
  </si>
  <si>
    <t>YV2T0X1A6FZ103379</t>
  </si>
  <si>
    <t>DX-954-JT</t>
  </si>
  <si>
    <t>28 nov. 2024 11:55</t>
  </si>
  <si>
    <t>27 nov. 2024 15:00</t>
  </si>
  <si>
    <t>YV2T0X1A7FZ103746</t>
  </si>
  <si>
    <t>Bédée, Bretagne, 35137</t>
  </si>
  <si>
    <t>13 avr. 2026 13:59</t>
  </si>
  <si>
    <t>DW-770-TH</t>
  </si>
  <si>
    <t>13 nov. 2025 16:07</t>
  </si>
  <si>
    <t>13 nov. 2025 13:43</t>
  </si>
  <si>
    <t>YV2T0X1AXFZ103319</t>
  </si>
  <si>
    <t>Le Tallud, Nouvelle-Aquitaine, 79200</t>
  </si>
  <si>
    <t>14 avr. 2026 09:42</t>
  </si>
  <si>
    <t>GARREAU Stephane</t>
  </si>
  <si>
    <t>La Clarté, Bretagne, 22700</t>
  </si>
  <si>
    <t>LE MAT Stephane</t>
  </si>
  <si>
    <t>DX-696-KR</t>
  </si>
  <si>
    <t>3 mars 2025 16:43</t>
  </si>
  <si>
    <t>3 mars 2025 15:34</t>
  </si>
  <si>
    <t>VF620J867GB001600</t>
  </si>
  <si>
    <t>Beaussais-sur-Mer, Bretagne, 22650</t>
  </si>
  <si>
    <t>MALET Rudy</t>
  </si>
  <si>
    <t>Plérin, Bretagne, 22190</t>
  </si>
  <si>
    <t>14 avr. 2026 10:00</t>
  </si>
  <si>
    <t>GIRARD Nicolas</t>
  </si>
  <si>
    <t>DX-409-JR</t>
  </si>
  <si>
    <t>31 mars 2025 12:12</t>
  </si>
  <si>
    <t>28 mars 2025 10:32</t>
  </si>
  <si>
    <t>VF620J86XFB001511</t>
  </si>
  <si>
    <t>Chantepie, Bretagne, 35135</t>
  </si>
  <si>
    <t>PERQUIS Corentin</t>
  </si>
  <si>
    <t>Angers, Pays de la Loire, 49105</t>
  </si>
  <si>
    <t>CRESPEL Jean-Marc</t>
  </si>
  <si>
    <t>DT-924-AP</t>
  </si>
  <si>
    <t>10 janv. 2025 11:12</t>
  </si>
  <si>
    <t>9 janv. 2025 00:26</t>
  </si>
  <si>
    <t>VF620J867FB000977</t>
  </si>
  <si>
    <t>13 avr. 2026 08:26</t>
  </si>
  <si>
    <t>Le Ribay, Pays de la Loire, 53640</t>
  </si>
  <si>
    <t>RIVET Gwenael</t>
  </si>
  <si>
    <t>14 avr. 2026 02:56</t>
  </si>
  <si>
    <t>PREMIUM</t>
  </si>
  <si>
    <t>Coësmes, Bretagne, 35134</t>
  </si>
  <si>
    <t>14 avr. 2026 09:48</t>
  </si>
  <si>
    <t>BROHAN Brian</t>
  </si>
  <si>
    <t>13 avr. 2026 14:41</t>
  </si>
  <si>
    <t>14 avr. 2026 09:51</t>
  </si>
  <si>
    <t>MARCECA Renaud</t>
  </si>
  <si>
    <t>DK-420-MY</t>
  </si>
  <si>
    <t>19 févr. 2025 12:35</t>
  </si>
  <si>
    <t>12 févr. 2025 16:40</t>
  </si>
  <si>
    <t>VF640J560EB000752</t>
  </si>
  <si>
    <t>13 avr. 2026 12:41</t>
  </si>
  <si>
    <t>MASTER</t>
  </si>
  <si>
    <t>DX-293-KR</t>
  </si>
  <si>
    <t>26 mars 2025 17:45</t>
  </si>
  <si>
    <t>26 mars 2025 10:42</t>
  </si>
  <si>
    <t>VF620J868GB001556</t>
  </si>
  <si>
    <t>Saint-Berthevin, Pays de la Loire, 53940</t>
  </si>
  <si>
    <t>1 avr. 2026 18:53</t>
  </si>
  <si>
    <t>DUFRIEN Ludovic</t>
  </si>
  <si>
    <t>FF-656-NP</t>
  </si>
  <si>
    <t>29 déc. 2025 16:51</t>
  </si>
  <si>
    <t>29 déc. 2025 16:33</t>
  </si>
  <si>
    <t>VF640J56XKB012192</t>
  </si>
  <si>
    <t>DT-401-LA</t>
  </si>
  <si>
    <t>7 janv. 2025 17:08</t>
  </si>
  <si>
    <t>7 janv. 2025 11:40</t>
  </si>
  <si>
    <t>VF620J864FB001004</t>
  </si>
  <si>
    <t>DV-086-QD</t>
  </si>
  <si>
    <t>27 févr. 2025 11:43</t>
  </si>
  <si>
    <t>26 févr. 2025 17:26</t>
  </si>
  <si>
    <t>YV2T0X1A8FZ103447</t>
  </si>
  <si>
    <t>Rezé, Pays de la Loire, 44400</t>
  </si>
  <si>
    <t>DX-027-KR</t>
  </si>
  <si>
    <t>20 mars 2025 12:33</t>
  </si>
  <si>
    <t>20 mars 2025 11:29</t>
  </si>
  <si>
    <t>DT-151-VG</t>
  </si>
  <si>
    <t>24 oct. 2025 09:13</t>
  </si>
  <si>
    <t>22 oct. 2025 10:30</t>
  </si>
  <si>
    <t>YV2V0Y1A1FZ103191</t>
  </si>
  <si>
    <t>DIOP Abdoul Aziz</t>
  </si>
  <si>
    <t>DW-793-PY</t>
  </si>
  <si>
    <t>24 oct. 2025 08:56</t>
  </si>
  <si>
    <t>30 sept. 2025 11:49</t>
  </si>
  <si>
    <t>YV2V0Y1A1FZ103837</t>
  </si>
  <si>
    <t>MAIZI Hicham</t>
  </si>
  <si>
    <t>Châteaulin, Bretagne, 29150</t>
  </si>
  <si>
    <t>14 avr. 2026 09:50</t>
  </si>
  <si>
    <t>CARIOU Ronan</t>
  </si>
  <si>
    <t>Noirmoutier-en-l'Île, Pays de la Loire, 85330</t>
  </si>
  <si>
    <t>OULD AHMED Ismael</t>
  </si>
  <si>
    <t>CR-711-TY</t>
  </si>
  <si>
    <t>6 nov. 2024 16:13</t>
  </si>
  <si>
    <t>31 oct. 2024 12:56</t>
  </si>
  <si>
    <t>MIDLUM</t>
  </si>
  <si>
    <t>VF644AGE000012004</t>
  </si>
  <si>
    <t>13 avr. 2026 21:46</t>
  </si>
  <si>
    <t>14 avr. 2026 00:11</t>
  </si>
  <si>
    <t>10 avr. 2026 14:02</t>
  </si>
  <si>
    <t>Nantes, Pays de la Loire, 44000</t>
  </si>
  <si>
    <t>DIALLO Ibrahima Sory</t>
  </si>
  <si>
    <t>DT-918-FY</t>
  </si>
  <si>
    <t>28 févr. 2025 14:31</t>
  </si>
  <si>
    <t>27 févr. 2025 12:26</t>
  </si>
  <si>
    <t>VF620J860FB001159</t>
  </si>
  <si>
    <t>13 avr. 2026 17:34</t>
  </si>
  <si>
    <t>FERRE Pascal</t>
  </si>
  <si>
    <t>DS-830-NB</t>
  </si>
  <si>
    <t>Préfailles, Pays de la Loire, 44770</t>
  </si>
  <si>
    <t>31 janv. 2025 08:32</t>
  </si>
  <si>
    <t>31 janv. 2025 08:28</t>
  </si>
  <si>
    <t>Le Chefresne, Normandie, 50410</t>
  </si>
  <si>
    <t>14 avr. 2026 10:03</t>
  </si>
  <si>
    <t>13 avr. 2026 18:44</t>
  </si>
  <si>
    <t>DX-317-XE</t>
  </si>
  <si>
    <t>Loudéac, Bretagne, 22600</t>
  </si>
  <si>
    <t>6 févr. 2025 17:25</t>
  </si>
  <si>
    <t>21 janv. 2025 18:05</t>
  </si>
  <si>
    <t>YV2T0X1A5FZ103762</t>
  </si>
  <si>
    <t>DX-100-GY</t>
  </si>
  <si>
    <t>7 févr. 2025 15:36</t>
  </si>
  <si>
    <t>6 févr. 2025 16:43</t>
  </si>
  <si>
    <t>YV2T0X1A1FZ103872</t>
  </si>
  <si>
    <t>L'Aigle, Normandie, 61300</t>
  </si>
  <si>
    <t>LEVAVASSEUR Marc</t>
  </si>
  <si>
    <t>Rennes, Bretagne, 3500</t>
  </si>
  <si>
    <t>10 avr. 2026 12:04</t>
  </si>
  <si>
    <t>14 avr. 2026 09:49</t>
  </si>
  <si>
    <t>DX-818-HY</t>
  </si>
  <si>
    <t>23 sept. 2025 16:21</t>
  </si>
  <si>
    <t>17 sept. 2025 08:15</t>
  </si>
  <si>
    <t>YV2T0X1A9FZ103750</t>
  </si>
  <si>
    <t>CR-717-GD</t>
  </si>
  <si>
    <t>12 nov. 2024 14:33</t>
  </si>
  <si>
    <t>8 nov. 2024 17:15</t>
  </si>
  <si>
    <t>VF644AGL000006841</t>
  </si>
  <si>
    <t>Villeneuve-sur-Lot, Nouvelle-Aquitaine, 47300</t>
  </si>
  <si>
    <t>1 avr. 2026 04:24</t>
  </si>
  <si>
    <t>Artigues-près-Bordeaux, Nouvelle-Aquitaine, 33370</t>
  </si>
  <si>
    <t>9 avr. 2026 15:04</t>
  </si>
  <si>
    <t>Villecresnes, Île-de-France, 94440</t>
  </si>
  <si>
    <t>13 avr. 2026 14:14</t>
  </si>
  <si>
    <t>Créteil, Île-de-France, 94000</t>
  </si>
  <si>
    <t>14 avr. 2026 09:34</t>
  </si>
  <si>
    <t>CISSE DJIBRIL</t>
  </si>
  <si>
    <t>Saint-Denis, Île-de-France, 93210</t>
  </si>
  <si>
    <t>AFONSO Jessy</t>
  </si>
  <si>
    <t>Gennevilliers, Île-de-France, 92230</t>
  </si>
  <si>
    <t>14 avr. 2026 09:43</t>
  </si>
  <si>
    <t>FLITTI ABDEL FATAH</t>
  </si>
  <si>
    <t>Chilly-Mazarin, Île-de-France, 91380</t>
  </si>
  <si>
    <t>FOFANA Moussa</t>
  </si>
  <si>
    <t>BENAOUDIA KARIM</t>
  </si>
  <si>
    <t>ZYLA Nicolas</t>
  </si>
  <si>
    <t>DACLINAT JOHANY</t>
  </si>
  <si>
    <t>Roissy-en-France, Île-de-France, 95700</t>
  </si>
  <si>
    <t>ROUBAUD Stephane</t>
  </si>
  <si>
    <t>Paris, Île-de-France, 75014</t>
  </si>
  <si>
    <t>ERAMBERT Cyril</t>
  </si>
  <si>
    <t>Saint-Denis, Île-de-France, 93200</t>
  </si>
  <si>
    <t>KEBBIRI IDRISS</t>
  </si>
  <si>
    <t>Vélizy-Villacoublay, Île-de-France, 78140</t>
  </si>
  <si>
    <t>14 avr. 2026 09:45</t>
  </si>
  <si>
    <t>TRAGGIAI LOIC SERGE</t>
  </si>
  <si>
    <t>Lagny-le-Sec, Hauts-de-France, 60330</t>
  </si>
  <si>
    <t>Paris, Île-de-France, 75005</t>
  </si>
  <si>
    <t>Paris, Île-de-France, 75002</t>
  </si>
  <si>
    <t>MATIGNON DIDIER</t>
  </si>
  <si>
    <t>Valence-en-Brie, Île-de-France, 77830</t>
  </si>
  <si>
    <t>MABANZA NOEL</t>
  </si>
  <si>
    <t>Wissous, Île-de-France, 91320</t>
  </si>
  <si>
    <t>10 avr. 2026 15:55</t>
  </si>
  <si>
    <t>Meaux, Île-de-France, 77100</t>
  </si>
  <si>
    <t>14 avr. 2026 09:41</t>
  </si>
  <si>
    <t>BESSEDIK Fouad</t>
  </si>
  <si>
    <t>14 avr. 2026 09:54</t>
  </si>
  <si>
    <t>BABA Youcef</t>
  </si>
  <si>
    <t>14 avr. 2026 09:24</t>
  </si>
  <si>
    <t>METTAHARI Rachid</t>
  </si>
  <si>
    <t>Malakoff, Île-de-France, 92240</t>
  </si>
  <si>
    <t>HAECK Nicolas</t>
  </si>
  <si>
    <t>Villebon-sur-Yvette, Île-de-France, 91140</t>
  </si>
  <si>
    <t>BONNEFOND Olivier</t>
  </si>
  <si>
    <t>DW-413-TH</t>
  </si>
  <si>
    <t>10 déc. 2025 12:20</t>
  </si>
  <si>
    <t>10 déc. 2025 11:35</t>
  </si>
  <si>
    <t>YV2T0X1A8FZ103576</t>
  </si>
  <si>
    <t>Wissous, Île-de-France, 91300</t>
  </si>
  <si>
    <t>13 avr. 2026 11:40</t>
  </si>
  <si>
    <t>Tigery, Île-de-France, 91250</t>
  </si>
  <si>
    <t>ABICHOU Salem</t>
  </si>
  <si>
    <t>Tremblay-en-France, Île-de-France, 77990</t>
  </si>
  <si>
    <t>CHASTE Luc</t>
  </si>
  <si>
    <t>10 avr. 2026 15:56</t>
  </si>
  <si>
    <t>7 avr. 2026 05:56</t>
  </si>
  <si>
    <t>10 avr. 2026 11:01</t>
  </si>
  <si>
    <t>Vigneulles-lès-Hattonchâtel, Grand Est, 55210</t>
  </si>
  <si>
    <t>BOLLMANN Philippe</t>
  </si>
  <si>
    <t>Bouquemont, Grand Est, 55300</t>
  </si>
  <si>
    <t>BACART Eric</t>
  </si>
  <si>
    <t>Fléville-devant-Nancy, Grand Est, 54710</t>
  </si>
  <si>
    <t>10 avr. 2026 15:32</t>
  </si>
  <si>
    <t>Saint-Mihiel, Grand Est, 55300</t>
  </si>
  <si>
    <t>PERRONNO QUENTIN PIERRE LOUIS</t>
  </si>
  <si>
    <t>Nancy, Grand Est, 54100</t>
  </si>
  <si>
    <t>DUVIVIER THIERRY MARIE</t>
  </si>
  <si>
    <t>Lay-Saint-Christophe, Grand Est, 54220</t>
  </si>
  <si>
    <t>METIH Julien Raymond</t>
  </si>
  <si>
    <t>Vittel, Grand Est, 88800</t>
  </si>
  <si>
    <t>HUMBEY Pierre</t>
  </si>
  <si>
    <t>CN-603-TR</t>
  </si>
  <si>
    <t>25 oct. 2024 08:15</t>
  </si>
  <si>
    <t>25 oct. 2024 08:03</t>
  </si>
  <si>
    <t>YV2VH40A6DB637957</t>
  </si>
  <si>
    <t>CP-177-PX</t>
  </si>
  <si>
    <t>25 oct. 2024 10:55</t>
  </si>
  <si>
    <t>25 oct. 2024 10:29</t>
  </si>
  <si>
    <t>YV2VH40AXDB639338</t>
  </si>
  <si>
    <t>Lamarche, Grand Est, 88320</t>
  </si>
  <si>
    <t>ROUSSELOT Georges</t>
  </si>
  <si>
    <t>Ludres, Grand Est, 54710</t>
  </si>
  <si>
    <t>13 avr. 2026 13:54</t>
  </si>
  <si>
    <t>LORETTE Didier</t>
  </si>
  <si>
    <t>13 avr. 2026 14:09</t>
  </si>
  <si>
    <t>Saint-Dizier, Grand Est, 52100</t>
  </si>
  <si>
    <t>14 avr. 2026 09:55</t>
  </si>
  <si>
    <t>EPINAT Francis</t>
  </si>
  <si>
    <t>Sainte-Marie-aux-Chênes, Grand Est, 57255</t>
  </si>
  <si>
    <t>CHEVRIER JULIEN DANIEL</t>
  </si>
  <si>
    <t>Ligny-en-Barrois, Grand Est, 55500</t>
  </si>
  <si>
    <t>BARCHAPT Christophe georges</t>
  </si>
  <si>
    <t>Tichémont, Grand Est, 54780</t>
  </si>
  <si>
    <t>IKHLAZOV ARSLANBEK</t>
  </si>
  <si>
    <t>Charly-Oradour, Grand Est, 57640</t>
  </si>
  <si>
    <t>BERTUCCI Eric</t>
  </si>
  <si>
    <t>Pont-à-Mousson, Grand Est, 54700</t>
  </si>
  <si>
    <t>BOUTELLAA Fouez</t>
  </si>
  <si>
    <t>10 avr. 2026 11:23</t>
  </si>
  <si>
    <t>Blainville-sur-l'Eau, Grand Est, 54360</t>
  </si>
  <si>
    <t>AGRESTA Angelo</t>
  </si>
  <si>
    <t>Metz, Grand Est, 57000</t>
  </si>
  <si>
    <t>LHOMME AUBRY EDMOND BERNARD</t>
  </si>
  <si>
    <t>14 avr. 2026 09:53</t>
  </si>
  <si>
    <t>ARIEIRA Jose</t>
  </si>
  <si>
    <t>Hattigny, Grand Est, 57790</t>
  </si>
  <si>
    <t>COLLIGNON Anthony Christophe</t>
  </si>
  <si>
    <t>FOULON</t>
  </si>
  <si>
    <t>CM-708-ED</t>
  </si>
  <si>
    <t>Yzeure, Auvergne-Rhône-Alpes, 03400</t>
  </si>
  <si>
    <t>17 janv. 2025 16:35</t>
  </si>
  <si>
    <t>17 janv. 2025 13:11</t>
  </si>
  <si>
    <t>13 avr. 2026 14:54</t>
  </si>
  <si>
    <t>Saint-Germain-du-Puy, Centre-Val de Loire, 18390</t>
  </si>
  <si>
    <t>13 avr. 2026 16:02</t>
  </si>
  <si>
    <t>Avermes, Auvergne-Rhône-Alpes, 03000</t>
  </si>
  <si>
    <t>14 avr. 2026 09:40</t>
  </si>
  <si>
    <t>Lormes, Bourgogne-Franche-Comté, 58140</t>
  </si>
  <si>
    <t>ROBERT KAYODE</t>
  </si>
  <si>
    <t>13 avr. 2026 21:47</t>
  </si>
  <si>
    <t>DW-382-SD</t>
  </si>
  <si>
    <t>Cébazat, Auvergne-Rhône-Alpes, 63118</t>
  </si>
  <si>
    <t>17 janv. 2025 16:50</t>
  </si>
  <si>
    <t>17 janv. 2025 13:34</t>
  </si>
  <si>
    <t>false</t>
  </si>
  <si>
    <t>10 avr. 2026 16:50</t>
  </si>
  <si>
    <t>Ainay-le-Château, Auvergne-Rhône-Alpes, 03360</t>
  </si>
  <si>
    <t>TALLE JORDAN</t>
  </si>
  <si>
    <t>DV-977-CX</t>
  </si>
  <si>
    <t>17 janv. 2025 16:39</t>
  </si>
  <si>
    <t>17 janv. 2025 16:33</t>
  </si>
  <si>
    <t>Saint-Genest, Auvergne-Rhône-Alpes, 03310</t>
  </si>
  <si>
    <t>24 oct. 2025 10:34</t>
  </si>
  <si>
    <t>24 oct. 2025 10:32</t>
  </si>
  <si>
    <t>CQ-478-KD</t>
  </si>
  <si>
    <t>17 janv. 2025 16:48</t>
  </si>
  <si>
    <t>17 janv. 2025 12:05</t>
  </si>
  <si>
    <t>CM-728-ED</t>
  </si>
  <si>
    <t>17 janv. 2025 15:49</t>
  </si>
  <si>
    <t>DV-010-NY</t>
  </si>
  <si>
    <t>17 janv. 2025 16:45</t>
  </si>
  <si>
    <t>17 janv. 2025 15:37</t>
  </si>
  <si>
    <t>Montoldre, Auvergne-Rhône-Alpes, 03150</t>
  </si>
  <si>
    <t>HAULET David</t>
  </si>
  <si>
    <t>Marcillat-en-Combraille, Auvergne-Rhône-Alpes, 03420</t>
  </si>
  <si>
    <t>RABOUTOT Bruno</t>
  </si>
  <si>
    <t>17 janv. 2025 12:35</t>
  </si>
  <si>
    <t>DW-993-HR</t>
  </si>
  <si>
    <t>17 janv. 2025 16:53</t>
  </si>
  <si>
    <t>17 janv. 2025 14:45</t>
  </si>
  <si>
    <t>17 janv. 2025 16:47</t>
  </si>
  <si>
    <t>17 janv. 2025 16:28</t>
  </si>
  <si>
    <t>14 avr. 2026 09:20</t>
  </si>
  <si>
    <t>14 avr. 2026 04:47</t>
  </si>
  <si>
    <t>DW-473-NY</t>
  </si>
  <si>
    <t>7 mars 2025 14:58</t>
  </si>
  <si>
    <t>7 mars 2025 13:38</t>
  </si>
  <si>
    <t>14 avr. 2026 09:36</t>
  </si>
  <si>
    <t>CM-970-SV</t>
  </si>
  <si>
    <t>Sancerre, Centre-Val de Loire, 18300</t>
  </si>
  <si>
    <t>19 juin 2024 07:14</t>
  </si>
  <si>
    <t>19 juin 2024 06:33</t>
  </si>
  <si>
    <t>VF644AGL000006703</t>
  </si>
  <si>
    <t>Coulommiers, Île-de-France, 77120</t>
  </si>
  <si>
    <t>14 avr. 2026 04:39</t>
  </si>
  <si>
    <t>17 mars 2026 10:17</t>
  </si>
  <si>
    <t>30 janv. 2026 11:17</t>
  </si>
  <si>
    <t>29 janv. 2026 10:21</t>
  </si>
  <si>
    <t>ANCELLE Ludovic</t>
  </si>
  <si>
    <t>Noisy-le-Grand, Île-de-France, 93160</t>
  </si>
  <si>
    <t>EN-864-VX</t>
  </si>
  <si>
    <t>Saint-Martin-de-Crau, Provence-Alpes-Côte d'Azur, 13310</t>
  </si>
  <si>
    <t>1 oct. 2025 06:56</t>
  </si>
  <si>
    <t>30 sept. 2025 13:31</t>
  </si>
  <si>
    <t>VF640J566HB006933</t>
  </si>
  <si>
    <t>EN-771-XT</t>
  </si>
  <si>
    <t>17 déc. 2025 11:33</t>
  </si>
  <si>
    <t>17 déc. 2025 01:02</t>
  </si>
  <si>
    <t>VF640J569HB006912</t>
  </si>
  <si>
    <t>DK-075-TA</t>
  </si>
  <si>
    <t>19 nov. 2025 11:27</t>
  </si>
  <si>
    <t>19 nov. 2025 05:56</t>
  </si>
  <si>
    <t>YV2T0X1A3EZ100017</t>
  </si>
  <si>
    <t>EA-696-LD</t>
  </si>
  <si>
    <t>11 févr. 2026 12:12</t>
  </si>
  <si>
    <t>4 févr. 2026 08:56</t>
  </si>
  <si>
    <t>YV2T0X1A2GZ106278</t>
  </si>
  <si>
    <t>Fos-sur-Mer, Provence-Alpes-Côte d'Azur, 13270</t>
  </si>
  <si>
    <t>2 févr. 2025 01:22</t>
  </si>
  <si>
    <t>23 déc. 2024 15:51</t>
  </si>
  <si>
    <t>DT-949-TA</t>
  </si>
  <si>
    <t>Getafe, Comunidad de Madrid, 28320</t>
  </si>
  <si>
    <t>17 oct. 2025 09:45</t>
  </si>
  <si>
    <t>12 sept. 2025 19:17</t>
  </si>
  <si>
    <t>VF640J568FB002671</t>
  </si>
  <si>
    <t>4 mars 2026 09:04</t>
  </si>
  <si>
    <t>Brignoles, Provence-Alpes-Côte d'Azur, 83170</t>
  </si>
  <si>
    <t>13 avr. 2026 09:48</t>
  </si>
  <si>
    <t>EJ-441-FZ</t>
  </si>
  <si>
    <t>Cavaillon, Provence-Alpes-Côte d'Azur, 84300</t>
  </si>
  <si>
    <t>9 janv. 2025 23:47</t>
  </si>
  <si>
    <t>27 déc. 2024 07:47</t>
  </si>
  <si>
    <t>Nimes, Occitanie, 30035</t>
  </si>
  <si>
    <t>RIBE Stephane</t>
  </si>
  <si>
    <t>Vaucresson, Île-de-France, 92420</t>
  </si>
  <si>
    <t>14 avr. 2026 09:39</t>
  </si>
  <si>
    <t>EUROCARGO</t>
  </si>
  <si>
    <t>Saint-Raphaël, Provence-Alpes-Côte d'Azur, 83700</t>
  </si>
  <si>
    <t>VELLUTINI Jean Michel</t>
  </si>
  <si>
    <t>GQ-098-MS</t>
  </si>
  <si>
    <t>Rognac, Provence-Alpes-Côte d'Azur, 13340</t>
  </si>
  <si>
    <t>21 août 2025 07:25</t>
  </si>
  <si>
    <t>19 août 2025 13:31</t>
  </si>
  <si>
    <t>ZCFA81MF002738055</t>
  </si>
  <si>
    <t>10 avr. 2026 17:17</t>
  </si>
  <si>
    <t>DV-950-BJ</t>
  </si>
  <si>
    <t>3 oct. 2025 08:22</t>
  </si>
  <si>
    <t>1 août 2025 09:33</t>
  </si>
  <si>
    <t>D 7.5</t>
  </si>
  <si>
    <t>VF6WTAG40F1452162</t>
  </si>
  <si>
    <t>Deactivated, Previously paired with gateway GJGG5YWFM2</t>
  </si>
  <si>
    <t>Le Muy, Provence-Alpes-Côte d'Azur, 83490</t>
  </si>
  <si>
    <t>11 févr. 2025 14:30</t>
  </si>
  <si>
    <t>Deactivated, Previously paired with gateway G5GUEWCEAP</t>
  </si>
  <si>
    <t>15 janv. 2025 07:38</t>
  </si>
  <si>
    <t>DS-392-NJ</t>
  </si>
  <si>
    <t>3 oct. 2025 10:10</t>
  </si>
  <si>
    <t>30 sept. 2025 12:44</t>
  </si>
  <si>
    <t>VF640J562FB002343</t>
  </si>
  <si>
    <t>Marseille, Provence-Alpes-Côte d'Azur, 13009</t>
  </si>
  <si>
    <t>14 avr. 2026 01:53</t>
  </si>
  <si>
    <t>13 avr. 2026 23:46</t>
  </si>
  <si>
    <t>DL-409-BQ</t>
  </si>
  <si>
    <t>17 oct. 2025 09:19</t>
  </si>
  <si>
    <t>17 oct. 2025 09:13</t>
  </si>
  <si>
    <t>YV2T0X1A5EZ100018</t>
  </si>
  <si>
    <t>FL-111-KP</t>
  </si>
  <si>
    <t>Avignon, Provence-Alpes-Côte d'Azur, 84000</t>
  </si>
  <si>
    <t>25 sept. 2025 15:28</t>
  </si>
  <si>
    <t>28 mai 2025 17:37</t>
  </si>
  <si>
    <t>ZCFCH35A00D645936</t>
  </si>
  <si>
    <t>DJ-967-BM</t>
  </si>
  <si>
    <t>7 oct. 2025 14:47</t>
  </si>
  <si>
    <t>7 oct. 2025 14:41</t>
  </si>
  <si>
    <t>VF640J568EB000708</t>
  </si>
  <si>
    <t>EF-058-MA</t>
  </si>
  <si>
    <t>10 oct. 2025 11:24</t>
  </si>
  <si>
    <t>10 oct. 2025 11:18</t>
  </si>
  <si>
    <t>YV2T0U1A8GZ109183</t>
  </si>
  <si>
    <t>Châteaurenard, Provence-Alpes-Côte d'Azur, 13160</t>
  </si>
  <si>
    <t>PIERRAIN Philippe</t>
  </si>
  <si>
    <t>MAN</t>
  </si>
  <si>
    <t>TGM</t>
  </si>
  <si>
    <t>DX-383-MX</t>
  </si>
  <si>
    <t>18 mars 2026 14:11</t>
  </si>
  <si>
    <t>18 mars 2026 14:07</t>
  </si>
  <si>
    <t>YV2T0X1A4FZ104210</t>
  </si>
  <si>
    <t>DX-379-MX</t>
  </si>
  <si>
    <t>25 mars 2026 10:52</t>
  </si>
  <si>
    <t>19 mars 2026 08:59</t>
  </si>
  <si>
    <t>YV2T0X1A6FZ104192</t>
  </si>
  <si>
    <t>DY-245-TB</t>
  </si>
  <si>
    <t>Saint-Victoret, Provence-Alpes-Côte d'Azur, 13730</t>
  </si>
  <si>
    <t>11 févr. 2026 10:06</t>
  </si>
  <si>
    <t>4 févr. 2026 14:22</t>
  </si>
  <si>
    <t>YV2T0U1A5FZ104229</t>
  </si>
  <si>
    <t>DS-447-ZM</t>
  </si>
  <si>
    <t>7 nov. 2025 12:00</t>
  </si>
  <si>
    <t>7 nov. 2025 11:44</t>
  </si>
  <si>
    <t>VF640J564FB002215</t>
  </si>
  <si>
    <t>Les Tavernes, Occitanie, 30720</t>
  </si>
  <si>
    <t>14 avr. 2026 09:33</t>
  </si>
  <si>
    <t>Saint-Rambert-d'Albon, Auvergne-Rhône-Alpes, 26140</t>
  </si>
  <si>
    <t>13 avr. 2026 12:18</t>
  </si>
  <si>
    <t>EG-088-WL</t>
  </si>
  <si>
    <t>11 sept. 2025 16:46</t>
  </si>
  <si>
    <t>11 juil. 2025 10:52</t>
  </si>
  <si>
    <t>YV2T0U1A1HZ110063</t>
  </si>
  <si>
    <t>ES-281-PE</t>
  </si>
  <si>
    <t>Nimes, Occitanie, 30907</t>
  </si>
  <si>
    <t>24 nov. 2025 11:08</t>
  </si>
  <si>
    <t>24 nov. 2025 11:03</t>
  </si>
  <si>
    <t>VF611A162JD025608</t>
  </si>
  <si>
    <t>DY-218-BA</t>
  </si>
  <si>
    <t>3 oct. 2025 09:38</t>
  </si>
  <si>
    <t>25 août 2025 04:10</t>
  </si>
  <si>
    <t>YV2T0X1A4FZ104207</t>
  </si>
  <si>
    <t>Hyères, Provence-Alpes-Côte d'Azur, 83400</t>
  </si>
  <si>
    <t>13 avr. 2026 09:33</t>
  </si>
  <si>
    <t>DH-914-WC</t>
  </si>
  <si>
    <t>19 mars 2026 12:23</t>
  </si>
  <si>
    <t>13 mars 2026 11:42</t>
  </si>
  <si>
    <t>VF640J869EB000180</t>
  </si>
  <si>
    <t>EF-068-CH</t>
  </si>
  <si>
    <t>Antibes, Provence-Alpes-Côte d'Azur, 06902</t>
  </si>
  <si>
    <t>1 avr. 2026 09:48</t>
  </si>
  <si>
    <t>1 avr. 2026 09:36</t>
  </si>
  <si>
    <t>MOSBAHDaniel</t>
  </si>
  <si>
    <t>VF640J564GB004483</t>
  </si>
  <si>
    <t>CV-712-RP</t>
  </si>
  <si>
    <t>Puget-sur-Argens, Provence-Alpes-Côte d'Azur, 83480</t>
  </si>
  <si>
    <t>24 oct. 2024 11:45</t>
  </si>
  <si>
    <t>2 oct. 2024 11:09</t>
  </si>
  <si>
    <t>ZCFC65C1005956102</t>
  </si>
  <si>
    <t>La Croix-Valmer, Provence-Alpes-Côte d'Azur, 83420</t>
  </si>
  <si>
    <t>Grasse, Provence-Alpes-Côte d'Azur, 06810</t>
  </si>
  <si>
    <t>HUSSER Philippe</t>
  </si>
  <si>
    <t>FL-275-JY</t>
  </si>
  <si>
    <t>12 nov. 2024 12:58</t>
  </si>
  <si>
    <t>2 sept. 2024 15:38</t>
  </si>
  <si>
    <t>ML 160 EUROCARGO</t>
  </si>
  <si>
    <t>EM-058-GR</t>
  </si>
  <si>
    <t>Bonneville, Auvergne-Rhône-Alpes, 74130</t>
  </si>
  <si>
    <t>19 juil. 2024 12:46</t>
  </si>
  <si>
    <t>19 juil. 2024 12:30</t>
  </si>
  <si>
    <t>Z100</t>
  </si>
  <si>
    <t>ZCFA71MJ302662757</t>
  </si>
  <si>
    <t>GU7A-K6C-44K rester dans véhicule de bonneville cp-053</t>
  </si>
  <si>
    <t>2 juil. 2024 17:39</t>
  </si>
  <si>
    <t>28 juin 2024 11:07</t>
  </si>
  <si>
    <t>GU7A-K6C-44K rester dans véhicule de bonneville cp-053 -&gt; sur bourgogne</t>
  </si>
  <si>
    <t>YV2VH40A6DB640132</t>
  </si>
  <si>
    <t>Chamonix-Mont-Blanc, Auvergne-Rhône-Alpes, 74400</t>
  </si>
  <si>
    <t>PASQUET Aurelien</t>
  </si>
  <si>
    <t>EZ-838-EL</t>
  </si>
  <si>
    <t>Argonay, Auvergne-Rhône-Alpes, 74370</t>
  </si>
  <si>
    <t>3 avr. 2026 09:54</t>
  </si>
  <si>
    <t>31 mars 2026 10:33</t>
  </si>
  <si>
    <t>EZ-83-EL</t>
  </si>
  <si>
    <t>VF640J869JB006720</t>
  </si>
  <si>
    <t>23 mars 2026 11:13</t>
  </si>
  <si>
    <t>25 févr. 2026 17:56</t>
  </si>
  <si>
    <t>Aix-les-Bains, Auvergne-Rhône-Alpes, 73100</t>
  </si>
  <si>
    <t>GAIED Aymen</t>
  </si>
  <si>
    <t>CM-342-YQ</t>
  </si>
  <si>
    <t>10 janv. 2025 09:22</t>
  </si>
  <si>
    <t>9 janv. 2025 17:38</t>
  </si>
  <si>
    <t>PF GILLY SUR ISERE</t>
  </si>
  <si>
    <t>VF644AHL000007519</t>
  </si>
  <si>
    <t>CN-726-EF</t>
  </si>
  <si>
    <t>Gonesse, Île-de-France, 95500</t>
  </si>
  <si>
    <t>17 janv. 2025 11:16</t>
  </si>
  <si>
    <t>9 janv. 2025 13:39</t>
  </si>
  <si>
    <t>FM</t>
  </si>
  <si>
    <t>YV2J1D1A6CB636226</t>
  </si>
  <si>
    <t>CN-846-KY</t>
  </si>
  <si>
    <t>9 janv. 2025 08:37</t>
  </si>
  <si>
    <t>2 déc. 2024 08:50</t>
  </si>
  <si>
    <t>YV2TH40A9CB634573</t>
  </si>
  <si>
    <t>13 avr. 2026 11:59</t>
  </si>
  <si>
    <t>Saint-Pierre-en-Faucigny, Auvergne-Rhône-Alpes, 74800</t>
  </si>
  <si>
    <t>AYADI Ramzi</t>
  </si>
  <si>
    <t>Arthaz-Pont-Notre-Dame, Auvergne-Rhône-Alpes, 74380</t>
  </si>
  <si>
    <t>LAIGLE Christopher</t>
  </si>
  <si>
    <t>9 avr. 2026 17:41</t>
  </si>
  <si>
    <t>Oyonnax, Auvergne-Rhône-Alpes, 01100</t>
  </si>
  <si>
    <t>RUBIN Emmanuel</t>
  </si>
  <si>
    <t>MUJANOVIC Muhidin</t>
  </si>
  <si>
    <t>19 mars 2026 16:55</t>
  </si>
  <si>
    <t>8 avr. 2026 17:07</t>
  </si>
  <si>
    <t>FF-246-LJ</t>
  </si>
  <si>
    <t>30 mai 2025 17:39</t>
  </si>
  <si>
    <t>24 avr. 2025 13:59</t>
  </si>
  <si>
    <t>ZCFCD35A50D629677</t>
  </si>
  <si>
    <t>EL-760-YV</t>
  </si>
  <si>
    <t>21 oct. 2024 16:41</t>
  </si>
  <si>
    <t>19 juil. 2024 15:17</t>
  </si>
  <si>
    <t>ZCFA71MJ502662758</t>
  </si>
  <si>
    <t>Sallanches, Auvergne-Rhône-Alpes, 74700</t>
  </si>
  <si>
    <t>SERIDJ ALI</t>
  </si>
  <si>
    <t>Magland, Auvergne-Rhône-Alpes, 74300</t>
  </si>
  <si>
    <t>BLONDEL Yann</t>
  </si>
  <si>
    <t>Domancy, Auvergne-Rhône-Alpes, 74700</t>
  </si>
  <si>
    <t>EL-069-PA</t>
  </si>
  <si>
    <t>3 juil. 2024 09:33</t>
  </si>
  <si>
    <t>3 juil. 2024 07:03</t>
  </si>
  <si>
    <t>ZCFA71MJ102662756</t>
  </si>
  <si>
    <t>GR-713-QC</t>
  </si>
  <si>
    <t>Saint-Baldoph, Auvergne-Rhône-Alpes, 73190</t>
  </si>
  <si>
    <t>6 janv. 2025 17:46</t>
  </si>
  <si>
    <t>6 janv. 2025 17:40</t>
  </si>
  <si>
    <t>ZCFCC35B30D736545</t>
  </si>
  <si>
    <t>20 sept. 2024 09:50</t>
  </si>
  <si>
    <t>20 sept. 2024 09:32</t>
  </si>
  <si>
    <t>YV2VH40A4CB628138</t>
  </si>
  <si>
    <t>13 avr. 2026 14:51</t>
  </si>
  <si>
    <t>Valdahon, Bourgogne-Franche-Comté, 25800</t>
  </si>
  <si>
    <t>ABDELMOUMEN Fares</t>
  </si>
  <si>
    <t>EF-687-DJ</t>
  </si>
  <si>
    <t>6 nov. 2025 17:42</t>
  </si>
  <si>
    <t>27 oct. 2025 17:41</t>
  </si>
  <si>
    <t>YV2X9J0A3GB780289</t>
  </si>
  <si>
    <t>EE-239-AT</t>
  </si>
  <si>
    <t>Prémanon, Bourgogne-Franche-Comté, 39220</t>
  </si>
  <si>
    <t>10 déc. 2025 07:56</t>
  </si>
  <si>
    <t>10 déc. 2025 07:37</t>
  </si>
  <si>
    <t>Savolles, Bourgogne-Franche-Comté, 21310</t>
  </si>
  <si>
    <t>BENHENNI Mohamed</t>
  </si>
  <si>
    <t>GF-561-LJ</t>
  </si>
  <si>
    <t>Is-sur-Tille, Bourgogne-Franche-Comté, 21120</t>
  </si>
  <si>
    <t>2 oct. 2025 11:05</t>
  </si>
  <si>
    <t>2 oct. 2025 11:01</t>
  </si>
  <si>
    <t>ZCFCP35A40D702903</t>
  </si>
  <si>
    <t>10 déc. 2024 11:15</t>
  </si>
  <si>
    <t>3 déc. 2024 10:30</t>
  </si>
  <si>
    <t>HJ-O53-PN</t>
  </si>
  <si>
    <t>Besançon, Bourgogne-Franche-Comté, 25000</t>
  </si>
  <si>
    <t>Louhans, Bourgogne-Franche-Comté, 71500</t>
  </si>
  <si>
    <t>RENAUDIN Willy</t>
  </si>
  <si>
    <t>Marchaux-Chaudefontaine, Bourgogne-Franche-Comté, 25640</t>
  </si>
  <si>
    <t>Tournus, Bourgogne-Franche-Comté, 71700</t>
  </si>
  <si>
    <t>ALI BOTO Hamza</t>
  </si>
  <si>
    <t>Auxerre, Bourgogne-Franche-Comté, 89000</t>
  </si>
  <si>
    <t>ALANOIX Julien</t>
  </si>
  <si>
    <t>Dole, Bourgogne-Franche-Comté, 39100</t>
  </si>
  <si>
    <t>14 avr. 2026 09:47</t>
  </si>
  <si>
    <t>PIERRON Antoine</t>
  </si>
  <si>
    <t>Chagny, Bourgogne-Franche-Comté, 71150</t>
  </si>
  <si>
    <t>20 mars 2026 15:15</t>
  </si>
  <si>
    <t>14 avr. 2026 05:54</t>
  </si>
  <si>
    <t>EF-734-XN</t>
  </si>
  <si>
    <t>17 févr. 2026 10:38</t>
  </si>
  <si>
    <t>3 févr. 2026 16:04</t>
  </si>
  <si>
    <t>VF620J868GB002626</t>
  </si>
  <si>
    <t>Brazey-en-Plaine, Bourgogne-Franche-Comté, 21470</t>
  </si>
  <si>
    <t>NJAH Mourad</t>
  </si>
  <si>
    <t>Pontarlier, Bourgogne-Franche-Comté, 25300</t>
  </si>
  <si>
    <t>22 janv. 2026 14:54</t>
  </si>
  <si>
    <t>EQ-229-KN</t>
  </si>
  <si>
    <t>17 févr. 2026 10:48</t>
  </si>
  <si>
    <t>3 févr. 2026 13:14</t>
  </si>
  <si>
    <t>VF620J860HB003772</t>
  </si>
  <si>
    <t>20 mars 2026 10:27</t>
  </si>
  <si>
    <t>Pusey, Bourgogne-Franche-Comté, 70000</t>
  </si>
  <si>
    <t>KAMMERER Noel</t>
  </si>
  <si>
    <t>Benfeld, Grand Est, 67230</t>
  </si>
  <si>
    <t>13 avr. 2026 16:41</t>
  </si>
  <si>
    <t>YALCIN Huseyin</t>
  </si>
  <si>
    <t>Schiltigheim, Grand Est, 67300</t>
  </si>
  <si>
    <t>KELES Emin</t>
  </si>
  <si>
    <t>Hambach, Grand Est, 57910</t>
  </si>
  <si>
    <t>GUIDEZ Joachim</t>
  </si>
  <si>
    <t>Munster, Grand Est, 68140</t>
  </si>
  <si>
    <t>FORNEZZO Raphael</t>
  </si>
  <si>
    <t>Ferrette, Grand Est, 68480</t>
  </si>
  <si>
    <t>REMY Stephane</t>
  </si>
  <si>
    <t>Guémar, Grand Est, 68970</t>
  </si>
  <si>
    <t>14 avr. 2026 08:58</t>
  </si>
  <si>
    <t>Colmar, Grand Est, 68000</t>
  </si>
  <si>
    <t>ROCKLIN Michael</t>
  </si>
  <si>
    <t>Strasbourg, Grand Est, 67003</t>
  </si>
  <si>
    <t>GURBOSTAN Huseyin</t>
  </si>
  <si>
    <t>Mackwiller, Grand Est, 67430</t>
  </si>
  <si>
    <t>KASAP HIKMET</t>
  </si>
  <si>
    <t>10 avr. 2026 09:28</t>
  </si>
  <si>
    <t>Obernai, Grand Est, 67210</t>
  </si>
  <si>
    <t>CAN Ali</t>
  </si>
  <si>
    <t>Thanvillé, Grand Est, 67220</t>
  </si>
  <si>
    <t>MARSCHAL Pascal</t>
  </si>
  <si>
    <t>Vogelgrun, Grand Est, 68600</t>
  </si>
  <si>
    <t>BRAULT Loic</t>
  </si>
  <si>
    <t>Oberhergheim, Grand Est, 68127</t>
  </si>
  <si>
    <t>KOPP Claude</t>
  </si>
  <si>
    <t>Mulhouse, Grand Est, 68100</t>
  </si>
  <si>
    <t>LANDU-MUZIDI Jose</t>
  </si>
  <si>
    <t>Sausheim, Grand Est, 68390</t>
  </si>
  <si>
    <t>ILHAN Samet</t>
  </si>
  <si>
    <t>Sochaux, Bourgogne-Franche-Comté, 25600</t>
  </si>
  <si>
    <t>DEMIR Veli</t>
  </si>
  <si>
    <t>Soultzeren, Grand Est, 68140</t>
  </si>
  <si>
    <t>PERRIN Remy</t>
  </si>
  <si>
    <t>Mulhouse, Grand Est, 68200</t>
  </si>
  <si>
    <t>DEGOUT Denis</t>
  </si>
  <si>
    <t>Bouxwiller, Grand Est, 67330</t>
  </si>
  <si>
    <t>KALEM Rumi</t>
  </si>
  <si>
    <t>Ranspach, Grand Est, 68550</t>
  </si>
  <si>
    <t>OTT Andre</t>
  </si>
  <si>
    <t>10 avr. 2026 10:10</t>
  </si>
  <si>
    <t>Stutzheim-Offenheim, Grand Est, 67370</t>
  </si>
  <si>
    <t>ZIMMER Kevin</t>
  </si>
  <si>
    <t>Belfort, Bourgogne-Franche-Comté, 90000</t>
  </si>
  <si>
    <t>LEPAROUX Emilie</t>
  </si>
  <si>
    <t>14 avr. 2026 04:46</t>
  </si>
  <si>
    <t>10 avr. 2026 11:17</t>
  </si>
  <si>
    <t>GF-834-VR</t>
  </si>
  <si>
    <t>Villeneuve-lès-Bouloc, Occitanie, 31620</t>
  </si>
  <si>
    <t>23 févr. 2025 10:36</t>
  </si>
  <si>
    <t>21 févr. 2025 15:12</t>
  </si>
  <si>
    <t>ZCFCE35B20D703420</t>
  </si>
  <si>
    <t>CT-346-AA</t>
  </si>
  <si>
    <t>Saint-Lary-Soulan, Occitanie, 65170</t>
  </si>
  <si>
    <t>24 juil. 2024 08:30</t>
  </si>
  <si>
    <t>17 juil. 2024 11:52</t>
  </si>
  <si>
    <t>MITSUBISHI</t>
  </si>
  <si>
    <t>CANTER</t>
  </si>
  <si>
    <t>TYBFEB01CLDX05703</t>
  </si>
  <si>
    <t>Toulouse, Occitanie, 31300</t>
  </si>
  <si>
    <t>Toulouse, Occitanie, 31000</t>
  </si>
  <si>
    <t>14 avr. 2026 09:57</t>
  </si>
  <si>
    <t>EF-432-MY</t>
  </si>
  <si>
    <t>Castelnau-d'Estrétefonds, Occitanie, 31620</t>
  </si>
  <si>
    <t>18 nov. 2025 14:54</t>
  </si>
  <si>
    <t>12 nov. 2025 07:59</t>
  </si>
  <si>
    <t>YV2V0Y1A7GZ109045</t>
  </si>
  <si>
    <t>DX-051-LY</t>
  </si>
  <si>
    <t>28 nov. 2024 15:13</t>
  </si>
  <si>
    <t>28 nov. 2024 12:46</t>
  </si>
  <si>
    <t>YV2V0Y1A1FZ103854</t>
  </si>
  <si>
    <t>DX-429-GY</t>
  </si>
  <si>
    <t>28 nov. 2024 15:12</t>
  </si>
  <si>
    <t>28 nov. 2024 12:11</t>
  </si>
  <si>
    <t>YV2T0X1A8FZ103870</t>
  </si>
  <si>
    <t>1 août 2025 11:34</t>
  </si>
  <si>
    <t>Saint Geniez d'Olt et d'Aubrac, Occitanie, 12130</t>
  </si>
  <si>
    <t>20 oct. 2025 08:42</t>
  </si>
  <si>
    <t>17 oct. 2025 12:20</t>
  </si>
  <si>
    <t>CP-001-XE</t>
  </si>
  <si>
    <t>30 juil. 2024 09:49</t>
  </si>
  <si>
    <t>29 juil. 2024 14:07</t>
  </si>
  <si>
    <t>YV2VH40A2DB642458</t>
  </si>
  <si>
    <t>CP-996-XD</t>
  </si>
  <si>
    <t>30 juil. 2024 09:51</t>
  </si>
  <si>
    <t>26 juil. 2024 10:25</t>
  </si>
  <si>
    <t>YV2VH40A9DB641596</t>
  </si>
  <si>
    <t>DN-865-KW</t>
  </si>
  <si>
    <t>20 déc. 2024 08:10</t>
  </si>
  <si>
    <t>20 déc. 2024 07:56</t>
  </si>
  <si>
    <t>DL-287-MT</t>
  </si>
  <si>
    <t>15 nov. 2024 08:26</t>
  </si>
  <si>
    <t>4 nov. 2024 15:14</t>
  </si>
  <si>
    <t>YV2V0Y1A9EZ100019</t>
  </si>
  <si>
    <t>DN-388-SP</t>
  </si>
  <si>
    <t>12 mars 2025 18:35</t>
  </si>
  <si>
    <t>31 janv. 2025 11:05</t>
  </si>
  <si>
    <t>YV2X9J0A4FB711870</t>
  </si>
  <si>
    <t>CQ-719-DW</t>
  </si>
  <si>
    <t>27 nov. 2024 15:32</t>
  </si>
  <si>
    <t>27 nov. 2024 11:19</t>
  </si>
  <si>
    <t>CG-813-GY</t>
  </si>
  <si>
    <t>12 août 2024 11:42</t>
  </si>
  <si>
    <t>12 août 2024 10:43</t>
  </si>
  <si>
    <t>D, T</t>
  </si>
  <si>
    <t>DT-862-YY</t>
  </si>
  <si>
    <t>Fenouillet, Occitanie, 31140</t>
  </si>
  <si>
    <t>8 avr. 2025 16:19</t>
  </si>
  <si>
    <t>7 mars 2025 10:52</t>
  </si>
  <si>
    <t>VF6WTAG40F1452204</t>
  </si>
  <si>
    <t>CP-988-VC</t>
  </si>
  <si>
    <t>10 déc. 2024 13:30</t>
  </si>
  <si>
    <t>3 déc. 2024 09:52</t>
  </si>
  <si>
    <t>VF644AGE000011587</t>
  </si>
  <si>
    <t>13 avr. 2026 12:31</t>
  </si>
  <si>
    <t>DV-364-RS</t>
  </si>
  <si>
    <t>12 déc. 2024 10:11</t>
  </si>
  <si>
    <t>12 déc. 2024 09:49</t>
  </si>
  <si>
    <t>YV2V0Y1A9FZ103472</t>
  </si>
  <si>
    <t>Sète, Occitanie, 34200</t>
  </si>
  <si>
    <t>THIBAULT Nicolas</t>
  </si>
  <si>
    <t>Béziers, Occitanie, 34500</t>
  </si>
  <si>
    <t>CAPEAU Christian</t>
  </si>
  <si>
    <t>DW-049-PV</t>
  </si>
  <si>
    <t>28 mars 2025 14:33</t>
  </si>
  <si>
    <t>20 févr. 2025 11:44</t>
  </si>
  <si>
    <t>YV2T0X1A2FZ103766</t>
  </si>
  <si>
    <t>EF-204-WN</t>
  </si>
  <si>
    <t>18 nov. 2025 15:07</t>
  </si>
  <si>
    <t>18 nov. 2025 14:39</t>
  </si>
  <si>
    <t>YV2X9J0A0GB782582</t>
  </si>
  <si>
    <t>DW-055-NY</t>
  </si>
  <si>
    <t>13 mars 2025 08:50</t>
  </si>
  <si>
    <t>12 mars 2025 11:34</t>
  </si>
  <si>
    <t>YV2T0Y1A6FZ103856</t>
  </si>
  <si>
    <t>EE-358-JK</t>
  </si>
  <si>
    <t>18 nov. 2025 14:57</t>
  </si>
  <si>
    <t>31 oct. 2025 12:33</t>
  </si>
  <si>
    <t>YV2V0Y1A7GZ108493</t>
  </si>
  <si>
    <t>DV-373-RS</t>
  </si>
  <si>
    <t>12 mai 2025 11:38</t>
  </si>
  <si>
    <t>12 mai 2025 11:09</t>
  </si>
  <si>
    <t>LANGLOIS GUILLAUME</t>
  </si>
  <si>
    <t>YV2T0X1A6FZ103494</t>
  </si>
  <si>
    <t>EE-844-GR</t>
  </si>
  <si>
    <t>2 janv. 2025 10:17</t>
  </si>
  <si>
    <t>2 janv. 2025 10:07</t>
  </si>
  <si>
    <t>DX-659-CM</t>
  </si>
  <si>
    <t>Fourques, Occitanie, 66300</t>
  </si>
  <si>
    <t>17 mars 2025 08:57</t>
  </si>
  <si>
    <t>17 mars 2025 08:54</t>
  </si>
  <si>
    <t>YV2T0Y1A2GZ108408</t>
  </si>
  <si>
    <t>Labège, Occitanie, 31670</t>
  </si>
  <si>
    <t>CF-956-FT</t>
  </si>
  <si>
    <t>20 juin 2024 14:34</t>
  </si>
  <si>
    <t>20 juin 2024 14:05</t>
  </si>
  <si>
    <t>Cornebarrieu, Occitanie, 31700</t>
  </si>
  <si>
    <t>CHOUARI Abdessalam</t>
  </si>
  <si>
    <t>10 avr. 2026 13:13</t>
  </si>
  <si>
    <t>Plaisance-du-Touch, Occitanie, 31830</t>
  </si>
  <si>
    <t>BOISSONNADE Sebastien</t>
  </si>
  <si>
    <t>10 avr. 2026 08:01</t>
  </si>
  <si>
    <t>Saint-Jory, Occitanie, 31790</t>
  </si>
  <si>
    <t>13 avr. 2026 09:20</t>
  </si>
  <si>
    <t>CM-156-TC</t>
  </si>
  <si>
    <t>30 juil. 2024 09:42</t>
  </si>
  <si>
    <t>30 juil. 2024 02:24</t>
  </si>
  <si>
    <t>YV2J1D1A8DB636990</t>
  </si>
  <si>
    <t>Beaumont-de-Lomagne, Occitanie, 82500</t>
  </si>
  <si>
    <t>NIOBEY STEPHANE</t>
  </si>
  <si>
    <t>CF-935-FT</t>
  </si>
  <si>
    <t>20 juin 2024 14:35</t>
  </si>
  <si>
    <t>20 juin 2024 07:25</t>
  </si>
  <si>
    <t>CN-026-HR</t>
  </si>
  <si>
    <t>Ibos, Occitanie, 65420</t>
  </si>
  <si>
    <t>29 juil. 2024 10:00</t>
  </si>
  <si>
    <t>29 juil. 2024 09:57</t>
  </si>
  <si>
    <t>Bordères-sur-l'Échez, Occitanie, 65320</t>
  </si>
  <si>
    <t>14 avr. 2026 09:26</t>
  </si>
  <si>
    <t>ADOUE Didier</t>
  </si>
  <si>
    <t>Ussac, Nouvelle-Aquitaine, 19270</t>
  </si>
  <si>
    <t>10 déc. 2025 23:58</t>
  </si>
  <si>
    <t>9 avr. 2026 20:22</t>
  </si>
  <si>
    <t>GE-119-SZ</t>
  </si>
  <si>
    <t>Rodez, Occitanie, 12000</t>
  </si>
  <si>
    <t>24 févr. 2025 11:20</t>
  </si>
  <si>
    <t>22 févr. 2025 09:12</t>
  </si>
  <si>
    <t>Odos, Occitanie, 65310</t>
  </si>
  <si>
    <t>CN-810-KX</t>
  </si>
  <si>
    <t>7 oct. 2024 11:40</t>
  </si>
  <si>
    <t>26 sept. 2024 11:27</t>
  </si>
  <si>
    <t>YV2J1D1A0CB635167</t>
  </si>
  <si>
    <t>GJ-162-AB</t>
  </si>
  <si>
    <t>7 oct. 2024 15:11</t>
  </si>
  <si>
    <t>4 oct. 2024 12:37</t>
  </si>
  <si>
    <t>CN-633-DJ</t>
  </si>
  <si>
    <t>17 août 2024 09:50</t>
  </si>
  <si>
    <t>16 août 2024 12:32</t>
  </si>
  <si>
    <t>DW-835-HS</t>
  </si>
  <si>
    <t>3 avr. 2025 15:01</t>
  </si>
  <si>
    <t>4 mars 2025 09:14</t>
  </si>
  <si>
    <t>YV2X9J0A7FB737394</t>
  </si>
  <si>
    <t>CN-630-DJ</t>
  </si>
  <si>
    <t>29 juil. 2024 09:45</t>
  </si>
  <si>
    <t>29 juil. 2024 09:43</t>
  </si>
  <si>
    <t>Ouveillan, Occitanie, 11590</t>
  </si>
  <si>
    <t>DY-345-CS</t>
  </si>
  <si>
    <t>Saint-Mamet-la-Salvetat, Auvergne-Rhône-Alpes, 15220</t>
  </si>
  <si>
    <t>13 déc. 2024 10:47</t>
  </si>
  <si>
    <t>13 déc. 2024 10:45</t>
  </si>
  <si>
    <t>24 févr. 2026 19:11</t>
  </si>
  <si>
    <t>Lioujas, Occitanie, 12740</t>
  </si>
  <si>
    <t>13 nov. 2025 15:38</t>
  </si>
  <si>
    <t>Belmont-sur-Rance, Occitanie, 12370</t>
  </si>
  <si>
    <t>13 avr. 2026 20:58</t>
  </si>
  <si>
    <t>CM-183-YR</t>
  </si>
  <si>
    <t>7 oct. 2024 14:56</t>
  </si>
  <si>
    <t>4 oct. 2024 09:12</t>
  </si>
  <si>
    <t>VF629AHA000008226</t>
  </si>
  <si>
    <t>DK-870-ZW</t>
  </si>
  <si>
    <t>Bordères-sur-l'Échez, Occitanie, 65490</t>
  </si>
  <si>
    <t>19 juin 2025 11:56</t>
  </si>
  <si>
    <t>16 avr. 2025 16:33</t>
  </si>
  <si>
    <t>YV2V0Y1A5EZ100020</t>
  </si>
  <si>
    <t>TARAYRE Jocelyn</t>
  </si>
  <si>
    <t>DX-436-GY</t>
  </si>
  <si>
    <t>Saint-Alban, Occitanie, 31140</t>
  </si>
  <si>
    <t>14 janv. 2025 09:39</t>
  </si>
  <si>
    <t>14 janv. 2025 09:37</t>
  </si>
  <si>
    <t>YV2V0Y1A4FZ103850</t>
  </si>
  <si>
    <t>DX-250-JV</t>
  </si>
  <si>
    <t>28 nov. 2024 13:58</t>
  </si>
  <si>
    <t>YV2V0Y1A5FZ103825</t>
  </si>
  <si>
    <t>EE-355-JK</t>
  </si>
  <si>
    <t>28 mai 2025 10:33</t>
  </si>
  <si>
    <t>29 avr. 2025 12:01</t>
  </si>
  <si>
    <t>YV2V0Y1A6GZ108498</t>
  </si>
  <si>
    <t>DL-292-MT</t>
  </si>
  <si>
    <t>4 avr. 2025 13:55</t>
  </si>
  <si>
    <t>27 mars 2025 13:02</t>
  </si>
  <si>
    <t>YV2V0Y1A0EZ100006</t>
  </si>
  <si>
    <t>Saint-Vérand, Auvergne-Rhône-Alpes, 69620</t>
  </si>
  <si>
    <t>14 avr. 2026 09:38</t>
  </si>
  <si>
    <t>Corbas, Auvergne-Rhône-Alpes, 69960</t>
  </si>
  <si>
    <t>7 avr. 2026 09:47</t>
  </si>
  <si>
    <t>Villefranche-sur-Saône, Auvergne-Rhône-Alpes, 69400</t>
  </si>
  <si>
    <t>Bourg-en-Bresse, Auvergne-Rhône-Alpes, 01000</t>
  </si>
  <si>
    <t>10 avr. 2026 16:56</t>
  </si>
  <si>
    <t>Lyon, Auvergne-Rhône-Alpes, 69007</t>
  </si>
  <si>
    <t>Tassin-la-Demi-Lune, Auvergne-Rhône-Alpes, 69160</t>
  </si>
  <si>
    <t>Dagneux, Auvergne-Rhône-Alpes, 01120</t>
  </si>
  <si>
    <t>EH-300-SC</t>
  </si>
  <si>
    <t>Montélimar, Auvergne-Rhône-Alpes, 26200</t>
  </si>
  <si>
    <t>16 juin 2025 11:31</t>
  </si>
  <si>
    <t>13 juin 2025 09:05</t>
  </si>
  <si>
    <t>VF640J56XHB005641</t>
  </si>
  <si>
    <t>Vézeronce-Curtin, Auvergne-Rhône-Alpes, 38510</t>
  </si>
  <si>
    <t>Lyon, Auvergne-Rhône-Alpes, 69003</t>
  </si>
  <si>
    <t>DJ-825-QG</t>
  </si>
  <si>
    <t>21 oct. 2025 15:53</t>
  </si>
  <si>
    <t>21 oct. 2025 15:33</t>
  </si>
  <si>
    <t>VF640J569EB000412</t>
  </si>
  <si>
    <t>Saint-Savin, Auvergne-Rhône-Alpes, 38300</t>
  </si>
  <si>
    <t>Saint-Jean-de-Soudain, Auvergne-Rhône-Alpes, 38110</t>
  </si>
  <si>
    <t>DM-294-HL</t>
  </si>
  <si>
    <t>Donzère, Auvergne-Rhône-Alpes, 26290</t>
  </si>
  <si>
    <t>18 oct. 2024 13:12</t>
  </si>
  <si>
    <t>18 oct. 2024 12:37</t>
  </si>
  <si>
    <t>Mions, Auvergne-Rhône-Alpes, 69780</t>
  </si>
  <si>
    <t>15 févr. 2026 01:05</t>
  </si>
  <si>
    <t>13 févr. 2026 14:21</t>
  </si>
  <si>
    <t>DH-094-RC</t>
  </si>
  <si>
    <t>29 oct. 2025 10:55</t>
  </si>
  <si>
    <t>24 oct. 2025 15:07</t>
  </si>
  <si>
    <t>VF640J569EB000314</t>
  </si>
  <si>
    <t>24 mars 2026 13:35</t>
  </si>
  <si>
    <t>Saint-Chamond, Auvergne-Rhône-Alpes, 42400</t>
  </si>
  <si>
    <t>CN-466-MQ</t>
  </si>
  <si>
    <t>29 oct. 2024 11:36</t>
  </si>
  <si>
    <t>25 oct. 2024 15:29</t>
  </si>
  <si>
    <t>VF644AGE000011516</t>
  </si>
  <si>
    <t>Condrieu, Auvergne-Rhône-Alpes, 69420</t>
  </si>
  <si>
    <t>Porte des Pierres Dorées, Auvergne-Rhône-Alpes, 69400</t>
  </si>
  <si>
    <t>Saint-Cyr-de-Favières, Auvergne-Rhône-Alpes, 42123</t>
  </si>
  <si>
    <t>GP-188-ZF</t>
  </si>
  <si>
    <t>27 mars 2026 09:51</t>
  </si>
  <si>
    <t>26 mars 2026 15:10</t>
  </si>
  <si>
    <t>VF1VB000269513639</t>
  </si>
  <si>
    <t>DT-474-QC</t>
  </si>
  <si>
    <t>22 oct. 2024 14:29</t>
  </si>
  <si>
    <t>22 oct. 2024 12:08</t>
  </si>
  <si>
    <t>CN-662-PW</t>
  </si>
  <si>
    <t>Lyon, Auvergne-Rhône-Alpes, 69001</t>
  </si>
  <si>
    <t>21 oct. 2024 11:29</t>
  </si>
  <si>
    <t>21 oct. 2024 11:20</t>
  </si>
  <si>
    <t>Échirolles, Auvergne-Rhône-Alpes, 38130</t>
  </si>
  <si>
    <t>CURTET Lionel</t>
  </si>
  <si>
    <t>Andrézieux-Bouthéon, Auvergne-Rhône-Alpes, 42160</t>
  </si>
  <si>
    <t>Vaulx-en-Velin, Auvergne-Rhône-Alpes, 69120</t>
  </si>
  <si>
    <t>13 avr. 2026 13:57</t>
  </si>
  <si>
    <t>FB-925-TF</t>
  </si>
  <si>
    <t>Saint-Priest, Auvergne-Rhône-Alpes, 69800</t>
  </si>
  <si>
    <t>23 juin 2025 14:01</t>
  </si>
  <si>
    <t>11 juin 2025 16:16</t>
  </si>
  <si>
    <t>XLRAEL2700L476332</t>
  </si>
  <si>
    <t>Sassenage, Auvergne-Rhône-Alpes, 38360</t>
  </si>
  <si>
    <t>Vaulx-Milieu, Auvergne-Rhône-Alpes, 38090</t>
  </si>
  <si>
    <t>13 avr. 2026 11:26</t>
  </si>
  <si>
    <t>Saint-Blaise-la-Roche, Grand Est, 67420</t>
  </si>
  <si>
    <t>10 avr. 2026 12:22</t>
  </si>
  <si>
    <t>Saint-Avold, Grand Est, 57500</t>
  </si>
  <si>
    <t>Hériménil, Grand Est, 54300</t>
  </si>
  <si>
    <t>HUBRECHT Oleg</t>
  </si>
  <si>
    <t>TGS, TGX</t>
  </si>
  <si>
    <t>ED-783-HE</t>
  </si>
  <si>
    <t>9 janv. 2026 17:16</t>
  </si>
  <si>
    <t>9 janv. 2026 12:09</t>
  </si>
  <si>
    <t>VF620J866RB014020</t>
  </si>
  <si>
    <t>Schiltigheim, Grand Est, 67012</t>
  </si>
  <si>
    <t>5 mars 2026 10:25</t>
  </si>
  <si>
    <t>Fegersheim, Grand Est, 67640</t>
  </si>
  <si>
    <t>2 avr. 2026 15:45</t>
  </si>
  <si>
    <t>14 avr. 2026 09:35</t>
  </si>
  <si>
    <t>EE-624-AV</t>
  </si>
  <si>
    <t>26 août 2025 14:01</t>
  </si>
  <si>
    <t>11 août 2025 10:01</t>
  </si>
  <si>
    <t>VF6WTAG40G2453591</t>
  </si>
  <si>
    <t>Strasbourg, Grand Est, 67027</t>
  </si>
  <si>
    <t>Monswiller, Grand Est, 67700</t>
  </si>
  <si>
    <t>HUBRECHT Victor</t>
  </si>
  <si>
    <t>Eschau, Grand Est, 67114</t>
  </si>
  <si>
    <t>KAROLEWICZ Cedric</t>
  </si>
  <si>
    <t>10 avr. 2026 13:53</t>
  </si>
  <si>
    <t>Mundolsheim, Grand Est, 67450</t>
  </si>
  <si>
    <t>Haguenau, Grand Est, 67500</t>
  </si>
  <si>
    <t>Geispolsheim-Gare, Grand Est, 67118</t>
  </si>
  <si>
    <t>Brou, Centre-Val de Loire, 28160</t>
  </si>
  <si>
    <t>EL MOUSSAOUI Fouad</t>
  </si>
  <si>
    <t>13 avr. 2026 17:17</t>
  </si>
  <si>
    <t>Amboise, Centre-Val de Loire, 37400</t>
  </si>
  <si>
    <t>BRASSART Antony</t>
  </si>
  <si>
    <t>Selles-sur-Cher, Centre-Val de Loire, 41130</t>
  </si>
  <si>
    <t>BERNARD Stephane</t>
  </si>
  <si>
    <t>Issoudun, Centre-Val de Loire, 36100</t>
  </si>
  <si>
    <t>BRET Jean Baptiste</t>
  </si>
  <si>
    <t>Saint-Mars-d'Outillé, Pays de la Loire, 72220</t>
  </si>
  <si>
    <t>QUERE Alexis</t>
  </si>
  <si>
    <t>DR-624-CY</t>
  </si>
  <si>
    <t>Argy, Centre-Val de Loire, 36500</t>
  </si>
  <si>
    <t>28 oct. 2025 08:05</t>
  </si>
  <si>
    <t>28 oct. 2025 07:52</t>
  </si>
  <si>
    <t>VF640J560FB002552</t>
  </si>
  <si>
    <t>Buzançais, Centre-Val de Loire, 36500</t>
  </si>
  <si>
    <t>PLANTUREUX Yann</t>
  </si>
  <si>
    <t>Saint-Junien, Nouvelle-Aquitaine, 87200</t>
  </si>
  <si>
    <t>MEROT Jean Luc</t>
  </si>
  <si>
    <t>DR-278-QP</t>
  </si>
  <si>
    <t>5 mars 2025 13:09</t>
  </si>
  <si>
    <t>5 mars 2025 12:52</t>
  </si>
  <si>
    <t>18 sept. 2025 16:19</t>
  </si>
  <si>
    <t>18 sept. 2025 14:22</t>
  </si>
  <si>
    <t>14 avr. 2026 09:37</t>
  </si>
  <si>
    <t>PARSAT Romain</t>
  </si>
  <si>
    <t>La Coquille, Nouvelle-Aquitaine, 24450</t>
  </si>
  <si>
    <t>DUCOURTIOUX Thomas</t>
  </si>
  <si>
    <t>EH-865-BE</t>
  </si>
  <si>
    <t>26 févr. 2025 10:44</t>
  </si>
  <si>
    <t>EH-360-BE</t>
  </si>
  <si>
    <t>5 mars 2025 13:10</t>
  </si>
  <si>
    <t>5 mars 2025 13:04</t>
  </si>
  <si>
    <t>EH-166-BF</t>
  </si>
  <si>
    <t>Luant, Centre-Val de Loire, 36350</t>
  </si>
  <si>
    <t>5 mars 2025 13:07</t>
  </si>
  <si>
    <t>BRAZ Roland</t>
  </si>
  <si>
    <t>DW-617-JZ</t>
  </si>
  <si>
    <t>7 mars 2025 14:57</t>
  </si>
  <si>
    <t>7 mars 2025 14:16</t>
  </si>
  <si>
    <t>DL-813-SK</t>
  </si>
  <si>
    <t>7 mars 2025 14:30</t>
  </si>
  <si>
    <t>DL-813SK</t>
  </si>
  <si>
    <t>DX-836-BJ</t>
  </si>
  <si>
    <t>8 avr. 2026 17:35</t>
  </si>
  <si>
    <t>8 avr. 2026 14:06</t>
  </si>
  <si>
    <t>Montargis, Centre-Val de Loire, 45200</t>
  </si>
  <si>
    <t>KANAROSKY Denis</t>
  </si>
  <si>
    <t>DJ-213-GH</t>
  </si>
  <si>
    <t>Saint-Maur, Centre-Val de Loire, 36250</t>
  </si>
  <si>
    <t>5 mars 2025 13:11</t>
  </si>
  <si>
    <t>4 mars 2025 09:59</t>
  </si>
  <si>
    <t>VF640J562EB000297</t>
  </si>
  <si>
    <t>Dreux, Centre-Val de Loire, 28100</t>
  </si>
  <si>
    <t>DUTEYRAT GREGORY</t>
  </si>
  <si>
    <t>Orsonville, Île-de-France, 78660</t>
  </si>
  <si>
    <t>GUERET Nicolas</t>
  </si>
  <si>
    <t>Vernou-sur-Brenne, Centre-Val de Loire, 37210</t>
  </si>
  <si>
    <t>COLAS Thibaut</t>
  </si>
  <si>
    <t>13 avr. 2026 12:45</t>
  </si>
  <si>
    <t>Lorris, Centre-Val de Loire, 45260</t>
  </si>
  <si>
    <t>DIONNET Eric</t>
  </si>
  <si>
    <t>10 avr. 2026 21:32</t>
  </si>
  <si>
    <t>DJ-902-AX</t>
  </si>
  <si>
    <t>17 janv. 2025 16:20</t>
  </si>
  <si>
    <t>17 janv. 2025 11:46</t>
  </si>
  <si>
    <t>Montierchaume, Centre-Val de Loire, 36130</t>
  </si>
  <si>
    <t>AUSSOURD Christophe</t>
  </si>
  <si>
    <t>DR-953-ZC</t>
  </si>
  <si>
    <t>28 oct. 2025 08:01</t>
  </si>
  <si>
    <t>27 oct. 2025 18:04</t>
  </si>
  <si>
    <t>CN-177-PX</t>
  </si>
  <si>
    <t>17 janv. 2025 16:30</t>
  </si>
  <si>
    <t>17 janv. 2025 11:51</t>
  </si>
  <si>
    <t>DX-801-EY</t>
  </si>
  <si>
    <t>8 avr. 2026 17:27</t>
  </si>
  <si>
    <t>8 avr. 2026 11:56</t>
  </si>
  <si>
    <t>DJ-203-HK</t>
  </si>
  <si>
    <t>Levroux, Centre-Val de Loire, 36110</t>
  </si>
  <si>
    <t>VF620J861EB000259</t>
  </si>
  <si>
    <t>Varennes-Vauzelles, Bourgogne-Franche-Comté, 58640</t>
  </si>
  <si>
    <t>CAVEAU Laurent</t>
  </si>
  <si>
    <t>Orléans, Centre-Val de Loire, 45000</t>
  </si>
  <si>
    <t>4 juin 2025 08:35</t>
  </si>
  <si>
    <t>4 juin 2025 08:23</t>
  </si>
  <si>
    <t>Douadic, Centre-Val de Loire, 36300</t>
  </si>
  <si>
    <t>PETOIN EMERIC</t>
  </si>
  <si>
    <t>Ahun, Nouvelle-Aquitaine, 23150</t>
  </si>
  <si>
    <t>MARSOT Fabien</t>
  </si>
  <si>
    <t>DV-321-LM</t>
  </si>
  <si>
    <t>17 janv. 2025 16:44</t>
  </si>
  <si>
    <t>17 janv. 2025 11:37</t>
  </si>
  <si>
    <t xml:space="preserve">DV-321-LM </t>
  </si>
  <si>
    <t>Provins, Île-de-France, 77160</t>
  </si>
  <si>
    <t>14 avr. 2026 09:10</t>
  </si>
  <si>
    <t>KONE Mohamed</t>
  </si>
  <si>
    <t>Vendôme, Centre-Val de Loire, 41100</t>
  </si>
  <si>
    <t>14 avr. 2026 09:52</t>
  </si>
  <si>
    <t>MOREL Guillaume</t>
  </si>
  <si>
    <t>Châteauneuf-sur-Loire, Centre-Val de Loire, 45110</t>
  </si>
  <si>
    <t>AOURAGHE Mustapha</t>
  </si>
  <si>
    <t>Chambray-lès-Tours, Centre-Val de Loire, 37170</t>
  </si>
  <si>
    <t>ED-599-KM</t>
  </si>
  <si>
    <t>31 mars 2025 15:15</t>
  </si>
  <si>
    <t>28 mars 2025 12:30</t>
  </si>
  <si>
    <t>VASSEUR Regis</t>
  </si>
  <si>
    <t>VF620J169GB000068</t>
  </si>
  <si>
    <t>13 avr. 2026 17:43</t>
  </si>
  <si>
    <t>13 avr. 2026 14:59</t>
  </si>
  <si>
    <t>10 avr. 2026 14:30</t>
  </si>
  <si>
    <t>DM-447-GL</t>
  </si>
  <si>
    <t>27 oct. 2025 15:05</t>
  </si>
  <si>
    <t>27 oct. 2025 11:20</t>
  </si>
  <si>
    <t>VF620J86XFB000438</t>
  </si>
  <si>
    <t>Couzeix, Nouvelle-Aquitaine, 87270</t>
  </si>
  <si>
    <t>MARECHAL Fabrice</t>
  </si>
  <si>
    <t>DV-717-VE</t>
  </si>
  <si>
    <t>11 nov. 2025 11:49</t>
  </si>
  <si>
    <t>7 nov. 2025 10:45</t>
  </si>
  <si>
    <t>YV2X9J0A8FB734813</t>
  </si>
  <si>
    <t>Chorges, Provence-Alpes-Côte d'Azur, 05230</t>
  </si>
  <si>
    <t>MARCHAND Christophe</t>
  </si>
  <si>
    <t>Châteauvieux, Provence-Alpes-Côte d'Azur, 05000</t>
  </si>
  <si>
    <t>3 févr. 2026 12:39</t>
  </si>
  <si>
    <t>9 avr. 2026 17:16</t>
  </si>
  <si>
    <t>ML EUROCARGO</t>
  </si>
  <si>
    <t>3 avr. 2026 01:47</t>
  </si>
  <si>
    <t>Sisteron, Provence-Alpes-Côte d'Azur, 04200</t>
  </si>
  <si>
    <t>AUBRY Bruno</t>
  </si>
  <si>
    <t>10 avr. 2026 13:18</t>
  </si>
  <si>
    <t>CORVAISIER FREDERIC</t>
  </si>
  <si>
    <t>EL-852-VM</t>
  </si>
  <si>
    <t>10 oct. 2025 08:43</t>
  </si>
  <si>
    <t>6 oct. 2025 14:06</t>
  </si>
  <si>
    <t>YV2T0Y1A8HZ112013</t>
  </si>
  <si>
    <t>13 avr. 2026 18:28</t>
  </si>
  <si>
    <t>11 avr. 2026 11:55</t>
  </si>
  <si>
    <t>Ubaye-Serre-Ponçon, Provence-Alpes-Côte d'Azur, 04340</t>
  </si>
  <si>
    <t>ALBANO Yoni</t>
  </si>
  <si>
    <t>10 avr. 2026 10:53</t>
  </si>
  <si>
    <t>Paris, Île-de-France, 75017</t>
  </si>
  <si>
    <t>25 nov. 2025 12:02</t>
  </si>
  <si>
    <t>21 nov. 2025 16:07</t>
  </si>
  <si>
    <t>14 avr. 2026 07:56</t>
  </si>
  <si>
    <t>14 avr. 2026 00:51</t>
  </si>
  <si>
    <t>16 sept. 2025 17:11</t>
  </si>
  <si>
    <t>16 sept. 2025 12:04</t>
  </si>
  <si>
    <t>PIGEOLAT THIERRY</t>
  </si>
  <si>
    <t>16 avr. 2025 15:27</t>
  </si>
  <si>
    <t>15 avr. 2025 16:28</t>
  </si>
  <si>
    <t>Ablis, Île-de-France, 78660</t>
  </si>
  <si>
    <t>14 avr. 2026 09:46</t>
  </si>
  <si>
    <t>N'DIAYE YAMADOU</t>
  </si>
  <si>
    <t>9 déc. 2024 15:28</t>
  </si>
  <si>
    <t>6 déc. 2024 19:02</t>
  </si>
  <si>
    <t>Paris, Île-de-France, 75020</t>
  </si>
  <si>
    <t>JESUS DA LUZ FREDERIC</t>
  </si>
  <si>
    <t>16 avr. 2025 15:39</t>
  </si>
  <si>
    <t>15 avr. 2025 16:08</t>
  </si>
  <si>
    <t>FG-129-HR</t>
  </si>
  <si>
    <t>26 mars 2026 15:31</t>
  </si>
  <si>
    <t>26 mars 2026 10:45</t>
  </si>
  <si>
    <t>Boulogne-Billancourt, Île-de-France, 92100</t>
  </si>
  <si>
    <t>RGUIBI YLIESS</t>
  </si>
  <si>
    <t>Issy-les-Moulineaux, Île-de-France, 92130</t>
  </si>
  <si>
    <t>DW-786-QB</t>
  </si>
  <si>
    <t>8 nov. 2024 15:22</t>
  </si>
  <si>
    <t>6 nov. 2024 14:40</t>
  </si>
  <si>
    <t>Dampmart, Île-de-France, 77400</t>
  </si>
  <si>
    <t>25 mars 2026 12:42</t>
  </si>
  <si>
    <t>Paris, Île-de-France, 75009</t>
  </si>
  <si>
    <t>FB-980-TY</t>
  </si>
  <si>
    <t>31 mars 2026 10:54</t>
  </si>
  <si>
    <t>31 mars 2026 10:50</t>
  </si>
  <si>
    <t>ZCFA71ADX02686987</t>
  </si>
  <si>
    <t>CH-311-ML</t>
  </si>
  <si>
    <t>Boissy-Saint-Léger, Île-de-France, 94470</t>
  </si>
  <si>
    <t>25 juin 2024 17:50</t>
  </si>
  <si>
    <t>25 juin 2024 16:28</t>
  </si>
  <si>
    <t>VF644AGE000011065</t>
  </si>
  <si>
    <t>Antony, Île-de-France, 92160</t>
  </si>
  <si>
    <t>FG-725-GA</t>
  </si>
  <si>
    <t>Thiais, Île-de-France, 94320</t>
  </si>
  <si>
    <t>1 avr. 2026 16:29</t>
  </si>
  <si>
    <t>1 avr. 2026 15:58</t>
  </si>
  <si>
    <t>ZCFA71AD902692960</t>
  </si>
  <si>
    <t>DK-531-QP</t>
  </si>
  <si>
    <t>10 mars 2025 16:50</t>
  </si>
  <si>
    <t>10 mars 2025 15:06</t>
  </si>
  <si>
    <t>VF640J561EB000713</t>
  </si>
  <si>
    <t>CQ-405-TY</t>
  </si>
  <si>
    <t>8 nov. 2024 15:18</t>
  </si>
  <si>
    <t>16 oct. 2024 09:39</t>
  </si>
  <si>
    <t>VF644AGL000006842</t>
  </si>
  <si>
    <t>DK-618-MN</t>
  </si>
  <si>
    <t>10 mars 2025 16:54</t>
  </si>
  <si>
    <t>10 mars 2025 15:03</t>
  </si>
  <si>
    <t>VF640J563EB000700</t>
  </si>
  <si>
    <t>14 avr. 2026 09:15</t>
  </si>
  <si>
    <t>BENAMARA Mehdi</t>
  </si>
  <si>
    <t>13 sept. 2024 15:27</t>
  </si>
  <si>
    <t>13 sept. 2024 12:56</t>
  </si>
  <si>
    <t>VF6WTAG40F1452212</t>
  </si>
  <si>
    <t>CQ-995-DV</t>
  </si>
  <si>
    <t>8 nov. 2024 15:15</t>
  </si>
  <si>
    <t>8 nov. 2024 14:34</t>
  </si>
  <si>
    <t>VF644AGL000006835</t>
  </si>
  <si>
    <t>10 avr. 2026 18:03</t>
  </si>
  <si>
    <t>FF-956-RQ</t>
  </si>
  <si>
    <t>25 mars 2026 16:40</t>
  </si>
  <si>
    <t>25 mars 2026 16:34</t>
  </si>
  <si>
    <t>ZCFA71AD302692825</t>
  </si>
  <si>
    <t>Levallois-Perret, Île-de-France, 92300</t>
  </si>
  <si>
    <t>16 avr. 2025 15:23</t>
  </si>
  <si>
    <t>15 avr. 2025 17:14</t>
  </si>
  <si>
    <t>GH-501-QR</t>
  </si>
  <si>
    <t>20 nov. 2025 23:54</t>
  </si>
  <si>
    <t>20 nov. 2025 22:43</t>
  </si>
  <si>
    <t>VF640J566NB018334</t>
  </si>
  <si>
    <t>Saint-Mandé, Île-de-France, 75012</t>
  </si>
  <si>
    <t>EL ASRI ABDELKADER</t>
  </si>
  <si>
    <t>16 avr. 2025 15:32</t>
  </si>
  <si>
    <t>15 avr. 2025 17:26</t>
  </si>
  <si>
    <t>15 sept. 2025 07:06</t>
  </si>
  <si>
    <t>Paris, Île-de-France, 75011</t>
  </si>
  <si>
    <t>Souppes-sur-Loing, Île-de-France, 77460</t>
  </si>
  <si>
    <t>14 avr. 2026 09:56</t>
  </si>
  <si>
    <t>RAJAONARISOLO LOVANIRINA THIERRY</t>
  </si>
  <si>
    <t>9 avr. 2026 19:29</t>
  </si>
  <si>
    <t>Noisy-le-Sec, Île-de-France, 93130</t>
  </si>
  <si>
    <t>NIKIEMA CHARLES</t>
  </si>
  <si>
    <t>Marolles-en-Brie, Île-de-France, 94440</t>
  </si>
  <si>
    <t>13 avr. 2026 15:01</t>
  </si>
  <si>
    <t>Limeil-Brévannes, Île-de-France, 94450</t>
  </si>
  <si>
    <t>13 avr. 2026 17:15</t>
  </si>
  <si>
    <t>Saint-Ouen-l'Aumône, Île-de-France, 95310</t>
  </si>
  <si>
    <t>CN-034-JX</t>
  </si>
  <si>
    <t>25 juin 2024 17:49</t>
  </si>
  <si>
    <t>25 juin 2024 11:19</t>
  </si>
  <si>
    <t>240, FL</t>
  </si>
  <si>
    <t>YV2TN12AXCB634909</t>
  </si>
  <si>
    <t>Paris, Île-de-France, 75015</t>
  </si>
  <si>
    <t>BELHADJ Abdelhalim</t>
  </si>
  <si>
    <t>CN-043-JX</t>
  </si>
  <si>
    <t>25 juin 2024 17:48</t>
  </si>
  <si>
    <t>24 juin 2024 19:06</t>
  </si>
  <si>
    <t>YV2TN12A7CB635919</t>
  </si>
  <si>
    <t>LARDJANE Ahmed</t>
  </si>
  <si>
    <t>Paris, Île-de-France, 75008</t>
  </si>
  <si>
    <t>Bagneaux, Bourgogne-Franche-Comté, 89190</t>
  </si>
  <si>
    <t>BERNARD Makenson</t>
  </si>
  <si>
    <t>Chessy, Île-de-France, 77700</t>
  </si>
  <si>
    <t>Paris, Île-de-France, 75010</t>
  </si>
  <si>
    <t>Paris, Île-de-France, 75006</t>
  </si>
  <si>
    <t>GHEMMOUR Malik</t>
  </si>
  <si>
    <t>13 avr. 2026 16:26</t>
  </si>
  <si>
    <t>14 avr. 2026 05:31</t>
  </si>
  <si>
    <t>25 mars 2026 14:15</t>
  </si>
  <si>
    <t>MAZANIELLO CHEZOL Franck</t>
  </si>
  <si>
    <t>4 avr. 2025 04:24</t>
  </si>
  <si>
    <t>4 avr. 2025 04:18</t>
  </si>
  <si>
    <t>Saint-Ouen-sur-Seine, Île-de-France, 93400</t>
  </si>
  <si>
    <t>FIAT</t>
  </si>
  <si>
    <t>DOBLO</t>
  </si>
  <si>
    <t>EE-280-ZV</t>
  </si>
  <si>
    <t>28 janv. 2026 14:39</t>
  </si>
  <si>
    <t>28 janv. 2026 07:44</t>
  </si>
  <si>
    <t>YV2V0Y1AXGZ109024</t>
  </si>
  <si>
    <t>DV-919-PS</t>
  </si>
  <si>
    <t>18 mars 2026 13:58</t>
  </si>
  <si>
    <t>18 mars 2026 12:15</t>
  </si>
  <si>
    <t>YV2T0U1A3FZ103385</t>
  </si>
  <si>
    <t>10 mars 2026 03:28</t>
  </si>
  <si>
    <t>Versailles, Île-de-France, 78000</t>
  </si>
  <si>
    <t>MANDENE Placide</t>
  </si>
  <si>
    <t>Bagneux, Île-de-France, 92220</t>
  </si>
  <si>
    <t>ENIONA GREGORY ALLAN</t>
  </si>
  <si>
    <t>CN-969-TN</t>
  </si>
  <si>
    <t>25 juin 2024 13:19</t>
  </si>
  <si>
    <t>YV2TN12A1CB635740</t>
  </si>
  <si>
    <t>13 avr. 2026 15:13</t>
  </si>
  <si>
    <t>Saintry-sur-Seine, Île-de-France, 91250</t>
  </si>
  <si>
    <t>AFAILAL Rafik</t>
  </si>
  <si>
    <t>16 avr. 2025 15:41</t>
  </si>
  <si>
    <t>15 avr. 2025 20:43</t>
  </si>
  <si>
    <t>FA-329-XY</t>
  </si>
  <si>
    <t>28 mars 2025 18:45</t>
  </si>
  <si>
    <t>28 mars 2025 14:24</t>
  </si>
  <si>
    <t>SUANA KIMANGA JOCELYN</t>
  </si>
  <si>
    <t>GB-980-LA</t>
  </si>
  <si>
    <t>7 mars 2025 10:50</t>
  </si>
  <si>
    <t>7 mars 2025 10:30</t>
  </si>
  <si>
    <t>Poissy, Île-de-France, 78300</t>
  </si>
  <si>
    <t>Vanves, Île-de-France, 92170</t>
  </si>
  <si>
    <t>14 avr. 2026 08:12</t>
  </si>
  <si>
    <t>EE-398-SK</t>
  </si>
  <si>
    <t>7 mars 2025 10:40</t>
  </si>
  <si>
    <t>7 mars 2025 10:36</t>
  </si>
  <si>
    <t>EP-476-CS</t>
  </si>
  <si>
    <t>3 sept. 2025 12:15</t>
  </si>
  <si>
    <t>3 sept. 2025 12:05</t>
  </si>
  <si>
    <t>VF6VF000857049927</t>
  </si>
  <si>
    <t>DV-562-SP</t>
  </si>
  <si>
    <t>Gouzeaucourt, Hauts-de-France, 59231</t>
  </si>
  <si>
    <t>6 mars 2025 18:05</t>
  </si>
  <si>
    <t>6 mars 2025 12:17</t>
  </si>
  <si>
    <t>DW-221-SL</t>
  </si>
  <si>
    <t>6 mars 2025 18:00</t>
  </si>
  <si>
    <t>6 mars 2025 12:14</t>
  </si>
  <si>
    <t>DT-400-WL</t>
  </si>
  <si>
    <t>27 nov. 2025 16:59</t>
  </si>
  <si>
    <t>27 nov. 2025 12:35</t>
  </si>
  <si>
    <t>VF620J869FB001144</t>
  </si>
  <si>
    <t>DT-953-LP</t>
  </si>
  <si>
    <t>Fontaine-Notre-Dame, Hauts-de-France, 59400</t>
  </si>
  <si>
    <t>25 févr. 2025 16:31</t>
  </si>
  <si>
    <t>25 févr. 2025 12:13</t>
  </si>
  <si>
    <t>18 févr. 2025 03:18</t>
  </si>
  <si>
    <t>18 févr. 2025 02:51</t>
  </si>
  <si>
    <t>Croix, Hauts-de-France, 59170</t>
  </si>
  <si>
    <t>DUFOSSE Morgan</t>
  </si>
  <si>
    <t>Villeneuve-d'Ascq, Hauts-de-France, 59491</t>
  </si>
  <si>
    <t>DEBUCOIT Jean Francois</t>
  </si>
  <si>
    <t>Croix, Hauts-de-France, 59290</t>
  </si>
  <si>
    <t>WARNAULT Antoine</t>
  </si>
  <si>
    <t>Canteleu, Normandie, 76380</t>
  </si>
  <si>
    <t>10 avr. 2026 08:47</t>
  </si>
  <si>
    <t>Étréville, Normandie, 27350</t>
  </si>
  <si>
    <t>MOUSSI Nasim</t>
  </si>
  <si>
    <t>Saint-Étienne-du-Rouvray, Normandie, 76800</t>
  </si>
  <si>
    <t>Lille, Hauts-de-France, 59014</t>
  </si>
  <si>
    <t>DEBELVALET Nicolas</t>
  </si>
  <si>
    <t>Arques, Hauts-de-France, 62510</t>
  </si>
  <si>
    <t>9 avr. 2026 11:07</t>
  </si>
  <si>
    <t>Berck, Hauts-de-France, 62600</t>
  </si>
  <si>
    <t>MINFARDI Quentin</t>
  </si>
  <si>
    <t>EV-575-PW</t>
  </si>
  <si>
    <t>16 févr. 2026 14:13</t>
  </si>
  <si>
    <t>30 janv. 2026 14:38</t>
  </si>
  <si>
    <t>XLRAEL3700L470600</t>
  </si>
  <si>
    <t>Nort-Leulinghem, Hauts-de-France, 62890</t>
  </si>
  <si>
    <t>Dunkirk, Hauts-de-France, 59240</t>
  </si>
  <si>
    <t>DEBAST Yannick</t>
  </si>
  <si>
    <t>FQ-575-KG</t>
  </si>
  <si>
    <t>24 févr. 2026 14:08</t>
  </si>
  <si>
    <t>24 févr. 2026 12:27</t>
  </si>
  <si>
    <t>VF620J864LB007932</t>
  </si>
  <si>
    <t>FF-223-NR</t>
  </si>
  <si>
    <t>17 avr. 2025 14:51</t>
  </si>
  <si>
    <t>15 avr. 2025 16:27</t>
  </si>
  <si>
    <t>VF640J861KB009662</t>
  </si>
  <si>
    <t>DUCATO</t>
  </si>
  <si>
    <t>Saint-Martin-Boulogne, Hauts-de-France, 62280</t>
  </si>
  <si>
    <t>26 mars 2026 10:10</t>
  </si>
  <si>
    <t>Linselles, Hauts-de-France, 59126</t>
  </si>
  <si>
    <t>MARECHAL Michael</t>
  </si>
  <si>
    <t>10 avr. 2026 13:38</t>
  </si>
  <si>
    <t>13 avr. 2026 16:00</t>
  </si>
  <si>
    <t>Vernon, Normandie, 27200</t>
  </si>
  <si>
    <t>ROUSSEL FRANCOIS</t>
  </si>
  <si>
    <t>Lille, Hauts-de-France, 59000</t>
  </si>
  <si>
    <t>WEPIERRE Jessy</t>
  </si>
  <si>
    <t>14 avr. 2026 09:25</t>
  </si>
  <si>
    <t>PENIN Martial</t>
  </si>
  <si>
    <t>EF-703-DW</t>
  </si>
  <si>
    <t>Witry-lès-Reims, Grand Est, 51420</t>
  </si>
  <si>
    <t>7 mars 2025 14:44</t>
  </si>
  <si>
    <t>21 févr. 2025 10:24</t>
  </si>
  <si>
    <t>YV2V0Y1A1GZ109025</t>
  </si>
  <si>
    <t>Marcq-en-Barœul, Hauts-de-France, 59700</t>
  </si>
  <si>
    <t>DW-234-KZ</t>
  </si>
  <si>
    <t>7 mars 2025 14:33</t>
  </si>
  <si>
    <t>7 mars 2025 11:23</t>
  </si>
  <si>
    <t>YV2V0Y1A6FZ103770</t>
  </si>
  <si>
    <t>DW-428-TH</t>
  </si>
  <si>
    <t>7 mars 2025 14:40</t>
  </si>
  <si>
    <t>6 mars 2025 11:23</t>
  </si>
  <si>
    <t>EV-563-PW</t>
  </si>
  <si>
    <t>20 févr. 2026 11:51</t>
  </si>
  <si>
    <t>30 déc. 2025 10:02</t>
  </si>
  <si>
    <t>XLRAEL3700L470553</t>
  </si>
  <si>
    <t>Coquelles, Hauts-de-France, 62231</t>
  </si>
  <si>
    <t>14 avr. 2026 09:27</t>
  </si>
  <si>
    <t>AOUDIA Djamel</t>
  </si>
  <si>
    <t>Lambersart, Hauts-de-France, 59130</t>
  </si>
  <si>
    <t>POULAIN Sandrine</t>
  </si>
  <si>
    <t>Boulogne-sur-Mer, Hauts-de-France, 62200</t>
  </si>
  <si>
    <t>POSTOLEC Romain</t>
  </si>
  <si>
    <t>10 avr. 2026 00:05</t>
  </si>
  <si>
    <t>FOURNIER Stephane</t>
  </si>
  <si>
    <t>CH-342-HC</t>
  </si>
  <si>
    <t>10 sept. 2024 21:55</t>
  </si>
  <si>
    <t>10 sept. 2024 20:37</t>
  </si>
  <si>
    <t>Deactivated, Previously paired with gateway GD7EXFMMRF</t>
  </si>
  <si>
    <t>CN-779-YG</t>
  </si>
  <si>
    <t>7 mars 2025 15:33</t>
  </si>
  <si>
    <t>7 mars 2025 12:00</t>
  </si>
  <si>
    <t>10 avr. 2026 11:32</t>
  </si>
  <si>
    <t>Puilboreau, Nouvelle-Aquitaine, 17138</t>
  </si>
  <si>
    <t>CLUSEAU Olivier</t>
  </si>
  <si>
    <t>Sarlat-la-Canéda, Nouvelle-Aquitaine, 24200</t>
  </si>
  <si>
    <t>14 avr. 2026 09:14</t>
  </si>
  <si>
    <t>BARBE Gael didier albert</t>
  </si>
  <si>
    <t>EQ-464-VT</t>
  </si>
  <si>
    <t>Boulazac Isle Manoire, Nouvelle-Aquitaine, 24750</t>
  </si>
  <si>
    <t>10 nov. 2025 10:41</t>
  </si>
  <si>
    <t>16 sept. 2025 08:26</t>
  </si>
  <si>
    <t>VF620J863HB003801</t>
  </si>
  <si>
    <t>8 avr. 2026 14:36</t>
  </si>
  <si>
    <t>Saint-Cyprien, Nouvelle-Aquitaine, 24220</t>
  </si>
  <si>
    <t>JOSEPH YOHANN</t>
  </si>
  <si>
    <t>CP-350-ZM</t>
  </si>
  <si>
    <t>16 déc. 2024 14:43</t>
  </si>
  <si>
    <t>16 déc. 2024 14:38</t>
  </si>
  <si>
    <t>YV2VH40A1DB641608</t>
  </si>
  <si>
    <t>Tonnay-Charente, Nouvelle-Aquitaine, 17430</t>
  </si>
  <si>
    <t>10 avr. 2026 12:38</t>
  </si>
  <si>
    <t>Châteaubernard, Nouvelle-Aquitaine, 16100</t>
  </si>
  <si>
    <t>SALESSE Jean-Paul</t>
  </si>
  <si>
    <t>DJ-553-JN</t>
  </si>
  <si>
    <t>22 oct. 2025 10:44</t>
  </si>
  <si>
    <t>6 oct. 2025 13:56</t>
  </si>
  <si>
    <t>VF620J861EB000231</t>
  </si>
  <si>
    <t>7 avr. 2026 22:34</t>
  </si>
  <si>
    <t>DJ-577-JN</t>
  </si>
  <si>
    <t>Châtelaillon-Plage, Nouvelle-Aquitaine, 17340</t>
  </si>
  <si>
    <t>3 nov. 2025 14:11</t>
  </si>
  <si>
    <t>3 nov. 2025 14:06</t>
  </si>
  <si>
    <t>VF620J866EB000211</t>
  </si>
  <si>
    <t>Rochefort, Nouvelle-Aquitaine, 17300</t>
  </si>
  <si>
    <t>FONTENEAU Laurent</t>
  </si>
  <si>
    <t>Sainte-Marie-de-Ré, Nouvelle-Aquitaine, 17740</t>
  </si>
  <si>
    <t>ZARTIER MICHAEL FRANK JOSE-PIERRE</t>
  </si>
  <si>
    <t>DJ-568-JN</t>
  </si>
  <si>
    <t>Saint-Savinien, Nouvelle-Aquitaine, 17350</t>
  </si>
  <si>
    <t>12 mars 2025 11:30</t>
  </si>
  <si>
    <t>12 mars 2025 11:27</t>
  </si>
  <si>
    <t>10 avr. 2026 13:37</t>
  </si>
  <si>
    <t>9 avr. 2026 14:11</t>
  </si>
  <si>
    <t>11 avr. 2026 15:54</t>
  </si>
  <si>
    <t>Deactivated, Previously paired with gateway GPNP264C7D</t>
  </si>
  <si>
    <t>TG AQUITAINE</t>
  </si>
  <si>
    <t>Deactivated, Previously paired with gateway GU2WCSKXYW</t>
  </si>
  <si>
    <t>Deactivated, Previously paired with gateway GWN9N5RPWC</t>
  </si>
  <si>
    <t>Les Eyzies, Nouvelle-Aquitaine, 24620</t>
  </si>
  <si>
    <t>LAOUILLE Franck</t>
  </si>
  <si>
    <t>Arcachon, Nouvelle-Aquitaine, 33120</t>
  </si>
  <si>
    <t>DRILHOLLE JEAN-FRANCOIS</t>
  </si>
  <si>
    <t>Cestas, Nouvelle-Aquitaine, 33610</t>
  </si>
  <si>
    <t>2 juil. 2025 06:28</t>
  </si>
  <si>
    <t>1 juil. 2025 10:36</t>
  </si>
  <si>
    <t>3 juil. 2025 12:37</t>
  </si>
  <si>
    <t>3 juil. 2025 12:30</t>
  </si>
  <si>
    <t>Chancelade, Nouvelle-Aquitaine, 24650</t>
  </si>
  <si>
    <t>HAMISSOU HALIDANE</t>
  </si>
  <si>
    <t>GL-338-WD</t>
  </si>
  <si>
    <t>Bruges, Nouvelle-Aquitaine, 33520</t>
  </si>
  <si>
    <t>10 févr. 2026 10:07</t>
  </si>
  <si>
    <t>9 févr. 2026 11:31</t>
  </si>
  <si>
    <t>Site St Loubes, TEST TEMPERATURE , TG AQUITAINE</t>
  </si>
  <si>
    <t>ZCFCS72A405484630</t>
  </si>
  <si>
    <t>Les Lèches, Nouvelle-Aquitaine, 24400</t>
  </si>
  <si>
    <t>BONNEAU Stephane</t>
  </si>
  <si>
    <t>Saint-Paul-lès-Dax, Nouvelle-Aquitaine, 40990</t>
  </si>
  <si>
    <t>MARCHAND Michael</t>
  </si>
  <si>
    <t>CLOS-BOUCH Patrice</t>
  </si>
  <si>
    <t>Castets, Nouvelle-Aquitaine, 40260</t>
  </si>
  <si>
    <t>10 avr. 2026 16:14</t>
  </si>
  <si>
    <t>FQ-185-PB</t>
  </si>
  <si>
    <t>9 janv. 2025 22:56</t>
  </si>
  <si>
    <t>29 oct. 2024 13:46</t>
  </si>
  <si>
    <t>VF6VF000464839731</t>
  </si>
  <si>
    <t>8 avr. 2026 16:41</t>
  </si>
  <si>
    <t>Deactivated, Previously paired with gateway GJV87RT5NV</t>
  </si>
  <si>
    <t>Mouguerre, Nouvelle-Aquitaine, 64990</t>
  </si>
  <si>
    <t>23 oct. 2024 14:00</t>
  </si>
  <si>
    <t>16 oct. 2024 14:46</t>
  </si>
  <si>
    <t>CQ-013-JF</t>
  </si>
  <si>
    <t>23 janv. 2025 17:02</t>
  </si>
  <si>
    <t>18 juil. 2024 13:56</t>
  </si>
  <si>
    <t>YV2VH40A2DB642444</t>
  </si>
  <si>
    <t>Trélissac, Nouvelle-Aquitaine, 24750</t>
  </si>
  <si>
    <t>DUGAIN Olivier</t>
  </si>
  <si>
    <t>CP-463-VV</t>
  </si>
  <si>
    <t>7 déc. 2024 21:07</t>
  </si>
  <si>
    <t>3 déc. 2024 10:43</t>
  </si>
  <si>
    <t>TABANOU MAXIME ALEXIS PHILIPPE</t>
  </si>
  <si>
    <t>YV2VH40A8DB640939</t>
  </si>
  <si>
    <t>CN-518-ZB</t>
  </si>
  <si>
    <t>19 juil. 2024 16:07</t>
  </si>
  <si>
    <t>19 juil. 2024 13:31</t>
  </si>
  <si>
    <t>Saint-Médard-d'Eyrans, Nouvelle-Aquitaine, 33650</t>
  </si>
  <si>
    <t>10 avr. 2026 09:27</t>
  </si>
  <si>
    <t>CQ-934-DS</t>
  </si>
  <si>
    <t>15 janv. 2025 10:55</t>
  </si>
  <si>
    <t>6 janv. 2025 17:39</t>
  </si>
  <si>
    <t>ABBAS Liesse</t>
  </si>
  <si>
    <t>YV2VH40A0DB642460</t>
  </si>
  <si>
    <t>CP-353-ZM</t>
  </si>
  <si>
    <t>7 janv. 2025 16:21</t>
  </si>
  <si>
    <t>18 déc. 2024 11:36</t>
  </si>
  <si>
    <t>PASCAL JEREMY</t>
  </si>
  <si>
    <t>YV2VH40A0DB641602</t>
  </si>
  <si>
    <t>CF-921-FT</t>
  </si>
  <si>
    <t>19 juil. 2024 16:10</t>
  </si>
  <si>
    <t>19 juil. 2024 12:31</t>
  </si>
  <si>
    <t>MAURIN Sebastien</t>
  </si>
  <si>
    <t>CF-943-FT</t>
  </si>
  <si>
    <t>19 juil. 2024 15:53</t>
  </si>
  <si>
    <t>19 juil. 2024 12:54</t>
  </si>
  <si>
    <t>TGS</t>
  </si>
  <si>
    <t>13 avr. 2026 13:20</t>
  </si>
  <si>
    <t>14 avr. 2026 07:52</t>
  </si>
  <si>
    <t>DM-678-FX</t>
  </si>
  <si>
    <t>13 juin 2024 00:38</t>
  </si>
  <si>
    <t>17 mai 2024 15:20</t>
  </si>
  <si>
    <t>VF6WTTG40E1451142</t>
  </si>
  <si>
    <t>CQ-294-JD</t>
  </si>
  <si>
    <t>19 juil. 2024 16:09</t>
  </si>
  <si>
    <t>19 juil. 2024 13:20</t>
  </si>
  <si>
    <t>CR-879-AT</t>
  </si>
  <si>
    <t>4 févr. 2025 13:45</t>
  </si>
  <si>
    <t>4 févr. 2025 13:38</t>
  </si>
  <si>
    <t>VILLALARD FRANCOIS XAVIER</t>
  </si>
  <si>
    <t>YV2VH40AXDB644037</t>
  </si>
  <si>
    <t>CP-813-AD</t>
  </si>
  <si>
    <t>13 mai 2025 10:38</t>
  </si>
  <si>
    <t>3 avr. 2025 13:52</t>
  </si>
  <si>
    <t>YV2VH40A6DB639353</t>
  </si>
  <si>
    <t>CP-797-AD</t>
  </si>
  <si>
    <t>19 juil. 2024 15:24</t>
  </si>
  <si>
    <t>19 juil. 2024 15:21</t>
  </si>
  <si>
    <t>CQ-123-EM</t>
  </si>
  <si>
    <t>3 déc. 2024 15:42</t>
  </si>
  <si>
    <t>29 nov. 2024 12:12</t>
  </si>
  <si>
    <t>DEDEY KOFFI</t>
  </si>
  <si>
    <t>YV2VH40A6DB642446</t>
  </si>
  <si>
    <t>CQ-788-YK</t>
  </si>
  <si>
    <t>8 janv. 2025 15:38</t>
  </si>
  <si>
    <t>2 août 2024 11:33</t>
  </si>
  <si>
    <t>YV2VH40A5DB644043</t>
  </si>
  <si>
    <t>CN-824-PV</t>
  </si>
  <si>
    <t>3 déc. 2024 15:33</t>
  </si>
  <si>
    <t>3 déc. 2024 11:07</t>
  </si>
  <si>
    <t>YV2VH40A2DB639334</t>
  </si>
  <si>
    <t>DECOMBE Stephane</t>
  </si>
  <si>
    <t>CP-103-FC</t>
  </si>
  <si>
    <t>7 févr. 2025 22:23</t>
  </si>
  <si>
    <t>7 févr. 2025 10:40</t>
  </si>
  <si>
    <t>MALLET Aurelien</t>
  </si>
  <si>
    <t>CP-977-FB</t>
  </si>
  <si>
    <t>9 janv. 2025 09:18</t>
  </si>
  <si>
    <t>22 nov. 2024 15:45</t>
  </si>
  <si>
    <t>POLLART REMI</t>
  </si>
  <si>
    <t>VF629AHA000008323</t>
  </si>
  <si>
    <t>Soustons, Nouvelle-Aquitaine, 40140</t>
  </si>
  <si>
    <t>LUMINA David</t>
  </si>
  <si>
    <t>CP-800-EY</t>
  </si>
  <si>
    <t>24 oct. 2024 10:57</t>
  </si>
  <si>
    <t>24 oct. 2024 10:55</t>
  </si>
  <si>
    <t>SARDA LIONEL</t>
  </si>
  <si>
    <t>Urrugne, Nouvelle-Aquitaine, 64700</t>
  </si>
  <si>
    <t>DUCASSE Stephane</t>
  </si>
  <si>
    <t>CP-298-CA</t>
  </si>
  <si>
    <t>20 déc. 2024 16:02</t>
  </si>
  <si>
    <t>10 déc. 2024 16:33</t>
  </si>
  <si>
    <t>VF629AHA000008324</t>
  </si>
  <si>
    <t>Mérignac, Nouvelle-Aquitaine, 33700</t>
  </si>
  <si>
    <t>CARRER Frederic</t>
  </si>
  <si>
    <t>27 mars 2026 16:14</t>
  </si>
  <si>
    <t>CP-763-FC</t>
  </si>
  <si>
    <t>7 janv. 2025 16:40</t>
  </si>
  <si>
    <t>18 déc. 2024 18:00</t>
  </si>
  <si>
    <t>DE SA PIERRE</t>
  </si>
  <si>
    <t>CN-478-YH</t>
  </si>
  <si>
    <t>9 avr. 2025 10:48</t>
  </si>
  <si>
    <t>26 févr. 2025 17:31</t>
  </si>
  <si>
    <t>VF629AHA000008331</t>
  </si>
  <si>
    <t>CP-477-CA</t>
  </si>
  <si>
    <t>24 oct. 2024 10:56</t>
  </si>
  <si>
    <t>2 oct. 2024 17:47</t>
  </si>
  <si>
    <t>CP-053-QL</t>
  </si>
  <si>
    <t>10 sept. 2024 21:56</t>
  </si>
  <si>
    <t>10 sept. 2024 14:47</t>
  </si>
  <si>
    <t>DEJOUX YOHANN</t>
  </si>
  <si>
    <t>VF620J860RB013431</t>
  </si>
  <si>
    <t>CP-806-AD</t>
  </si>
  <si>
    <t>3 déc. 2024 15:26</t>
  </si>
  <si>
    <t>29 nov. 2024 13:02</t>
  </si>
  <si>
    <t>COLOMBIER Clement</t>
  </si>
  <si>
    <t>YV2VH40A2DB640130</t>
  </si>
  <si>
    <t>Bordeaux, Nouvelle-Aquitaine, 33000</t>
  </si>
  <si>
    <t>10 avr. 2026 11:36</t>
  </si>
  <si>
    <t>13 avr. 2026 14:21</t>
  </si>
  <si>
    <t>CQ-551-ZX</t>
  </si>
  <si>
    <t>10 sept. 2024 22:01</t>
  </si>
  <si>
    <t>10 sept. 2024 10:28</t>
  </si>
  <si>
    <t>RONDET Jean-Christophe</t>
  </si>
  <si>
    <t>11 avr. 2026 10:21</t>
  </si>
  <si>
    <t>Mauzac-et-Grand-Castang, Nouvelle-Aquitaine, 24150</t>
  </si>
  <si>
    <t>FROMENTIN Jean-Pierre</t>
  </si>
  <si>
    <t>Biscarrosse-Plage, Nouvelle-Aquitaine, 40600</t>
  </si>
  <si>
    <t>DJ-960-TM</t>
  </si>
  <si>
    <t>22 oct. 2025 10:51</t>
  </si>
  <si>
    <t>7 oct. 2025 13:04</t>
  </si>
  <si>
    <t>VF620J867EB000220</t>
  </si>
  <si>
    <t>La Tour-Blanche-Cercles, Nouvelle-Aquitaine, 24320</t>
  </si>
  <si>
    <t>LACHAIZE Bruno</t>
  </si>
  <si>
    <t>TAVERNY ANTHONY</t>
  </si>
  <si>
    <t>EL GUERCHE SMAIL</t>
  </si>
  <si>
    <t>13 avr. 2026 11:36</t>
  </si>
  <si>
    <t>EH-292-AX</t>
  </si>
  <si>
    <t>12 mai 2025 17:14</t>
  </si>
  <si>
    <t>12 mai 2025 17:07</t>
  </si>
  <si>
    <t>KANGOO</t>
  </si>
  <si>
    <t>14 avr. 2026 07:34</t>
  </si>
  <si>
    <t>14 avr. 2026 07:12</t>
  </si>
  <si>
    <t>Etaux, Auvergne-Rhône-Alpes, 74800</t>
  </si>
  <si>
    <t>VOUILLOZ Herve</t>
  </si>
  <si>
    <t>Boutervilliers, Île-de-France, 91150</t>
  </si>
  <si>
    <t>ORRICO Nicolas</t>
  </si>
  <si>
    <t>Paris, Île-de-France, 75019</t>
  </si>
  <si>
    <t>KOKDEN Hakan</t>
  </si>
  <si>
    <t>13 avr. 2026 16:11</t>
  </si>
  <si>
    <t>9 déc. 2024 15:18</t>
  </si>
  <si>
    <t>8 déc. 2024 23:08</t>
  </si>
  <si>
    <t>Libourne, Nouvelle-Aquitaine, 33500</t>
  </si>
  <si>
    <t>Saint-Léon-sur-l'Isle, Nouvelle-Aquitaine, 24110</t>
  </si>
  <si>
    <t>BERTAUD David</t>
  </si>
  <si>
    <t>Gujan-Mestras, Nouvelle-Aquitaine, 33470</t>
  </si>
  <si>
    <t>BEN-ESSAID BADRE</t>
  </si>
  <si>
    <t>Rungis, Île-de-France, 94150</t>
  </si>
  <si>
    <t>13 avr. 2026 09:00</t>
  </si>
  <si>
    <t>13 mars 2026 03:50</t>
  </si>
  <si>
    <t>Santeny, Île-de-France, 94440</t>
  </si>
  <si>
    <t>13 févr. 2026 16:06</t>
  </si>
  <si>
    <t>Paris, Île-de-France, 75116</t>
  </si>
  <si>
    <t>Auch, Occitanie, 32000</t>
  </si>
  <si>
    <t>9 avr. 2026 14:02</t>
  </si>
  <si>
    <t>ER-722-WS</t>
  </si>
  <si>
    <t>19 févr. 2026 12:09</t>
  </si>
  <si>
    <t>19 févr. 2026 09:54</t>
  </si>
  <si>
    <t>XLRAEL2700L467408</t>
  </si>
  <si>
    <t>8 avr. 2026 12:03</t>
  </si>
  <si>
    <t>Rosny-sous-Bois, Île-de-France, 93110</t>
  </si>
  <si>
    <t>COULIBALY BOUGARY</t>
  </si>
  <si>
    <t>EZ ZAANTA Rachid</t>
  </si>
  <si>
    <t>BETKAOUI Cherif</t>
  </si>
  <si>
    <t>Villiers-sous-Grez, Île-de-France, 77760</t>
  </si>
  <si>
    <t>BAEHL Didier</t>
  </si>
  <si>
    <t>Cernay-la-Ville, Île-de-France, 78720</t>
  </si>
  <si>
    <t>POTIER Alain</t>
  </si>
  <si>
    <t>MOURAD Ramzi</t>
  </si>
  <si>
    <t>OUMAKHLOUF NASSIM</t>
  </si>
  <si>
    <t>D E-TECH</t>
  </si>
  <si>
    <t>3 févr. 2026 15:28</t>
  </si>
  <si>
    <t>SAMAR LAURY GREGORY</t>
  </si>
  <si>
    <t>13 avr. 2026 10:27</t>
  </si>
  <si>
    <t>Saint-Germain-en-Laye, Île-de-France, 78100</t>
  </si>
  <si>
    <t>La Motte, Provence-Alpes-Côte d'Azur, 83920</t>
  </si>
  <si>
    <t>BEN FARAH Nawfal</t>
  </si>
  <si>
    <t>13 avr. 2026 13:42</t>
  </si>
  <si>
    <t>ES-780-LG</t>
  </si>
  <si>
    <t>5 févr. 2026 13:58</t>
  </si>
  <si>
    <t>4 févr. 2026 13:34</t>
  </si>
  <si>
    <t>XLRAEL2700L468340</t>
  </si>
  <si>
    <t>9 févr. 2026 13:56</t>
  </si>
  <si>
    <t>9 févr. 2026 12:16</t>
  </si>
  <si>
    <t>17 mars 2026 08:24</t>
  </si>
  <si>
    <t>GX-879-NT</t>
  </si>
  <si>
    <t>26 juin 2025 11:58</t>
  </si>
  <si>
    <t>25 juin 2025 15:52</t>
  </si>
  <si>
    <t>Le Barp, Nouvelle-Aquitaine, 33114</t>
  </si>
  <si>
    <t>Deactivated, Previously paired with gateway GSHBH7HRXZ</t>
  </si>
  <si>
    <t>16 sept. 2024 14:25</t>
  </si>
  <si>
    <t>Cornus, Occitanie, 12540</t>
  </si>
  <si>
    <t>BOIDART JeanPhilippe</t>
  </si>
  <si>
    <t>Rodez, Occitanie, 12850</t>
  </si>
  <si>
    <t>AT Herve</t>
  </si>
  <si>
    <t>Coignières, Île-de-France, 78310</t>
  </si>
  <si>
    <t>La Limouzinière, Pays de la Loire, 44310</t>
  </si>
  <si>
    <t>HOLGADO Frederic</t>
  </si>
  <si>
    <t>Campsas, Occitanie, 31620</t>
  </si>
  <si>
    <t>GARCIA Christophe</t>
  </si>
  <si>
    <t>Saint-Jean-Poudge, Nouvelle-Aquitaine, 64330</t>
  </si>
  <si>
    <t>BAUD Hugues</t>
  </si>
  <si>
    <t>13 avr. 2026 10:50</t>
  </si>
  <si>
    <t>SARTORIUS Nicolas</t>
  </si>
  <si>
    <t>Neuvy-Saint-Sépulchre, Centre-Val de Loire, 36230</t>
  </si>
  <si>
    <t>CHAPUT Stephane</t>
  </si>
  <si>
    <t>Vassieux-en-Vercors, Auvergne-Rhône-Alpes, 26420</t>
  </si>
  <si>
    <t>13 mars 2026 15:22</t>
  </si>
  <si>
    <t>Groisy, Auvergne-Rhône-Alpes, 74570</t>
  </si>
  <si>
    <t>Gilly-sur-Isère, Auvergne-Rhône-Alpes, 73200</t>
  </si>
  <si>
    <t>14 avr. 2026 08:34</t>
  </si>
  <si>
    <t>Seignosse, Nouvelle-Aquitaine, 40510</t>
  </si>
  <si>
    <t>Anglet, Nouvelle-Aquitaine, 64600</t>
  </si>
  <si>
    <t>Sabres, Nouvelle-Aquitaine, 40630</t>
  </si>
  <si>
    <t>MARTINEZ ELVIN ANDRE</t>
  </si>
  <si>
    <t>SCHMITT Tanguy</t>
  </si>
  <si>
    <t>KOUAHO Christian</t>
  </si>
  <si>
    <t>Beinheim, Grand Est, 67930</t>
  </si>
  <si>
    <t>FOERDERER David</t>
  </si>
  <si>
    <t>Lespinasse, Occitanie, 31150</t>
  </si>
  <si>
    <t>11 févr. 2025 11:26</t>
  </si>
  <si>
    <t>Toulouse, Occitanie, 31200</t>
  </si>
  <si>
    <t>LECUFF Yann</t>
  </si>
  <si>
    <t>Cannes, Provence-Alpes-Côte d'Azur, 06407</t>
  </si>
  <si>
    <t>MATHY</t>
  </si>
  <si>
    <t>Sainte-Agnès, Provence-Alpes-Côte d'Azur, 06500</t>
  </si>
  <si>
    <t>Saint-Jean-de-Monts, Pays de la Loire, 85160</t>
  </si>
  <si>
    <t>BABIN Frederic</t>
  </si>
  <si>
    <t>Paris, Île-de-France, 75012</t>
  </si>
  <si>
    <t>BENZERGA Mohamed</t>
  </si>
  <si>
    <t>GW-007-FJ</t>
  </si>
  <si>
    <t>19 févr. 2025 08:30</t>
  </si>
  <si>
    <t>19 févr. 2025 07:47</t>
  </si>
  <si>
    <t>Barneville-Carteret, Normandie, 50270</t>
  </si>
  <si>
    <t>LELIEVRE Stanislas</t>
  </si>
  <si>
    <t>Portiragnes, Occitanie, 34420</t>
  </si>
  <si>
    <t>Agde, Occitanie, 34300</t>
  </si>
  <si>
    <t>DOLCET Emmanuel</t>
  </si>
  <si>
    <t>JEAN Patrice</t>
  </si>
  <si>
    <t>28 juil. 2025 15:06</t>
  </si>
  <si>
    <t>25 juil. 2025 09:18</t>
  </si>
  <si>
    <t>BENSIDI AISSA Brahim</t>
  </si>
  <si>
    <t>Barbey, Île-de-France, 77130</t>
  </si>
  <si>
    <t>RAMPHORT Olivier</t>
  </si>
  <si>
    <t>L'Isle-Jourdain, Occitanie, 32600</t>
  </si>
  <si>
    <t>JANOUIN Laurent</t>
  </si>
  <si>
    <t>8 juil. 2025 10:53</t>
  </si>
  <si>
    <t>8 juil. 2025 10:46</t>
  </si>
  <si>
    <t>Montrevault-sur-Èvre, Pays de la Loire, 49110</t>
  </si>
  <si>
    <t>CHAPUT Brice</t>
  </si>
  <si>
    <t>EF-903-LZ</t>
  </si>
  <si>
    <t>Mâcon, Bourgogne-Franche-Comté, 71000</t>
  </si>
  <si>
    <t>7 nov. 2025 08:51</t>
  </si>
  <si>
    <t>7 nov. 2025 08:36</t>
  </si>
  <si>
    <t>Chaignay, Bourgogne-Franche-Comté, 21120</t>
  </si>
  <si>
    <t>3 févr. 2026 11:25</t>
  </si>
  <si>
    <t>3 févr. 2026 10:48</t>
  </si>
  <si>
    <t>Villemoustaussou, Occitanie, 11620</t>
  </si>
  <si>
    <t>Espalion, Occitanie, 12500</t>
  </si>
  <si>
    <t>14 avr. 2026 09:32</t>
  </si>
  <si>
    <t>Riols, Occitanie, 34220</t>
  </si>
  <si>
    <t>Deactivated, Previously paired with gateway GM885A6WHA</t>
  </si>
  <si>
    <t>7 janv. 2025 16:23</t>
  </si>
  <si>
    <t>3 juil. 2025 12:02</t>
  </si>
  <si>
    <t>3 juil. 2025 11:54</t>
  </si>
  <si>
    <t>16 janv. 2025 14:45</t>
  </si>
  <si>
    <t>16 janv. 2025 12:16</t>
  </si>
  <si>
    <t>VF620J867RB013989</t>
  </si>
  <si>
    <t>12 mars 2026 11:07</t>
  </si>
  <si>
    <t>Bayonne, Nouvelle-Aquitaine, 64100</t>
  </si>
  <si>
    <t>RODRIGUES Dylan</t>
  </si>
  <si>
    <t>Pornic, Pays de la Loire, 44210</t>
  </si>
  <si>
    <t>NUGRE Mario</t>
  </si>
  <si>
    <t>13 avr. 2026 11:53</t>
  </si>
  <si>
    <t>Le Houga, Occitanie, 32460</t>
  </si>
  <si>
    <t>HA-458-ZM</t>
  </si>
  <si>
    <t>3 juil. 2025 13:15</t>
  </si>
  <si>
    <t>3 juil. 2025 13:08</t>
  </si>
  <si>
    <t>3 juil. 2025 11:01</t>
  </si>
  <si>
    <t>3 juil. 2025 10:51</t>
  </si>
  <si>
    <t>Deactivated, Previously paired with gateway GVC7VW6RWR</t>
  </si>
  <si>
    <t>17 janv. 2025 16:22</t>
  </si>
  <si>
    <t>Montmelard, Bourgogne-Franche-Comté, 71520</t>
  </si>
  <si>
    <t>MOMCILOVIC STEPHANE</t>
  </si>
  <si>
    <t>Saint-Georges-de-Mons, Auvergne-Rhône-Alpes, 63780</t>
  </si>
  <si>
    <t>VERON Eric</t>
  </si>
  <si>
    <t>Volesvres, Bourgogne-Franche-Comté, 71600</t>
  </si>
  <si>
    <t>MOREAU Jerome</t>
  </si>
  <si>
    <t>Jaligny-sur-Besbre, Auvergne-Rhône-Alpes, 03220</t>
  </si>
  <si>
    <t>TERRASSE Patrice</t>
  </si>
  <si>
    <t>Saint-Rémy-sur-Durolle, Auvergne-Rhône-Alpes, 63550</t>
  </si>
  <si>
    <t>PENET ALEXANDRE GEORGES PHILIBERT</t>
  </si>
  <si>
    <t>Bellerive-sur-Allier, Auvergne-Rhône-Alpes, 03700</t>
  </si>
  <si>
    <t>BODON Yoann</t>
  </si>
  <si>
    <t>Clermont-Ferrand, Auvergne-Rhône-Alpes, 63000</t>
  </si>
  <si>
    <t>BRUGIERE Fabrice</t>
  </si>
  <si>
    <t>Authezat, Auvergne-Rhône-Alpes, 63114</t>
  </si>
  <si>
    <t>BAH Mamadou</t>
  </si>
  <si>
    <t>Deactivated, Previously paired with gateway G58K9VXFAY</t>
  </si>
  <si>
    <t>17 janv. 2025 16:49</t>
  </si>
  <si>
    <t>Bourbon-l'Archambault, Auvergne-Rhône-Alpes, 03160</t>
  </si>
  <si>
    <t>FAURE Thierry</t>
  </si>
  <si>
    <t>Lempdes, Auvergne-Rhône-Alpes, 63370</t>
  </si>
  <si>
    <t>GIRONDIAT PASCAL</t>
  </si>
  <si>
    <t>13 avr. 2026 11:15</t>
  </si>
  <si>
    <t>13 avr. 2026 23:51</t>
  </si>
  <si>
    <t>Auray, Bretagne, 56400</t>
  </si>
  <si>
    <t>MEVELLEC Benoit</t>
  </si>
  <si>
    <t>Carnac, Bretagne, 56340</t>
  </si>
  <si>
    <t>LEULIER Michel</t>
  </si>
  <si>
    <t>Marlhes, Auvergne-Rhône-Alpes, 42660</t>
  </si>
  <si>
    <t>8 avr. 2026 16:17</t>
  </si>
  <si>
    <t>Treize-Septiers, Pays de la Loire, 85600</t>
  </si>
  <si>
    <t>BERNARD Mickael</t>
  </si>
  <si>
    <t>13 avr. 2026 12:12</t>
  </si>
  <si>
    <t>14 avr. 2026 03:27</t>
  </si>
  <si>
    <t>Gesnes, Pays de la Loire, 53150</t>
  </si>
  <si>
    <t>CLEMOT Olivier</t>
  </si>
  <si>
    <t>QUINTREC Frederic</t>
  </si>
  <si>
    <t>Carquebut, Normandie, 50480</t>
  </si>
  <si>
    <t>DESIT Freddy</t>
  </si>
  <si>
    <t>13 avr. 2026 11:57</t>
  </si>
  <si>
    <t>Coutances, Normandie, 50200</t>
  </si>
  <si>
    <t>LELOUP Nicolas</t>
  </si>
  <si>
    <t>Briec, Bretagne, 29510</t>
  </si>
  <si>
    <t>AMOUCH Rachid</t>
  </si>
  <si>
    <t>Héric, Pays de la Loire, 44810</t>
  </si>
  <si>
    <t>ABLIN Laurent</t>
  </si>
  <si>
    <t>Penhors, Bretagne, 29710</t>
  </si>
  <si>
    <t>PRIOL Bryan</t>
  </si>
  <si>
    <t>14 avr. 2026 08:57</t>
  </si>
  <si>
    <t>3 juil. 2025 13:54</t>
  </si>
  <si>
    <t>3 juil. 2025 13:47</t>
  </si>
  <si>
    <t>GM-654-MT</t>
  </si>
  <si>
    <t>Orléans, Centre-Val de Loire, 45100</t>
  </si>
  <si>
    <t>7 mars 2025 11:09</t>
  </si>
  <si>
    <t>7 mars 2025 11:06</t>
  </si>
  <si>
    <t>Saint-Herblain, Pays de la Loire, 44800</t>
  </si>
  <si>
    <t>BORDEAUX Johnny</t>
  </si>
  <si>
    <t>FA-438-QK</t>
  </si>
  <si>
    <t>6 nov. 2025 13:50</t>
  </si>
  <si>
    <t>6 nov. 2025 13:38</t>
  </si>
  <si>
    <t>VF640J569JB010111</t>
  </si>
  <si>
    <t>Lézignan-Corbières, Occitanie, 11200</t>
  </si>
  <si>
    <t>Carlos DE PEDRO</t>
  </si>
  <si>
    <t>Saint-Seurin-de-Prats, Nouvelle-Aquitaine, 24230</t>
  </si>
  <si>
    <t>RAVELOMANANA Hasina Christian</t>
  </si>
  <si>
    <t>La Farlède, Provence-Alpes-Côte d'Azur, 83210</t>
  </si>
  <si>
    <t>13 avr. 2026 16:31</t>
  </si>
  <si>
    <t>BENYEKHLEF Karim</t>
  </si>
  <si>
    <t>Deactivated, Previously paired with gateway GZF8N529HJ</t>
  </si>
  <si>
    <t>13 avr. 2026 12:43</t>
  </si>
  <si>
    <t>Le Lion-d'Angers, Pays de la Loire, 49220</t>
  </si>
  <si>
    <t>WAKASSOU Mohamed</t>
  </si>
  <si>
    <t>Saint-Émilion, Nouvelle-Aquitaine, 33330</t>
  </si>
  <si>
    <t>Hénin-Beaumont, Hauts-de-France, 62490</t>
  </si>
  <si>
    <t>Wilbert Maxence</t>
  </si>
  <si>
    <t>Eppe-Sauvage, Hauts-de-France, 59132</t>
  </si>
  <si>
    <t>14 avr. 2026 09:11</t>
  </si>
  <si>
    <t>Cambrai, Hauts-de-France, 59400</t>
  </si>
  <si>
    <t>BARBIER CHRISTIAN</t>
  </si>
  <si>
    <t>Le Poinçonnet, Centre-Val de Loire, 36330</t>
  </si>
  <si>
    <t>GRANGER Patrick</t>
  </si>
  <si>
    <t>DA SILVA Paul</t>
  </si>
  <si>
    <t>Courmemin, Centre-Val de Loire, 41230</t>
  </si>
  <si>
    <t>JACQUET Jordan</t>
  </si>
  <si>
    <t>FD-446-GS</t>
  </si>
  <si>
    <t>Floirac, Nouvelle-Aquitaine, 33270</t>
  </si>
  <si>
    <t>20 août 2025 10:44</t>
  </si>
  <si>
    <t>20 août 2025 07:47</t>
  </si>
  <si>
    <t>ZCFCD35A60D628120</t>
  </si>
  <si>
    <t>FD-972-ZS</t>
  </si>
  <si>
    <t>9 mars 2026 14:45</t>
  </si>
  <si>
    <t>18 févr. 2026 10:29</t>
  </si>
  <si>
    <t>ZCFCD35A20D628180</t>
  </si>
  <si>
    <t>Nantes, Pays de la Loire, 44200</t>
  </si>
  <si>
    <t>CHASSERIEAU Didier</t>
  </si>
  <si>
    <t>MAYUNGA Yannick</t>
  </si>
  <si>
    <t>Bagnoles-de-l'Orne-Normandie, Normandie, 61140</t>
  </si>
  <si>
    <t>DE LANGHE William</t>
  </si>
  <si>
    <t>Quimper, Bretagne, 29000</t>
  </si>
  <si>
    <t>10 avr. 2026 13:26</t>
  </si>
  <si>
    <t>Landrecies, Hauts-de-France, 59550</t>
  </si>
  <si>
    <t>14 avr. 2026 05:24</t>
  </si>
  <si>
    <t>Saint-Quentin, Hauts-de-France, 02100</t>
  </si>
  <si>
    <t>Bréauté, Normandie, 76110</t>
  </si>
  <si>
    <t>DEZAI Severin</t>
  </si>
  <si>
    <t>Isneauville, Normandie, 76230</t>
  </si>
  <si>
    <t>13 avr. 2026 18:47</t>
  </si>
  <si>
    <t>13 avr. 2026 15:42</t>
  </si>
  <si>
    <t>13 avr. 2026 21:56</t>
  </si>
  <si>
    <t>Pougy, Grand Est, 10240</t>
  </si>
  <si>
    <t>SIMON Jean Marie</t>
  </si>
  <si>
    <t>Charleville-Mézières, Grand Est, 08000</t>
  </si>
  <si>
    <t>EL MELOUANI Omar</t>
  </si>
  <si>
    <t>Le Blanc, Centre-Val de Loire, 36300</t>
  </si>
  <si>
    <t>LEDA Maurice</t>
  </si>
  <si>
    <t>Sainte-Maure-de-Touraine, Centre-Val de Loire, 37800</t>
  </si>
  <si>
    <t>LE PROVOST Stephane</t>
  </si>
  <si>
    <t>Saint-Nexans, Nouvelle-Aquitaine, 24520</t>
  </si>
  <si>
    <t>HENNO Jeremy</t>
  </si>
  <si>
    <t>Rivedoux-Plage, Nouvelle-Aquitaine, 17940</t>
  </si>
  <si>
    <t>HUARD-LANOIRAIX Yann</t>
  </si>
  <si>
    <t>31 mars 2026 09:45</t>
  </si>
  <si>
    <t>4 déc. 2025 09:11</t>
  </si>
  <si>
    <t>3 déc. 2025 14:15</t>
  </si>
  <si>
    <t>DUCHESNE Vincent</t>
  </si>
  <si>
    <t>Marennes-Hiers-Brouage, Nouvelle-Aquitaine, 17320</t>
  </si>
  <si>
    <t>VIVIER Sylvain</t>
  </si>
  <si>
    <t>HA-582-GC</t>
  </si>
  <si>
    <t>3 juil. 2025 14:18</t>
  </si>
  <si>
    <t>3 juil. 2025 14:09</t>
  </si>
  <si>
    <t>VF640J561RB024547</t>
  </si>
  <si>
    <t>Lodève, Occitanie, 34700</t>
  </si>
  <si>
    <t>3 févr. 2026 12:15</t>
  </si>
  <si>
    <t>Fontenay-aux-Roses, Île-de-France, 92260</t>
  </si>
  <si>
    <t>31 mars 2025 15:12</t>
  </si>
  <si>
    <t>31 mars 2025 15:06</t>
  </si>
  <si>
    <t>LAGOUTTE TONY ROBERT RENE</t>
  </si>
  <si>
    <t>Vaux-sur-Mer, Nouvelle-Aquitaine, 17640</t>
  </si>
  <si>
    <t>HERCE Benoit</t>
  </si>
  <si>
    <t>Saint-Trojan-les-Bains, Nouvelle-Aquitaine, 17370</t>
  </si>
  <si>
    <t>TEILLET Stephane</t>
  </si>
  <si>
    <t>14 avr. 2026 08:41</t>
  </si>
  <si>
    <t>FK-758-HB</t>
  </si>
  <si>
    <t>2 juin 2025 14:02</t>
  </si>
  <si>
    <t>2 juin 2025 13:43</t>
  </si>
  <si>
    <t>CLIO</t>
  </si>
  <si>
    <t>VF1R9800463811995</t>
  </si>
  <si>
    <t>Tal ar Groas, Bretagne, 29160</t>
  </si>
  <si>
    <t>THOMAS Sebastien</t>
  </si>
  <si>
    <t>Rosheim, Grand Est, 67560</t>
  </si>
  <si>
    <t>CONSTANZER Stephane</t>
  </si>
  <si>
    <t>Luxeuil-les-Bains, Bourgogne-Franche-Comté, 70300</t>
  </si>
  <si>
    <t>FUCHS Claude</t>
  </si>
  <si>
    <t>7 avr. 2026 17:07</t>
  </si>
  <si>
    <t>Fronton, Occitanie, 31620</t>
  </si>
  <si>
    <t>25 déc. 2025 11:30</t>
  </si>
  <si>
    <t>17 déc. 2025 07:14</t>
  </si>
  <si>
    <t>GJ-990-DN</t>
  </si>
  <si>
    <t>30 sept. 2025 13:32</t>
  </si>
  <si>
    <t>30 sept. 2025 11:40</t>
  </si>
  <si>
    <t>ZCFCP35A80D704153</t>
  </si>
  <si>
    <t>Étaples, Hauts-de-France, 62630</t>
  </si>
  <si>
    <t>BISIAUX Ludovic</t>
  </si>
  <si>
    <t>3 févr. 2026 14:08</t>
  </si>
  <si>
    <t>Meudon, Île-de-France, 92360</t>
  </si>
  <si>
    <t>TRAGGIAI Serge</t>
  </si>
  <si>
    <t>NORBERT Lionel</t>
  </si>
  <si>
    <t>ABASSA Hadj</t>
  </si>
  <si>
    <t>Norrent-Fontes, Hauts-de-France, 62120</t>
  </si>
  <si>
    <t>EP-872-LY</t>
  </si>
  <si>
    <t>29 sept. 2025 12:49</t>
  </si>
  <si>
    <t>19 sept. 2025 12:03</t>
  </si>
  <si>
    <t>ZCFCD35A20D590529</t>
  </si>
  <si>
    <t>Labenne, Nouvelle-Aquitaine, 40530</t>
  </si>
  <si>
    <t>Couiza, Occitanie, 11190</t>
  </si>
  <si>
    <t>CUCCAROLO Alexandre</t>
  </si>
  <si>
    <t>Montauban, Occitanie, 82000</t>
  </si>
  <si>
    <t>Gien, Centre-Val de Loire, 45500</t>
  </si>
  <si>
    <t>TROUCHE Nicolas</t>
  </si>
  <si>
    <t>Doué-en-Anjou, Pays de la Loire, 49700</t>
  </si>
  <si>
    <t>BOUTELEUX Mathias</t>
  </si>
  <si>
    <t>Estillac, Nouvelle-Aquitaine, 47310</t>
  </si>
  <si>
    <t>4 mars 2026 12:17</t>
  </si>
  <si>
    <t>Deactivated, Previously paired with gateway GXUDSBKNHF</t>
  </si>
  <si>
    <t>Deactivated, Previously paired with gateway GPYATKDBNX</t>
  </si>
  <si>
    <t>Choisy-le-Roi, Île-de-France, 94600</t>
  </si>
  <si>
    <t>30 mars 2026 10:45</t>
  </si>
  <si>
    <t>9 avr. 2026 12:12</t>
  </si>
  <si>
    <t>MASTER E-TECH</t>
  </si>
  <si>
    <t>Chevilly-Larue, Île-de-France, 94550</t>
  </si>
  <si>
    <t>14 avr. 2026 05:59</t>
  </si>
  <si>
    <t>26 mars 2026 14:56</t>
  </si>
  <si>
    <t>Bizanos, Nouvelle-Aquitaine, 64320</t>
  </si>
  <si>
    <t>Deactivated, Previously paired with gateway GVYA5WHWYR</t>
  </si>
  <si>
    <t>Arès, Nouvelle-Aquitaine, 33740</t>
  </si>
  <si>
    <t>10 févr. 2026 10:06</t>
  </si>
  <si>
    <t>10 févr. 2026 09:55</t>
  </si>
  <si>
    <t>Villars-les-Dombes, Auvergne-Rhône-Alpes, 01330</t>
  </si>
  <si>
    <t>Nègrepelisse, Occitanie, 82800</t>
  </si>
  <si>
    <t>13 avr. 2026 12:52</t>
  </si>
  <si>
    <t>Saint-Astier, Nouvelle-Aquitaine, 24110</t>
  </si>
  <si>
    <t>10 févr. 2026 09:59</t>
  </si>
  <si>
    <t>10 avr. 2026 11:37</t>
  </si>
  <si>
    <t>Sallebœuf, Nouvelle-Aquitaine, 33370</t>
  </si>
  <si>
    <t>CHANCELIER Didier</t>
  </si>
  <si>
    <t>Montpon-Ménestérol, Nouvelle-Aquitaine, 24700</t>
  </si>
  <si>
    <t>MESCHIN Stephane</t>
  </si>
  <si>
    <t>Lanton, Nouvelle-Aquitaine, 33138</t>
  </si>
  <si>
    <t>OUANES NACER</t>
  </si>
  <si>
    <t>Bergerac, Nouvelle-Aquitaine, 24100</t>
  </si>
  <si>
    <t>6 févr. 2026 13:20</t>
  </si>
  <si>
    <t>6 févr. 2026 12:52</t>
  </si>
  <si>
    <t>La Rochette, Provence-Alpes-Côte d'Azur, 05000</t>
  </si>
  <si>
    <t>BOUCHON Victor</t>
  </si>
  <si>
    <t>14 avr. 2026 01:24</t>
  </si>
  <si>
    <t>Lormont, Nouvelle-Aquitaine, 33310</t>
  </si>
  <si>
    <t>DOMENS Valentin</t>
  </si>
  <si>
    <t>Bressuire, Nouvelle-Aquitaine, 79300</t>
  </si>
  <si>
    <t>MARTINEAU Etienne</t>
  </si>
  <si>
    <t>CAPTUR</t>
  </si>
  <si>
    <t>8 avr. 2026 12:59</t>
  </si>
  <si>
    <t>Montcabrier, Occitanie, 46700</t>
  </si>
  <si>
    <t>BEAUDELOT Pascal</t>
  </si>
  <si>
    <t>FAYE Meissa Bigue</t>
  </si>
  <si>
    <t>25 mars 2026 10:34</t>
  </si>
  <si>
    <t>Athée-sur-Cher, Centre-Val de Loire, 37270</t>
  </si>
  <si>
    <t>LORMEAU Florent</t>
  </si>
  <si>
    <t>14 avr. 2026 05:53</t>
  </si>
  <si>
    <t>Montperreux, Bourgogne-Franche-Comté, 25160</t>
  </si>
  <si>
    <t>GOUX Laurent</t>
  </si>
  <si>
    <t>Vernais, Centre-Val de Loire, 18210</t>
  </si>
  <si>
    <t>MOREAU Joel</t>
  </si>
  <si>
    <t>3 févr. 2026 14:39</t>
  </si>
  <si>
    <t>Saint-Flovier, Centre-Val de Loire, 37600</t>
  </si>
  <si>
    <t>LE PROVOST Alain</t>
  </si>
  <si>
    <t>Montmorillon, Nouvelle-Aquitaine, 86500</t>
  </si>
  <si>
    <t>JOLLY Cedric</t>
  </si>
  <si>
    <t>Évaux-les-Bains, Nouvelle-Aquitaine, 23110</t>
  </si>
  <si>
    <t>DEDEY Komivi TINTIN</t>
  </si>
  <si>
    <t>Deactivated, Previously paired with gateway GTKUSBWADN</t>
  </si>
  <si>
    <t>6 oct. 2025 15:43</t>
  </si>
  <si>
    <t>Voreppe, Auvergne-Rhône-Alpes, 38340</t>
  </si>
  <si>
    <t>13 avr. 2026 08:58</t>
  </si>
  <si>
    <t>Canéjan, Nouvelle-Aquitaine, 33610</t>
  </si>
  <si>
    <t>Saint-Sauvant, Nouvelle-Aquitaine, 86600</t>
  </si>
  <si>
    <t>PORTIER Jeremy</t>
  </si>
  <si>
    <t>Saint-Sauveur-en-Rue, Auvergne-Rhône-Alpes, 42220</t>
  </si>
  <si>
    <t>Paray-Vieille-Poste, Île-de-France, 91550</t>
  </si>
  <si>
    <t>Valence, Occitanie, 82400</t>
  </si>
  <si>
    <t>Deactivated, Previously paired with gateway GZNZH2F9Y5</t>
  </si>
  <si>
    <t>Bonnieux, Provence-Alpes-Côte d'Azur, 84480</t>
  </si>
  <si>
    <t>DE BERNARDI Pierre</t>
  </si>
  <si>
    <t>13 avr. 2026 00:09</t>
  </si>
  <si>
    <t>8 avr. 2026 11:00</t>
  </si>
  <si>
    <t>Marseille, Provence-Alpes-Côte d'Azur, 13002</t>
  </si>
  <si>
    <t>Martigues, Provence-Alpes-Côte d'Azur, 13500</t>
  </si>
  <si>
    <t>MADYOUBI Yassin</t>
  </si>
  <si>
    <t>Annonay, Auvergne-Rhône-Alpes, 07100</t>
  </si>
  <si>
    <t>13 avr. 2026 07:50</t>
  </si>
  <si>
    <t>FUJIT Sebastien</t>
  </si>
  <si>
    <t>Ponlat-Taillebourg, Occitanie, 31210</t>
  </si>
  <si>
    <t>AZAHHAF Mohamed</t>
  </si>
  <si>
    <t>Le Beausset, Provence-Alpes-Côte d'Azur, 83330</t>
  </si>
  <si>
    <t>3 mars 2026 06:24</t>
  </si>
  <si>
    <t>Villetelle, Occitanie, 34400</t>
  </si>
  <si>
    <t>28 janv. 2026 09:38</t>
  </si>
  <si>
    <t>28 janv. 2026 09:12</t>
  </si>
  <si>
    <t>EN-687-VX</t>
  </si>
  <si>
    <t>7 nov. 2025 11:25</t>
  </si>
  <si>
    <t>7 nov. 2025 11:01</t>
  </si>
  <si>
    <t>VF640J565HB006891</t>
  </si>
  <si>
    <t>Saint-Rémy-de-Provence, Provence-Alpes-Côte d'Azur, 13210</t>
  </si>
  <si>
    <t>MAURIN Gael</t>
  </si>
  <si>
    <t>Sernhac, Occitanie, 30210</t>
  </si>
  <si>
    <t>13 avr. 2026 12:28</t>
  </si>
  <si>
    <t>Montpellier, Occitanie, 34062</t>
  </si>
  <si>
    <t>Lattes, Occitanie, 34970</t>
  </si>
  <si>
    <t>Arles, Provence-Alpes-Côte d'Azur, 13200</t>
  </si>
  <si>
    <t>EL BAY Zak</t>
  </si>
  <si>
    <t>Marignane, Provence-Alpes-Côte d'Azur, 13700</t>
  </si>
  <si>
    <t>La Valette-du-Var, Provence-Alpes-Côte d'Azur, 83160</t>
  </si>
  <si>
    <t>9 avr. 2026 18:14</t>
  </si>
  <si>
    <t>Moulins-Engilbert, Bourgogne-Franche-Comté, 58290</t>
  </si>
  <si>
    <t>BOURDIN Patrick</t>
  </si>
  <si>
    <t>28 mars 2026 11:43</t>
  </si>
  <si>
    <t>Lyon, Auvergne-Rhône-Alpes, 69004</t>
  </si>
  <si>
    <t>Conchil-le-Temple, Hauts-de-France, 62180</t>
  </si>
  <si>
    <t>CORNET Didier</t>
  </si>
  <si>
    <t>14 avr. 2026 05:45</t>
  </si>
  <si>
    <t>YAHIAOUI Mohamed</t>
  </si>
  <si>
    <t>14 avr. 2026 07:41</t>
  </si>
  <si>
    <t>27 mars 2026 10:38</t>
  </si>
  <si>
    <t>13 avr. 2026 12:46</t>
  </si>
  <si>
    <t>Sainte-Maxime, Provence-Alpes-Côte d'Azur, 83120</t>
  </si>
  <si>
    <t>14 avr. 2026 08:10</t>
  </si>
  <si>
    <t>Saint-Cyr-les-Colons, Bourgogne-Franche-Comté, 89800</t>
  </si>
  <si>
    <t>GUILLEMOT Frederic</t>
  </si>
  <si>
    <t>Ebersheim, Grand Est, 67600</t>
  </si>
  <si>
    <t>GERARD Stephane</t>
  </si>
  <si>
    <t>Les Deux Alpes, Auvergne-Rhône-Alpes, 38860</t>
  </si>
  <si>
    <t>14 avr. 2026 09:29</t>
  </si>
  <si>
    <t>NABET FLORENT</t>
  </si>
  <si>
    <t>13 avr. 2026 11:19</t>
  </si>
  <si>
    <t>Bruay-la-Buissière, Hauts-de-France, 62700</t>
  </si>
  <si>
    <t>Lachapelle-sous-Aubenas, Auvergne-Rhône-Alpes, 07200</t>
  </si>
  <si>
    <t>Margencel, Auvergne-Rhône-Alpes, 74200</t>
  </si>
  <si>
    <t>Faverges-Seythenex, Auvergne-Rhône-Alpes, 74210</t>
  </si>
  <si>
    <t>Annecy, Auvergne-Rhône-Alpes, 74370</t>
  </si>
  <si>
    <t>13 avr. 2026 16:21</t>
  </si>
  <si>
    <t>Sainte-Foy-Tarentaise, Auvergne-Rhône-Alpes, 73640</t>
  </si>
  <si>
    <t>REVIL SIGNORAT Jerome</t>
  </si>
  <si>
    <t>MERCEDES-BENZ</t>
  </si>
  <si>
    <t>ATEGO</t>
  </si>
  <si>
    <t>13 avr. 2026 11:02</t>
  </si>
  <si>
    <t>13 avr. 2026 11:55</t>
  </si>
  <si>
    <t>Le Vaudioux, Bourgogne-Franche-Comté, 39300</t>
  </si>
  <si>
    <t>FAURE Eric</t>
  </si>
  <si>
    <t>Beaune, Bourgogne-Franche-Comté, 21200</t>
  </si>
  <si>
    <t>Lyon, Auvergne-Rhône-Alpes, 69006</t>
  </si>
  <si>
    <t>Malataverne, Auvergne-Rhône-Alpes, 26290</t>
  </si>
  <si>
    <t>14 avr. 2026 08:40</t>
  </si>
  <si>
    <t>Meulan-en-Yvelines, Île-de-France, 78250</t>
  </si>
  <si>
    <t>13 avr. 2026 21:43</t>
  </si>
  <si>
    <t>Gueux, Grand Est, 51390</t>
  </si>
  <si>
    <t>14 avr. 2026 02:19</t>
  </si>
  <si>
    <t>10 avr. 2026 11:50</t>
  </si>
  <si>
    <t>10 avr. 2026 14:37</t>
  </si>
  <si>
    <t>3 avr. 2026 07:51</t>
  </si>
  <si>
    <t>DYLAN JACQUES JEAN LUC BIENAIME</t>
  </si>
  <si>
    <t>Brou-sur-Chantereine, Île-de-France, 77177</t>
  </si>
  <si>
    <t>Brétigny-sur-Orge, Île-de-France, 91220</t>
  </si>
  <si>
    <t>13 avr. 2026 12:49</t>
  </si>
  <si>
    <t>8 avr. 2026 14:25</t>
  </si>
  <si>
    <t>Évry-Courcouronnes, Île-de-France, 91000</t>
  </si>
  <si>
    <t>Deactivated, Previously paired with gateway GW5RPPA54S</t>
  </si>
  <si>
    <t>14 avr. 2026 07:00</t>
  </si>
  <si>
    <t>FN-765-KB</t>
  </si>
  <si>
    <t>18 févr. 2026 12:15</t>
  </si>
  <si>
    <t>18 févr. 2026 12:08</t>
  </si>
  <si>
    <t>TYBFEA51ELDC01990</t>
  </si>
  <si>
    <t>Corbeil-Essonnes, Île-de-France, 91100</t>
  </si>
  <si>
    <t>SALAS Emmanuel</t>
  </si>
  <si>
    <t>Trappes, Île-de-France, 78190</t>
  </si>
  <si>
    <t>BOUTELDJI Salah</t>
  </si>
  <si>
    <t>MOHAMED GHOMMIDH</t>
  </si>
  <si>
    <t>19 mars 2026 14:06</t>
  </si>
  <si>
    <t>13 mars 2026 11:40</t>
  </si>
  <si>
    <t>TYBFEB71ELDD17143</t>
  </si>
  <si>
    <t>11 avr. 2026 11:46</t>
  </si>
  <si>
    <t>La Ciotat, Provence-Alpes-Côte d'Azur, 13600</t>
  </si>
  <si>
    <t>FEKHIKHERI Lotfi</t>
  </si>
  <si>
    <t>Dijon, Bourgogne-Franche-Comté, 21000</t>
  </si>
  <si>
    <t>10 avr. 2026 16:31</t>
  </si>
  <si>
    <t>Artigues-près-Bordeaux, Nouvelle-Aquitaine, 33270</t>
  </si>
  <si>
    <t>Sorgues, Provence-Alpes-Côte d'Azur, 84700</t>
  </si>
  <si>
    <t>KADDOURI Ali</t>
  </si>
  <si>
    <t>13 avr. 2026 13:07</t>
  </si>
  <si>
    <t>Garéoult, Provence-Alpes-Côte d'Azur, 83136</t>
  </si>
  <si>
    <t>Saclay, Île-de-France, 91400</t>
  </si>
  <si>
    <t>KASEKI NZALAMPANGI</t>
  </si>
  <si>
    <t>14 avr. 2026 09:18</t>
  </si>
  <si>
    <t>Labruyère, Bourgogne-Franche-Comté, 21250</t>
  </si>
  <si>
    <t>GRAS-PIERA Joel</t>
  </si>
  <si>
    <t>CISSE DIAGUILY</t>
  </si>
  <si>
    <t>Cassis, Provence-Alpes-Côte d'Azur, 13260</t>
  </si>
  <si>
    <t>Lunel, Occitanie, 34400</t>
  </si>
  <si>
    <t>Les Pennes-Mirabeau, Provence-Alpes-Côte d'Azur, 13170</t>
  </si>
  <si>
    <t>Mougins, Provence-Alpes-Côte d'Azur, 06250</t>
  </si>
  <si>
    <t>INOUBLI Jehad</t>
  </si>
  <si>
    <t>BOUZEROLLES Mickael Gregory Thierry</t>
  </si>
  <si>
    <t>Nohant-en-Graçay, Centre-Val de Loire, 18310</t>
  </si>
  <si>
    <t>NACU Ludovic</t>
  </si>
  <si>
    <t>DEVOS Daniel</t>
  </si>
  <si>
    <t>Fontainebleau, Île-de-France, 77300</t>
  </si>
  <si>
    <t>LORIOT Marc</t>
  </si>
  <si>
    <t>Total général</t>
  </si>
  <si>
    <t>(Plusieurs éléments)</t>
  </si>
  <si>
    <t>Pas installé</t>
  </si>
  <si>
    <t>Site</t>
  </si>
  <si>
    <t>Nombre de véhicules non équipé</t>
  </si>
  <si>
    <t>Boitier</t>
  </si>
  <si>
    <t>Etablissement opérationnel</t>
  </si>
  <si>
    <t>Famille</t>
  </si>
  <si>
    <t>Parc</t>
  </si>
  <si>
    <t>Code parc interne</t>
  </si>
  <si>
    <t>Immatriculation</t>
  </si>
  <si>
    <t>Sous-famille</t>
  </si>
  <si>
    <t>Segment</t>
  </si>
  <si>
    <t>Marque</t>
  </si>
  <si>
    <t>Modèle</t>
  </si>
  <si>
    <t>Version</t>
  </si>
  <si>
    <t>Date de mise en service</t>
  </si>
  <si>
    <t>Date d'entrée</t>
  </si>
  <si>
    <t>Date de retrait</t>
  </si>
  <si>
    <t>Mode d'acquisition</t>
  </si>
  <si>
    <t>Fournisseur</t>
  </si>
  <si>
    <t>Conducteur</t>
  </si>
  <si>
    <t>Dernier index compteur connu</t>
  </si>
  <si>
    <t>Date dernier index connu</t>
  </si>
  <si>
    <t>Libellé statut</t>
  </si>
  <si>
    <t>N° de série</t>
  </si>
  <si>
    <t>P.T.A.C</t>
  </si>
  <si>
    <t>Energie</t>
  </si>
  <si>
    <t>CO2</t>
  </si>
  <si>
    <t>Puissance fiscale</t>
  </si>
  <si>
    <t>Catégorie du véhicule (CE)</t>
  </si>
  <si>
    <t>COFIDA I4</t>
  </si>
  <si>
    <t>VP</t>
  </si>
  <si>
    <t>SITE RUNGIS I4</t>
  </si>
  <si>
    <t>GR108DK</t>
  </si>
  <si>
    <t>GR-108-DK</t>
  </si>
  <si>
    <t>Berline</t>
  </si>
  <si>
    <t>CLIO 5 EVOLUTION</t>
  </si>
  <si>
    <t>TCE 90</t>
  </si>
  <si>
    <t>12/09/2023</t>
  </si>
  <si>
    <t>21/09/2023  17:30</t>
  </si>
  <si>
    <t>Achat neuf</t>
  </si>
  <si>
    <t>TRANSGOURMET</t>
  </si>
  <si>
    <t>LOUYEBO THEMARK</t>
  </si>
  <si>
    <t>11/12/2025  12:41</t>
  </si>
  <si>
    <t>En exploitation</t>
  </si>
  <si>
    <t>VF1RJA00371030784</t>
  </si>
  <si>
    <t>Essence</t>
  </si>
  <si>
    <t>M1</t>
  </si>
  <si>
    <t>GR783XM</t>
  </si>
  <si>
    <t>GR-783-XM</t>
  </si>
  <si>
    <t>4</t>
  </si>
  <si>
    <t>CITROEN</t>
  </si>
  <si>
    <t>C4</t>
  </si>
  <si>
    <t>PureTech 130 S&amp;S EAT8 Shine</t>
  </si>
  <si>
    <t>19/10/2023</t>
  </si>
  <si>
    <t>25/10/2023  10:30</t>
  </si>
  <si>
    <t>DUHAMEL ELISE</t>
  </si>
  <si>
    <t>23/02/2026  11:58</t>
  </si>
  <si>
    <t>VR7BAHNSBPE067192</t>
  </si>
  <si>
    <t>GW494NK</t>
  </si>
  <si>
    <t>GW-494-NK</t>
  </si>
  <si>
    <t>SUV</t>
  </si>
  <si>
    <t>EVO E-Tech Full hybride 145ch non rechargeable</t>
  </si>
  <si>
    <t>23/04/2024</t>
  </si>
  <si>
    <t>29/05/2024  09:40</t>
  </si>
  <si>
    <t>BENAMARI DRISS</t>
  </si>
  <si>
    <t>04/03/2026  05:56</t>
  </si>
  <si>
    <t>VF1RJB00472787340</t>
  </si>
  <si>
    <t>Electricité + essence</t>
  </si>
  <si>
    <t>VUL</t>
  </si>
  <si>
    <t>GN240VQ</t>
  </si>
  <si>
    <t>3T5</t>
  </si>
  <si>
    <t>RENAULT TRUCKS</t>
  </si>
  <si>
    <t>MASTER ZE</t>
  </si>
  <si>
    <t>09/05/2023</t>
  </si>
  <si>
    <t>02/06/2023  00:00</t>
  </si>
  <si>
    <t>Location longue durée</t>
  </si>
  <si>
    <t>PETIT FORESTIER</t>
  </si>
  <si>
    <t>08/05/2023  00:00</t>
  </si>
  <si>
    <t>VF1VAE0D269573310</t>
  </si>
  <si>
    <t>Electricité</t>
  </si>
  <si>
    <t>N1</t>
  </si>
  <si>
    <t>GN362SL</t>
  </si>
  <si>
    <t>35C14</t>
  </si>
  <si>
    <t>03/05/2023</t>
  </si>
  <si>
    <t>23/05/2023  00:00</t>
  </si>
  <si>
    <t>Location Moyenne Durée</t>
  </si>
  <si>
    <t>GUEMERT JULIE</t>
  </si>
  <si>
    <t>13/03/2026  07:57</t>
  </si>
  <si>
    <t>Gazole</t>
  </si>
  <si>
    <t>GP228DA</t>
  </si>
  <si>
    <t>26/05/2023</t>
  </si>
  <si>
    <t>19/06/2023  00:00</t>
  </si>
  <si>
    <t>FERIAUX WILLY ANGELO</t>
  </si>
  <si>
    <t>09/03/2026  06:30</t>
  </si>
  <si>
    <t>GP454SE</t>
  </si>
  <si>
    <t>22/06/2023</t>
  </si>
  <si>
    <t>03/11/2023  00:00</t>
  </si>
  <si>
    <t>FERNANDES DE ANDRADE NELSON</t>
  </si>
  <si>
    <t>13/03/2026  16:17</t>
  </si>
  <si>
    <t>GR790RH</t>
  </si>
  <si>
    <t>06/10/2023</t>
  </si>
  <si>
    <t>13/10/2023  00:00</t>
  </si>
  <si>
    <t>10/03/2026  06:28</t>
  </si>
  <si>
    <t>DELTA</t>
  </si>
  <si>
    <t>PL</t>
  </si>
  <si>
    <t>SITE RUNGIS DELTA</t>
  </si>
  <si>
    <t>ER615WS</t>
  </si>
  <si>
    <t>16T</t>
  </si>
  <si>
    <t>LF260FA</t>
  </si>
  <si>
    <t>07/11/2017</t>
  </si>
  <si>
    <t>13/11/2017  00:00</t>
  </si>
  <si>
    <t>27/01/2026  11:28</t>
  </si>
  <si>
    <t>ES187AG</t>
  </si>
  <si>
    <t>15/11/2017</t>
  </si>
  <si>
    <t>22/11/2017  00:00</t>
  </si>
  <si>
    <t>NIAKATE CHEICKNA</t>
  </si>
  <si>
    <t>13/01/2026  10:23</t>
  </si>
  <si>
    <t>N3</t>
  </si>
  <si>
    <t>ES885LG</t>
  </si>
  <si>
    <t>28/11/2017</t>
  </si>
  <si>
    <t>08/12/2017  00:00</t>
  </si>
  <si>
    <t>22/12/2025  11:08</t>
  </si>
  <si>
    <t>HH154WC</t>
  </si>
  <si>
    <t>D16WIDE</t>
  </si>
  <si>
    <t>320 E6 DTI 8 B 100 FLEXIBLE</t>
  </si>
  <si>
    <t>25/01/2026</t>
  </si>
  <si>
    <t>25/01/2026  11:30</t>
  </si>
  <si>
    <t>24/01/2026  11:30</t>
  </si>
  <si>
    <t>HH360WP</t>
  </si>
  <si>
    <t>27/01/2026</t>
  </si>
  <si>
    <t>11/03/2026  08:41</t>
  </si>
  <si>
    <t>HH409TF</t>
  </si>
  <si>
    <t>20/01/2026</t>
  </si>
  <si>
    <t>23/01/2026  11:00</t>
  </si>
  <si>
    <t>19/01/2026  00:00</t>
  </si>
  <si>
    <t>HH487TF</t>
  </si>
  <si>
    <t>HH602PG</t>
  </si>
  <si>
    <t>06/01/2026</t>
  </si>
  <si>
    <t>12/01/2026  11:40</t>
  </si>
  <si>
    <t>05/01/2026  00:00</t>
  </si>
  <si>
    <t>HH750PG</t>
  </si>
  <si>
    <t>HJ129GS</t>
  </si>
  <si>
    <t>23/02/2026</t>
  </si>
  <si>
    <t>27/02/2026  15:30</t>
  </si>
  <si>
    <t>HJ749AY</t>
  </si>
  <si>
    <t>05/02/2026</t>
  </si>
  <si>
    <t>11/02/2026  12:03</t>
  </si>
  <si>
    <t>04/02/2026  00:00</t>
  </si>
  <si>
    <t>SREM</t>
  </si>
  <si>
    <t>EF736XP</t>
  </si>
  <si>
    <t>EF-736-XP</t>
  </si>
  <si>
    <t>S38T</t>
  </si>
  <si>
    <t>LAMBERET</t>
  </si>
  <si>
    <t>08/02/2024</t>
  </si>
  <si>
    <t>27/09/2024  08:00</t>
  </si>
  <si>
    <t>FRAIKIN</t>
  </si>
  <si>
    <t>17/10/2019  00:00</t>
  </si>
  <si>
    <t>VM3LVFS3FG1R31689</t>
  </si>
  <si>
    <t>O4</t>
  </si>
  <si>
    <t>GV246AT</t>
  </si>
  <si>
    <t>GV-246-AT</t>
  </si>
  <si>
    <t>FRAPPA</t>
  </si>
  <si>
    <t>VPRS43KBFPF001009</t>
  </si>
  <si>
    <t>TRR</t>
  </si>
  <si>
    <t>HG567EE</t>
  </si>
  <si>
    <t>44T</t>
  </si>
  <si>
    <t>21/10/2025</t>
  </si>
  <si>
    <t>01/12/2025  08:00</t>
  </si>
  <si>
    <t>30/01/2026  19:12</t>
  </si>
  <si>
    <t>FP874PX</t>
  </si>
  <si>
    <t>FP-874-PX</t>
  </si>
  <si>
    <t>Monospace</t>
  </si>
  <si>
    <t>SCENIC</t>
  </si>
  <si>
    <t>Business Blue Dci 120 EDC</t>
  </si>
  <si>
    <t>23/04/2020</t>
  </si>
  <si>
    <t>01/12/2020  10:40</t>
  </si>
  <si>
    <t>SIMOES HELENE</t>
  </si>
  <si>
    <t>17/02/2026  00:00</t>
  </si>
  <si>
    <t>VF1RFA00464246609</t>
  </si>
  <si>
    <t>GN414RH</t>
  </si>
  <si>
    <t>GN-414-RH</t>
  </si>
  <si>
    <t>5</t>
  </si>
  <si>
    <t>PEUGEOT</t>
  </si>
  <si>
    <t>3008</t>
  </si>
  <si>
    <t>ALLURE PACK HYBRID 225 e-EAT8</t>
  </si>
  <si>
    <t>28/07/2023</t>
  </si>
  <si>
    <t>24/10/2023  10:58</t>
  </si>
  <si>
    <t>ERRAHAB NADIA</t>
  </si>
  <si>
    <t>02/03/2026  16:53</t>
  </si>
  <si>
    <t>VF3M4DGZUPS045538</t>
  </si>
  <si>
    <t>Electricité + essence rechargeable</t>
  </si>
  <si>
    <t>GP094CP</t>
  </si>
  <si>
    <t>GP-094-CP</t>
  </si>
  <si>
    <t>25/05/2023</t>
  </si>
  <si>
    <t>02/06/2023  09:35</t>
  </si>
  <si>
    <t>24/03/2026  00:00</t>
  </si>
  <si>
    <t>VR7BAHNSBPE010767</t>
  </si>
  <si>
    <t>GQ318SE</t>
  </si>
  <si>
    <t>GQ-318-SE</t>
  </si>
  <si>
    <t>14/08/2023</t>
  </si>
  <si>
    <t>29/08/2023  14:20</t>
  </si>
  <si>
    <t>FARRUGIA PAUL MICHEL</t>
  </si>
  <si>
    <t>11/03/2026  18:21</t>
  </si>
  <si>
    <t>VF1RJA00971030742</t>
  </si>
  <si>
    <t>GQ324SE</t>
  </si>
  <si>
    <t>GQ-324-SE</t>
  </si>
  <si>
    <t>HADJAZ HAMID</t>
  </si>
  <si>
    <t>14/03/2026  10:50</t>
  </si>
  <si>
    <t>VF1RJA00171030766</t>
  </si>
  <si>
    <t>GQ332SE</t>
  </si>
  <si>
    <t>GQ-332-SE</t>
  </si>
  <si>
    <t>BERTIN SEBASTIEN</t>
  </si>
  <si>
    <t>12/03/2026  14:20</t>
  </si>
  <si>
    <t>VF1RJA00671030651</t>
  </si>
  <si>
    <t>GQ335SE</t>
  </si>
  <si>
    <t>GQ-335-SE</t>
  </si>
  <si>
    <t>JOUIN AXELLE</t>
  </si>
  <si>
    <t>07/03/2026  11:52</t>
  </si>
  <si>
    <t>VF1RJA00971030790</t>
  </si>
  <si>
    <t>GQ339SE</t>
  </si>
  <si>
    <t>GQ-339-SE</t>
  </si>
  <si>
    <t>WANCAUWENBERGHE CECILE</t>
  </si>
  <si>
    <t>07/03/2026  08:19</t>
  </si>
  <si>
    <t>VF1RJA0047130714</t>
  </si>
  <si>
    <t>GR036XL</t>
  </si>
  <si>
    <t>GR-036-XL</t>
  </si>
  <si>
    <t>26/10/2023  10:42</t>
  </si>
  <si>
    <t>27/10/2025  16:16</t>
  </si>
  <si>
    <t>VF3M4DGZUPS126043</t>
  </si>
  <si>
    <t>GR179DK</t>
  </si>
  <si>
    <t>GR-179-DK</t>
  </si>
  <si>
    <t>RENOUARD NICOLAS</t>
  </si>
  <si>
    <t>04/03/2026  08:23</t>
  </si>
  <si>
    <t>VF1RJA00X71030796</t>
  </si>
  <si>
    <t>GR516NZ</t>
  </si>
  <si>
    <t>GR-516-NZ</t>
  </si>
  <si>
    <t>Break</t>
  </si>
  <si>
    <t>308 SW</t>
  </si>
  <si>
    <t>ACTIVE PACK Pure tech 130 EAT8</t>
  </si>
  <si>
    <t>29/09/2023</t>
  </si>
  <si>
    <t>06/11/2023  10:25</t>
  </si>
  <si>
    <t>LEFRERE SEBASTIEN</t>
  </si>
  <si>
    <t>09/03/2026  10:50</t>
  </si>
  <si>
    <t>VR3FRHNSTPY620142</t>
  </si>
  <si>
    <t>GR532SW</t>
  </si>
  <si>
    <t>GR-532-SW</t>
  </si>
  <si>
    <t>10/10/2023</t>
  </si>
  <si>
    <t>19/10/2023  08:30</t>
  </si>
  <si>
    <t>AUBERT CELINE</t>
  </si>
  <si>
    <t>13/03/2026  20:23</t>
  </si>
  <si>
    <t>VF1RJA00671030704</t>
  </si>
  <si>
    <t>GR696TB</t>
  </si>
  <si>
    <t>GR-696-TB</t>
  </si>
  <si>
    <t>11/10/2023</t>
  </si>
  <si>
    <t>KARROUCHI KARIM</t>
  </si>
  <si>
    <t>13/03/2026  13:01</t>
  </si>
  <si>
    <t>VF1RJA00471030809</t>
  </si>
  <si>
    <t>GR840TB</t>
  </si>
  <si>
    <t>GR-840-TB</t>
  </si>
  <si>
    <t>BOUDJEMA ENZO</t>
  </si>
  <si>
    <t>11/03/2026  19:38</t>
  </si>
  <si>
    <t>VF1RJA00071030659</t>
  </si>
  <si>
    <t>GR877DK</t>
  </si>
  <si>
    <t>GR-877-DK</t>
  </si>
  <si>
    <t>05/03/2026  13:47</t>
  </si>
  <si>
    <t>VF1RJA00171030637</t>
  </si>
  <si>
    <t>GT137YN</t>
  </si>
  <si>
    <t>GT-137-YN</t>
  </si>
  <si>
    <t>Cat 6 (DR)</t>
  </si>
  <si>
    <t>XC60</t>
  </si>
  <si>
    <t>T8 AWD</t>
  </si>
  <si>
    <t>01/02/2024</t>
  </si>
  <si>
    <t>02/02/2024  00:00</t>
  </si>
  <si>
    <t>WAGNER BENJAMIN</t>
  </si>
  <si>
    <t>12/03/2024  14:39</t>
  </si>
  <si>
    <t>YV1UZH7VOR1884269</t>
  </si>
  <si>
    <t>M1G</t>
  </si>
  <si>
    <t>GV505LQ</t>
  </si>
  <si>
    <t>GV-505-LQ</t>
  </si>
  <si>
    <t>ACTIVE PACK hybride 136e-DCs6</t>
  </si>
  <si>
    <t>29/02/2024</t>
  </si>
  <si>
    <t>18/03/2024  00:00</t>
  </si>
  <si>
    <t>COHEN SCALI LAURENT</t>
  </si>
  <si>
    <t>02/03/2026  10:12</t>
  </si>
  <si>
    <t>VF3MRHPYEPS172792</t>
  </si>
  <si>
    <t>GV920PZ</t>
  </si>
  <si>
    <t>GV-920-PZ</t>
  </si>
  <si>
    <t>08/03/2024</t>
  </si>
  <si>
    <t>29/03/2024  09:20</t>
  </si>
  <si>
    <t>11/03/2026  00:00</t>
  </si>
  <si>
    <t>Immobilisé</t>
  </si>
  <si>
    <t>VF1RJB00972488345</t>
  </si>
  <si>
    <t>VU</t>
  </si>
  <si>
    <t>GX438YG</t>
  </si>
  <si>
    <t>GX-438-YG</t>
  </si>
  <si>
    <t>1</t>
  </si>
  <si>
    <t>EXPRESS VAN</t>
  </si>
  <si>
    <t>CONFORT Tce 100-22</t>
  </si>
  <si>
    <t>28/06/2024</t>
  </si>
  <si>
    <t>08/07/2024  09:35</t>
  </si>
  <si>
    <t>CHAUDERON JEAN PHILIPPE</t>
  </si>
  <si>
    <t>23/02/2026  09:25</t>
  </si>
  <si>
    <t>VF1RJK00772558537</t>
  </si>
  <si>
    <t>GN778QW</t>
  </si>
  <si>
    <t>FIAT PROFESSIONAL</t>
  </si>
  <si>
    <t>28/04/2023</t>
  </si>
  <si>
    <t>21/06/2023  00:00</t>
  </si>
  <si>
    <t>25/07/2025  12:34</t>
  </si>
  <si>
    <t>GN898DP</t>
  </si>
  <si>
    <t>03/04/2023</t>
  </si>
  <si>
    <t>25/04/2023  00:00</t>
  </si>
  <si>
    <t>11/02/2026  10:22</t>
  </si>
  <si>
    <t>GR194XM</t>
  </si>
  <si>
    <t>27/10/2023  00:00</t>
  </si>
  <si>
    <t>28/02/2026  09:45</t>
  </si>
  <si>
    <t>GS180PT</t>
  </si>
  <si>
    <t>24/11/2023</t>
  </si>
  <si>
    <t>18/12/2023  00:00</t>
  </si>
  <si>
    <t>DJADJA ABDERRAHMANE</t>
  </si>
  <si>
    <t>10/03/2026  10:43</t>
  </si>
  <si>
    <t>GS363GY</t>
  </si>
  <si>
    <t>09/11/2023</t>
  </si>
  <si>
    <t>23/11/2023  00:00</t>
  </si>
  <si>
    <t>CELINI RUDDY</t>
  </si>
  <si>
    <t>11/03/2026  08:36</t>
  </si>
  <si>
    <t>GS750JC</t>
  </si>
  <si>
    <t>13/11/2023</t>
  </si>
  <si>
    <t>13/11/2023  00:00</t>
  </si>
  <si>
    <t>MAHIOU HAMID</t>
  </si>
  <si>
    <t>30/01/2026  07:27</t>
  </si>
  <si>
    <t>GS917TE</t>
  </si>
  <si>
    <t>40C14N</t>
  </si>
  <si>
    <t>18/07/2023</t>
  </si>
  <si>
    <t>17/01/2024  00:00</t>
  </si>
  <si>
    <t>11/12/2025  10:09</t>
  </si>
  <si>
    <t>GNV</t>
  </si>
  <si>
    <t>N2</t>
  </si>
  <si>
    <t>GS921FW</t>
  </si>
  <si>
    <t>07/11/2023</t>
  </si>
  <si>
    <t>14/11/2023  00:00</t>
  </si>
  <si>
    <t>KACIMI SAMIR</t>
  </si>
  <si>
    <t>07/01/2026  05:38</t>
  </si>
  <si>
    <t>GT411DN</t>
  </si>
  <si>
    <t>20/12/2023</t>
  </si>
  <si>
    <t>02/01/2024  00:00</t>
  </si>
  <si>
    <t>11/02/2026  03:47</t>
  </si>
  <si>
    <t>GT494NY</t>
  </si>
  <si>
    <t>12/01/2024</t>
  </si>
  <si>
    <t>27/02/2024  08:00</t>
  </si>
  <si>
    <t>GT619BM</t>
  </si>
  <si>
    <t>15/12/2023</t>
  </si>
  <si>
    <t>29/12/2023  00:00</t>
  </si>
  <si>
    <t>RIEGEL REMI</t>
  </si>
  <si>
    <t>04/03/2026  08:32</t>
  </si>
  <si>
    <t>SEAFOOD</t>
  </si>
  <si>
    <t>SITE SEAFOOD RUNGIS MIN C5</t>
  </si>
  <si>
    <t>FJ486RQ</t>
  </si>
  <si>
    <t>FJ-486-RQ</t>
  </si>
  <si>
    <t>Business Dci 90</t>
  </si>
  <si>
    <t>27/08/2019</t>
  </si>
  <si>
    <t>11/09/2019  00:00</t>
  </si>
  <si>
    <t>26/11/2025  10:59</t>
  </si>
  <si>
    <t>VF1R8700643788697</t>
  </si>
  <si>
    <t>FJ577RQ</t>
  </si>
  <si>
    <t>FJ-577-RQ</t>
  </si>
  <si>
    <t>30/03/2026  11:50</t>
  </si>
  <si>
    <t>VF1R8700863788685</t>
  </si>
  <si>
    <t>GQ184MS</t>
  </si>
  <si>
    <t>GQ-184-MS</t>
  </si>
  <si>
    <t>2008</t>
  </si>
  <si>
    <t>ACTIVE PACK Pure tech 100 BVM6</t>
  </si>
  <si>
    <t>31/07/2023</t>
  </si>
  <si>
    <t>02/10/2023  15:35</t>
  </si>
  <si>
    <t>DHEILLY NICOLAS</t>
  </si>
  <si>
    <t>24/03/2026  08:36</t>
  </si>
  <si>
    <t>En Bourse Inter Site</t>
  </si>
  <si>
    <t>VR3USSHNKKPJ682900</t>
  </si>
  <si>
    <t>GQ294LT</t>
  </si>
  <si>
    <t>GQ-294-LT</t>
  </si>
  <si>
    <t>Cat 6</t>
  </si>
  <si>
    <t>DS</t>
  </si>
  <si>
    <t>DS 7</t>
  </si>
  <si>
    <t>E-TENSE 225 OPERA</t>
  </si>
  <si>
    <t>23/08/2023  10:10</t>
  </si>
  <si>
    <t>SCHIANO LOMORIELLO CHRISTOPHE</t>
  </si>
  <si>
    <t>22/03/2026  15:45</t>
  </si>
  <si>
    <t>VR1J4DGZUPY576819</t>
  </si>
  <si>
    <t>GQ922MX</t>
  </si>
  <si>
    <t>GQ-922-MX</t>
  </si>
  <si>
    <t>06/10/2023  10:00</t>
  </si>
  <si>
    <t>CARLIER AMELIE</t>
  </si>
  <si>
    <t>30/03/2026  12:05</t>
  </si>
  <si>
    <t>VR3USHNKKPJ682896</t>
  </si>
  <si>
    <t>GR267SZ</t>
  </si>
  <si>
    <t>GR-267-SZ</t>
  </si>
  <si>
    <t>17/10/2023  11:10</t>
  </si>
  <si>
    <t>THIERRY JEREMY</t>
  </si>
  <si>
    <t>18/03/2026  12:17</t>
  </si>
  <si>
    <t>VR3USHNKKPJ799478</t>
  </si>
  <si>
    <t>GR971JS</t>
  </si>
  <si>
    <t>GR-971-JS</t>
  </si>
  <si>
    <t>25/09/2023</t>
  </si>
  <si>
    <t>06/10/2023  09:35</t>
  </si>
  <si>
    <t>DEBREE VINCENT</t>
  </si>
  <si>
    <t>12/02/2026  15:37</t>
  </si>
  <si>
    <t>VR3USHNKKPJ799477</t>
  </si>
  <si>
    <t>GR973JS</t>
  </si>
  <si>
    <t>GR-973-JS</t>
  </si>
  <si>
    <t>18/10/2023  00:00</t>
  </si>
  <si>
    <t>TARNAC JULIEN</t>
  </si>
  <si>
    <t>26/03/2026  12:44</t>
  </si>
  <si>
    <t>VR3USHNKKPJ799476</t>
  </si>
  <si>
    <t>GR974JS</t>
  </si>
  <si>
    <t>GR-974-JS</t>
  </si>
  <si>
    <t>05/10/2023  10:25</t>
  </si>
  <si>
    <t>RAYNAUD LUCIE LAURE</t>
  </si>
  <si>
    <t>24/03/2026  08:54</t>
  </si>
  <si>
    <t>VR3USHNKKPJ795790</t>
  </si>
  <si>
    <t>GV237PZ</t>
  </si>
  <si>
    <t>GV-237-PZ</t>
  </si>
  <si>
    <t>MEGANE4 ESTATE</t>
  </si>
  <si>
    <t>EVOLUTION TCe 140 EDC-23</t>
  </si>
  <si>
    <t>29/03/2024  13:25</t>
  </si>
  <si>
    <t>LE BIHAN THIERRY</t>
  </si>
  <si>
    <t>27/03/2026  16:14</t>
  </si>
  <si>
    <t>VF1RFB00572400828</t>
  </si>
  <si>
    <t>GV413LQ</t>
  </si>
  <si>
    <t>GV-413-LQ</t>
  </si>
  <si>
    <t>18/03/2024  11:00</t>
  </si>
  <si>
    <t>LAMARRE LAURENT</t>
  </si>
  <si>
    <t>31/03/2026  12:35</t>
  </si>
  <si>
    <t>VF3MRHPYERS014725</t>
  </si>
  <si>
    <t>GW201SV</t>
  </si>
  <si>
    <t>GW-201-SV</t>
  </si>
  <si>
    <t>30/04/2024</t>
  </si>
  <si>
    <t>11/07/2024  09:00</t>
  </si>
  <si>
    <t>LEPLOMB ALEXANDRE</t>
  </si>
  <si>
    <t>20/03/2026  13:48</t>
  </si>
  <si>
    <t>VR3FRHNS8RY543845</t>
  </si>
  <si>
    <t>GW243NK</t>
  </si>
  <si>
    <t>GW-243-NK</t>
  </si>
  <si>
    <t>LAZARD MELANIE</t>
  </si>
  <si>
    <t>06/03/2026  12:35</t>
  </si>
  <si>
    <t>VF1RJB00972787351</t>
  </si>
  <si>
    <t>GW339NK</t>
  </si>
  <si>
    <t>GW-339-NK</t>
  </si>
  <si>
    <t>23/05/2024  16:00</t>
  </si>
  <si>
    <t>DUVAL CORALIE</t>
  </si>
  <si>
    <t>13/03/2026  07:26</t>
  </si>
  <si>
    <t>VF1RJB00X72836511</t>
  </si>
  <si>
    <t>GW375NK</t>
  </si>
  <si>
    <t>GW-375-NK</t>
  </si>
  <si>
    <t>DAHMANE HAMZA</t>
  </si>
  <si>
    <t>26/03/2026  20:15</t>
  </si>
  <si>
    <t>VF1RJB00772836515</t>
  </si>
  <si>
    <t>GY730CR</t>
  </si>
  <si>
    <t>GY-730-CR</t>
  </si>
  <si>
    <t>ARKANA</t>
  </si>
  <si>
    <t>EVOLUTION E-Tech Hybride 145</t>
  </si>
  <si>
    <t>08/07/2024</t>
  </si>
  <si>
    <t>24/07/2024  10:25</t>
  </si>
  <si>
    <t>BRASSAS FABRICE</t>
  </si>
  <si>
    <t>26/03/2026  16:05</t>
  </si>
  <si>
    <t>VF1RJL005UC489648</t>
  </si>
  <si>
    <t>FN896HX</t>
  </si>
  <si>
    <t>FN-896-HX</t>
  </si>
  <si>
    <t>CLIO 5</t>
  </si>
  <si>
    <t>STE AIR NAV Blue dCi 85</t>
  </si>
  <si>
    <t>29/01/2020</t>
  </si>
  <si>
    <t>01/12/2020  00:00</t>
  </si>
  <si>
    <t>ANDHUM BACAR</t>
  </si>
  <si>
    <t>25/03/2026  10:45</t>
  </si>
  <si>
    <t>VF1RJA00X64368941</t>
  </si>
  <si>
    <t>EP901AB</t>
  </si>
  <si>
    <t>EP-901-AB</t>
  </si>
  <si>
    <t>06/07/2017</t>
  </si>
  <si>
    <t>01/04/2025  00:00</t>
  </si>
  <si>
    <t>JODON OLIVIER</t>
  </si>
  <si>
    <t>14/11/2025  12:22</t>
  </si>
  <si>
    <t>ZFA26300006D64638</t>
  </si>
  <si>
    <t>FF431CN</t>
  </si>
  <si>
    <t>FF-431-CN</t>
  </si>
  <si>
    <t>35S14</t>
  </si>
  <si>
    <t>01/04/2019</t>
  </si>
  <si>
    <t>22/08/2024  08:00</t>
  </si>
  <si>
    <t>SAKHO YAHAYE</t>
  </si>
  <si>
    <t>16/07/2025  14:55</t>
  </si>
  <si>
    <t>ZCFC135800D632914</t>
  </si>
  <si>
    <t>FH692PD</t>
  </si>
  <si>
    <t>FH-692-PD</t>
  </si>
  <si>
    <t>03/07/2019</t>
  </si>
  <si>
    <t>05/01/2026  04:00</t>
  </si>
  <si>
    <t>KAMASSOKHO OUSMANE</t>
  </si>
  <si>
    <t>06/03/2026  11:49</t>
  </si>
  <si>
    <t>ZFA25000002L34860</t>
  </si>
  <si>
    <t>GF420DW</t>
  </si>
  <si>
    <t>GF-420-DW</t>
  </si>
  <si>
    <t>14/03/2022</t>
  </si>
  <si>
    <t>01/03/2025  00:00</t>
  </si>
  <si>
    <t>AZZABI MOHAMED</t>
  </si>
  <si>
    <t>28/06/2025  10:31</t>
  </si>
  <si>
    <t>ZCFCP35A20D703032</t>
  </si>
  <si>
    <t>GN118TT</t>
  </si>
  <si>
    <t>GN-118-TT</t>
  </si>
  <si>
    <t>05/05/2023</t>
  </si>
  <si>
    <t>01/06/2023  00:00</t>
  </si>
  <si>
    <t>TAVARES CRISTO JOAO MENDES LUCAS</t>
  </si>
  <si>
    <t>18/02/2026  06:44</t>
  </si>
  <si>
    <t>ZFA25000002W22980</t>
  </si>
  <si>
    <t>GN786WA</t>
  </si>
  <si>
    <t>GN-786-WA</t>
  </si>
  <si>
    <t>10/05/2023</t>
  </si>
  <si>
    <t>MENNANE M HAND</t>
  </si>
  <si>
    <t>29/03/2026  15:13</t>
  </si>
  <si>
    <t>ZCFCP35A90D731426</t>
  </si>
  <si>
    <t>GN940KC</t>
  </si>
  <si>
    <t>GN-940-KC</t>
  </si>
  <si>
    <t>18/04/2023</t>
  </si>
  <si>
    <t>12/05/2023  00:00</t>
  </si>
  <si>
    <t>BONALDI GILLES</t>
  </si>
  <si>
    <t>28/03/2026  12:09</t>
  </si>
  <si>
    <t>ZFA25000002W25389</t>
  </si>
  <si>
    <t>GP329TN</t>
  </si>
  <si>
    <t>GP-329-TN</t>
  </si>
  <si>
    <t>26/06/2023</t>
  </si>
  <si>
    <t>07/07/2023  00:00</t>
  </si>
  <si>
    <t>ABBASSI MOHAMED</t>
  </si>
  <si>
    <t>18/11/2024  10:07</t>
  </si>
  <si>
    <t>ZFA25000002W25577</t>
  </si>
  <si>
    <t>GP986HG</t>
  </si>
  <si>
    <t>GP-986-HG</t>
  </si>
  <si>
    <t>05/06/2023</t>
  </si>
  <si>
    <t>01/11/2023  00:00</t>
  </si>
  <si>
    <t>LEVAIN BRUNO</t>
  </si>
  <si>
    <t>08/07/2025  13:37</t>
  </si>
  <si>
    <t>ZFA25000002W55351</t>
  </si>
  <si>
    <t>GV216WL</t>
  </si>
  <si>
    <t>GV-216-WL</t>
  </si>
  <si>
    <t>21/03/2024</t>
  </si>
  <si>
    <t>01/04/2024  08:00</t>
  </si>
  <si>
    <t>BERRAHOU SOFIANE</t>
  </si>
  <si>
    <t>VF1VAE00970169426</t>
  </si>
  <si>
    <t>GW059EN</t>
  </si>
  <si>
    <t>GW-059-EN</t>
  </si>
  <si>
    <t>04/04/2024</t>
  </si>
  <si>
    <t>DIAW IBRAHIMA</t>
  </si>
  <si>
    <t>VF1VAE00570169441</t>
  </si>
  <si>
    <t>GW621BK</t>
  </si>
  <si>
    <t>GW-621-BK</t>
  </si>
  <si>
    <t>28/03/2024</t>
  </si>
  <si>
    <t>ZROUR ADEL</t>
  </si>
  <si>
    <t>VF1VAE00770169425</t>
  </si>
  <si>
    <t>HF080AN</t>
  </si>
  <si>
    <t>HF-080-AN</t>
  </si>
  <si>
    <t>3T</t>
  </si>
  <si>
    <t>05/08/2025</t>
  </si>
  <si>
    <t>07/10/2025  00:00</t>
  </si>
  <si>
    <t>CHOUIKHA EZZEDDINE</t>
  </si>
  <si>
    <t>30/03/2026  06:36</t>
  </si>
  <si>
    <t>VF1RFK00X72399711</t>
  </si>
  <si>
    <t>SITE SEAFOOD STRASBOURG</t>
  </si>
  <si>
    <t>FA540VQ</t>
  </si>
  <si>
    <t>FA-540-VQ</t>
  </si>
  <si>
    <t>02/10/2018</t>
  </si>
  <si>
    <t>28/07/2025  07:30</t>
  </si>
  <si>
    <t>SINTEFF ARNAUD</t>
  </si>
  <si>
    <t>30/03/2026  11:06</t>
  </si>
  <si>
    <t>ZFA35000002H67452</t>
  </si>
  <si>
    <t>FY869KY</t>
  </si>
  <si>
    <t>FY-869-KY</t>
  </si>
  <si>
    <t>08/04/2021</t>
  </si>
  <si>
    <t>17/12/2025  07:30</t>
  </si>
  <si>
    <t>LAMOOT NICOLAS</t>
  </si>
  <si>
    <t>13/02/2026  09:56</t>
  </si>
  <si>
    <t>ZFA25000002S11461</t>
  </si>
  <si>
    <t>GS750AQ</t>
  </si>
  <si>
    <t>GS-750-AQ</t>
  </si>
  <si>
    <t>18/09/2023</t>
  </si>
  <si>
    <t>06/05/2025  14:00</t>
  </si>
  <si>
    <t>24/07/2025  08:07</t>
  </si>
  <si>
    <t>VF1VAE00870169434</t>
  </si>
  <si>
    <t>SIEGE VALENTON</t>
  </si>
  <si>
    <t>SIEGE CASTELNAU D ESTRETEFONDS</t>
  </si>
  <si>
    <t>GS074KC</t>
  </si>
  <si>
    <t>GS-074-KC</t>
  </si>
  <si>
    <t>DS 7 CROSSBACK</t>
  </si>
  <si>
    <t>E-TENSE 2x4 225 PERF LINE</t>
  </si>
  <si>
    <t>15/11/2023</t>
  </si>
  <si>
    <t>PIE NICOLAS</t>
  </si>
  <si>
    <t>30/03/2026  08:51</t>
  </si>
  <si>
    <t>VR1J4DGZUPY626010</t>
  </si>
  <si>
    <t>SIEGE GUEMAR</t>
  </si>
  <si>
    <t>GK341XB</t>
  </si>
  <si>
    <t>GK-341-XB</t>
  </si>
  <si>
    <t>Cat 5</t>
  </si>
  <si>
    <t>Business E-Tech Hybride 145</t>
  </si>
  <si>
    <t>30/11/2022</t>
  </si>
  <si>
    <t>23/12/2022  11:30</t>
  </si>
  <si>
    <t>COUCHOT CYNTHIA</t>
  </si>
  <si>
    <t>16/03/2026  08:16</t>
  </si>
  <si>
    <t>VF1RJL008UC378625</t>
  </si>
  <si>
    <t>SIEGE SAINT LOUBES</t>
  </si>
  <si>
    <t>EZ336MD</t>
  </si>
  <si>
    <t>EZ-336-MD</t>
  </si>
  <si>
    <t>KADJAR</t>
  </si>
  <si>
    <t>BUSINESS 110 cv EDC</t>
  </si>
  <si>
    <t>31/07/2018</t>
  </si>
  <si>
    <t>27/09/2018  00:00</t>
  </si>
  <si>
    <t>BERIOL CHRISTOPHE</t>
  </si>
  <si>
    <t>31/03/2026  18:27</t>
  </si>
  <si>
    <t>VF1RFE00061094661</t>
  </si>
  <si>
    <t>GK559RR</t>
  </si>
  <si>
    <t>GK-559-RR</t>
  </si>
  <si>
    <t>23/11/2022</t>
  </si>
  <si>
    <t>21/03/2023  15:00</t>
  </si>
  <si>
    <t>FRETIER GHISLAIN</t>
  </si>
  <si>
    <t>30/03/2026  10:31</t>
  </si>
  <si>
    <t>VF3M4DGZUNS128667</t>
  </si>
  <si>
    <t>GM521EN</t>
  </si>
  <si>
    <t>GM-521-EN</t>
  </si>
  <si>
    <t>BMW</t>
  </si>
  <si>
    <t>X5 xDRIVE45e</t>
  </si>
  <si>
    <t>394ch BVA8 Hybride M Sport</t>
  </si>
  <si>
    <t>16/02/2023</t>
  </si>
  <si>
    <t>17/02/2023  00:00</t>
  </si>
  <si>
    <t>DECROIX ERIC</t>
  </si>
  <si>
    <t>30/03/2026  14:35</t>
  </si>
  <si>
    <t>WBATA61009R17206</t>
  </si>
  <si>
    <t>GM864LE</t>
  </si>
  <si>
    <t>GM-864-LE</t>
  </si>
  <si>
    <t>28/02/2023</t>
  </si>
  <si>
    <t>27/04/2023  15:30</t>
  </si>
  <si>
    <t>DELBERGHE LAURENT</t>
  </si>
  <si>
    <t>29/03/2026  17:16</t>
  </si>
  <si>
    <t>VF3M4DGZUPS022771</t>
  </si>
  <si>
    <t>GQ645LV</t>
  </si>
  <si>
    <t>GQ-645-LV</t>
  </si>
  <si>
    <t>10/10/2023  17:00</t>
  </si>
  <si>
    <t>RIDOUANI HICHAM</t>
  </si>
  <si>
    <t>10/03/2026  18:47</t>
  </si>
  <si>
    <t>VR1J4DGZUPY590800</t>
  </si>
  <si>
    <t>GQ701MR</t>
  </si>
  <si>
    <t>GQ-701-MR</t>
  </si>
  <si>
    <t>308</t>
  </si>
  <si>
    <t>ACTIVE PACK PHEV 180</t>
  </si>
  <si>
    <t>13/09/2023  12:57</t>
  </si>
  <si>
    <t>FERNANDES FLAVIEN</t>
  </si>
  <si>
    <t>31/03/2026  08:03</t>
  </si>
  <si>
    <t>VR3F3DGXTPY590188</t>
  </si>
  <si>
    <t>GR257XM</t>
  </si>
  <si>
    <t>GR-257-XM</t>
  </si>
  <si>
    <t>24/11/2023  09:00</t>
  </si>
  <si>
    <t>GOUDICHAUD JEROME</t>
  </si>
  <si>
    <t>28/03/2026  17:59</t>
  </si>
  <si>
    <t>VR7BAHNSBPE068793</t>
  </si>
  <si>
    <t>GS835PR</t>
  </si>
  <si>
    <t>GS-835-PR</t>
  </si>
  <si>
    <t>11/12/2023  11:00</t>
  </si>
  <si>
    <t>RENAUD SANDRINE</t>
  </si>
  <si>
    <t>30/03/2026  09:53</t>
  </si>
  <si>
    <t>VF1RJL009UC447810</t>
  </si>
  <si>
    <t>GX160PJ</t>
  </si>
  <si>
    <t>GX-160-PJ</t>
  </si>
  <si>
    <t>17/06/2024</t>
  </si>
  <si>
    <t>26/06/2024  10:25</t>
  </si>
  <si>
    <t>BATY PASCALE</t>
  </si>
  <si>
    <t>20/03/2026  18:27</t>
  </si>
  <si>
    <t>VF1RJL007UC489702</t>
  </si>
  <si>
    <t>GY079QD</t>
  </si>
  <si>
    <t>GY-079-QD</t>
  </si>
  <si>
    <t>AUSTRAL</t>
  </si>
  <si>
    <t>TECHNO mild Hybrid160 AUTO</t>
  </si>
  <si>
    <t>05/08/2024</t>
  </si>
  <si>
    <t>20/08/2024  10:45</t>
  </si>
  <si>
    <t>GALLINEAU HERVE</t>
  </si>
  <si>
    <t>12/03/2026  10:26</t>
  </si>
  <si>
    <t>VF1RHN00073429921</t>
  </si>
  <si>
    <t>GY687CR</t>
  </si>
  <si>
    <t>GY-687-CR</t>
  </si>
  <si>
    <t>13/08/2024  09:00</t>
  </si>
  <si>
    <t>GALOPIN JEAN LUC</t>
  </si>
  <si>
    <t>04/03/2026  18:12</t>
  </si>
  <si>
    <t>VF1RJL006UC489707</t>
  </si>
  <si>
    <t>GY700CR</t>
  </si>
  <si>
    <t>GY-700-CR</t>
  </si>
  <si>
    <t>19/08/2024  08:00</t>
  </si>
  <si>
    <t>SERIS MARION</t>
  </si>
  <si>
    <t>21/03/2026  09:57</t>
  </si>
  <si>
    <t>VF1RJL003UC489647</t>
  </si>
  <si>
    <t>GY714CR</t>
  </si>
  <si>
    <t>GY-714-CR</t>
  </si>
  <si>
    <t>01/08/2024  08:00</t>
  </si>
  <si>
    <t>RAU SOPHIE</t>
  </si>
  <si>
    <t>28/03/2026  19:02</t>
  </si>
  <si>
    <t>VF1RJL002UC489655</t>
  </si>
  <si>
    <t>SIEGE SAINT MARTIN DE CRAU</t>
  </si>
  <si>
    <t>FN707WW</t>
  </si>
  <si>
    <t>FN-707-WW</t>
  </si>
  <si>
    <t>20/02/2020</t>
  </si>
  <si>
    <t>21/09/2023  19:01</t>
  </si>
  <si>
    <t>Mise en vente</t>
  </si>
  <si>
    <t>VF1RFA00964246606</t>
  </si>
  <si>
    <t>GM068JF</t>
  </si>
  <si>
    <t>GM-068-JF</t>
  </si>
  <si>
    <t>6</t>
  </si>
  <si>
    <t>PureTech 180 Automatique PERFO LINE</t>
  </si>
  <si>
    <t>24/02/2023</t>
  </si>
  <si>
    <t>24/05/2023  09:00</t>
  </si>
  <si>
    <t>JAUNEAU ERIC</t>
  </si>
  <si>
    <t>22/03/2026  08:17</t>
  </si>
  <si>
    <t>VR1J45GFUNY614270</t>
  </si>
  <si>
    <t>GN100RH</t>
  </si>
  <si>
    <t>GN-100-RH</t>
  </si>
  <si>
    <t>16/06/2023  09:45</t>
  </si>
  <si>
    <t>LABARRE JULIEN</t>
  </si>
  <si>
    <t>22/03/2026  10:51</t>
  </si>
  <si>
    <t>VF3FRHHNSTPY51927</t>
  </si>
  <si>
    <t>GQ242MV</t>
  </si>
  <si>
    <t>GQ-242-MV</t>
  </si>
  <si>
    <t>12/03/2024  00:00</t>
  </si>
  <si>
    <t>MOKRANE ALI</t>
  </si>
  <si>
    <t>28/03/2026  17:54</t>
  </si>
  <si>
    <t>VR3FPHNSTPY605365</t>
  </si>
  <si>
    <t>GQ470MR</t>
  </si>
  <si>
    <t>GQ-470-MR</t>
  </si>
  <si>
    <t>19/10/2023  11:30</t>
  </si>
  <si>
    <t>FOUILLERAT CLAUDE</t>
  </si>
  <si>
    <t>03/03/2026  19:30</t>
  </si>
  <si>
    <t>VR3F4DGXTPY595318</t>
  </si>
  <si>
    <t>GY692CR</t>
  </si>
  <si>
    <t>GY-692-CR</t>
  </si>
  <si>
    <t>16/09/2024  10:00</t>
  </si>
  <si>
    <t>PLUS BENJAMIN</t>
  </si>
  <si>
    <t>26/03/2026  18:28</t>
  </si>
  <si>
    <t>VF1RJL000UC489458</t>
  </si>
  <si>
    <t>SIEGE ST QUENTIN DE FALLAVIER</t>
  </si>
  <si>
    <t>EY301PL</t>
  </si>
  <si>
    <t>EY-301-PL</t>
  </si>
  <si>
    <t>BUSINESS 130 cv</t>
  </si>
  <si>
    <t>27/06/2018</t>
  </si>
  <si>
    <t>02/08/2018  00:00</t>
  </si>
  <si>
    <t>GIUSTI CHRISTIAN</t>
  </si>
  <si>
    <t>25/03/2026  18:50</t>
  </si>
  <si>
    <t>VF1RFE00861092365</t>
  </si>
  <si>
    <t>GW748HJ</t>
  </si>
  <si>
    <t>GW-748-HJ</t>
  </si>
  <si>
    <t>CAT EXCEPTION</t>
  </si>
  <si>
    <t>AUDI</t>
  </si>
  <si>
    <t>Q3</t>
  </si>
  <si>
    <t>SPORTBACK / 35 TFSI 150 ch S tronic 7</t>
  </si>
  <si>
    <t>17/11/2023  00:00</t>
  </si>
  <si>
    <t>Achat occasion</t>
  </si>
  <si>
    <t>LEMME SEBASTIEN</t>
  </si>
  <si>
    <t>31/03/2026  19:11</t>
  </si>
  <si>
    <t>WAUZZZF31N1088056</t>
  </si>
  <si>
    <t>DW163PA</t>
  </si>
  <si>
    <t>DW-163-PA</t>
  </si>
  <si>
    <t>Business Pack Blue120Cv 1.6 Hdi EAT6</t>
  </si>
  <si>
    <t>15/10/2015</t>
  </si>
  <si>
    <t>20/11/2015  00:00</t>
  </si>
  <si>
    <t>20/02/2026  15:54</t>
  </si>
  <si>
    <t>VF3LBBHZWFS250497</t>
  </si>
  <si>
    <t>EM800AK</t>
  </si>
  <si>
    <t>EM-800-AK</t>
  </si>
  <si>
    <t>Business Energy Dci 110 Eco2 EDC</t>
  </si>
  <si>
    <t>27/04/2017</t>
  </si>
  <si>
    <t>26/06/2017  00:00</t>
  </si>
  <si>
    <t>GAMBLIN TIPHAINE</t>
  </si>
  <si>
    <t>18/03/2026  19:51</t>
  </si>
  <si>
    <t>VF1RFA00657432763</t>
  </si>
  <si>
    <t>EP688GN</t>
  </si>
  <si>
    <t>Business Energy DCI 110</t>
  </si>
  <si>
    <t>19/07/2017</t>
  </si>
  <si>
    <t>14/09/2017  00:00</t>
  </si>
  <si>
    <t>19/11/2025  15:00</t>
  </si>
  <si>
    <t>FD137FR</t>
  </si>
  <si>
    <t>FD-137-FR</t>
  </si>
  <si>
    <t>21/01/2019</t>
  </si>
  <si>
    <t>27/02/2019  08:00</t>
  </si>
  <si>
    <t>06/12/2025  21:37</t>
  </si>
  <si>
    <t>VF1RFE00461483688</t>
  </si>
  <si>
    <t>FD948WQ</t>
  </si>
  <si>
    <t>FD-948-WQ</t>
  </si>
  <si>
    <t>14/02/2019</t>
  </si>
  <si>
    <t>19/02/2019  14:00</t>
  </si>
  <si>
    <t>MATHERON MELANIE</t>
  </si>
  <si>
    <t>22/03/2026  18:47</t>
  </si>
  <si>
    <t>VF1RFA00461142252</t>
  </si>
  <si>
    <t>FE796BB</t>
  </si>
  <si>
    <t>FE-796-BB</t>
  </si>
  <si>
    <t>22/02/2019</t>
  </si>
  <si>
    <t>27/02/2019  00:00</t>
  </si>
  <si>
    <t>GODY NICOLAS</t>
  </si>
  <si>
    <t>26/03/2026  16:11</t>
  </si>
  <si>
    <t>VF1RFA00561325286</t>
  </si>
  <si>
    <t>FF688SX</t>
  </si>
  <si>
    <t>FF-688-SX</t>
  </si>
  <si>
    <t>MEGANE 4</t>
  </si>
  <si>
    <t>Business Blue Dci 115 cv EDC</t>
  </si>
  <si>
    <t>26/04/2019</t>
  </si>
  <si>
    <t>04/07/2019  14:30</t>
  </si>
  <si>
    <t>20/03/2026  17:27</t>
  </si>
  <si>
    <t>VF1RFB00063010194</t>
  </si>
  <si>
    <t>FK145RT</t>
  </si>
  <si>
    <t>FK-145-RT</t>
  </si>
  <si>
    <t>ESPACE_5</t>
  </si>
  <si>
    <t>Initiale Paris Blue DCI 200 EDC 5Pl</t>
  </si>
  <si>
    <t>07/10/2019</t>
  </si>
  <si>
    <t>08/11/2019  00:00</t>
  </si>
  <si>
    <t>21/10/2025  10:30</t>
  </si>
  <si>
    <t>VF1RFC00863879017</t>
  </si>
  <si>
    <t>FK706EC</t>
  </si>
  <si>
    <t>FK-706-EC</t>
  </si>
  <si>
    <t>18/09/2019</t>
  </si>
  <si>
    <t>27/01/2020  00:00</t>
  </si>
  <si>
    <t>30/03/2026  18:37</t>
  </si>
  <si>
    <t>VF1RFB00163955526</t>
  </si>
  <si>
    <t>FK771QC</t>
  </si>
  <si>
    <t>FK-771-QC</t>
  </si>
  <si>
    <t>Zen Energy160 CH 5 places EDC</t>
  </si>
  <si>
    <t>03/10/2019</t>
  </si>
  <si>
    <t>21/11/2019  10:10</t>
  </si>
  <si>
    <t>26/01/2026  17:58</t>
  </si>
  <si>
    <t>VF1RFC00X63879018</t>
  </si>
  <si>
    <t>FN233WX</t>
  </si>
  <si>
    <t>FN-233-WX</t>
  </si>
  <si>
    <t>15/09/2020  10:00</t>
  </si>
  <si>
    <t>PRUDHOMME NATACHA</t>
  </si>
  <si>
    <t>19/03/2026  14:27</t>
  </si>
  <si>
    <t>VF1RFA00264246611</t>
  </si>
  <si>
    <t>FP869PX</t>
  </si>
  <si>
    <t>FP-869-PX</t>
  </si>
  <si>
    <t>TALISMAN</t>
  </si>
  <si>
    <t>INTENSE 160cv EDC</t>
  </si>
  <si>
    <t>26/06/2020  00:00</t>
  </si>
  <si>
    <t>ASTEGIANO QUENTIN</t>
  </si>
  <si>
    <t>28/03/2026  14:42</t>
  </si>
  <si>
    <t>VF1RFD00365326852</t>
  </si>
  <si>
    <t>GF705YE</t>
  </si>
  <si>
    <t>GF-705-YE</t>
  </si>
  <si>
    <t>22/04/2022</t>
  </si>
  <si>
    <t>09/05/2022  10:40</t>
  </si>
  <si>
    <t>GERARD STEPHANE</t>
  </si>
  <si>
    <t>28/03/2026  16:06</t>
  </si>
  <si>
    <t>VR1J4DGZUNY531823</t>
  </si>
  <si>
    <t>GH122TN</t>
  </si>
  <si>
    <t>GH-122-TN</t>
  </si>
  <si>
    <t>Cat 4</t>
  </si>
  <si>
    <t>ACTIVE PACK BlueHDI 130 EAT8</t>
  </si>
  <si>
    <t>28/07/2022</t>
  </si>
  <si>
    <t>11/08/2022  10:40</t>
  </si>
  <si>
    <t>DUTEURTRE ARNAUD</t>
  </si>
  <si>
    <t>27/03/2026  08:24</t>
  </si>
  <si>
    <t>VR3FCYHZTNY571095</t>
  </si>
  <si>
    <t>GJ446HM</t>
  </si>
  <si>
    <t>GJ-446-HM</t>
  </si>
  <si>
    <t>08/09/2022</t>
  </si>
  <si>
    <t>17/10/2022  17:20</t>
  </si>
  <si>
    <t>EL HALWI ASMAA</t>
  </si>
  <si>
    <t>28/03/2026  23:56</t>
  </si>
  <si>
    <t>VR7BAHNSBNE048723</t>
  </si>
  <si>
    <t>GJ526NK</t>
  </si>
  <si>
    <t>GJ-526-NK</t>
  </si>
  <si>
    <t>22/09/2022</t>
  </si>
  <si>
    <t>07/10/2022  10:30</t>
  </si>
  <si>
    <t>POULIQUEN MAUD</t>
  </si>
  <si>
    <t>15/03/2026  17:33</t>
  </si>
  <si>
    <t>VF3M4DGZUNS125477</t>
  </si>
  <si>
    <t>GK010HK</t>
  </si>
  <si>
    <t>GK-010-HK</t>
  </si>
  <si>
    <t>31/10/2022</t>
  </si>
  <si>
    <t>16/02/2023  10:00</t>
  </si>
  <si>
    <t>30/12/2025  16:03</t>
  </si>
  <si>
    <t>VF3M4DGZUNS128664</t>
  </si>
  <si>
    <t>GK353RR</t>
  </si>
  <si>
    <t>GK-353-RR</t>
  </si>
  <si>
    <t>06/12/2022  13:20</t>
  </si>
  <si>
    <t>PEREZ FANIA</t>
  </si>
  <si>
    <t>27/03/2026  19:51</t>
  </si>
  <si>
    <t>VR1J4DGZUNY603347</t>
  </si>
  <si>
    <t>GK468RR</t>
  </si>
  <si>
    <t>GK-468-RR</t>
  </si>
  <si>
    <t>20/12/2022  14:40</t>
  </si>
  <si>
    <t>LHOMET JULIA</t>
  </si>
  <si>
    <t>18/03/2026  18:20</t>
  </si>
  <si>
    <t>VR1J4DGZUNY605504</t>
  </si>
  <si>
    <t>GK510RR</t>
  </si>
  <si>
    <t>GK-510-RR</t>
  </si>
  <si>
    <t>09/12/2022  10:02</t>
  </si>
  <si>
    <t>MERCIEN JACKY</t>
  </si>
  <si>
    <t>28/03/2026  19:40</t>
  </si>
  <si>
    <t>VR1J4DGZUNY602447</t>
  </si>
  <si>
    <t>GK519HN</t>
  </si>
  <si>
    <t>GK-519-HN</t>
  </si>
  <si>
    <t>18/01/2023  10:30</t>
  </si>
  <si>
    <t>GOUPIL DE BOUILLE GREGOIRE</t>
  </si>
  <si>
    <t>30/03/2026  10:47</t>
  </si>
  <si>
    <t>VF3M4DGZUNS128666</t>
  </si>
  <si>
    <t>GK578PC</t>
  </si>
  <si>
    <t>GK-578-PC</t>
  </si>
  <si>
    <t>T6 AWD</t>
  </si>
  <si>
    <t>17/11/2022</t>
  </si>
  <si>
    <t>19/11/2022  00:00</t>
  </si>
  <si>
    <t>CEBRON DE LISLE YVES</t>
  </si>
  <si>
    <t>22/03/2026  20:39</t>
  </si>
  <si>
    <t>YV1UZHIV8P1273198</t>
  </si>
  <si>
    <t>GK579RR</t>
  </si>
  <si>
    <t>GK-579-RR</t>
  </si>
  <si>
    <t>02/12/2022  13:00</t>
  </si>
  <si>
    <t>MEIGNAN FRANCOIS XAVIER</t>
  </si>
  <si>
    <t>17/03/2026  11:43</t>
  </si>
  <si>
    <t>VF3MADGZUNS128668</t>
  </si>
  <si>
    <t>GL054RR</t>
  </si>
  <si>
    <t>GL-054-RR</t>
  </si>
  <si>
    <t>17/01/2023</t>
  </si>
  <si>
    <t>30/01/2023  13:30</t>
  </si>
  <si>
    <t>BRUGEROLLE DE FRAISSINETTE THIBAUT</t>
  </si>
  <si>
    <t>08/03/2026  10:39</t>
  </si>
  <si>
    <t>VF3M4DGZUNS151894</t>
  </si>
  <si>
    <t>GM113JF</t>
  </si>
  <si>
    <t>GM-113-JF</t>
  </si>
  <si>
    <t>508 SW</t>
  </si>
  <si>
    <t>08/06/2023  11:48</t>
  </si>
  <si>
    <t>DIALLO MOUNNINA MARIE</t>
  </si>
  <si>
    <t>23/03/2026  08:59</t>
  </si>
  <si>
    <t>VR3F4DGZTPY506766</t>
  </si>
  <si>
    <t>GM267WA</t>
  </si>
  <si>
    <t>GM-267-WA</t>
  </si>
  <si>
    <t>21/03/2023</t>
  </si>
  <si>
    <t>13/04/2023  14:49</t>
  </si>
  <si>
    <t>CHAZEIX ERIC</t>
  </si>
  <si>
    <t>27/03/2026  07:41</t>
  </si>
  <si>
    <t>VR3F4DGZTNY632138</t>
  </si>
  <si>
    <t>GM363JF</t>
  </si>
  <si>
    <t>GM-363-JF</t>
  </si>
  <si>
    <t>GT HYBRID 225 e-EAT8</t>
  </si>
  <si>
    <t>25/05/2023  10:30</t>
  </si>
  <si>
    <t>ESPOSITO SERGE</t>
  </si>
  <si>
    <t>21/03/2026  19:56</t>
  </si>
  <si>
    <t>VR3F4DGZTPY505325</t>
  </si>
  <si>
    <t>GM635CC</t>
  </si>
  <si>
    <t>GM-635-CC</t>
  </si>
  <si>
    <t>10/02/2023</t>
  </si>
  <si>
    <t>27/02/2023  10:13</t>
  </si>
  <si>
    <t>GABOURY CEDRIC</t>
  </si>
  <si>
    <t>27/03/2026  16:20</t>
  </si>
  <si>
    <t>VF3M4DGZUNS153470</t>
  </si>
  <si>
    <t>GM836XC</t>
  </si>
  <si>
    <t>GM-836-XC</t>
  </si>
  <si>
    <t>XC90 T8 AWD</t>
  </si>
  <si>
    <t>23/03/2023</t>
  </si>
  <si>
    <t>24/03/2023  00:00</t>
  </si>
  <si>
    <t>HERTZ EDITH</t>
  </si>
  <si>
    <t>29/03/2026  16:42</t>
  </si>
  <si>
    <t>YV1LFH5V0P1971075</t>
  </si>
  <si>
    <t>GP223EZ</t>
  </si>
  <si>
    <t>GP-223-EZ</t>
  </si>
  <si>
    <t>FORD</t>
  </si>
  <si>
    <t>GALAXY III</t>
  </si>
  <si>
    <t>2.5 Duratec 190ch Hybrid Titanium Business eCVT</t>
  </si>
  <si>
    <t>31/05/2023</t>
  </si>
  <si>
    <t>17/08/2023  00:00</t>
  </si>
  <si>
    <t>BESSELIEVRE CAROLINE</t>
  </si>
  <si>
    <t>30/03/2026  09:37</t>
  </si>
  <si>
    <t>WF0KXXWPCHPD51853</t>
  </si>
  <si>
    <t>GQ172LV</t>
  </si>
  <si>
    <t>GQ-172-LV</t>
  </si>
  <si>
    <t>20/10/2023  11:30</t>
  </si>
  <si>
    <t>LE BRIGAND FREDERIC</t>
  </si>
  <si>
    <t>20/02/2026  18:37</t>
  </si>
  <si>
    <t>VR1J4DGZUPY590804</t>
  </si>
  <si>
    <t>GQ518JD</t>
  </si>
  <si>
    <t>GQ-518-JD</t>
  </si>
  <si>
    <t>24/07/2023</t>
  </si>
  <si>
    <t>09/08/2023  00:00</t>
  </si>
  <si>
    <t>23/03/2026  15:31</t>
  </si>
  <si>
    <t>VF1RJA00071031021</t>
  </si>
  <si>
    <t>GQ622JB</t>
  </si>
  <si>
    <t>GQ-622-JB</t>
  </si>
  <si>
    <t>MEGANE</t>
  </si>
  <si>
    <t>EVOLUTION Tce 140 FAP 21N</t>
  </si>
  <si>
    <t>18/10/2023  14:20</t>
  </si>
  <si>
    <t>GINGUENE THIERRY</t>
  </si>
  <si>
    <t>19/03/2026  09:05</t>
  </si>
  <si>
    <t>VF1RFB00X71436861</t>
  </si>
  <si>
    <t>GQ903LT</t>
  </si>
  <si>
    <t>GQ-903-LT</t>
  </si>
  <si>
    <t>19/10/2023  15:00</t>
  </si>
  <si>
    <t>FOUDHAILI BAYREM</t>
  </si>
  <si>
    <t>29/03/2026  19:33</t>
  </si>
  <si>
    <t>VR1J4DGZUPY595573</t>
  </si>
  <si>
    <t>GR099XN</t>
  </si>
  <si>
    <t>GR-099-XN</t>
  </si>
  <si>
    <t>15/11/2023  12:30</t>
  </si>
  <si>
    <t>DOUCOURE HAWA</t>
  </si>
  <si>
    <t>23/03/2026  06:17</t>
  </si>
  <si>
    <t>VR7BAHNSBPE067190</t>
  </si>
  <si>
    <t>GR285SZ</t>
  </si>
  <si>
    <t>GR-285-SZ</t>
  </si>
  <si>
    <t>08/11/2023  16:55</t>
  </si>
  <si>
    <t>LOHIER CORINNE</t>
  </si>
  <si>
    <t>27/03/2026  18:42</t>
  </si>
  <si>
    <t>VF3M4DGZUPS124049</t>
  </si>
  <si>
    <t>GR288CD</t>
  </si>
  <si>
    <t>GR-288-CD</t>
  </si>
  <si>
    <t>07/09/2023</t>
  </si>
  <si>
    <t>MOSQUERON FABRICE</t>
  </si>
  <si>
    <t>25/03/2026  17:13</t>
  </si>
  <si>
    <t>VF1RJA00971030529</t>
  </si>
  <si>
    <t>GR374ZV</t>
  </si>
  <si>
    <t>GR-374-ZV</t>
  </si>
  <si>
    <t>DS 4</t>
  </si>
  <si>
    <t>E-TENSE 225 PREFORMANCE LINE</t>
  </si>
  <si>
    <t>24/10/2023</t>
  </si>
  <si>
    <t>24/10/2023  00:00</t>
  </si>
  <si>
    <t>DOLCI ANNE</t>
  </si>
  <si>
    <t>23/03/2026  18:52</t>
  </si>
  <si>
    <t>VR1F4DGYTP1052042</t>
  </si>
  <si>
    <t>GR960XM</t>
  </si>
  <si>
    <t>GR-960-XM</t>
  </si>
  <si>
    <t>09/11/2023  10:25</t>
  </si>
  <si>
    <t>MOREAU CHRISTOPHE</t>
  </si>
  <si>
    <t>18/03/2026  19:27</t>
  </si>
  <si>
    <t>VR7BAHNSBPE068792</t>
  </si>
  <si>
    <t>GS227TH</t>
  </si>
  <si>
    <t>GS-227-TH</t>
  </si>
  <si>
    <t>30/11/2023</t>
  </si>
  <si>
    <t>25/03/2024  09:15</t>
  </si>
  <si>
    <t>LUCCIONI ALEXANDRE</t>
  </si>
  <si>
    <t>23/03/2026  18:55</t>
  </si>
  <si>
    <t>VR3F3DGXTPY654439</t>
  </si>
  <si>
    <t>GS878BY</t>
  </si>
  <si>
    <t>GS-878-BY</t>
  </si>
  <si>
    <t>27/10/2023</t>
  </si>
  <si>
    <t>15/12/2023  14:30</t>
  </si>
  <si>
    <t>PUJOL STEPHANE</t>
  </si>
  <si>
    <t>29/03/2026  21:38</t>
  </si>
  <si>
    <t>VF3M4DGZUPS135784</t>
  </si>
  <si>
    <t>GT309JR</t>
  </si>
  <si>
    <t>GT-309-JR</t>
  </si>
  <si>
    <t>29/12/2023</t>
  </si>
  <si>
    <t>12/07/2024  10:10</t>
  </si>
  <si>
    <t>KERREC GAELLE</t>
  </si>
  <si>
    <t>14/03/2026  18:59</t>
  </si>
  <si>
    <t>VF3MRHNSUPS129266</t>
  </si>
  <si>
    <t>GT347XS</t>
  </si>
  <si>
    <t>GT-347-XS</t>
  </si>
  <si>
    <t>31/01/2024</t>
  </si>
  <si>
    <t>28/03/2024  00:00</t>
  </si>
  <si>
    <t>GODARD ALEXANDRA</t>
  </si>
  <si>
    <t>31/03/2026  11:13</t>
  </si>
  <si>
    <t>VR3F4DGXTRY508443</t>
  </si>
  <si>
    <t>GT739FN</t>
  </si>
  <si>
    <t>GT-739-FN</t>
  </si>
  <si>
    <t>22/12/2023</t>
  </si>
  <si>
    <t>26/12/2023  00:00</t>
  </si>
  <si>
    <t>LEGENDRE DAVID</t>
  </si>
  <si>
    <t>25/03/2026  07:39</t>
  </si>
  <si>
    <t>YV1UZH5V9R1807144</t>
  </si>
  <si>
    <t>GV569MS</t>
  </si>
  <si>
    <t>GV-569-MS</t>
  </si>
  <si>
    <t>ESPACE</t>
  </si>
  <si>
    <t>ESPRIT ALPINE E-TECH FULL HYBRIDE 200</t>
  </si>
  <si>
    <t>04/03/2024</t>
  </si>
  <si>
    <t>28/03/2024  12:45</t>
  </si>
  <si>
    <t>LUBIN CLEMENT</t>
  </si>
  <si>
    <t>30/03/2026  00:17</t>
  </si>
  <si>
    <t>VF1RHN00972435416</t>
  </si>
  <si>
    <t>GV590LQ</t>
  </si>
  <si>
    <t>GV-590-LQ</t>
  </si>
  <si>
    <t>30/05/2024  12:50</t>
  </si>
  <si>
    <t>SLOUS SARAH</t>
  </si>
  <si>
    <t>10/03/2026  18:52</t>
  </si>
  <si>
    <t>VR3F4DGXTPY681774</t>
  </si>
  <si>
    <t>m1</t>
  </si>
  <si>
    <t>GV651PZ</t>
  </si>
  <si>
    <t>GV-651-PZ</t>
  </si>
  <si>
    <t>MEGANE ESTATE</t>
  </si>
  <si>
    <t>04/04/2024  15:00</t>
  </si>
  <si>
    <t>PAUVERT THOMAS</t>
  </si>
  <si>
    <t>01/01/2026  14:55</t>
  </si>
  <si>
    <t>VF1RFB00272345318</t>
  </si>
  <si>
    <t>GW114NH</t>
  </si>
  <si>
    <t>GW-114-NH</t>
  </si>
  <si>
    <t>30/05/2024  16:30</t>
  </si>
  <si>
    <t>QUIEVREUX ANAIS</t>
  </si>
  <si>
    <t>24/03/2026  17:24</t>
  </si>
  <si>
    <t>VF1RFB00372707978</t>
  </si>
  <si>
    <t>GW154NH</t>
  </si>
  <si>
    <t>GW-154-NH</t>
  </si>
  <si>
    <t>TECHNO E-TECH FULL HYBRID 200 5 places</t>
  </si>
  <si>
    <t>22/05/2024  00:00</t>
  </si>
  <si>
    <t>24/03/2026  16:29</t>
  </si>
  <si>
    <t>VF1RHN00472834265</t>
  </si>
  <si>
    <t>GW196NH</t>
  </si>
  <si>
    <t>GW-196-NH</t>
  </si>
  <si>
    <t>04/06/2024  15:40</t>
  </si>
  <si>
    <t>GUENOLE MARTINE</t>
  </si>
  <si>
    <t>29/03/2026  09:52</t>
  </si>
  <si>
    <t>VF1RJB00672836697</t>
  </si>
  <si>
    <t>GW307NH</t>
  </si>
  <si>
    <t>GW-307-NH</t>
  </si>
  <si>
    <t>23/05/2024  08:00</t>
  </si>
  <si>
    <t>LUTZ CHRISTOPHE</t>
  </si>
  <si>
    <t>28/03/2026  17:16</t>
  </si>
  <si>
    <t>VF1RHN00472809673</t>
  </si>
  <si>
    <t>GX492LD</t>
  </si>
  <si>
    <t>GX-492-LD</t>
  </si>
  <si>
    <t>10/06/2024</t>
  </si>
  <si>
    <t>24/07/2024  10:45</t>
  </si>
  <si>
    <t>SCHILLER MARCO RALF</t>
  </si>
  <si>
    <t>15/08/2025  14:41</t>
  </si>
  <si>
    <t>VF1RHN00472955992</t>
  </si>
  <si>
    <t>GX673LD</t>
  </si>
  <si>
    <t>GX-673-LD</t>
  </si>
  <si>
    <t>27/06/2024  15:45</t>
  </si>
  <si>
    <t>ROUDIER LAETITIA</t>
  </si>
  <si>
    <t>08/03/2026  10:53</t>
  </si>
  <si>
    <t>VF1RHN00772956036</t>
  </si>
  <si>
    <t>GY590FV</t>
  </si>
  <si>
    <t>GY-590-FV</t>
  </si>
  <si>
    <t>5008</t>
  </si>
  <si>
    <t>ALLURE PACK Hybrid 136 e-DCS6</t>
  </si>
  <si>
    <t>16/07/2024</t>
  </si>
  <si>
    <t>12/09/2024  10:11</t>
  </si>
  <si>
    <t>LANDRY STEPHANE</t>
  </si>
  <si>
    <t>13/03/2026  19:42</t>
  </si>
  <si>
    <t>VF3MRHPY4RL032825</t>
  </si>
  <si>
    <t>GY735FV</t>
  </si>
  <si>
    <t>GY-735-FV</t>
  </si>
  <si>
    <t>12/08/2024  08:00</t>
  </si>
  <si>
    <t>MERLIER GREGORY</t>
  </si>
  <si>
    <t>29/03/2026  13:16</t>
  </si>
  <si>
    <t>VF1RJL000UC489377</t>
  </si>
  <si>
    <t>GZ034DB</t>
  </si>
  <si>
    <t>GZ-034-DB</t>
  </si>
  <si>
    <t>408</t>
  </si>
  <si>
    <t>Allure Pack 130  pure techt EAT8</t>
  </si>
  <si>
    <t>13/09/2024</t>
  </si>
  <si>
    <t>30/09/2024  13:40</t>
  </si>
  <si>
    <t>BENARROUM SABAH</t>
  </si>
  <si>
    <t>31/03/2026  18:23</t>
  </si>
  <si>
    <t>VR3FPHPY9RY597839</t>
  </si>
  <si>
    <t>GZ930DA</t>
  </si>
  <si>
    <t>GZ-930-DA</t>
  </si>
  <si>
    <t>07/10/2024  00:00</t>
  </si>
  <si>
    <t>DORMEUX FRANK</t>
  </si>
  <si>
    <t>16/03/2026  20:23</t>
  </si>
  <si>
    <t>VR3FPHPY5RY597840</t>
  </si>
  <si>
    <t>HA501FB</t>
  </si>
  <si>
    <t>HA-501-FB</t>
  </si>
  <si>
    <t>C5X</t>
  </si>
  <si>
    <t>PureTech 130 S&amp;S EAT8 PLUS</t>
  </si>
  <si>
    <t>14/11/2024</t>
  </si>
  <si>
    <t>05/12/2024  13:05</t>
  </si>
  <si>
    <t>DE RENTY MATTHIEU</t>
  </si>
  <si>
    <t>17/03/2026  09:02</t>
  </si>
  <si>
    <t>VR7NCHNS3R4802180</t>
  </si>
  <si>
    <t>HB120JC</t>
  </si>
  <si>
    <t>HB-120-JC</t>
  </si>
  <si>
    <t>13/01/2025</t>
  </si>
  <si>
    <t>24/01/2024  14:00</t>
  </si>
  <si>
    <t>HAVARD SEBASTIEN</t>
  </si>
  <si>
    <t>25/03/2026  22:08</t>
  </si>
  <si>
    <t>VF1RJL001UC521933</t>
  </si>
  <si>
    <t>GM014JF</t>
  </si>
  <si>
    <t>GM-014-JF</t>
  </si>
  <si>
    <t>OPEL</t>
  </si>
  <si>
    <t>COMBO</t>
  </si>
  <si>
    <t>CARGO PACK CLIM 1,2 110 cv</t>
  </si>
  <si>
    <t>23/05/2023  14:50</t>
  </si>
  <si>
    <t>16/01/2026  15:41</t>
  </si>
  <si>
    <t>W0VEUHNP2NN566435</t>
  </si>
  <si>
    <t>FK195SC</t>
  </si>
  <si>
    <t>FK-195-SC</t>
  </si>
  <si>
    <t>Cat 2</t>
  </si>
  <si>
    <t>ZOE</t>
  </si>
  <si>
    <t>Zen</t>
  </si>
  <si>
    <t>08/10/2019</t>
  </si>
  <si>
    <t>21/10/2019  00:00</t>
  </si>
  <si>
    <t>10/02/2026  00:00</t>
  </si>
  <si>
    <t>VF1AG000X63555172</t>
  </si>
  <si>
    <t>FK262SC</t>
  </si>
  <si>
    <t>FK-262-SC</t>
  </si>
  <si>
    <t>22/10/2025  10:30</t>
  </si>
  <si>
    <t>VF1AG000863555171</t>
  </si>
  <si>
    <t>GS119PS</t>
  </si>
  <si>
    <t>GS-119-PS</t>
  </si>
  <si>
    <t>07/12/2023  10:12</t>
  </si>
  <si>
    <t>13/03/2026  13:13</t>
  </si>
  <si>
    <t>VF1RJK00171794252</t>
  </si>
  <si>
    <t>PF GILLY</t>
  </si>
  <si>
    <t>DZ802AS</t>
  </si>
  <si>
    <t>DZ-802-AS</t>
  </si>
  <si>
    <t>19T</t>
  </si>
  <si>
    <t>21/01/2016</t>
  </si>
  <si>
    <t>08/02/2016  00:00</t>
  </si>
  <si>
    <t>Location avec chauffeur</t>
  </si>
  <si>
    <t>BERTO</t>
  </si>
  <si>
    <t>19/04/2024  09:15</t>
  </si>
  <si>
    <t>ZCFA61VN502645799</t>
  </si>
  <si>
    <t>EG655YS</t>
  </si>
  <si>
    <t>EG-655-YS</t>
  </si>
  <si>
    <t>D16 MED</t>
  </si>
  <si>
    <t>240 E6</t>
  </si>
  <si>
    <t>24/11/2016</t>
  </si>
  <si>
    <t>01/01/2017  00:00</t>
  </si>
  <si>
    <t>15/08/2025  11:01</t>
  </si>
  <si>
    <t>VF640J866HB003915</t>
  </si>
  <si>
    <t>FG970GR</t>
  </si>
  <si>
    <t>FG-970-GR</t>
  </si>
  <si>
    <t>LF290</t>
  </si>
  <si>
    <t>21/05/2019</t>
  </si>
  <si>
    <t>01/07/2019  00:00</t>
  </si>
  <si>
    <t>MAUFFREY</t>
  </si>
  <si>
    <t>14/09/2023  04:00</t>
  </si>
  <si>
    <t>XLRAEL2700L484040</t>
  </si>
  <si>
    <t>GM251JG</t>
  </si>
  <si>
    <t>16T PM</t>
  </si>
  <si>
    <t>16TPM</t>
  </si>
  <si>
    <t>320 E6 DTI 8</t>
  </si>
  <si>
    <t>06/03/2023  09:35</t>
  </si>
  <si>
    <t>REVIL SIGNORAT JEROME</t>
  </si>
  <si>
    <t>14/08/2025  12:32</t>
  </si>
  <si>
    <t>SITE BONNEVILLE</t>
  </si>
  <si>
    <t>EN705LR</t>
  </si>
  <si>
    <t>280 E6 PM</t>
  </si>
  <si>
    <t>21/06/2017</t>
  </si>
  <si>
    <t>11/07/2017  00:00</t>
  </si>
  <si>
    <t>28/11/2025  13:32</t>
  </si>
  <si>
    <t>ET006JG</t>
  </si>
  <si>
    <t>ET-006-JG</t>
  </si>
  <si>
    <t>12T</t>
  </si>
  <si>
    <t>D12MED</t>
  </si>
  <si>
    <t>210 E6</t>
  </si>
  <si>
    <t>15/01/2018</t>
  </si>
  <si>
    <t>01/02/2018  00:00</t>
  </si>
  <si>
    <t>LAIGLE CHRISTOPHER</t>
  </si>
  <si>
    <t>08/11/2025  08:49</t>
  </si>
  <si>
    <t>Epave</t>
  </si>
  <si>
    <t>VF640J56XJB007833</t>
  </si>
  <si>
    <t>FW617JD</t>
  </si>
  <si>
    <t>07/01/2021</t>
  </si>
  <si>
    <t>02/03/2021  00:00</t>
  </si>
  <si>
    <t>15/01/2026  09:30</t>
  </si>
  <si>
    <t>GL670TE</t>
  </si>
  <si>
    <t>23/01/2023</t>
  </si>
  <si>
    <t>14/02/2023  11:00</t>
  </si>
  <si>
    <t>27/11/2025  12:27</t>
  </si>
  <si>
    <t>GL734TE</t>
  </si>
  <si>
    <t>28/11/2025  12:23</t>
  </si>
  <si>
    <t>GM002AE</t>
  </si>
  <si>
    <t>03/02/2023</t>
  </si>
  <si>
    <t>28/11/2025  12:18</t>
  </si>
  <si>
    <t>GM316JG</t>
  </si>
  <si>
    <t>09/03/2023  10:32</t>
  </si>
  <si>
    <t>29/11/2025  12:57</t>
  </si>
  <si>
    <t>GM372JG</t>
  </si>
  <si>
    <t>19T PM</t>
  </si>
  <si>
    <t>D19 WIDE</t>
  </si>
  <si>
    <t>320 E6 4X2 DTI 8</t>
  </si>
  <si>
    <t>27/03/2023  10:21</t>
  </si>
  <si>
    <t>EL BAR ABDELKADER</t>
  </si>
  <si>
    <t>28/11/2025  13:17</t>
  </si>
  <si>
    <t>GM403JG</t>
  </si>
  <si>
    <t>27/03/2023  10:20</t>
  </si>
  <si>
    <t>28/11/2025  09:03</t>
  </si>
  <si>
    <t>GM419AE</t>
  </si>
  <si>
    <t>19TPM</t>
  </si>
  <si>
    <t>320 E6 PM</t>
  </si>
  <si>
    <t>17/02/2023  10:20</t>
  </si>
  <si>
    <t>25/11/2025  12:35</t>
  </si>
  <si>
    <t>GM431AE</t>
  </si>
  <si>
    <t>28/11/2025  13:21</t>
  </si>
  <si>
    <t>GN127TG</t>
  </si>
  <si>
    <t>04/05/2023</t>
  </si>
  <si>
    <t>15/05/2023  11:15</t>
  </si>
  <si>
    <t>26/11/2025  16:05</t>
  </si>
  <si>
    <t>GN362SD</t>
  </si>
  <si>
    <t>02/05/2023</t>
  </si>
  <si>
    <t>15/05/2023  00:00</t>
  </si>
  <si>
    <t>28/11/2025  12:57</t>
  </si>
  <si>
    <t>GN467SG</t>
  </si>
  <si>
    <t>29/11/2025  02:35</t>
  </si>
  <si>
    <t>GN593SE</t>
  </si>
  <si>
    <t>26/11/2025  13:40</t>
  </si>
  <si>
    <t>GP949BQ</t>
  </si>
  <si>
    <t>24/05/2023</t>
  </si>
  <si>
    <t>01/06/2023  09:52</t>
  </si>
  <si>
    <t>28/11/2025  11:32</t>
  </si>
  <si>
    <t>GQ620EQ</t>
  </si>
  <si>
    <t>ML160E</t>
  </si>
  <si>
    <t>13/07/2023</t>
  </si>
  <si>
    <t>08/08/2023  00:00</t>
  </si>
  <si>
    <t>15/04/2025  04:48</t>
  </si>
  <si>
    <t>GQ951NB</t>
  </si>
  <si>
    <t>12/05/2025  10:00</t>
  </si>
  <si>
    <t>GS105NP</t>
  </si>
  <si>
    <t>29/11/2023  00:00</t>
  </si>
  <si>
    <t>26/11/2025  13:39</t>
  </si>
  <si>
    <t>GX419QC</t>
  </si>
  <si>
    <t>18/06/2024</t>
  </si>
  <si>
    <t>03/07/2024  08:00</t>
  </si>
  <si>
    <t>19/08/2025  13:59</t>
  </si>
  <si>
    <t>GX948XG</t>
  </si>
  <si>
    <t>27/06/2024</t>
  </si>
  <si>
    <t>24/07/2024  08:00</t>
  </si>
  <si>
    <t>05/03/2025  12:27</t>
  </si>
  <si>
    <t>GY660AN</t>
  </si>
  <si>
    <t>02/07/2024</t>
  </si>
  <si>
    <t>18/11/2025  14:10</t>
  </si>
  <si>
    <t>GF458GG</t>
  </si>
  <si>
    <t>GF-458-GG</t>
  </si>
  <si>
    <t>CHEREAU</t>
  </si>
  <si>
    <t>18/03/2022</t>
  </si>
  <si>
    <t>27/11/2025  00:00</t>
  </si>
  <si>
    <t>Location courte durée</t>
  </si>
  <si>
    <t>FROID SERVICES GRANS EST</t>
  </si>
  <si>
    <t>VM4CSD3000A127209</t>
  </si>
  <si>
    <t>GNR</t>
  </si>
  <si>
    <t>GC378VL</t>
  </si>
  <si>
    <t>GC-378-VL</t>
  </si>
  <si>
    <t>XF480FT</t>
  </si>
  <si>
    <t>04/11/2021</t>
  </si>
  <si>
    <t>01/01/2022  00:00</t>
  </si>
  <si>
    <t>JARDEL SERVICES</t>
  </si>
  <si>
    <t>30/12/2023  17:57</t>
  </si>
  <si>
    <t>XLRTEH4300G372607</t>
  </si>
  <si>
    <t>GR753MC</t>
  </si>
  <si>
    <t>GR-753-MC</t>
  </si>
  <si>
    <t>28/09/2023</t>
  </si>
  <si>
    <t>05/10/2023  11:45</t>
  </si>
  <si>
    <t>04/06/2025  11:55</t>
  </si>
  <si>
    <t>VF1RJA00571030480</t>
  </si>
  <si>
    <t>FE800EA</t>
  </si>
  <si>
    <t>FE-800-EA</t>
  </si>
  <si>
    <t>Business Energy Dci 110 CV</t>
  </si>
  <si>
    <t>27/02/2019</t>
  </si>
  <si>
    <t>25/04/2019  09:00</t>
  </si>
  <si>
    <t>VARANDAS DE ALMEIDA MICKAEL</t>
  </si>
  <si>
    <t>13/08/2025  00:00</t>
  </si>
  <si>
    <t>VF1RFB00262510024</t>
  </si>
  <si>
    <t>FJ389RQ</t>
  </si>
  <si>
    <t>FJ-389-RQ</t>
  </si>
  <si>
    <t>Business Blue Dci 115 cv</t>
  </si>
  <si>
    <t>13/11/2019  09:58</t>
  </si>
  <si>
    <t>TOUBLANC NICOLAS</t>
  </si>
  <si>
    <t>25/08/2025  13:43</t>
  </si>
  <si>
    <t>VF1RFB00462519887</t>
  </si>
  <si>
    <t>FN546WX</t>
  </si>
  <si>
    <t>FN-546-WX</t>
  </si>
  <si>
    <t>BUSINESS BLUE dCi 115</t>
  </si>
  <si>
    <t>17/07/2020  00:00</t>
  </si>
  <si>
    <t>01/07/2025  14:23</t>
  </si>
  <si>
    <t>VF1RFB00864901389</t>
  </si>
  <si>
    <t>FN902WW</t>
  </si>
  <si>
    <t>FN-902-WW</t>
  </si>
  <si>
    <t>13/08/2020  14:00</t>
  </si>
  <si>
    <t>GARAND AUDREY</t>
  </si>
  <si>
    <t>15/07/2025  06:58</t>
  </si>
  <si>
    <t>VF1RFB00264901338</t>
  </si>
  <si>
    <t>GK482WW</t>
  </si>
  <si>
    <t>GK-482-WW</t>
  </si>
  <si>
    <t>22/12/2022  00:00</t>
  </si>
  <si>
    <t>LE POINTER LAURENT</t>
  </si>
  <si>
    <t>14/07/2025  11:45</t>
  </si>
  <si>
    <t>VF1RFB00170034572</t>
  </si>
  <si>
    <t>GK826HK</t>
  </si>
  <si>
    <t>GK-826-HK</t>
  </si>
  <si>
    <t>15/02/2023  11:11</t>
  </si>
  <si>
    <t>THIERY MURIEL</t>
  </si>
  <si>
    <t>11/07/2025  14:51</t>
  </si>
  <si>
    <t>VR3USHNKKNJ763559</t>
  </si>
  <si>
    <t>GL836QG</t>
  </si>
  <si>
    <t>GL-836-QG</t>
  </si>
  <si>
    <t>12/01/2023</t>
  </si>
  <si>
    <t>13/02/2023  15:00</t>
  </si>
  <si>
    <t>CORFIATIS BERNARD</t>
  </si>
  <si>
    <t>11/07/2025  15:35</t>
  </si>
  <si>
    <t>VR3F3DGZTNY622454</t>
  </si>
  <si>
    <t>GM618JF</t>
  </si>
  <si>
    <t>GM-618-JF</t>
  </si>
  <si>
    <t>23/06/2023  13:25</t>
  </si>
  <si>
    <t>ROSAT ANNE</t>
  </si>
  <si>
    <t>14/10/2025  00:00</t>
  </si>
  <si>
    <t>VR3FPHNSSTPY512203</t>
  </si>
  <si>
    <t>GP872GY</t>
  </si>
  <si>
    <t>GP-872-GY</t>
  </si>
  <si>
    <t>02/06/2023</t>
  </si>
  <si>
    <t>14/06/2023  12:10</t>
  </si>
  <si>
    <t>JOUFFREY STEPHANE</t>
  </si>
  <si>
    <t>14/08/2025  00:00</t>
  </si>
  <si>
    <t>VF1RFB00471330048</t>
  </si>
  <si>
    <t>GQ770LB</t>
  </si>
  <si>
    <t>GQ-770-LB</t>
  </si>
  <si>
    <t>27/07/2023</t>
  </si>
  <si>
    <t>17/08/2023  07:15</t>
  </si>
  <si>
    <t>27/06/2025  18:42</t>
  </si>
  <si>
    <t>VF1RJA00971030501</t>
  </si>
  <si>
    <t>GQ785LB</t>
  </si>
  <si>
    <t>GQ-785-LB</t>
  </si>
  <si>
    <t>2Bis</t>
  </si>
  <si>
    <t>GIRARD JORDAN</t>
  </si>
  <si>
    <t>08/07/2025  13:10</t>
  </si>
  <si>
    <t>VF1RJA00871030599</t>
  </si>
  <si>
    <t>GQ796LB</t>
  </si>
  <si>
    <t>GQ-796-LB</t>
  </si>
  <si>
    <t>LOUART GAELLE</t>
  </si>
  <si>
    <t>14/07/2025  11:11</t>
  </si>
  <si>
    <t>VF1RJA00871030568</t>
  </si>
  <si>
    <t>GR058JF</t>
  </si>
  <si>
    <t>GR-058-JF</t>
  </si>
  <si>
    <t>Cat 3</t>
  </si>
  <si>
    <t>BUSINESS E-TECH Hybride Rechargeable 160 21</t>
  </si>
  <si>
    <t>22/09/2023</t>
  </si>
  <si>
    <t>22/09/2023  00:00</t>
  </si>
  <si>
    <t>SAINT REQUIER FRANCK</t>
  </si>
  <si>
    <t>30/10/2025  00:00</t>
  </si>
  <si>
    <t>VF1RJB00771129095</t>
  </si>
  <si>
    <t>GR832MC</t>
  </si>
  <si>
    <t>GR-832-MC</t>
  </si>
  <si>
    <t>MENAGER MICKAEL</t>
  </si>
  <si>
    <t>15/07/2025  16:35</t>
  </si>
  <si>
    <t>VF1RJA00271030484</t>
  </si>
  <si>
    <t>GR906RA</t>
  </si>
  <si>
    <t>GR-906-RA</t>
  </si>
  <si>
    <t>05/10/2023</t>
  </si>
  <si>
    <t>12/10/2023  08:50</t>
  </si>
  <si>
    <t>BOURGAIN PASCAL</t>
  </si>
  <si>
    <t>20/10/2025  00:00</t>
  </si>
  <si>
    <t>VF1RJB00971374464</t>
  </si>
  <si>
    <t>GR945RA</t>
  </si>
  <si>
    <t>GR-945-RA</t>
  </si>
  <si>
    <t>BOULARD THOMAS</t>
  </si>
  <si>
    <t>12/07/2025  06:40</t>
  </si>
  <si>
    <t>VF1RJA00671030455</t>
  </si>
  <si>
    <t>GR989RA</t>
  </si>
  <si>
    <t>GR-989-RA</t>
  </si>
  <si>
    <t>BEYODDI SARAH</t>
  </si>
  <si>
    <t>22/10/2025  00:00</t>
  </si>
  <si>
    <t>VF1RJA00571030494</t>
  </si>
  <si>
    <t>FJ434RQ</t>
  </si>
  <si>
    <t>FJ-434-RQ</t>
  </si>
  <si>
    <t>CLIO 4</t>
  </si>
  <si>
    <t>Société Médianav Energy Dci 90Ch 82g</t>
  </si>
  <si>
    <t>30/10/2019  00:00</t>
  </si>
  <si>
    <t>25/06/2025  09:02</t>
  </si>
  <si>
    <t>VF1R9800762893825</t>
  </si>
  <si>
    <t>FJ535RQ</t>
  </si>
  <si>
    <t>FJ-535-RQ</t>
  </si>
  <si>
    <t>30/10/2019  09:55</t>
  </si>
  <si>
    <t>01/05/2025  09:55</t>
  </si>
  <si>
    <t>VF1R9800662893850</t>
  </si>
  <si>
    <t>GQ665LB</t>
  </si>
  <si>
    <t>GQ-665-LB</t>
  </si>
  <si>
    <t>CLIO 5 EVOLUTION REVERSIBLE</t>
  </si>
  <si>
    <t>EVOLUTION REVERSIBLES TCE 90-22</t>
  </si>
  <si>
    <t>PORCHER ESTELLE</t>
  </si>
  <si>
    <t>10/07/2025  20:12</t>
  </si>
  <si>
    <t>VF1RJA00271027245</t>
  </si>
  <si>
    <t>GQ721LB</t>
  </si>
  <si>
    <t>GQ-721-LB</t>
  </si>
  <si>
    <t>BRUN FREDERIC</t>
  </si>
  <si>
    <t>09/09/2025  00:00</t>
  </si>
  <si>
    <t>VF1RJA00471027408</t>
  </si>
  <si>
    <t>GQ744LB</t>
  </si>
  <si>
    <t>GQ-744-LB</t>
  </si>
  <si>
    <t>VERNEUIL LEA</t>
  </si>
  <si>
    <t>19/06/2025  18:22</t>
  </si>
  <si>
    <t>VF1RJA00471027263</t>
  </si>
  <si>
    <t>GR018MB</t>
  </si>
  <si>
    <t>GR-018-MB</t>
  </si>
  <si>
    <t>VIRETTO-TRUTTO FRANK</t>
  </si>
  <si>
    <t>15/07/2025  09:02</t>
  </si>
  <si>
    <t>VF1RJA00771027323</t>
  </si>
  <si>
    <t>GR862RA</t>
  </si>
  <si>
    <t>GR-862-RA</t>
  </si>
  <si>
    <t>12/10/2023  12:50</t>
  </si>
  <si>
    <t>CAZZOLA JEAN-PIERRE</t>
  </si>
  <si>
    <t>15/07/2025  17:06</t>
  </si>
  <si>
    <t>VF1RJA00871027301</t>
  </si>
  <si>
    <t>GR713QC</t>
  </si>
  <si>
    <t>35C16</t>
  </si>
  <si>
    <t>03/10/2023</t>
  </si>
  <si>
    <t>27/11/2023  00:00</t>
  </si>
  <si>
    <t>11/12/2024  12:16</t>
  </si>
  <si>
    <t>HD447VY</t>
  </si>
  <si>
    <t>HD-447-VY</t>
  </si>
  <si>
    <t>30/05/2025</t>
  </si>
  <si>
    <t>01/07/2025  00:00</t>
  </si>
  <si>
    <t>20/08/2025  13:48</t>
  </si>
  <si>
    <t>ZCFCE35BX0D787180</t>
  </si>
  <si>
    <t>GR695TJ</t>
  </si>
  <si>
    <t>24/11/2023  00:00</t>
  </si>
  <si>
    <t>25/11/2025  12:19</t>
  </si>
  <si>
    <t>SITE GUEMAR</t>
  </si>
  <si>
    <t>DJ375ZW</t>
  </si>
  <si>
    <t>11/09/2014</t>
  </si>
  <si>
    <t>23/09/2014  00:00</t>
  </si>
  <si>
    <t>05/02/2026  00:54</t>
  </si>
  <si>
    <t>Relais</t>
  </si>
  <si>
    <t>DK846AJ</t>
  </si>
  <si>
    <t>CONSTANZER STEPHANE</t>
  </si>
  <si>
    <t>06/02/2026  13:49</t>
  </si>
  <si>
    <t>ES524JG</t>
  </si>
  <si>
    <t>13T</t>
  </si>
  <si>
    <t>D13 MED</t>
  </si>
  <si>
    <t>29/11/2017</t>
  </si>
  <si>
    <t>07/12/2017  00:00</t>
  </si>
  <si>
    <t>ZIMMER KEVIN</t>
  </si>
  <si>
    <t>06/02/2026  12:12</t>
  </si>
  <si>
    <t>EY638HK</t>
  </si>
  <si>
    <t>7T5</t>
  </si>
  <si>
    <t>70C18</t>
  </si>
  <si>
    <t>20/06/2018</t>
  </si>
  <si>
    <t>24/07/2018  00:00</t>
  </si>
  <si>
    <t>22/01/2026  13:42</t>
  </si>
  <si>
    <t>EZ285NC</t>
  </si>
  <si>
    <t>14T</t>
  </si>
  <si>
    <t>VOLVO TRUCKS</t>
  </si>
  <si>
    <t>02/08/2018</t>
  </si>
  <si>
    <t>17/09/2018  00:00</t>
  </si>
  <si>
    <t>CAN ALI</t>
  </si>
  <si>
    <t>06/02/2026  11:15</t>
  </si>
  <si>
    <t>EZ290NC</t>
  </si>
  <si>
    <t>18/09/2018  00:00</t>
  </si>
  <si>
    <t>GUIDEZ JOACHIM</t>
  </si>
  <si>
    <t>07/02/2026  11:45</t>
  </si>
  <si>
    <t>EZ292NC</t>
  </si>
  <si>
    <t>BRAULT LOIC</t>
  </si>
  <si>
    <t>04/02/2026  07:04</t>
  </si>
  <si>
    <t>EZ366ZB</t>
  </si>
  <si>
    <t>EZ-366-ZB</t>
  </si>
  <si>
    <t>70C14CNG</t>
  </si>
  <si>
    <t>28/08/2018</t>
  </si>
  <si>
    <t>05/09/2018  00:00</t>
  </si>
  <si>
    <t>08/12/2025  05:00</t>
  </si>
  <si>
    <t>ZCFC470AX05234936</t>
  </si>
  <si>
    <t>EZ760NG</t>
  </si>
  <si>
    <t>20/09/2018  00:00</t>
  </si>
  <si>
    <t>DUWOOZ FABRICE</t>
  </si>
  <si>
    <t>19/01/2026  11:51</t>
  </si>
  <si>
    <t>FA078ZF</t>
  </si>
  <si>
    <t>240E6</t>
  </si>
  <si>
    <t>10/10/2018</t>
  </si>
  <si>
    <t>12/10/2018  00:00</t>
  </si>
  <si>
    <t>SCHUTZ OLIVIER</t>
  </si>
  <si>
    <t>06/02/2026  14:51</t>
  </si>
  <si>
    <t>FA096YF</t>
  </si>
  <si>
    <t>08/10/2018</t>
  </si>
  <si>
    <t>KOPP CLAUDE</t>
  </si>
  <si>
    <t>06/02/2026  13:03</t>
  </si>
  <si>
    <t>FA187HQ</t>
  </si>
  <si>
    <t>13/09/2018</t>
  </si>
  <si>
    <t>24/09/2018  00:00</t>
  </si>
  <si>
    <t>LANDU MUZIDI JOSE</t>
  </si>
  <si>
    <t>04/02/2026  12:21</t>
  </si>
  <si>
    <t>FA960MT</t>
  </si>
  <si>
    <t>21/09/2018</t>
  </si>
  <si>
    <t>25/09/2018  00:00</t>
  </si>
  <si>
    <t>26/09/2025  09:41</t>
  </si>
  <si>
    <t>FB051BN</t>
  </si>
  <si>
    <t>15/10/2018</t>
  </si>
  <si>
    <t>17/10/2018  00:00</t>
  </si>
  <si>
    <t>ILHAN SAMET</t>
  </si>
  <si>
    <t>06/02/2026  12:09</t>
  </si>
  <si>
    <t>FB987GN</t>
  </si>
  <si>
    <t>24/10/2018</t>
  </si>
  <si>
    <t>26/10/2018  00:00</t>
  </si>
  <si>
    <t>BARBOSA EMILIE</t>
  </si>
  <si>
    <t>06/02/2026  13:27</t>
  </si>
  <si>
    <t>FR057PW</t>
  </si>
  <si>
    <t>23/07/2020</t>
  </si>
  <si>
    <t>28/07/2020  14:10</t>
  </si>
  <si>
    <t>OTT ANDRE</t>
  </si>
  <si>
    <t>06/02/2026  12:54</t>
  </si>
  <si>
    <t>FR139AY</t>
  </si>
  <si>
    <t>30/06/2020</t>
  </si>
  <si>
    <t>08/07/2020  14:00</t>
  </si>
  <si>
    <t>JAMBOIS BRUNO</t>
  </si>
  <si>
    <t>06/02/2026  12:06</t>
  </si>
  <si>
    <t>FR160PW</t>
  </si>
  <si>
    <t>YALCIN HUSEYIN</t>
  </si>
  <si>
    <t>05/02/2026  13:26</t>
  </si>
  <si>
    <t>FR573VV</t>
  </si>
  <si>
    <t>31/07/2020</t>
  </si>
  <si>
    <t>05/08/2020  00:00</t>
  </si>
  <si>
    <t>KAMMERER NOEL</t>
  </si>
  <si>
    <t>06/02/2026  15:07</t>
  </si>
  <si>
    <t>FR669QM</t>
  </si>
  <si>
    <t>24/07/2020</t>
  </si>
  <si>
    <t>FOERDERER DAVID</t>
  </si>
  <si>
    <t>06/02/2026  12:02</t>
  </si>
  <si>
    <t>FR669VV</t>
  </si>
  <si>
    <t>06/08/2020  15:00</t>
  </si>
  <si>
    <t>FORNEZZO RAPHAEL</t>
  </si>
  <si>
    <t>06/02/2026  12:48</t>
  </si>
  <si>
    <t>FT084CD</t>
  </si>
  <si>
    <t>30/09/2020</t>
  </si>
  <si>
    <t>07/10/2020  00:00</t>
  </si>
  <si>
    <t>PERRIN REMY</t>
  </si>
  <si>
    <t>06/02/2026  14:30</t>
  </si>
  <si>
    <t>FT382KJ</t>
  </si>
  <si>
    <t>15/10/2020</t>
  </si>
  <si>
    <t>21/10/2020  00:00</t>
  </si>
  <si>
    <t>KARAKURT NIYAZI</t>
  </si>
  <si>
    <t>06/02/2026  13:00</t>
  </si>
  <si>
    <t>FT921JZ</t>
  </si>
  <si>
    <t>14/10/2020</t>
  </si>
  <si>
    <t>21/10/2020  10:00</t>
  </si>
  <si>
    <t>KELES EMIN</t>
  </si>
  <si>
    <t>06/02/2026  13:40</t>
  </si>
  <si>
    <t>FT998CC</t>
  </si>
  <si>
    <t>07/10/2020  09:30</t>
  </si>
  <si>
    <t>DEMIR VELI</t>
  </si>
  <si>
    <t>06/02/2026  14:37</t>
  </si>
  <si>
    <t>GP212MS</t>
  </si>
  <si>
    <t>P4 X 2 240 E6 B 100 FLEXIBLE</t>
  </si>
  <si>
    <t>14/06/2023</t>
  </si>
  <si>
    <t>26/06/2023  15:40</t>
  </si>
  <si>
    <t>KALEM RUMI</t>
  </si>
  <si>
    <t>06/02/2026  11:21</t>
  </si>
  <si>
    <t>GP344MS</t>
  </si>
  <si>
    <t>16/06/2023  14:30</t>
  </si>
  <si>
    <t>ROCKLIN MICHAEL</t>
  </si>
  <si>
    <t>06/02/2026  11:24</t>
  </si>
  <si>
    <t>GP445MS</t>
  </si>
  <si>
    <t>DEGOUT DENIS</t>
  </si>
  <si>
    <t>28/05/2025  00:00</t>
  </si>
  <si>
    <t>GX561VD</t>
  </si>
  <si>
    <t>320 E6 B100 FLEXIBLE</t>
  </si>
  <si>
    <t>25/06/2024</t>
  </si>
  <si>
    <t>01/07/2024  08:15</t>
  </si>
  <si>
    <t>SCHMITT TANGUY</t>
  </si>
  <si>
    <t>06/02/2026  21:28</t>
  </si>
  <si>
    <t>GX894LA</t>
  </si>
  <si>
    <t>26/06/2024  15:30</t>
  </si>
  <si>
    <t>MARSCHAL PASCAL</t>
  </si>
  <si>
    <t>06/02/2026  11:30</t>
  </si>
  <si>
    <t>GX909LA</t>
  </si>
  <si>
    <t>25/06/2024  11:30</t>
  </si>
  <si>
    <t>COELSCH FREDERIC</t>
  </si>
  <si>
    <t>06/02/2026  13:20</t>
  </si>
  <si>
    <t>GX944LA</t>
  </si>
  <si>
    <t>27/06/2024  08:00</t>
  </si>
  <si>
    <t>KOUAHO CHRISTIAN</t>
  </si>
  <si>
    <t>06/02/2026  04:55</t>
  </si>
  <si>
    <t>GY019KH</t>
  </si>
  <si>
    <t>240 E6 B100 FLEXIBLE</t>
  </si>
  <si>
    <t>24/07/2024</t>
  </si>
  <si>
    <t>23/10/2024  10:30</t>
  </si>
  <si>
    <t>FUCHS CLAUDE</t>
  </si>
  <si>
    <t>06/02/2026  11:34</t>
  </si>
  <si>
    <t>GY187TX</t>
  </si>
  <si>
    <t>320 E6 4X2 DTI 8 B 100 FLEXIBLE</t>
  </si>
  <si>
    <t>21/08/2024</t>
  </si>
  <si>
    <t>26/09/2024  11:30</t>
  </si>
  <si>
    <t>NOULET WILFRID</t>
  </si>
  <si>
    <t>06/02/2026  12:23</t>
  </si>
  <si>
    <t>HB019KT</t>
  </si>
  <si>
    <t>17/01/2025</t>
  </si>
  <si>
    <t>05/02/2025  05:00</t>
  </si>
  <si>
    <t>UMBDENSTOCK FRANCOIS</t>
  </si>
  <si>
    <t>06/02/2026  11:27</t>
  </si>
  <si>
    <t>HG259GF</t>
  </si>
  <si>
    <t>7T2</t>
  </si>
  <si>
    <t>72C18</t>
  </si>
  <si>
    <t>27/10/2025</t>
  </si>
  <si>
    <t>04/11/2025  08:00</t>
  </si>
  <si>
    <t>EICH SEBASTIEN</t>
  </si>
  <si>
    <t>06/02/2026  12:17</t>
  </si>
  <si>
    <t>HG818GE</t>
  </si>
  <si>
    <t>03/11/2025  08:00</t>
  </si>
  <si>
    <t>06/02/2026  15:01</t>
  </si>
  <si>
    <t>HH042BS</t>
  </si>
  <si>
    <t>HH-042-BS</t>
  </si>
  <si>
    <t>70CI8HA8</t>
  </si>
  <si>
    <t>09/12/2025</t>
  </si>
  <si>
    <t>12/12/2025  12:00</t>
  </si>
  <si>
    <t>29/01/2026  10:51</t>
  </si>
  <si>
    <t>ZCFCE72C205699769</t>
  </si>
  <si>
    <t>GZ901NF</t>
  </si>
  <si>
    <t>GZ-901-NF</t>
  </si>
  <si>
    <t>SMARTOPEN C</t>
  </si>
  <si>
    <t>03/10/2024</t>
  </si>
  <si>
    <t>04/10/2024  13:30</t>
  </si>
  <si>
    <t>BENJERADA HICHAM</t>
  </si>
  <si>
    <t>02/10/2024  00:00</t>
  </si>
  <si>
    <t>VM4CSD3000A135006</t>
  </si>
  <si>
    <t>GX928LA</t>
  </si>
  <si>
    <t>T 480</t>
  </si>
  <si>
    <t>T4X2 GRAND COMPTE E6 B100 FLEXIBLE</t>
  </si>
  <si>
    <t>24/07/2024  16:25</t>
  </si>
  <si>
    <t>06/02/2026  18:40</t>
  </si>
  <si>
    <t>EQ787XW</t>
  </si>
  <si>
    <t>EQ-787-XW</t>
  </si>
  <si>
    <t>29/09/2017</t>
  </si>
  <si>
    <t>04/02/2026  09:00</t>
  </si>
  <si>
    <t>VF1RFA00858744433</t>
  </si>
  <si>
    <t>FR131FA</t>
  </si>
  <si>
    <t>FR-131-FA</t>
  </si>
  <si>
    <t>BUSINESS Blue dCi 115 EDC</t>
  </si>
  <si>
    <t>07/07/2020</t>
  </si>
  <si>
    <t>26/08/2020  10:45</t>
  </si>
  <si>
    <t>30/01/2026  14:00</t>
  </si>
  <si>
    <t>VF1RFB00065681286</t>
  </si>
  <si>
    <t>FR512RH</t>
  </si>
  <si>
    <t>FR-512-RH</t>
  </si>
  <si>
    <t>27/07/2020</t>
  </si>
  <si>
    <t>05/10/2020  00:00</t>
  </si>
  <si>
    <t>07/02/2026  09:57</t>
  </si>
  <si>
    <t>VF1RFA00765107486</t>
  </si>
  <si>
    <t>GF426MD</t>
  </si>
  <si>
    <t>GF-426-MD</t>
  </si>
  <si>
    <t>29/03/2022</t>
  </si>
  <si>
    <t>14/04/2022  00:00</t>
  </si>
  <si>
    <t>LIPUS JEAN-CHRISTOPHE</t>
  </si>
  <si>
    <t>22/01/2026  13:00</t>
  </si>
  <si>
    <t>VR3F3DGZTMY551680</t>
  </si>
  <si>
    <t>GK050HL</t>
  </si>
  <si>
    <t>GK-050-HL</t>
  </si>
  <si>
    <t>16/02/2023  14:30</t>
  </si>
  <si>
    <t>BENSALAH MOHAMED</t>
  </si>
  <si>
    <t>14/02/2026  09:57</t>
  </si>
  <si>
    <t>VF3M4EDGZUNS146461</t>
  </si>
  <si>
    <t>GK054HL</t>
  </si>
  <si>
    <t>GK-054-HL</t>
  </si>
  <si>
    <t>16/02/2023  15:00</t>
  </si>
  <si>
    <t>LEMOND RAOUL</t>
  </si>
  <si>
    <t>05/02/2026  07:43</t>
  </si>
  <si>
    <t>VR3F3DGZTNY623167</t>
  </si>
  <si>
    <t>GK059HL</t>
  </si>
  <si>
    <t>GK-059-HL</t>
  </si>
  <si>
    <t>16/02/2023  15:30</t>
  </si>
  <si>
    <t>HOARAU STEPHANE</t>
  </si>
  <si>
    <t>13/02/2026  06:00</t>
  </si>
  <si>
    <t>VR3USHNKKNJ744975</t>
  </si>
  <si>
    <t>GK423LB</t>
  </si>
  <si>
    <t>GK-423-LB</t>
  </si>
  <si>
    <t>08/11/2022</t>
  </si>
  <si>
    <t>30/11/2022  12:30</t>
  </si>
  <si>
    <t>WURTH JEAN MATTHIEU</t>
  </si>
  <si>
    <t>11/02/2026  07:56</t>
  </si>
  <si>
    <t>VF1RFB00670035037</t>
  </si>
  <si>
    <t>GP420PB</t>
  </si>
  <si>
    <t>GP-420-PB</t>
  </si>
  <si>
    <t>16/06/2023</t>
  </si>
  <si>
    <t>24/08/2023  12:00</t>
  </si>
  <si>
    <t>SCHWARTZWEBER PAULINE</t>
  </si>
  <si>
    <t>10/02/2026  06:11</t>
  </si>
  <si>
    <t>VR3USHHKKPJ682935</t>
  </si>
  <si>
    <t>GP798KK</t>
  </si>
  <si>
    <t>GP-798-KK</t>
  </si>
  <si>
    <t>08/06/2023</t>
  </si>
  <si>
    <t>23/06/2023  00:00</t>
  </si>
  <si>
    <t>DUCIEL OLIVIER</t>
  </si>
  <si>
    <t>11/02/2026  07:47</t>
  </si>
  <si>
    <t>VF1RFB00X71330040</t>
  </si>
  <si>
    <t>GQ493KH</t>
  </si>
  <si>
    <t>GQ-493-KH</t>
  </si>
  <si>
    <t>26/07/2023</t>
  </si>
  <si>
    <t>03/08/2023  00:00</t>
  </si>
  <si>
    <t>LANDMANN THIBAULT</t>
  </si>
  <si>
    <t>10/02/2026  11:18</t>
  </si>
  <si>
    <t>VF1RJA00271030839</t>
  </si>
  <si>
    <t>GQ715MY</t>
  </si>
  <si>
    <t>GQ-715-MY</t>
  </si>
  <si>
    <t>10/10/2023  10:34</t>
  </si>
  <si>
    <t>KOEBEL FLORENCE</t>
  </si>
  <si>
    <t>06/01/2026  18:36</t>
  </si>
  <si>
    <t>VF3FRHNSTPY603369</t>
  </si>
  <si>
    <t>GR136AC</t>
  </si>
  <si>
    <t>GR-136-AC</t>
  </si>
  <si>
    <t>01/09/2023</t>
  </si>
  <si>
    <t>11/10/2023  00:00</t>
  </si>
  <si>
    <t>ATTIA AVI</t>
  </si>
  <si>
    <t>12/02/2026  11:20</t>
  </si>
  <si>
    <t>VF1RJA00671030620</t>
  </si>
  <si>
    <t>GR180AC</t>
  </si>
  <si>
    <t>GR-180-AC</t>
  </si>
  <si>
    <t>HAENEL ANTHONY</t>
  </si>
  <si>
    <t>09/03/2026  10:12</t>
  </si>
  <si>
    <t>VF1RJA00771030559</t>
  </si>
  <si>
    <t>GR220AC</t>
  </si>
  <si>
    <t>GR-220-AC</t>
  </si>
  <si>
    <t>SCHOEPFER ARMELLE</t>
  </si>
  <si>
    <t>11/02/2026  09:49</t>
  </si>
  <si>
    <t>VF1RJA00271030579</t>
  </si>
  <si>
    <t>GR252AC</t>
  </si>
  <si>
    <t>GR-252-AC</t>
  </si>
  <si>
    <t>BORMANN MARIE</t>
  </si>
  <si>
    <t>10/02/2026  08:14</t>
  </si>
  <si>
    <t>VF1RJA00171030587</t>
  </si>
  <si>
    <t>GR287AC</t>
  </si>
  <si>
    <t>GR-287-AC</t>
  </si>
  <si>
    <t>CHEVALLET AMELY</t>
  </si>
  <si>
    <t>08/02/2026  17:00</t>
  </si>
  <si>
    <t>VF1RJA00671030603</t>
  </si>
  <si>
    <t>GR310AC</t>
  </si>
  <si>
    <t>GR-310-AC</t>
  </si>
  <si>
    <t>15/01/2026  17:45</t>
  </si>
  <si>
    <t>VF1RJA00171030489</t>
  </si>
  <si>
    <t>GR346AC</t>
  </si>
  <si>
    <t>GR-346-AC</t>
  </si>
  <si>
    <t>GERMAIN DANY</t>
  </si>
  <si>
    <t>13/02/2026  12:04</t>
  </si>
  <si>
    <t>VF1RJA00871030621</t>
  </si>
  <si>
    <t>GR369AC</t>
  </si>
  <si>
    <t>GR-369-AC</t>
  </si>
  <si>
    <t>RICHARD AUDREY</t>
  </si>
  <si>
    <t>12/02/2026  09:51</t>
  </si>
  <si>
    <t>VF1RRJA00071030497</t>
  </si>
  <si>
    <t>GR495AC</t>
  </si>
  <si>
    <t>GR-495-AC</t>
  </si>
  <si>
    <t>LERBS SEBASTIEN</t>
  </si>
  <si>
    <t>13/02/2026  16:01</t>
  </si>
  <si>
    <t>VF1RJB00X71129091</t>
  </si>
  <si>
    <t>GR522AC</t>
  </si>
  <si>
    <t>GR-522-AC</t>
  </si>
  <si>
    <t>17/10/2023  00:00</t>
  </si>
  <si>
    <t>GROS CORINE</t>
  </si>
  <si>
    <t>14/02/2026  10:31</t>
  </si>
  <si>
    <t>VF1RJB00671128925</t>
  </si>
  <si>
    <t>GR542AC</t>
  </si>
  <si>
    <t>GR-542-AC</t>
  </si>
  <si>
    <t>SCHETTINI CELINE</t>
  </si>
  <si>
    <t>09/02/2026  15:56</t>
  </si>
  <si>
    <t>VF1RJB00471128924</t>
  </si>
  <si>
    <t>GW380BZ</t>
  </si>
  <si>
    <t>GW-380-BZ</t>
  </si>
  <si>
    <t>29/03/2024</t>
  </si>
  <si>
    <t>22/04/2024  09:30</t>
  </si>
  <si>
    <t>BEGARD NICOLAS</t>
  </si>
  <si>
    <t>14/02/2026  08:32</t>
  </si>
  <si>
    <t>VR3F4DGXTPY681826</t>
  </si>
  <si>
    <t>FN334HY</t>
  </si>
  <si>
    <t>FN-334-HY</t>
  </si>
  <si>
    <t>27/08/2020  00:00</t>
  </si>
  <si>
    <t>ROESCH VIGNERON LEA</t>
  </si>
  <si>
    <t>12/02/2026  09:04</t>
  </si>
  <si>
    <t>VF1RJA00864118419</t>
  </si>
  <si>
    <t>FN347HX</t>
  </si>
  <si>
    <t>FN-347-HX</t>
  </si>
  <si>
    <t>03/08/2020  00:00</t>
  </si>
  <si>
    <t>GALIANO LEO</t>
  </si>
  <si>
    <t>16/02/2026  08:00</t>
  </si>
  <si>
    <t>VF1RJA00864118422</t>
  </si>
  <si>
    <t>FN790HX</t>
  </si>
  <si>
    <t>FN-790-HX</t>
  </si>
  <si>
    <t>MURA VALERIE</t>
  </si>
  <si>
    <t>05/02/2026  09:32</t>
  </si>
  <si>
    <t>VF1RJA00X64118406</t>
  </si>
  <si>
    <t>FR952EZ</t>
  </si>
  <si>
    <t>FR-952-EZ</t>
  </si>
  <si>
    <t>03/09/2020  00:00</t>
  </si>
  <si>
    <t>26/02/2026  16:05</t>
  </si>
  <si>
    <t>VF1RJA00865132427</t>
  </si>
  <si>
    <t>GR387AC</t>
  </si>
  <si>
    <t>GR-387-AC</t>
  </si>
  <si>
    <t>STOEHR NOEL</t>
  </si>
  <si>
    <t>10/02/2026  13:45</t>
  </si>
  <si>
    <t>VF1RJA00971027260</t>
  </si>
  <si>
    <t>GR434AC</t>
  </si>
  <si>
    <t>GR-434-AC</t>
  </si>
  <si>
    <t>LUPO MARGAUX</t>
  </si>
  <si>
    <t>10/02/2026  10:14</t>
  </si>
  <si>
    <t>VF1RJA005571027120</t>
  </si>
  <si>
    <t>GR465AC</t>
  </si>
  <si>
    <t>GR-465-AC</t>
  </si>
  <si>
    <t>PERNEY GAELLE</t>
  </si>
  <si>
    <t>06/03/2026  10:03</t>
  </si>
  <si>
    <t>VF1RJA00171027396</t>
  </si>
  <si>
    <t>GH927XX</t>
  </si>
  <si>
    <t>GH-927-XX</t>
  </si>
  <si>
    <t>08/08/2022</t>
  </si>
  <si>
    <t>18/08/2022  08:05</t>
  </si>
  <si>
    <t>LECHNER CEDRIC</t>
  </si>
  <si>
    <t>16/01/2026  13:36</t>
  </si>
  <si>
    <t>VF6VF000468950479</t>
  </si>
  <si>
    <t>PF MOUGUERE</t>
  </si>
  <si>
    <t>DX166GY</t>
  </si>
  <si>
    <t>280 E6</t>
  </si>
  <si>
    <t>13/11/2015</t>
  </si>
  <si>
    <t>19/11/2015  00:00</t>
  </si>
  <si>
    <t>03/03/2026  00:00</t>
  </si>
  <si>
    <t>ED345VM</t>
  </si>
  <si>
    <t>07/07/2016</t>
  </si>
  <si>
    <t>11/07/2016  00:00</t>
  </si>
  <si>
    <t>02/10/2025  00:00</t>
  </si>
  <si>
    <t>GK358XV</t>
  </si>
  <si>
    <t>02/12/2022</t>
  </si>
  <si>
    <t>21/12/2022  15:00</t>
  </si>
  <si>
    <t>28/03/2026  00:00</t>
  </si>
  <si>
    <t>GK524XV</t>
  </si>
  <si>
    <t>12/01/2023  11:00</t>
  </si>
  <si>
    <t>31/03/2026  00:00</t>
  </si>
  <si>
    <t>GK620XV</t>
  </si>
  <si>
    <t>DELAUGE DOMINIQUE</t>
  </si>
  <si>
    <t>02/01/2026  00:00</t>
  </si>
  <si>
    <t>GW062RC</t>
  </si>
  <si>
    <t>29/04/2024</t>
  </si>
  <si>
    <t>24/05/2024  08:00</t>
  </si>
  <si>
    <t>GW332RK</t>
  </si>
  <si>
    <t>03/06/2024  00:00</t>
  </si>
  <si>
    <t>GW877RK</t>
  </si>
  <si>
    <t>GX092GQ</t>
  </si>
  <si>
    <t>31/05/2024</t>
  </si>
  <si>
    <t>06/06/2024  00:00</t>
  </si>
  <si>
    <t>GX564NG</t>
  </si>
  <si>
    <t>13/06/2024</t>
  </si>
  <si>
    <t>28/06/2024  08:20</t>
  </si>
  <si>
    <t>GY417BA</t>
  </si>
  <si>
    <t>03/07/2024</t>
  </si>
  <si>
    <t>31/07/2024  14:15</t>
  </si>
  <si>
    <t>PF ROCHEFORT</t>
  </si>
  <si>
    <t>DT136PG</t>
  </si>
  <si>
    <t>27/07/2015</t>
  </si>
  <si>
    <t>05/08/2015  00:00</t>
  </si>
  <si>
    <t>BIARNES VALENTIN</t>
  </si>
  <si>
    <t>22/01/2026  17:00</t>
  </si>
  <si>
    <t>DW469BE</t>
  </si>
  <si>
    <t>28/09/2015</t>
  </si>
  <si>
    <t>01/10/2015  00:00</t>
  </si>
  <si>
    <t>LEFEBVRE GRANDMAISON CHRISTOPHE</t>
  </si>
  <si>
    <t>27/02/2026  12:44</t>
  </si>
  <si>
    <t>EQ695ZY</t>
  </si>
  <si>
    <t>03/10/2017</t>
  </si>
  <si>
    <t>17/10/2017  00:00</t>
  </si>
  <si>
    <t>MAITRE LIONEL</t>
  </si>
  <si>
    <t>25/09/2025  00:00</t>
  </si>
  <si>
    <t>EQ848ZY</t>
  </si>
  <si>
    <t>SALESSE JEAN PAUL</t>
  </si>
  <si>
    <t>23/02/2026  11:22</t>
  </si>
  <si>
    <t>ER190BG</t>
  </si>
  <si>
    <t>05/10/2017</t>
  </si>
  <si>
    <t>FONTENEAU LAURENT</t>
  </si>
  <si>
    <t>30/01/2026  04:50</t>
  </si>
  <si>
    <t>ES623GV</t>
  </si>
  <si>
    <t>CLUSEAU OLIVIER</t>
  </si>
  <si>
    <t>27/02/2026  08:21</t>
  </si>
  <si>
    <t>GW073LX</t>
  </si>
  <si>
    <t>19/04/2024</t>
  </si>
  <si>
    <t>24/01/2025  10:22</t>
  </si>
  <si>
    <t>GW196VB</t>
  </si>
  <si>
    <t>03/05/2024</t>
  </si>
  <si>
    <t>17/05/2024  00:00</t>
  </si>
  <si>
    <t>25/02/2026  09:34</t>
  </si>
  <si>
    <t>GX092MK</t>
  </si>
  <si>
    <t>12/06/2024</t>
  </si>
  <si>
    <t>13/06/2024  08:00</t>
  </si>
  <si>
    <t>25/02/2026  11:38</t>
  </si>
  <si>
    <t>GY135PX</t>
  </si>
  <si>
    <t>02/08/2024</t>
  </si>
  <si>
    <t>12/08/2024  00:00</t>
  </si>
  <si>
    <t>25/02/2026  10:33</t>
  </si>
  <si>
    <t>GY180PY</t>
  </si>
  <si>
    <t>12/08/2024  10:00</t>
  </si>
  <si>
    <t>27/02/2026  07:59</t>
  </si>
  <si>
    <t>GY812PX</t>
  </si>
  <si>
    <t>06/09/2024  11:00</t>
  </si>
  <si>
    <t>08/01/2026  08:10</t>
  </si>
  <si>
    <t>GZ190AW</t>
  </si>
  <si>
    <t>06/09/2024</t>
  </si>
  <si>
    <t>20/09/2024  00:00</t>
  </si>
  <si>
    <t>25/02/2026  10:51</t>
  </si>
  <si>
    <t>PF VILLENEUVE</t>
  </si>
  <si>
    <t>DT858QB</t>
  </si>
  <si>
    <t>28/07/2015</t>
  </si>
  <si>
    <t>07/08/2015  00:00</t>
  </si>
  <si>
    <t>DUFIEUX JEAN LUC</t>
  </si>
  <si>
    <t>27/02/2026  13:09</t>
  </si>
  <si>
    <t>DV372RA</t>
  </si>
  <si>
    <t>11/09/2015</t>
  </si>
  <si>
    <t>24/09/2015  00:00</t>
  </si>
  <si>
    <t>PERIERS SEBASTIEN</t>
  </si>
  <si>
    <t>16/02/2026  11:55</t>
  </si>
  <si>
    <t>DW312TE</t>
  </si>
  <si>
    <t>22/10/2015</t>
  </si>
  <si>
    <t>03/12/2015  00:00</t>
  </si>
  <si>
    <t>SIMOUH OUSSAMA</t>
  </si>
  <si>
    <t>27/02/2026  13:04</t>
  </si>
  <si>
    <t>EE534GS</t>
  </si>
  <si>
    <t>29/07/2016</t>
  </si>
  <si>
    <t>31/08/2016  00:00</t>
  </si>
  <si>
    <t>LIBERAL LUDOVIC</t>
  </si>
  <si>
    <t>26/02/2026  12:40</t>
  </si>
  <si>
    <t>ER320TQ</t>
  </si>
  <si>
    <t>02/11/2017</t>
  </si>
  <si>
    <t>20/11/2017  00:00</t>
  </si>
  <si>
    <t>LACOMBE YVES</t>
  </si>
  <si>
    <t>27/02/2026  12:40</t>
  </si>
  <si>
    <t>ER808ES</t>
  </si>
  <si>
    <t>12/10/2017</t>
  </si>
  <si>
    <t>30/10/2017  00:00</t>
  </si>
  <si>
    <t>FROMENTIN JEAN PIERRE</t>
  </si>
  <si>
    <t>20/02/2026  11:21</t>
  </si>
  <si>
    <t>GZ491YK</t>
  </si>
  <si>
    <t>29/10/2024</t>
  </si>
  <si>
    <t>08/11/2024  14:00</t>
  </si>
  <si>
    <t>12/02/2026  13:18</t>
  </si>
  <si>
    <t>GZ916KP</t>
  </si>
  <si>
    <t>27/09/2024</t>
  </si>
  <si>
    <t>15/10/2024  14:30</t>
  </si>
  <si>
    <t>27/02/2026  11:35</t>
  </si>
  <si>
    <t>HA717WL</t>
  </si>
  <si>
    <t>16/12/2024</t>
  </si>
  <si>
    <t>08/01/2025  00:00</t>
  </si>
  <si>
    <t>27/02/2026  12:07</t>
  </si>
  <si>
    <t>HA904PP</t>
  </si>
  <si>
    <t>03/12/2024</t>
  </si>
  <si>
    <t>06/01/2025  10:30</t>
  </si>
  <si>
    <t>26/02/2026  11:45</t>
  </si>
  <si>
    <t>SITE SAINT LOUBES</t>
  </si>
  <si>
    <t>DS891ME</t>
  </si>
  <si>
    <t>18/06/2015</t>
  </si>
  <si>
    <t>25/06/2015  00:00</t>
  </si>
  <si>
    <t>MESCHIN STEPHANE</t>
  </si>
  <si>
    <t>23/02/2026  12:34</t>
  </si>
  <si>
    <t>DW125GX</t>
  </si>
  <si>
    <t>05/10/2015</t>
  </si>
  <si>
    <t>16/10/2015  00:00</t>
  </si>
  <si>
    <t>27/02/2026  04:03</t>
  </si>
  <si>
    <t>DW676HS</t>
  </si>
  <si>
    <t>250 E6</t>
  </si>
  <si>
    <t>06/10/2015</t>
  </si>
  <si>
    <t>09/10/2015  00:00</t>
  </si>
  <si>
    <t>27/02/2026  12:39</t>
  </si>
  <si>
    <t>DW985BQ</t>
  </si>
  <si>
    <t>12/10/2015  00:00</t>
  </si>
  <si>
    <t>26/02/2026  13:29</t>
  </si>
  <si>
    <t>ER498GS</t>
  </si>
  <si>
    <t>17/10/2017</t>
  </si>
  <si>
    <t>02/03/2026  08:00</t>
  </si>
  <si>
    <t>ES307JV</t>
  </si>
  <si>
    <t>30/11/2017</t>
  </si>
  <si>
    <t>26/02/2026  13:35</t>
  </si>
  <si>
    <t>GK048TA</t>
  </si>
  <si>
    <t>320 CNG</t>
  </si>
  <si>
    <t>25/11/2022</t>
  </si>
  <si>
    <t>28/03/2023  14:15</t>
  </si>
  <si>
    <t>CARRER FREDERIC</t>
  </si>
  <si>
    <t>26/02/2026  04:27</t>
  </si>
  <si>
    <t>GK174SZ</t>
  </si>
  <si>
    <t>15/12/2022  10:49</t>
  </si>
  <si>
    <t>DRILHOLLE JEAN FRANCOIS</t>
  </si>
  <si>
    <t>26/02/2026  05:09</t>
  </si>
  <si>
    <t>GK208TA</t>
  </si>
  <si>
    <t>15/12/2022  12:00</t>
  </si>
  <si>
    <t>BLANCHET JULIEN</t>
  </si>
  <si>
    <t>26/02/2026  11:51</t>
  </si>
  <si>
    <t>GK407TA</t>
  </si>
  <si>
    <t>15/12/2022  14:50</t>
  </si>
  <si>
    <t>27/02/2026  05:06</t>
  </si>
  <si>
    <t>GK511SZ</t>
  </si>
  <si>
    <t>LACHAIZE BRUNO</t>
  </si>
  <si>
    <t>27/02/2026  03:58</t>
  </si>
  <si>
    <t>GL338WD</t>
  </si>
  <si>
    <t>70C14G</t>
  </si>
  <si>
    <t>26/01/2023</t>
  </si>
  <si>
    <t>16/03/2023  16:30</t>
  </si>
  <si>
    <t>YAHIAOUI MOHAMED</t>
  </si>
  <si>
    <t>28/02/2026  11:17</t>
  </si>
  <si>
    <t>GL505XH</t>
  </si>
  <si>
    <t>30/01/2023</t>
  </si>
  <si>
    <t>14/03/2023  11:45</t>
  </si>
  <si>
    <t>05/11/2025  04:32</t>
  </si>
  <si>
    <t>GL726NT</t>
  </si>
  <si>
    <t>09/01/2023</t>
  </si>
  <si>
    <t>16/01/2023  14:30</t>
  </si>
  <si>
    <t>CLARIS JEAN PAUL</t>
  </si>
  <si>
    <t>27/02/2026  11:32</t>
  </si>
  <si>
    <t>GV676VR</t>
  </si>
  <si>
    <t>320 E6 4X2 DTI 8 B 100 PERMANENT</t>
  </si>
  <si>
    <t>20/03/2024</t>
  </si>
  <si>
    <t>05/06/2024  08:00</t>
  </si>
  <si>
    <t>BONNEAU STEPHANE</t>
  </si>
  <si>
    <t>26/02/2026  11:39</t>
  </si>
  <si>
    <t>B100</t>
  </si>
  <si>
    <t>GW284QQ</t>
  </si>
  <si>
    <t>26/04/2024</t>
  </si>
  <si>
    <t>05/06/2024  11:10</t>
  </si>
  <si>
    <t>CLOS BOUCH PATRICE</t>
  </si>
  <si>
    <t>10/03/2026  00:00</t>
  </si>
  <si>
    <t>GW540PT</t>
  </si>
  <si>
    <t>25/04/2024</t>
  </si>
  <si>
    <t>13/06/2024  10:00</t>
  </si>
  <si>
    <t>17/03/2026  00:00</t>
  </si>
  <si>
    <t>GX249NJ</t>
  </si>
  <si>
    <t>19/06/2024  00:00</t>
  </si>
  <si>
    <t>RONDET JEAN CHRISTOPHE</t>
  </si>
  <si>
    <t>25/02/2026  05:43</t>
  </si>
  <si>
    <t>GX426MK</t>
  </si>
  <si>
    <t>MAURIN SEBASTIEN</t>
  </si>
  <si>
    <t>28/02/2026  10:58</t>
  </si>
  <si>
    <t>GX432NJ</t>
  </si>
  <si>
    <t>20/06/2024  00:00</t>
  </si>
  <si>
    <t>BERTAUD DAVID</t>
  </si>
  <si>
    <t>27/02/2026  04:25</t>
  </si>
  <si>
    <t>GX581NJ</t>
  </si>
  <si>
    <t>25/06/2024  15:30</t>
  </si>
  <si>
    <t>HALIDANE HAMISSOU</t>
  </si>
  <si>
    <t>GX688JV</t>
  </si>
  <si>
    <t>06/06/2024</t>
  </si>
  <si>
    <t>24/06/2024  10:00</t>
  </si>
  <si>
    <t>DUGAIN OLIVIER</t>
  </si>
  <si>
    <t>01/04/2026  00:00</t>
  </si>
  <si>
    <t>GX700MF</t>
  </si>
  <si>
    <t>03/07/2024  11:00</t>
  </si>
  <si>
    <t>TABANOU MAXIME</t>
  </si>
  <si>
    <t>18/02/2026  04:33</t>
  </si>
  <si>
    <t>GX728VE</t>
  </si>
  <si>
    <t>ABBAS LIESSE</t>
  </si>
  <si>
    <t>24/02/2026  12:11</t>
  </si>
  <si>
    <t>GX864NT</t>
  </si>
  <si>
    <t>14/06/2024</t>
  </si>
  <si>
    <t>10/07/2024  10:10</t>
  </si>
  <si>
    <t>VANDESTOKE MICHEL</t>
  </si>
  <si>
    <t>27/02/2026  12:57</t>
  </si>
  <si>
    <t>GX879NT</t>
  </si>
  <si>
    <t>RICHARD SYLVAIN</t>
  </si>
  <si>
    <t>05/03/2026  00:00</t>
  </si>
  <si>
    <t>GY368QN</t>
  </si>
  <si>
    <t>06/08/2024</t>
  </si>
  <si>
    <t>28/08/2024  11:45</t>
  </si>
  <si>
    <t>MALLET AURELIEN</t>
  </si>
  <si>
    <t>26/02/2026  11:25</t>
  </si>
  <si>
    <t>GY885QM</t>
  </si>
  <si>
    <t>29/08/2024  09:42</t>
  </si>
  <si>
    <t>23/02/2026  04:17</t>
  </si>
  <si>
    <t>HA010RS</t>
  </si>
  <si>
    <t>320 E6 DTI 8 B100 PERMANENT</t>
  </si>
  <si>
    <t>09/12/2024</t>
  </si>
  <si>
    <t>06/01/2025  14:45</t>
  </si>
  <si>
    <t>26/02/2026  12:17</t>
  </si>
  <si>
    <t>HA137VJ</t>
  </si>
  <si>
    <t>13/12/2024</t>
  </si>
  <si>
    <t>06/01/2025  00:00</t>
  </si>
  <si>
    <t>27/02/2026  03:54</t>
  </si>
  <si>
    <t>HA222KZ</t>
  </si>
  <si>
    <t>27/11/2024</t>
  </si>
  <si>
    <t>05/12/2024  16:10</t>
  </si>
  <si>
    <t>BUORO FREDERIC</t>
  </si>
  <si>
    <t>27/02/2026  11:55</t>
  </si>
  <si>
    <t>HA242HV</t>
  </si>
  <si>
    <t>240 E6 B100 PERMANENT</t>
  </si>
  <si>
    <t>21/11/2024</t>
  </si>
  <si>
    <t>28/11/2024  17:00</t>
  </si>
  <si>
    <t>DOMENS VALENTIN</t>
  </si>
  <si>
    <t>27/02/2026  02:28</t>
  </si>
  <si>
    <t>HA362ED</t>
  </si>
  <si>
    <t>13/11/2024</t>
  </si>
  <si>
    <t>20/11/2024  15:30</t>
  </si>
  <si>
    <t>18/06/2025  10:21</t>
  </si>
  <si>
    <t>HA458ZM</t>
  </si>
  <si>
    <t>20/12/2024</t>
  </si>
  <si>
    <t>06/01/2025  16:15</t>
  </si>
  <si>
    <t>DEDEY MARTIAL KOFFI KAFUI</t>
  </si>
  <si>
    <t>26/02/2026  04:23</t>
  </si>
  <si>
    <t>HA582GC</t>
  </si>
  <si>
    <t>18/11/2024</t>
  </si>
  <si>
    <t>27/02/2026  06:30</t>
  </si>
  <si>
    <t>HA955VK</t>
  </si>
  <si>
    <t>09/01/2025  15:15</t>
  </si>
  <si>
    <t>CHANCELIER DIDIER</t>
  </si>
  <si>
    <t>24/02/2026  10:42</t>
  </si>
  <si>
    <t>HF302YJ</t>
  </si>
  <si>
    <t>03/10/2025</t>
  </si>
  <si>
    <t>09/10/2025  14:45</t>
  </si>
  <si>
    <t>COLOMBIER CLEMENT</t>
  </si>
  <si>
    <t>25/02/2026  11:13</t>
  </si>
  <si>
    <t>HG134GE</t>
  </si>
  <si>
    <t>72C14G</t>
  </si>
  <si>
    <t>29/10/2025  08:00</t>
  </si>
  <si>
    <t>13/02/2026  11:24</t>
  </si>
  <si>
    <t>GNC</t>
  </si>
  <si>
    <t>HG786GD</t>
  </si>
  <si>
    <t>30/10/2025  15:10</t>
  </si>
  <si>
    <t>25/02/2026  05:21</t>
  </si>
  <si>
    <t>FT771QF</t>
  </si>
  <si>
    <t>FT-771-QF</t>
  </si>
  <si>
    <t>23/10/2020</t>
  </si>
  <si>
    <t>30/10/2020  00:00</t>
  </si>
  <si>
    <t>22/10/2020  00:00</t>
  </si>
  <si>
    <t>VM4CSD3000A122352</t>
  </si>
  <si>
    <t>04</t>
  </si>
  <si>
    <t>GT289BW</t>
  </si>
  <si>
    <t>GT-289-BW</t>
  </si>
  <si>
    <t>DOUBLE ETAGE</t>
  </si>
  <si>
    <t>18/12/2023</t>
  </si>
  <si>
    <t>21/12/2023  00:00</t>
  </si>
  <si>
    <t>17/12/2023  00:00</t>
  </si>
  <si>
    <t>VM4CSD3000A133240</t>
  </si>
  <si>
    <t>GY463LA</t>
  </si>
  <si>
    <t>GY-463-LA</t>
  </si>
  <si>
    <t>25/07/2024</t>
  </si>
  <si>
    <t>06/08/2024  00:00</t>
  </si>
  <si>
    <t>24/07/2024  00:00</t>
  </si>
  <si>
    <t>VM4CSD3000A135077</t>
  </si>
  <si>
    <t>GY751GL</t>
  </si>
  <si>
    <t>GY-751-GL</t>
  </si>
  <si>
    <t>17/07/2024</t>
  </si>
  <si>
    <t>25/07/2024  08:00</t>
  </si>
  <si>
    <t>16/07/2024  00:00</t>
  </si>
  <si>
    <t>CHEREAU SREM SMART OPEN C</t>
  </si>
  <si>
    <t>GZ255WK</t>
  </si>
  <si>
    <t>GZ-255-WK</t>
  </si>
  <si>
    <t>23/10/2024</t>
  </si>
  <si>
    <t>30/10/2024  00:00</t>
  </si>
  <si>
    <t>22/10/2024  00:00</t>
  </si>
  <si>
    <t>VM4CSD3000A135078</t>
  </si>
  <si>
    <t>FN705ZH</t>
  </si>
  <si>
    <t>TGS 18.430</t>
  </si>
  <si>
    <t>25/02/2020</t>
  </si>
  <si>
    <t>05/03/2020  00:00</t>
  </si>
  <si>
    <t>BARATTO THOMAS</t>
  </si>
  <si>
    <t>28/02/2026  06:15</t>
  </si>
  <si>
    <t>FN709ZH</t>
  </si>
  <si>
    <t>04/03/2020  00:00</t>
  </si>
  <si>
    <t>THOMAS THIERRY</t>
  </si>
  <si>
    <t>28/02/2026  04:53</t>
  </si>
  <si>
    <t>FN713ZH</t>
  </si>
  <si>
    <t>03/03/2020  00:00</t>
  </si>
  <si>
    <t>BEREAU LAURENT</t>
  </si>
  <si>
    <t>28/02/2026  07:38</t>
  </si>
  <si>
    <t>GS284WL</t>
  </si>
  <si>
    <t>TGS 18.440</t>
  </si>
  <si>
    <t>06/12/2023</t>
  </si>
  <si>
    <t>08/12/2023  00:00</t>
  </si>
  <si>
    <t>GAY MICKAEL</t>
  </si>
  <si>
    <t>26/02/2026  23:32</t>
  </si>
  <si>
    <t>GV024VR</t>
  </si>
  <si>
    <t>CV B7 B 100 PERMANANT</t>
  </si>
  <si>
    <t>23/04/2024  00:00</t>
  </si>
  <si>
    <t>06/03/2026  00:00</t>
  </si>
  <si>
    <t>EL456FX</t>
  </si>
  <si>
    <t>EL-456-FX</t>
  </si>
  <si>
    <t>Business Energy Dci 110 CV EDC</t>
  </si>
  <si>
    <t>30/03/2017</t>
  </si>
  <si>
    <t>01/06/2017  00:00</t>
  </si>
  <si>
    <t>20/03/2026  00:00</t>
  </si>
  <si>
    <t>VF1RFB00257718857</t>
  </si>
  <si>
    <t>FD729KZ</t>
  </si>
  <si>
    <t>FD-729-KZ</t>
  </si>
  <si>
    <t>29/01/2019</t>
  </si>
  <si>
    <t>20/02/2019  00:00</t>
  </si>
  <si>
    <t>MERIGNAC FLORIANE</t>
  </si>
  <si>
    <t>VF1RFB00162521032</t>
  </si>
  <si>
    <t>FJ260RQ</t>
  </si>
  <si>
    <t>FJ-260-RQ</t>
  </si>
  <si>
    <t>20/09/2019  00:00</t>
  </si>
  <si>
    <t>CORNAT NICOLAS</t>
  </si>
  <si>
    <t>26/02/2026  16:15</t>
  </si>
  <si>
    <t>VF1RFB00363486794</t>
  </si>
  <si>
    <t>FJ280RQ</t>
  </si>
  <si>
    <t>FJ-280-RQ</t>
  </si>
  <si>
    <t>LANG JEAN GUILLAUME</t>
  </si>
  <si>
    <t>24/02/2026  17:08</t>
  </si>
  <si>
    <t>VF1RFB00262519886</t>
  </si>
  <si>
    <t>FK703AR</t>
  </si>
  <si>
    <t>FK-703-AR</t>
  </si>
  <si>
    <t>11/09/2019</t>
  </si>
  <si>
    <t>18/10/2019  00:00</t>
  </si>
  <si>
    <t>GOMEZ JEAN FRANCOIS</t>
  </si>
  <si>
    <t>25/02/2026  08:34</t>
  </si>
  <si>
    <t>VF1RFB00663885070</t>
  </si>
  <si>
    <t>GG334NA</t>
  </si>
  <si>
    <t>GG-334-NA</t>
  </si>
  <si>
    <t>BUSINESS Blue dCi 115 21B</t>
  </si>
  <si>
    <t>24/05/2022</t>
  </si>
  <si>
    <t>09/06/2022  10:23</t>
  </si>
  <si>
    <t>CHOISY DAMIEN</t>
  </si>
  <si>
    <t>26/02/2026  13:00</t>
  </si>
  <si>
    <t>VF1RFB00X69173013</t>
  </si>
  <si>
    <t>GJ836AX</t>
  </si>
  <si>
    <t>GJ-836-AX</t>
  </si>
  <si>
    <t>DACIA</t>
  </si>
  <si>
    <t>JOGGER</t>
  </si>
  <si>
    <t>Confort TCE 110 - 7 places</t>
  </si>
  <si>
    <t>22/08/2022</t>
  </si>
  <si>
    <t>28/10/2022  00:00</t>
  </si>
  <si>
    <t>20/11/2025  00:00</t>
  </si>
  <si>
    <t>UU1DJF00769740214</t>
  </si>
  <si>
    <t>GK718PA</t>
  </si>
  <si>
    <t>GK-718-PA</t>
  </si>
  <si>
    <t>24/11/2022  11:00</t>
  </si>
  <si>
    <t>DEPOILLY JEAN RENAUD</t>
  </si>
  <si>
    <t>27/02/2026  18:20</t>
  </si>
  <si>
    <t>VF1RFB00170034555</t>
  </si>
  <si>
    <t>GP038JN</t>
  </si>
  <si>
    <t>GP-038-JN</t>
  </si>
  <si>
    <t>07/06/2023</t>
  </si>
  <si>
    <t>26/06/2023  10:25</t>
  </si>
  <si>
    <t>SURAULT SANDRINE</t>
  </si>
  <si>
    <t>30/12/2025  11:18</t>
  </si>
  <si>
    <t>VF1RFB00271364537</t>
  </si>
  <si>
    <t>GP218GV</t>
  </si>
  <si>
    <t>GP-218-GV</t>
  </si>
  <si>
    <t>LOAEC ERIC</t>
  </si>
  <si>
    <t>24/02/2026  18:33</t>
  </si>
  <si>
    <t>VF1RFB00771364548</t>
  </si>
  <si>
    <t>GP333GV</t>
  </si>
  <si>
    <t>GP-333-GV</t>
  </si>
  <si>
    <t>ALBERT ALEXANDRE</t>
  </si>
  <si>
    <t>16/02/2026  10:27</t>
  </si>
  <si>
    <t>VF1RFB00771364551</t>
  </si>
  <si>
    <t>GP833JM</t>
  </si>
  <si>
    <t>GP-833-JM</t>
  </si>
  <si>
    <t>06/07/2023  12:05</t>
  </si>
  <si>
    <t>LACHAUD MARINA</t>
  </si>
  <si>
    <t>VF1RFB00471364541</t>
  </si>
  <si>
    <t>GP904JM</t>
  </si>
  <si>
    <t>GP-904-JM</t>
  </si>
  <si>
    <t>27/06/2023  10:30</t>
  </si>
  <si>
    <t>PINOT LAURENT</t>
  </si>
  <si>
    <t>26/02/2026  07:45</t>
  </si>
  <si>
    <t>VF1RFB00671364542</t>
  </si>
  <si>
    <t>GP959JM</t>
  </si>
  <si>
    <t>GP-959-JM</t>
  </si>
  <si>
    <t>06/07/2023  10:50</t>
  </si>
  <si>
    <t>POUMEYRAU TONY</t>
  </si>
  <si>
    <t>27/02/2026  15:10</t>
  </si>
  <si>
    <t>VF1RFB00071364536</t>
  </si>
  <si>
    <t>GP997JM</t>
  </si>
  <si>
    <t>GP-997-JM</t>
  </si>
  <si>
    <t>MEMON MAGALIE</t>
  </si>
  <si>
    <t>28/02/2026  16:22</t>
  </si>
  <si>
    <t>VF1RFB00571364547</t>
  </si>
  <si>
    <t>GQ625AD</t>
  </si>
  <si>
    <t>GQ-625-AD</t>
  </si>
  <si>
    <t>03/07/2023</t>
  </si>
  <si>
    <t>08/08/2023  10:00</t>
  </si>
  <si>
    <t>QUILICO CHANTAL</t>
  </si>
  <si>
    <t>25/02/2026  09:08</t>
  </si>
  <si>
    <t>VF1RFB00571364550</t>
  </si>
  <si>
    <t>GQ656YS</t>
  </si>
  <si>
    <t>GQ-656-YS</t>
  </si>
  <si>
    <t>30/08/2023</t>
  </si>
  <si>
    <t>11/09/2023  14:00</t>
  </si>
  <si>
    <t>CAUQUIL ALICE</t>
  </si>
  <si>
    <t>27/02/2026  10:45</t>
  </si>
  <si>
    <t>VF1RJA00971030532</t>
  </si>
  <si>
    <t>GQ688YS</t>
  </si>
  <si>
    <t>GQ-688-YS</t>
  </si>
  <si>
    <t>LACAMPAGNE JESSICA</t>
  </si>
  <si>
    <t>27/02/2026  09:29</t>
  </si>
  <si>
    <t>VF1RJA00871030487</t>
  </si>
  <si>
    <t>GQ724YS</t>
  </si>
  <si>
    <t>GQ-724-YS</t>
  </si>
  <si>
    <t>DUBERGEY AUDREY</t>
  </si>
  <si>
    <t>26/02/2026  18:23</t>
  </si>
  <si>
    <t>VF1RJA00571030558</t>
  </si>
  <si>
    <t>GQ757YS</t>
  </si>
  <si>
    <t>GQ-757-YS</t>
  </si>
  <si>
    <t>MESQUITA DORIAN</t>
  </si>
  <si>
    <t>27/02/2026  16:30</t>
  </si>
  <si>
    <t>VF1RJA00071030631</t>
  </si>
  <si>
    <t>GQ778YS</t>
  </si>
  <si>
    <t>GQ-778-YS</t>
  </si>
  <si>
    <t>PINTAPARY ROMAIN</t>
  </si>
  <si>
    <t>27/02/2026  14:36</t>
  </si>
  <si>
    <t>VF1RJA00971030546</t>
  </si>
  <si>
    <t>GQ805YS</t>
  </si>
  <si>
    <t>GQ-805-YS</t>
  </si>
  <si>
    <t>DAGAIN MANON</t>
  </si>
  <si>
    <t>24/02/2026  10:30</t>
  </si>
  <si>
    <t>VF1RJA00X71030474</t>
  </si>
  <si>
    <t>GQ829YS</t>
  </si>
  <si>
    <t>GQ-829-YS</t>
  </si>
  <si>
    <t>FRANCHETTO CORINNE</t>
  </si>
  <si>
    <t>27/02/2026  12:51</t>
  </si>
  <si>
    <t>VF1RJA00071030564</t>
  </si>
  <si>
    <t>GQ857MY</t>
  </si>
  <si>
    <t>GQ-857-MY</t>
  </si>
  <si>
    <t>ALLURE pack pur tech 130 S1S BVM6</t>
  </si>
  <si>
    <t>09/10/2023  09:51</t>
  </si>
  <si>
    <t>BRIAND NICOLAS</t>
  </si>
  <si>
    <t>27/02/2026  13:57</t>
  </si>
  <si>
    <t>VF3MRHNSMPS104933</t>
  </si>
  <si>
    <t>GQ888YS</t>
  </si>
  <si>
    <t>GQ-888-YS</t>
  </si>
  <si>
    <t>JOSE PEGGY</t>
  </si>
  <si>
    <t>26/02/2026  13:56</t>
  </si>
  <si>
    <t>VF1RJA00171030542</t>
  </si>
  <si>
    <t>GQ907YS</t>
  </si>
  <si>
    <t>GQ-907-YS</t>
  </si>
  <si>
    <t>12/09/2023  12:00</t>
  </si>
  <si>
    <t>26/02/2026  14:08</t>
  </si>
  <si>
    <t>VF1RJA008710300456</t>
  </si>
  <si>
    <t>GQ928YS</t>
  </si>
  <si>
    <t>GQ-928-YS</t>
  </si>
  <si>
    <t>LIM VANNARY</t>
  </si>
  <si>
    <t>23/02/2026  12:16</t>
  </si>
  <si>
    <t>VF1RJA00971030594</t>
  </si>
  <si>
    <t>GQ957YS</t>
  </si>
  <si>
    <t>GQ-957-YS</t>
  </si>
  <si>
    <t>MOSTAJO EVA</t>
  </si>
  <si>
    <t>25/02/2026  11:16</t>
  </si>
  <si>
    <t>VF1RJA00071031150</t>
  </si>
  <si>
    <t>GQ977YS</t>
  </si>
  <si>
    <t>GQ-977-YS</t>
  </si>
  <si>
    <t>ROUCHEYROLLES MARIE</t>
  </si>
  <si>
    <t>25/03/2026  00:00</t>
  </si>
  <si>
    <t>VF1RJA00071030807</t>
  </si>
  <si>
    <t>GR318TE</t>
  </si>
  <si>
    <t>GR-318-TE</t>
  </si>
  <si>
    <t>20/10/2023  00:00</t>
  </si>
  <si>
    <t>STARCEVIC BARBARA</t>
  </si>
  <si>
    <t>28/02/2026  12:21</t>
  </si>
  <si>
    <t>VF1RJA00671030553</t>
  </si>
  <si>
    <t>GR369TE</t>
  </si>
  <si>
    <t>GR-369-TE</t>
  </si>
  <si>
    <t>ISNARD AUDREY</t>
  </si>
  <si>
    <t>24/02/2026  17:19</t>
  </si>
  <si>
    <t>VF1RJA00871030523</t>
  </si>
  <si>
    <t>GR369YP</t>
  </si>
  <si>
    <t>GR-369-YP</t>
  </si>
  <si>
    <t>21/10/2023</t>
  </si>
  <si>
    <t>27/11/2023  12:45</t>
  </si>
  <si>
    <t>BOUYER SAMUEL</t>
  </si>
  <si>
    <t>28/02/2026  12:33</t>
  </si>
  <si>
    <t>VR3FDGLTPY631363</t>
  </si>
  <si>
    <t>GR897PH</t>
  </si>
  <si>
    <t>GR-897-PH</t>
  </si>
  <si>
    <t>30/09/2023</t>
  </si>
  <si>
    <t>05/02/2024  10:10</t>
  </si>
  <si>
    <t>SEGONDS OLIVIER</t>
  </si>
  <si>
    <t>28/02/2026  13:26</t>
  </si>
  <si>
    <t>VR7BAHNSBPE067183</t>
  </si>
  <si>
    <t>GW060NK</t>
  </si>
  <si>
    <t>GW-060-NK</t>
  </si>
  <si>
    <t>24/05/2024  15:30</t>
  </si>
  <si>
    <t>SOLERE MICKAEL</t>
  </si>
  <si>
    <t>27/02/2026  07:37</t>
  </si>
  <si>
    <t>VF1RFB00472702000</t>
  </si>
  <si>
    <t>GW094NK</t>
  </si>
  <si>
    <t>GW-094-NK</t>
  </si>
  <si>
    <t>CARRERE JOANE</t>
  </si>
  <si>
    <t>22/02/2026  12:11</t>
  </si>
  <si>
    <t>VF1RFB00072702026</t>
  </si>
  <si>
    <t>GW981NJ</t>
  </si>
  <si>
    <t>GW-981-NJ</t>
  </si>
  <si>
    <t>MARLOT JEAN NOEL</t>
  </si>
  <si>
    <t>23/02/2026  08:22</t>
  </si>
  <si>
    <t>VF1RFB00172702021</t>
  </si>
  <si>
    <t>GW998NJ</t>
  </si>
  <si>
    <t>GW-998-NJ</t>
  </si>
  <si>
    <t>CHATAIGNAT MARIE</t>
  </si>
  <si>
    <t>26/02/2026  22:32</t>
  </si>
  <si>
    <t>VF1RFB00972701991</t>
  </si>
  <si>
    <t>GX913LD</t>
  </si>
  <si>
    <t>GX-913-LD</t>
  </si>
  <si>
    <t>EVOLUTION TCE 90</t>
  </si>
  <si>
    <t>11/07/2024  14:30</t>
  </si>
  <si>
    <t>BRETAGNE VICTOIRE</t>
  </si>
  <si>
    <t>13/02/2026  10:47</t>
  </si>
  <si>
    <t>VF1RJA00972991240</t>
  </si>
  <si>
    <t>GX996LD</t>
  </si>
  <si>
    <t>GX-996-LD</t>
  </si>
  <si>
    <t>11/07/2024  10:00</t>
  </si>
  <si>
    <t>MARCHIVE SAMUEL</t>
  </si>
  <si>
    <t>02/03/2026  10:00</t>
  </si>
  <si>
    <t>VF1RJA00472991243</t>
  </si>
  <si>
    <t>EY879WN</t>
  </si>
  <si>
    <t>EY-879-WN</t>
  </si>
  <si>
    <t>05/07/2018</t>
  </si>
  <si>
    <t>21/09/2018  00:00</t>
  </si>
  <si>
    <t>17/12/2025  00:00</t>
  </si>
  <si>
    <t>VF1R9800961212764</t>
  </si>
  <si>
    <t>EK788HG</t>
  </si>
  <si>
    <t>EK-788-HG</t>
  </si>
  <si>
    <t>24/02/2017</t>
  </si>
  <si>
    <t>29/03/2017  00:00</t>
  </si>
  <si>
    <t>BOUCAUD ANTHONY</t>
  </si>
  <si>
    <t>21/08/2025  15:00</t>
  </si>
  <si>
    <t>VF15R0J0A57245085</t>
  </si>
  <si>
    <t>EK492HG</t>
  </si>
  <si>
    <t>EK-492-HG</t>
  </si>
  <si>
    <t>22/03/2017  00:00</t>
  </si>
  <si>
    <t>RAMBEAU LIONEL</t>
  </si>
  <si>
    <t>20/02/2026  17:10</t>
  </si>
  <si>
    <t>VF15R0J0A57245084</t>
  </si>
  <si>
    <t>EX832RS</t>
  </si>
  <si>
    <t>EX-832-RS</t>
  </si>
  <si>
    <t>29/05/2018</t>
  </si>
  <si>
    <t>06/09/2018  00:00</t>
  </si>
  <si>
    <t>23/02/2026  08:08</t>
  </si>
  <si>
    <t>VF15R0J0A60068198</t>
  </si>
  <si>
    <t>EY641WN</t>
  </si>
  <si>
    <t>EY-641-WN</t>
  </si>
  <si>
    <t>18/10/2018  00:00</t>
  </si>
  <si>
    <t>PAIX CAMILLE</t>
  </si>
  <si>
    <t>26/02/2026  11:46</t>
  </si>
  <si>
    <t>VF1R9800261154500</t>
  </si>
  <si>
    <t>FQ501SV</t>
  </si>
  <si>
    <t>FQ-501-SV</t>
  </si>
  <si>
    <t>22/06/2020</t>
  </si>
  <si>
    <t>CAPDEPONT JEROME</t>
  </si>
  <si>
    <t>05/02/2026  13:28</t>
  </si>
  <si>
    <t>VF1RJA00765099825</t>
  </si>
  <si>
    <t>GJ562AL</t>
  </si>
  <si>
    <t>GJ-562-AL</t>
  </si>
  <si>
    <t>CLIO HYBRID</t>
  </si>
  <si>
    <t>Clio ETECH 140 Société Business 21N réversible</t>
  </si>
  <si>
    <t>19/08/2022</t>
  </si>
  <si>
    <t>16/09/2022  11:30</t>
  </si>
  <si>
    <t>DANISKA BERTRAND</t>
  </si>
  <si>
    <t>27/02/2026  14:02</t>
  </si>
  <si>
    <t>VF1RJA00X69639418</t>
  </si>
  <si>
    <t>GJ567AL</t>
  </si>
  <si>
    <t>GJ-567-AL</t>
  </si>
  <si>
    <t>DASCON THERESE</t>
  </si>
  <si>
    <t>27/03/2026  00:00</t>
  </si>
  <si>
    <t>VF1RJA00169639419</t>
  </si>
  <si>
    <t>GQ033YT</t>
  </si>
  <si>
    <t>GQ-033-YT</t>
  </si>
  <si>
    <t>BOBE DE BELLEVILLE MARINE</t>
  </si>
  <si>
    <t>25/02/2026  16:24</t>
  </si>
  <si>
    <t>VF1RJA00571027353</t>
  </si>
  <si>
    <t>GQ159YT</t>
  </si>
  <si>
    <t>GQ-159-YT</t>
  </si>
  <si>
    <t>BRECHENMACHER ERIC</t>
  </si>
  <si>
    <t>25/02/2026  08:04</t>
  </si>
  <si>
    <t>VF1RJA00171027320</t>
  </si>
  <si>
    <t>GQ170YT</t>
  </si>
  <si>
    <t>GQ-170-YT</t>
  </si>
  <si>
    <t>12/09/2023  16:00</t>
  </si>
  <si>
    <t>DINARD SEBASTIEN</t>
  </si>
  <si>
    <t>24/02/2026  10:05</t>
  </si>
  <si>
    <t>VF1RJA00871027394</t>
  </si>
  <si>
    <t>GQ184YT</t>
  </si>
  <si>
    <t>GQ-184-YT</t>
  </si>
  <si>
    <t>BERTHE MANON</t>
  </si>
  <si>
    <t>27/02/2026  17:54</t>
  </si>
  <si>
    <t>VF1RJA00371027383</t>
  </si>
  <si>
    <t>GQ200YT</t>
  </si>
  <si>
    <t>GQ-200-YT</t>
  </si>
  <si>
    <t>21/09/2023  10:00</t>
  </si>
  <si>
    <t>MALET GREGOIRE</t>
  </si>
  <si>
    <t>27/02/2026  09:11</t>
  </si>
  <si>
    <t>VF1RJA00371027416</t>
  </si>
  <si>
    <t>GQ301YT</t>
  </si>
  <si>
    <t>GQ-301-YT</t>
  </si>
  <si>
    <t>DE CHAPTAL CAROLINE</t>
  </si>
  <si>
    <t>26/02/2026  12:26</t>
  </si>
  <si>
    <t>VF1RJA00271027388</t>
  </si>
  <si>
    <t>GQ343YT</t>
  </si>
  <si>
    <t>GQ-343-YT</t>
  </si>
  <si>
    <t>SAUZEAU YANN</t>
  </si>
  <si>
    <t>27/02/2026  00:00</t>
  </si>
  <si>
    <t>VF1RJA00271027343</t>
  </si>
  <si>
    <t>GQ375YT</t>
  </si>
  <si>
    <t>GQ-375-YT</t>
  </si>
  <si>
    <t>DURAND ROMANE</t>
  </si>
  <si>
    <t>25/02/2026  11:59</t>
  </si>
  <si>
    <t>VF1RJA00271027505</t>
  </si>
  <si>
    <t>GQ407YT</t>
  </si>
  <si>
    <t>GQ-407-YT</t>
  </si>
  <si>
    <t>BARBIER PIERRE</t>
  </si>
  <si>
    <t>27/02/2026  07:35</t>
  </si>
  <si>
    <t>VF1RJA00871027492</t>
  </si>
  <si>
    <t>GR147TE</t>
  </si>
  <si>
    <t>GR-147-TE</t>
  </si>
  <si>
    <t>CHAUVET LAURA</t>
  </si>
  <si>
    <t>27/02/2026  14:00</t>
  </si>
  <si>
    <t>VF1RJA00771027497</t>
  </si>
  <si>
    <t>HA992EK</t>
  </si>
  <si>
    <t>26/11/2024  00:00</t>
  </si>
  <si>
    <t>HA415KF</t>
  </si>
  <si>
    <t>26/11/2024</t>
  </si>
  <si>
    <t>31/12/2024  00:00</t>
  </si>
  <si>
    <t>18/02/2026  06:28</t>
  </si>
  <si>
    <t>HA647FL</t>
  </si>
  <si>
    <t>15/11/2024</t>
  </si>
  <si>
    <t>09/12/2024  08:00</t>
  </si>
  <si>
    <t>27/02/2026  10:08</t>
  </si>
  <si>
    <t>GA216TF</t>
  </si>
  <si>
    <t>16/07/2021</t>
  </si>
  <si>
    <t>04/03/2026  08:00</t>
  </si>
  <si>
    <t>GG319DP</t>
  </si>
  <si>
    <t>01/01/2022</t>
  </si>
  <si>
    <t>01/10/2024  08:00</t>
  </si>
  <si>
    <t>30/01/2026  11:14</t>
  </si>
  <si>
    <t>GZ395LQ</t>
  </si>
  <si>
    <t>01/01/2024</t>
  </si>
  <si>
    <t>28/02/2026  10:20</t>
  </si>
  <si>
    <t>SITE BEAUNE</t>
  </si>
  <si>
    <t>EF717TL</t>
  </si>
  <si>
    <t>330 E6 PM</t>
  </si>
  <si>
    <t>04/10/2016</t>
  </si>
  <si>
    <t>08/10/2016  00:00</t>
  </si>
  <si>
    <t>15/01/2026  21:00</t>
  </si>
  <si>
    <t>EF839XN</t>
  </si>
  <si>
    <t>10/10/2016</t>
  </si>
  <si>
    <t>13/10/2016  00:00</t>
  </si>
  <si>
    <t>30/01/2026  12:48</t>
  </si>
  <si>
    <t>EF900EB</t>
  </si>
  <si>
    <t>13/09/2016</t>
  </si>
  <si>
    <t>29/09/2016  00:00</t>
  </si>
  <si>
    <t>BENHENNI MOHAMED</t>
  </si>
  <si>
    <t>29/01/2026  13:59</t>
  </si>
  <si>
    <t>EP959HK</t>
  </si>
  <si>
    <t>280 E6 Sous Châssis</t>
  </si>
  <si>
    <t>20/07/2017</t>
  </si>
  <si>
    <t>01/08/2017  00:00</t>
  </si>
  <si>
    <t>DUPREY FREDERIC</t>
  </si>
  <si>
    <t>30/01/2026  11:40</t>
  </si>
  <si>
    <t>EQ079FM</t>
  </si>
  <si>
    <t>04/09/2017</t>
  </si>
  <si>
    <t>06/10/2017  00:00</t>
  </si>
  <si>
    <t>ALANOIX JULIEN</t>
  </si>
  <si>
    <t>30/01/2026  12:25</t>
  </si>
  <si>
    <t>EQ144FM</t>
  </si>
  <si>
    <t>13/09/2017  00:00</t>
  </si>
  <si>
    <t>LAFRANCESCHINA TONY</t>
  </si>
  <si>
    <t>30/01/2026  11:06</t>
  </si>
  <si>
    <t>EQ467KN</t>
  </si>
  <si>
    <t>12/09/2017</t>
  </si>
  <si>
    <t>18/09/2017  00:00</t>
  </si>
  <si>
    <t>ALI BOTO HAMZA</t>
  </si>
  <si>
    <t>30/01/2026  11:30</t>
  </si>
  <si>
    <t>ER826GA</t>
  </si>
  <si>
    <t>16/10/2017</t>
  </si>
  <si>
    <t>20/10/2017  00:00</t>
  </si>
  <si>
    <t>NJAH MOURAD</t>
  </si>
  <si>
    <t>26/01/2026  12:07</t>
  </si>
  <si>
    <t>ER883YV</t>
  </si>
  <si>
    <t>13/11/2017</t>
  </si>
  <si>
    <t>15/11/2017  00:00</t>
  </si>
  <si>
    <t>09/01/2026  13:53</t>
  </si>
  <si>
    <t>FS190FH</t>
  </si>
  <si>
    <t>25/08/2020</t>
  </si>
  <si>
    <t>27/08/2020  11:00</t>
  </si>
  <si>
    <t>30/01/2026  10:02</t>
  </si>
  <si>
    <t>FS194SE</t>
  </si>
  <si>
    <t>16/09/2020</t>
  </si>
  <si>
    <t>21/09/2020  14:30</t>
  </si>
  <si>
    <t>RENAUDIN WILLY</t>
  </si>
  <si>
    <t>16/01/2026  18:12</t>
  </si>
  <si>
    <t>FS857GL</t>
  </si>
  <si>
    <t>27/08/2020</t>
  </si>
  <si>
    <t>31/08/2020  15:38</t>
  </si>
  <si>
    <t>BOUILLON CYRIL</t>
  </si>
  <si>
    <t>30/01/2026  13:28</t>
  </si>
  <si>
    <t>GW033NK</t>
  </si>
  <si>
    <t>25/04/2024  00:00</t>
  </si>
  <si>
    <t>TRABELSI AKIM</t>
  </si>
  <si>
    <t>29/01/2026  13:00</t>
  </si>
  <si>
    <t>HF439QG</t>
  </si>
  <si>
    <t>19/09/2025</t>
  </si>
  <si>
    <t>23/09/2025  15:45</t>
  </si>
  <si>
    <t>CACCAMO GINO</t>
  </si>
  <si>
    <t>30/01/2026  19:07</t>
  </si>
  <si>
    <t>HF471BZ</t>
  </si>
  <si>
    <t>11/08/2025</t>
  </si>
  <si>
    <t>22/08/2025  15:15</t>
  </si>
  <si>
    <t>30/01/2026  12:44</t>
  </si>
  <si>
    <t>HF591BZ</t>
  </si>
  <si>
    <t>14/08/2025  15:15</t>
  </si>
  <si>
    <t>GOUX LAURENT</t>
  </si>
  <si>
    <t>29/01/2026  21:16</t>
  </si>
  <si>
    <t>HF648NK</t>
  </si>
  <si>
    <t>15/09/2025</t>
  </si>
  <si>
    <t>19/09/2025  08:00</t>
  </si>
  <si>
    <t>GILOT LAURENT</t>
  </si>
  <si>
    <t>21/01/2026  10:51</t>
  </si>
  <si>
    <t>HF890LW</t>
  </si>
  <si>
    <t>10/09/2025</t>
  </si>
  <si>
    <t>15/09/2025  11:20</t>
  </si>
  <si>
    <t>GUILLEMOT FREDERIC</t>
  </si>
  <si>
    <t>30/01/2026  11:33</t>
  </si>
  <si>
    <t>HG701QG</t>
  </si>
  <si>
    <t>14/11/2025</t>
  </si>
  <si>
    <t>20/11/2025  18:00</t>
  </si>
  <si>
    <t>PALMIER MICKAEL</t>
  </si>
  <si>
    <t>30/01/2026  13:09</t>
  </si>
  <si>
    <t>HG757AC</t>
  </si>
  <si>
    <t>09/10/2025</t>
  </si>
  <si>
    <t>13/10/2025  14:30</t>
  </si>
  <si>
    <t>FRANSEN ALEXANDRE</t>
  </si>
  <si>
    <t>30/01/2026  13:33</t>
  </si>
  <si>
    <t>HG811FW</t>
  </si>
  <si>
    <t>24/10/2025</t>
  </si>
  <si>
    <t>04/11/2025  14:00</t>
  </si>
  <si>
    <t>30/01/2026  01:31</t>
  </si>
  <si>
    <t>HG848TT</t>
  </si>
  <si>
    <t>24/11/2025</t>
  </si>
  <si>
    <t>26/11/2025  00:00</t>
  </si>
  <si>
    <t>30/01/2026  10:27</t>
  </si>
  <si>
    <t>HJ053PN</t>
  </si>
  <si>
    <t>10/03/2026</t>
  </si>
  <si>
    <t>19/03/2026  16:00</t>
  </si>
  <si>
    <t>ED037YY</t>
  </si>
  <si>
    <t>ED-037-YY</t>
  </si>
  <si>
    <t>business Energy DCI 90 CV EDC</t>
  </si>
  <si>
    <t>15/07/2016</t>
  </si>
  <si>
    <t>01/09/2016  00:00</t>
  </si>
  <si>
    <t>GUYOT FRANCOISE</t>
  </si>
  <si>
    <t>29/01/2026  07:18</t>
  </si>
  <si>
    <t>VF12RAJ1D56043295</t>
  </si>
  <si>
    <t>FD376LF</t>
  </si>
  <si>
    <t>FD-376-LF</t>
  </si>
  <si>
    <t>08/03/2019</t>
  </si>
  <si>
    <t>08/03/2019  00:00</t>
  </si>
  <si>
    <t>MENEGON PAULINE</t>
  </si>
  <si>
    <t>13/02/2026  17:09</t>
  </si>
  <si>
    <t>VF1RFB00162508958</t>
  </si>
  <si>
    <t>GF679VY</t>
  </si>
  <si>
    <t>GF-679-VY</t>
  </si>
  <si>
    <t>ALLURE HDI 130 EAT8</t>
  </si>
  <si>
    <t>15/04/2022</t>
  </si>
  <si>
    <t>12/05/2022  15:15</t>
  </si>
  <si>
    <t>RIGAUD JULIA</t>
  </si>
  <si>
    <t>13/02/2026  08:19</t>
  </si>
  <si>
    <t>VR3UDYHZSNJ559308</t>
  </si>
  <si>
    <t>GK927HJ</t>
  </si>
  <si>
    <t>GK-927-HJ</t>
  </si>
  <si>
    <t>20/12/2022  11:40</t>
  </si>
  <si>
    <t>MATHIS LUCIE</t>
  </si>
  <si>
    <t>13/02/2026  09:23</t>
  </si>
  <si>
    <t>VR3USHNKKNJ742301</t>
  </si>
  <si>
    <t>GP021GY</t>
  </si>
  <si>
    <t>GP-021-GY</t>
  </si>
  <si>
    <t>13/06/2023  00:00</t>
  </si>
  <si>
    <t>JAILLET SYLVAIN</t>
  </si>
  <si>
    <t>01/02/2026  22:24</t>
  </si>
  <si>
    <t>VF1RFB00X71330037</t>
  </si>
  <si>
    <t>GP084GY</t>
  </si>
  <si>
    <t>GP-084-GY</t>
  </si>
  <si>
    <t>MAINTENON PIERRE</t>
  </si>
  <si>
    <t>13/02/2026  23:49</t>
  </si>
  <si>
    <t>VF1RFB00171330038</t>
  </si>
  <si>
    <t>GQ352JC</t>
  </si>
  <si>
    <t>GQ-352-JC</t>
  </si>
  <si>
    <t>18/08/2023  00:00</t>
  </si>
  <si>
    <t>HUEZ EVA</t>
  </si>
  <si>
    <t>29/01/2026  10:00</t>
  </si>
  <si>
    <t>VF1RJA00671030586</t>
  </si>
  <si>
    <t>GQ389JC</t>
  </si>
  <si>
    <t>GQ-389-JC</t>
  </si>
  <si>
    <t>05/09/2023  07:30</t>
  </si>
  <si>
    <t>RIGAUD LOUISON</t>
  </si>
  <si>
    <t>19/01/2026  16:06</t>
  </si>
  <si>
    <t>VF1RJA00971030577</t>
  </si>
  <si>
    <t>GQ407JC</t>
  </si>
  <si>
    <t>GQ-407-JC</t>
  </si>
  <si>
    <t>BRUNEL CLEMENCE</t>
  </si>
  <si>
    <t>18/03/2026  00:00</t>
  </si>
  <si>
    <t>VF1RJA00571030771</t>
  </si>
  <si>
    <t>GQ437JC</t>
  </si>
  <si>
    <t>GQ-437-JC</t>
  </si>
  <si>
    <t>MOUILLET MELANIE</t>
  </si>
  <si>
    <t>12/02/2026  15:07</t>
  </si>
  <si>
    <t>VF1RJA00271030789</t>
  </si>
  <si>
    <t>GQ470JC</t>
  </si>
  <si>
    <t>GQ-470-JC</t>
  </si>
  <si>
    <t>04/02/2026  09:08</t>
  </si>
  <si>
    <t>VF1RJA00171030752</t>
  </si>
  <si>
    <t>GQ499WW</t>
  </si>
  <si>
    <t>GQ-499-WW</t>
  </si>
  <si>
    <t>28/08/2023</t>
  </si>
  <si>
    <t>VENARD HYACINTHE</t>
  </si>
  <si>
    <t>31/01/2026  20:55</t>
  </si>
  <si>
    <t>VF1RJA00971030479</t>
  </si>
  <si>
    <t>FD755DR</t>
  </si>
  <si>
    <t>FD-755-DR</t>
  </si>
  <si>
    <t>16/01/2019</t>
  </si>
  <si>
    <t>25/02/2019  00:00</t>
  </si>
  <si>
    <t>11/08/2025  07:47</t>
  </si>
  <si>
    <t>VF1R9800562458558</t>
  </si>
  <si>
    <t>FN864HX</t>
  </si>
  <si>
    <t>FN-864-HX</t>
  </si>
  <si>
    <t>27/10/2025  17:22</t>
  </si>
  <si>
    <t>VF1RJA00964965790</t>
  </si>
  <si>
    <t>GK715MP</t>
  </si>
  <si>
    <t>GK-715-MP</t>
  </si>
  <si>
    <t>BUSINESS REVERSIBLES DCI 100-21</t>
  </si>
  <si>
    <t>14/11/2022</t>
  </si>
  <si>
    <t>04/01/2023  00:00</t>
  </si>
  <si>
    <t>FERRE LUCIEN</t>
  </si>
  <si>
    <t>14/02/2026  16:13</t>
  </si>
  <si>
    <t>VF1RJA00X69642805</t>
  </si>
  <si>
    <t>GQ331JC</t>
  </si>
  <si>
    <t>GQ-331-JC</t>
  </si>
  <si>
    <t>DESMIGNEUX LUDOVIC</t>
  </si>
  <si>
    <t>23/07/2023  00:00</t>
  </si>
  <si>
    <t>VF1RJA00471027358</t>
  </si>
  <si>
    <t>DQ684BW</t>
  </si>
  <si>
    <t>35C13</t>
  </si>
  <si>
    <t>24/03/2015</t>
  </si>
  <si>
    <t>06/10/2022  00:00</t>
  </si>
  <si>
    <t>23/03/2015  00:00</t>
  </si>
  <si>
    <t>HC238GZ</t>
  </si>
  <si>
    <t>07/03/2025</t>
  </si>
  <si>
    <t>19/01/2026  08:00</t>
  </si>
  <si>
    <t>SITE YZEURE</t>
  </si>
  <si>
    <t>DR208FB</t>
  </si>
  <si>
    <t>30/04/2015</t>
  </si>
  <si>
    <t>11/05/2015  00:00</t>
  </si>
  <si>
    <t>17/02/2026  10:30</t>
  </si>
  <si>
    <t>DV091CX</t>
  </si>
  <si>
    <t>20/08/2015</t>
  </si>
  <si>
    <t>03/09/2015  00:00</t>
  </si>
  <si>
    <t>CAVEAU LAURENT</t>
  </si>
  <si>
    <t>27/02/2026  11:54</t>
  </si>
  <si>
    <t>DW055HC</t>
  </si>
  <si>
    <t>RUBANTEL GERARD</t>
  </si>
  <si>
    <t>27/02/2026  11:19</t>
  </si>
  <si>
    <t>VF620J866FB001229</t>
  </si>
  <si>
    <t>DW773YG</t>
  </si>
  <si>
    <t>29/10/2015</t>
  </si>
  <si>
    <t>10/11/2015  00:00</t>
  </si>
  <si>
    <t>27/02/2026  12:55</t>
  </si>
  <si>
    <t>DW935QW</t>
  </si>
  <si>
    <t>19/10/2015</t>
  </si>
  <si>
    <t>23/10/2015  00:00</t>
  </si>
  <si>
    <t>17/02/2026  11:55</t>
  </si>
  <si>
    <t>VF620J863FB001401</t>
  </si>
  <si>
    <t>GY968QC</t>
  </si>
  <si>
    <t>27/02/2026  12:08</t>
  </si>
  <si>
    <t>GZ115NC</t>
  </si>
  <si>
    <t>03/10/2024  16:00</t>
  </si>
  <si>
    <t>27/02/2026  13:15</t>
  </si>
  <si>
    <t>GZ658ZP</t>
  </si>
  <si>
    <t>30/10/2024</t>
  </si>
  <si>
    <t>31/10/2024  17:00</t>
  </si>
  <si>
    <t>23/01/2026  14:08</t>
  </si>
  <si>
    <t>GZ730SP</t>
  </si>
  <si>
    <t>16/10/2024</t>
  </si>
  <si>
    <t>13/10/2024  10:00</t>
  </si>
  <si>
    <t>20/02/2026  13:20</t>
  </si>
  <si>
    <t>GZ766SP</t>
  </si>
  <si>
    <t>04/03/2026  11:49</t>
  </si>
  <si>
    <t>HA046MC</t>
  </si>
  <si>
    <t>430 E6 PORTEUR REMORQUANT</t>
  </si>
  <si>
    <t>28/11/2024</t>
  </si>
  <si>
    <t>04/12/2024  08:00</t>
  </si>
  <si>
    <t>27/02/2026  13:27</t>
  </si>
  <si>
    <t>HA316EC</t>
  </si>
  <si>
    <t>15/11/2024  17:00</t>
  </si>
  <si>
    <t>27/02/2026  12:37</t>
  </si>
  <si>
    <t>HA410LH</t>
  </si>
  <si>
    <t>03/12/2024  16:30</t>
  </si>
  <si>
    <t>27/03/2026  11:01</t>
  </si>
  <si>
    <t>HA411YC</t>
  </si>
  <si>
    <t>18/12/2024</t>
  </si>
  <si>
    <t>20/12/2024  16:00</t>
  </si>
  <si>
    <t>26/02/2026  21:11</t>
  </si>
  <si>
    <t>HA492HC</t>
  </si>
  <si>
    <t>20/11/2024</t>
  </si>
  <si>
    <t>21/11/2024  15:57</t>
  </si>
  <si>
    <t>31/03/2026  11:42</t>
  </si>
  <si>
    <t>HA784BZ</t>
  </si>
  <si>
    <t>06/11/2024</t>
  </si>
  <si>
    <t>07/11/2024  08:00</t>
  </si>
  <si>
    <t>HA851RZ</t>
  </si>
  <si>
    <t>10/12/2024  16:00</t>
  </si>
  <si>
    <t>27/02/2026  12:03</t>
  </si>
  <si>
    <t>HA874PV</t>
  </si>
  <si>
    <t>04/12/2024</t>
  </si>
  <si>
    <t>05/12/2024  16:00</t>
  </si>
  <si>
    <t>30/03/2026  11:14</t>
  </si>
  <si>
    <t>HA944QW</t>
  </si>
  <si>
    <t>05/12/2024</t>
  </si>
  <si>
    <t>06/12/2024  16:00</t>
  </si>
  <si>
    <t>30/03/2026  13:03</t>
  </si>
  <si>
    <t>HF057MH</t>
  </si>
  <si>
    <t>11/09/2025</t>
  </si>
  <si>
    <t>15/09/2025  18:00</t>
  </si>
  <si>
    <t>27/02/2026  11:26</t>
  </si>
  <si>
    <t>HJ304PM</t>
  </si>
  <si>
    <t>HJ-304-PM</t>
  </si>
  <si>
    <t>17/03/2026  16:30</t>
  </si>
  <si>
    <t>HJ733WC</t>
  </si>
  <si>
    <t>HJ-733-WC</t>
  </si>
  <si>
    <t>24/03/2026</t>
  </si>
  <si>
    <t>30/03/2026  17:00</t>
  </si>
  <si>
    <t>HJ879YC</t>
  </si>
  <si>
    <t>HJ-879-YC</t>
  </si>
  <si>
    <t>27/03/2026</t>
  </si>
  <si>
    <t>26/03/2026  16:00</t>
  </si>
  <si>
    <t>REM</t>
  </si>
  <si>
    <t>HB648LF</t>
  </si>
  <si>
    <t>HB-648-LF</t>
  </si>
  <si>
    <t>R18T</t>
  </si>
  <si>
    <t>REMORQUE</t>
  </si>
  <si>
    <t>SMART OPEN C</t>
  </si>
  <si>
    <t>20/01/2025</t>
  </si>
  <si>
    <t>11/02/2025  08:00</t>
  </si>
  <si>
    <t>19/01/2025  00:00</t>
  </si>
  <si>
    <t>VM4CCD2000A136169</t>
  </si>
  <si>
    <t>FT402VZ</t>
  </si>
  <si>
    <t>FT-402-VZ</t>
  </si>
  <si>
    <t>30/10/2020</t>
  </si>
  <si>
    <t>03/11/2020  00:00</t>
  </si>
  <si>
    <t>CORSINI DIDIER</t>
  </si>
  <si>
    <t>29/10/2020  00:00</t>
  </si>
  <si>
    <t>VM4NS31000A122460</t>
  </si>
  <si>
    <t>FT487RW</t>
  </si>
  <si>
    <t>FT-487-RW</t>
  </si>
  <si>
    <t>27/10/2020</t>
  </si>
  <si>
    <t>02/11/2020  00:00</t>
  </si>
  <si>
    <t>JOUBERT PHILIPPE</t>
  </si>
  <si>
    <t>26/10/2020  00:00</t>
  </si>
  <si>
    <t>VM4NS3100A122459</t>
  </si>
  <si>
    <t>GZ468CY</t>
  </si>
  <si>
    <t>GZ-468-CY</t>
  </si>
  <si>
    <t>13/09/2024  08:00</t>
  </si>
  <si>
    <t>12/09/2024  00:00</t>
  </si>
  <si>
    <t>VM4CSD3000A134988</t>
  </si>
  <si>
    <t>EQ533MQ</t>
  </si>
  <si>
    <t>T 430</t>
  </si>
  <si>
    <t>T 430 E6</t>
  </si>
  <si>
    <t>15/09/2017</t>
  </si>
  <si>
    <t>25/10/2017  00:00</t>
  </si>
  <si>
    <t>31/03/2025  12:34</t>
  </si>
  <si>
    <t>VF611A162JD024510</t>
  </si>
  <si>
    <t>FQ744SP</t>
  </si>
  <si>
    <t>29/06/2020  09:34</t>
  </si>
  <si>
    <t>25/02/2026  09:29</t>
  </si>
  <si>
    <t>HB986WN</t>
  </si>
  <si>
    <t>CV B7 B 100 FLEXIBLE</t>
  </si>
  <si>
    <t>12/02/2025</t>
  </si>
  <si>
    <t>28/02/2025  16:00</t>
  </si>
  <si>
    <t>26/02/2026  03:51</t>
  </si>
  <si>
    <t>GF516KL</t>
  </si>
  <si>
    <t>GF-516-KL</t>
  </si>
  <si>
    <t>25/03/2022</t>
  </si>
  <si>
    <t>27/04/2022  13:38</t>
  </si>
  <si>
    <t>TURQUAT SEBASTIEN</t>
  </si>
  <si>
    <t>31/03/2026  17:03</t>
  </si>
  <si>
    <t>VR3UDYHZSNJ559348</t>
  </si>
  <si>
    <t>GL841QG</t>
  </si>
  <si>
    <t>GL-841-QG</t>
  </si>
  <si>
    <t>17/03/2023  11:00</t>
  </si>
  <si>
    <t>DOS SANTOS JEAN CLAUDE</t>
  </si>
  <si>
    <t>31/03/2026  07:48</t>
  </si>
  <si>
    <t>VR1J4DGZUNY604552</t>
  </si>
  <si>
    <t>GL950EF</t>
  </si>
  <si>
    <t>GL-950-EF</t>
  </si>
  <si>
    <t>19/12/2022</t>
  </si>
  <si>
    <t>03/01/2023  14:15</t>
  </si>
  <si>
    <t>MAUBROU THIBAULT</t>
  </si>
  <si>
    <t>31/03/2026  13:07</t>
  </si>
  <si>
    <t>VF1RFB00470035005</t>
  </si>
  <si>
    <t>GL996EF</t>
  </si>
  <si>
    <t>GL-996-EF</t>
  </si>
  <si>
    <t>DUBUIT STEPHANE</t>
  </si>
  <si>
    <t>28/03/2026  18:11</t>
  </si>
  <si>
    <t>VF1RFB00670035006</t>
  </si>
  <si>
    <t>GM302LX</t>
  </si>
  <si>
    <t>GM-302-LX</t>
  </si>
  <si>
    <t>01/03/2023</t>
  </si>
  <si>
    <t>17/03/2023  15:58</t>
  </si>
  <si>
    <t>ELOY SANDRINE</t>
  </si>
  <si>
    <t>10/01/2026  00:51</t>
  </si>
  <si>
    <t>VF1RJB00X69982283</t>
  </si>
  <si>
    <t>GP224NB</t>
  </si>
  <si>
    <t>GP-224-NB</t>
  </si>
  <si>
    <t>14/09/2023  00:00</t>
  </si>
  <si>
    <t>ESCOUROLLE MARION</t>
  </si>
  <si>
    <t>31/03/2026  08:57</t>
  </si>
  <si>
    <t>VF1RFB00971330496</t>
  </si>
  <si>
    <t>GQ004YS</t>
  </si>
  <si>
    <t>GQ-004-YS</t>
  </si>
  <si>
    <t>YVON ANTHONY</t>
  </si>
  <si>
    <t>31/03/2026  15:08</t>
  </si>
  <si>
    <t>VF1RJA00471031149</t>
  </si>
  <si>
    <t>GQ026YS</t>
  </si>
  <si>
    <t>GQ-026-YS</t>
  </si>
  <si>
    <t>DEVERVARAER PIERRE</t>
  </si>
  <si>
    <t>31/03/2026  07:04</t>
  </si>
  <si>
    <t>VF1RJA00471031135</t>
  </si>
  <si>
    <t>GQ927YR</t>
  </si>
  <si>
    <t>GQ-927-YR</t>
  </si>
  <si>
    <t>ARNAUD DAVID</t>
  </si>
  <si>
    <t>31/03/2026  07:41</t>
  </si>
  <si>
    <t>VF1RJA00271031151</t>
  </si>
  <si>
    <t>GQ978YR</t>
  </si>
  <si>
    <t>GQ-978-YR</t>
  </si>
  <si>
    <t>GOSGNACH AURELIEN</t>
  </si>
  <si>
    <t>31/03/2026  14:50</t>
  </si>
  <si>
    <t>VF1RJA00371031143</t>
  </si>
  <si>
    <t>GR284WZ</t>
  </si>
  <si>
    <t>GR-284-WZ</t>
  </si>
  <si>
    <t>18/10/2023</t>
  </si>
  <si>
    <t>26/10/2023  00:00</t>
  </si>
  <si>
    <t>SMANIO ERIC</t>
  </si>
  <si>
    <t>27/03/2026  19:32</t>
  </si>
  <si>
    <t>VF1RJA00271031134</t>
  </si>
  <si>
    <t>GR727TB</t>
  </si>
  <si>
    <t>GR-727-TB</t>
  </si>
  <si>
    <t>CHARBONNIER NICOLAS</t>
  </si>
  <si>
    <t>31/03/2026  09:36</t>
  </si>
  <si>
    <t>VF1RJA00871030747</t>
  </si>
  <si>
    <t>FJ530RQ</t>
  </si>
  <si>
    <t>FJ-530-RQ</t>
  </si>
  <si>
    <t>27/11/2019  00:00</t>
  </si>
  <si>
    <t>23/03/2026  10:03</t>
  </si>
  <si>
    <t>VF1R9800962893826</t>
  </si>
  <si>
    <t>GQ867YR</t>
  </si>
  <si>
    <t>GQ-867-YR</t>
  </si>
  <si>
    <t>NECHAL ANAIS</t>
  </si>
  <si>
    <t>30/03/2026  08:39</t>
  </si>
  <si>
    <t>VF1RJA00971027579</t>
  </si>
  <si>
    <t>GE720PY</t>
  </si>
  <si>
    <t>10/02/2022</t>
  </si>
  <si>
    <t>03/04/2023  00:00</t>
  </si>
  <si>
    <t>BPCE LEASE</t>
  </si>
  <si>
    <t>11/10/2023  15:30</t>
  </si>
  <si>
    <t>PF LIMOGES</t>
  </si>
  <si>
    <t>FR484VZ</t>
  </si>
  <si>
    <t>06/08/2020  10:27</t>
  </si>
  <si>
    <t>PETIOT JEAN PAUL</t>
  </si>
  <si>
    <t>27/02/2026  12:20</t>
  </si>
  <si>
    <t>GL298EV</t>
  </si>
  <si>
    <t>20/12/2022</t>
  </si>
  <si>
    <t>23/12/2022  00:00</t>
  </si>
  <si>
    <t>FAYE JULIEN</t>
  </si>
  <si>
    <t>30/03/2026  09:28</t>
  </si>
  <si>
    <t>GM417FV</t>
  </si>
  <si>
    <t>21/02/2023</t>
  </si>
  <si>
    <t>27/02/2023  10:00</t>
  </si>
  <si>
    <t>PERICAUD GREGORY</t>
  </si>
  <si>
    <t>30/03/2026  06:58</t>
  </si>
  <si>
    <t>HA391GB</t>
  </si>
  <si>
    <t>28/02/2025  10:00</t>
  </si>
  <si>
    <t>LE PROVOST STEPHANE</t>
  </si>
  <si>
    <t>PF ORLÉANS</t>
  </si>
  <si>
    <t>GQ103RM</t>
  </si>
  <si>
    <t>10/08/2023</t>
  </si>
  <si>
    <t>30/08/2023  14:40</t>
  </si>
  <si>
    <t>01/12/2025  00:59</t>
  </si>
  <si>
    <t>GQ402RM</t>
  </si>
  <si>
    <t>22/08/2023  15:10</t>
  </si>
  <si>
    <t>GUERET NICOLAS</t>
  </si>
  <si>
    <t>GQ778RL</t>
  </si>
  <si>
    <t>KANAROSKY DENIS</t>
  </si>
  <si>
    <t>31/03/2026  05:31</t>
  </si>
  <si>
    <t>GR584CW</t>
  </si>
  <si>
    <t>11/09/2023</t>
  </si>
  <si>
    <t>22/09/2023  14:00</t>
  </si>
  <si>
    <t>DIONNET ERIC</t>
  </si>
  <si>
    <t>27/03/2026  04:36</t>
  </si>
  <si>
    <t>HA304KH</t>
  </si>
  <si>
    <t>27/02/2025  14:00</t>
  </si>
  <si>
    <t>MEROT JEAN LUC</t>
  </si>
  <si>
    <t>27/02/2026  12:12</t>
  </si>
  <si>
    <t>PF TOURS</t>
  </si>
  <si>
    <t>DQ535FQ</t>
  </si>
  <si>
    <t>30/03/2015</t>
  </si>
  <si>
    <t>31/03/2015  00:00</t>
  </si>
  <si>
    <t>27/02/2026  14:05</t>
  </si>
  <si>
    <t>GK091KW</t>
  </si>
  <si>
    <t>10/11/2022  00:00</t>
  </si>
  <si>
    <t>31/03/2026  10:43</t>
  </si>
  <si>
    <t>GL690LN</t>
  </si>
  <si>
    <t>30/12/2022</t>
  </si>
  <si>
    <t>03/01/2023  15:00</t>
  </si>
  <si>
    <t>MOREAU FREDERIC</t>
  </si>
  <si>
    <t>31/03/2026  12:54</t>
  </si>
  <si>
    <t>SITE VELLES</t>
  </si>
  <si>
    <t>DQ398JS</t>
  </si>
  <si>
    <t>01/04/2015</t>
  </si>
  <si>
    <t>07/04/2015  00:00</t>
  </si>
  <si>
    <t>20/02/2026  13:53</t>
  </si>
  <si>
    <t>DQ773SC</t>
  </si>
  <si>
    <t>15/04/2015</t>
  </si>
  <si>
    <t>21/04/2015  00:00</t>
  </si>
  <si>
    <t>25/02/2026  12:38</t>
  </si>
  <si>
    <t>DQ816WS</t>
  </si>
  <si>
    <t>21/04/2015</t>
  </si>
  <si>
    <t>23/04/2015  00:00</t>
  </si>
  <si>
    <t>27/02/2026  12:59</t>
  </si>
  <si>
    <t>DW533AC</t>
  </si>
  <si>
    <t>25/09/2015</t>
  </si>
  <si>
    <t>02/10/2015  00:00</t>
  </si>
  <si>
    <t>FLOUZAT FRANCK</t>
  </si>
  <si>
    <t>17/02/2026  11:53</t>
  </si>
  <si>
    <t>ED599KM</t>
  </si>
  <si>
    <t>380 E6</t>
  </si>
  <si>
    <t>27/06/2016</t>
  </si>
  <si>
    <t>01/07/2016  00:00</t>
  </si>
  <si>
    <t>CLOVIS</t>
  </si>
  <si>
    <t>27/02/2026  03:55</t>
  </si>
  <si>
    <t>EF839XH</t>
  </si>
  <si>
    <t>11/10/2016  00:00</t>
  </si>
  <si>
    <t>KONE MOHAMED</t>
  </si>
  <si>
    <t>26/02/2026  12:27</t>
  </si>
  <si>
    <t>EQ895KW</t>
  </si>
  <si>
    <t>13/09/2017</t>
  </si>
  <si>
    <t>25/02/2026  12:29</t>
  </si>
  <si>
    <t>GK019WY</t>
  </si>
  <si>
    <t>05/12/2022  15:15</t>
  </si>
  <si>
    <t>DEVOS DANIEL</t>
  </si>
  <si>
    <t>31/03/2026  12:46</t>
  </si>
  <si>
    <t>GK148CK</t>
  </si>
  <si>
    <t>10T</t>
  </si>
  <si>
    <t>D10LOW</t>
  </si>
  <si>
    <t>20/10/2022</t>
  </si>
  <si>
    <t>26/10/2022  15:16</t>
  </si>
  <si>
    <t>11/03/2026  05:58</t>
  </si>
  <si>
    <t>GK318RS</t>
  </si>
  <si>
    <t>24/11/2022  18:00</t>
  </si>
  <si>
    <t>DEMIGNE YOHAN</t>
  </si>
  <si>
    <t>30/03/2026  04:33</t>
  </si>
  <si>
    <t>GK411DG</t>
  </si>
  <si>
    <t>24/10/2022</t>
  </si>
  <si>
    <t>31/10/2022  16:45</t>
  </si>
  <si>
    <t>25/03/2026  05:28</t>
  </si>
  <si>
    <t>GK506KB</t>
  </si>
  <si>
    <t>04/11/2022</t>
  </si>
  <si>
    <t>09/11/2022  17:00</t>
  </si>
  <si>
    <t>POUTREL LUDOVIC</t>
  </si>
  <si>
    <t>03/12/2025  13:56</t>
  </si>
  <si>
    <t>GK727MN</t>
  </si>
  <si>
    <t>18/11/2022  00:00</t>
  </si>
  <si>
    <t>BRET THIERRY</t>
  </si>
  <si>
    <t>23/03/2026  05:01</t>
  </si>
  <si>
    <t>GK961DY</t>
  </si>
  <si>
    <t>25/10/2022</t>
  </si>
  <si>
    <t>31/10/2022  15:45</t>
  </si>
  <si>
    <t>27/02/2026  12:45</t>
  </si>
  <si>
    <t>GL327RM</t>
  </si>
  <si>
    <t>23/03/2023  11:00</t>
  </si>
  <si>
    <t>26/03/2026  11:16</t>
  </si>
  <si>
    <t>GL333QC</t>
  </si>
  <si>
    <t>07/02/2023  14:00</t>
  </si>
  <si>
    <t>PORTIER JEREMY</t>
  </si>
  <si>
    <t>27/02/2026  10:47</t>
  </si>
  <si>
    <t>GL419MQ</t>
  </si>
  <si>
    <t>04/01/2023</t>
  </si>
  <si>
    <t>10/01/2023  15:00</t>
  </si>
  <si>
    <t>31/03/2026  13:05</t>
  </si>
  <si>
    <t>GL601RB</t>
  </si>
  <si>
    <t>16/01/2023</t>
  </si>
  <si>
    <t>09/02/2023  14:00</t>
  </si>
  <si>
    <t>LAUD YANNICK</t>
  </si>
  <si>
    <t>31/03/2026  04:01</t>
  </si>
  <si>
    <t>GQ115AN</t>
  </si>
  <si>
    <t>GQ-115-AN</t>
  </si>
  <si>
    <t>04/07/2023</t>
  </si>
  <si>
    <t>GT LOCATION</t>
  </si>
  <si>
    <t>31/03/2026  02:53</t>
  </si>
  <si>
    <t>VF620J163PB001491</t>
  </si>
  <si>
    <t>GQ151AP</t>
  </si>
  <si>
    <t>GQ-151-AP</t>
  </si>
  <si>
    <t>23/03/2026  04:37</t>
  </si>
  <si>
    <t>VF620J165PB001492</t>
  </si>
  <si>
    <t>GQ710ZH</t>
  </si>
  <si>
    <t>31/08/2023</t>
  </si>
  <si>
    <t>19/10/2023  15:30</t>
  </si>
  <si>
    <t>GR142WN</t>
  </si>
  <si>
    <t>17/10/2023</t>
  </si>
  <si>
    <t>27/10/2023  15:40</t>
  </si>
  <si>
    <t>27/02/2026  13:17</t>
  </si>
  <si>
    <t>GX919WX</t>
  </si>
  <si>
    <t>05/08/2024  14:00</t>
  </si>
  <si>
    <t>27/02/2026  01:05</t>
  </si>
  <si>
    <t>GZ283LJ</t>
  </si>
  <si>
    <t>30/09/2024</t>
  </si>
  <si>
    <t>01/10/2024  17:00</t>
  </si>
  <si>
    <t>CHAPUT STEPHANE</t>
  </si>
  <si>
    <t>27/02/2026  12:27</t>
  </si>
  <si>
    <t>GZ644PD</t>
  </si>
  <si>
    <t>07/10/2024</t>
  </si>
  <si>
    <t>08/10/2024  08:00</t>
  </si>
  <si>
    <t>LE PROVOST ALAIN</t>
  </si>
  <si>
    <t>27/02/2026  11:37</t>
  </si>
  <si>
    <t>GZ879YK</t>
  </si>
  <si>
    <t>31/10/2024  09:30</t>
  </si>
  <si>
    <t>MARECHAL FABRICE</t>
  </si>
  <si>
    <t>26/02/2026  13:07</t>
  </si>
  <si>
    <t>HA095WW</t>
  </si>
  <si>
    <t>17/12/2024</t>
  </si>
  <si>
    <t>05/03/2025  10:00</t>
  </si>
  <si>
    <t>LEDA MAURICE</t>
  </si>
  <si>
    <t>HA344FE</t>
  </si>
  <si>
    <t>25/02/2025  12:00</t>
  </si>
  <si>
    <t>GRANGER PATRICK</t>
  </si>
  <si>
    <t>27/02/2026  11:43</t>
  </si>
  <si>
    <t>HA919WW</t>
  </si>
  <si>
    <t>20/02/2025  08:00</t>
  </si>
  <si>
    <t>27/02/2026  12:25</t>
  </si>
  <si>
    <t>HB068FM</t>
  </si>
  <si>
    <t>03/01/2025</t>
  </si>
  <si>
    <t>05/03/2025  07:30</t>
  </si>
  <si>
    <t>26/02/2026  11:48</t>
  </si>
  <si>
    <t>HB183FM</t>
  </si>
  <si>
    <t>05/03/2025  08:00</t>
  </si>
  <si>
    <t>27/02/2026  12:42</t>
  </si>
  <si>
    <t>HB609TK</t>
  </si>
  <si>
    <t>240 E6 B100 Flexible</t>
  </si>
  <si>
    <t>05/02/2025</t>
  </si>
  <si>
    <t>10/02/2025  00:00</t>
  </si>
  <si>
    <t>28/02/2026  10:41</t>
  </si>
  <si>
    <t>HB942SF</t>
  </si>
  <si>
    <t>03/02/2025</t>
  </si>
  <si>
    <t>24/02/2025  13:00</t>
  </si>
  <si>
    <t>DA SILVA PAUL</t>
  </si>
  <si>
    <t>HE044RE</t>
  </si>
  <si>
    <t>15/07/2025</t>
  </si>
  <si>
    <t>17/07/2025  10:05</t>
  </si>
  <si>
    <t>LORMEAU FLORENT</t>
  </si>
  <si>
    <t>28/02/2026  11:13</t>
  </si>
  <si>
    <t>HF432LL</t>
  </si>
  <si>
    <t>09/09/2025</t>
  </si>
  <si>
    <t>16/09/2025  07:30</t>
  </si>
  <si>
    <t>JOLLY CEDRIC</t>
  </si>
  <si>
    <t>26/01/2026  11:19</t>
  </si>
  <si>
    <t>HF525NF</t>
  </si>
  <si>
    <t>17/09/2025  09:30</t>
  </si>
  <si>
    <t>02/12/2025  03:55</t>
  </si>
  <si>
    <t>HF580YW</t>
  </si>
  <si>
    <t>06/10/2025</t>
  </si>
  <si>
    <t>14/10/2025  08:00</t>
  </si>
  <si>
    <t>27/02/2026  13:23</t>
  </si>
  <si>
    <t>HF952JV</t>
  </si>
  <si>
    <t>03/09/2025</t>
  </si>
  <si>
    <t>08/09/2025  15:00</t>
  </si>
  <si>
    <t>02/03/2026  15:00</t>
  </si>
  <si>
    <t>HJ828RD</t>
  </si>
  <si>
    <t>16/03/2026</t>
  </si>
  <si>
    <t>26/03/2026  09:39</t>
  </si>
  <si>
    <t>HJ872RE</t>
  </si>
  <si>
    <t>27/03/2026  11:15</t>
  </si>
  <si>
    <t>DW308ER</t>
  </si>
  <si>
    <t>DW-308-ER</t>
  </si>
  <si>
    <t>30/09/2015</t>
  </si>
  <si>
    <t>26/10/2015  00:00</t>
  </si>
  <si>
    <t>04/05/2018  14:02</t>
  </si>
  <si>
    <t>FV836TQ</t>
  </si>
  <si>
    <t>FV-836-TQ</t>
  </si>
  <si>
    <t>LECITRAILER</t>
  </si>
  <si>
    <t>11/12/2020</t>
  </si>
  <si>
    <t>11/12/2020  08:00</t>
  </si>
  <si>
    <t>10/12/2020  00:00</t>
  </si>
  <si>
    <t>VV1C2DB8USN197200</t>
  </si>
  <si>
    <t>GX206XA</t>
  </si>
  <si>
    <t>GX-206-XA</t>
  </si>
  <si>
    <t>03/08/2024</t>
  </si>
  <si>
    <t>03/08/2024  14:00</t>
  </si>
  <si>
    <t>02/08/2024  00:00</t>
  </si>
  <si>
    <t>VM4CCD2000A134299</t>
  </si>
  <si>
    <t>FL132GA</t>
  </si>
  <si>
    <t>FL-132-GA</t>
  </si>
  <si>
    <t>30/10/2019</t>
  </si>
  <si>
    <t>21/01/2026  08:00</t>
  </si>
  <si>
    <t>VM3LVFS3FK1R38273</t>
  </si>
  <si>
    <t>GT207LH</t>
  </si>
  <si>
    <t>GT-207-LH</t>
  </si>
  <si>
    <t>STANDARD</t>
  </si>
  <si>
    <t>04/01/2024</t>
  </si>
  <si>
    <t>04/01/2024  16:10</t>
  </si>
  <si>
    <t>03/01/2024  00:00</t>
  </si>
  <si>
    <t>VM4NS31000A133235</t>
  </si>
  <si>
    <t>CC024RY</t>
  </si>
  <si>
    <t>430.19</t>
  </si>
  <si>
    <t>15/03/2012</t>
  </si>
  <si>
    <t>28/03/2012  00:00</t>
  </si>
  <si>
    <t>27/02/2026  03:30</t>
  </si>
  <si>
    <t>GR794YF</t>
  </si>
  <si>
    <t>T4X2 13L E6 B 100 FLEXIBLE</t>
  </si>
  <si>
    <t>20/10/2023</t>
  </si>
  <si>
    <t>26/02/2026  05:35</t>
  </si>
  <si>
    <t>FN102WX</t>
  </si>
  <si>
    <t>FN-102-WX</t>
  </si>
  <si>
    <t>07/09/2020  00:00</t>
  </si>
  <si>
    <t>BARON LOIC</t>
  </si>
  <si>
    <t>25/03/2026  07:37</t>
  </si>
  <si>
    <t>VF1RFB00664901469</t>
  </si>
  <si>
    <t>FN312WX</t>
  </si>
  <si>
    <t>FN-312-WX</t>
  </si>
  <si>
    <t>29/03/2026  11:39</t>
  </si>
  <si>
    <t>VF1RFB00264901453</t>
  </si>
  <si>
    <t>FN410WW</t>
  </si>
  <si>
    <t>FN-410-WW</t>
  </si>
  <si>
    <t>11/09/2020  00:00</t>
  </si>
  <si>
    <t>FRIQUET FABIEN</t>
  </si>
  <si>
    <t>09/03/2026  20:17</t>
  </si>
  <si>
    <t>VF1RFB00964901417</t>
  </si>
  <si>
    <t>FS706WV</t>
  </si>
  <si>
    <t>FS-706-WV</t>
  </si>
  <si>
    <t>23/09/2020</t>
  </si>
  <si>
    <t>02/12/2020  00:00</t>
  </si>
  <si>
    <t>CHERRIER ELISE</t>
  </si>
  <si>
    <t>11/02/2026  09:57</t>
  </si>
  <si>
    <t>VF1RFN00865355204</t>
  </si>
  <si>
    <t>GK389HK</t>
  </si>
  <si>
    <t>GK-389-HK</t>
  </si>
  <si>
    <t>15/02/2023  13:50</t>
  </si>
  <si>
    <t>MESKARI FLORA</t>
  </si>
  <si>
    <t>06/03/2026  17:49</t>
  </si>
  <si>
    <t>VR3USHNKKNJ728842</t>
  </si>
  <si>
    <t>GL844QG</t>
  </si>
  <si>
    <t>GL-844-QG</t>
  </si>
  <si>
    <t>10/03/2023  14:10</t>
  </si>
  <si>
    <t>PAGNET JEAN CLAUDE</t>
  </si>
  <si>
    <t>30/03/2026  18:05</t>
  </si>
  <si>
    <t>VR1J4DGZUNY604553</t>
  </si>
  <si>
    <t>GP006EX</t>
  </si>
  <si>
    <t>GP-006-EX</t>
  </si>
  <si>
    <t>03/08/2023  07:00</t>
  </si>
  <si>
    <t>CARTIER ERIC</t>
  </si>
  <si>
    <t>30/03/2026  18:50</t>
  </si>
  <si>
    <t>VR3USHNKKPJ682897</t>
  </si>
  <si>
    <t>GP142NA</t>
  </si>
  <si>
    <t>GP-142-NA</t>
  </si>
  <si>
    <t>06/09/2023  09:00</t>
  </si>
  <si>
    <t>POISSON NICOLAS</t>
  </si>
  <si>
    <t>30/03/2026  19:48</t>
  </si>
  <si>
    <t>VF1RFB00771330027</t>
  </si>
  <si>
    <t>GP533NB</t>
  </si>
  <si>
    <t>GP-533-NB</t>
  </si>
  <si>
    <t>RAOUL NICOLAS</t>
  </si>
  <si>
    <t>28/03/2026  09:32</t>
  </si>
  <si>
    <t>VF1RFB001741330024</t>
  </si>
  <si>
    <t>GP963NA</t>
  </si>
  <si>
    <t>GP-963-NA</t>
  </si>
  <si>
    <t>23/11/2023  14:00</t>
  </si>
  <si>
    <t>BELLET DAVID</t>
  </si>
  <si>
    <t>31/03/2026  11:24</t>
  </si>
  <si>
    <t>VF1RFB00771330030</t>
  </si>
  <si>
    <t>GQ398XP</t>
  </si>
  <si>
    <t>GQ-398-XP</t>
  </si>
  <si>
    <t>29/08/2023</t>
  </si>
  <si>
    <t>05/09/2023  11:00</t>
  </si>
  <si>
    <t>PEAN CHRISTOPHE</t>
  </si>
  <si>
    <t>31/03/2026  10:18</t>
  </si>
  <si>
    <t>VF1RJA00771030593</t>
  </si>
  <si>
    <t>GQ446XP</t>
  </si>
  <si>
    <t>GQ-446-XP</t>
  </si>
  <si>
    <t>05/09/2023  13:00</t>
  </si>
  <si>
    <t>VIGNAULT JOHAN</t>
  </si>
  <si>
    <t>26/03/2026  06:52</t>
  </si>
  <si>
    <t>VF1RJA00471030504</t>
  </si>
  <si>
    <t>GQ467XP</t>
  </si>
  <si>
    <t>GQ-467-XP</t>
  </si>
  <si>
    <t>LESNE BRUCE</t>
  </si>
  <si>
    <t>30/03/2026  10:23</t>
  </si>
  <si>
    <t>VF1RJA00571030625</t>
  </si>
  <si>
    <t>GQ478XP</t>
  </si>
  <si>
    <t>GQ-478-XP</t>
  </si>
  <si>
    <t>RAYNAUD CELINE</t>
  </si>
  <si>
    <t>VF1RJA00471030566</t>
  </si>
  <si>
    <t>GQ497XP</t>
  </si>
  <si>
    <t>GQ-497-XP</t>
  </si>
  <si>
    <t>13/09/2023  10:00</t>
  </si>
  <si>
    <t>COLLINET PHILIPPE</t>
  </si>
  <si>
    <t>31/03/2026  19:53</t>
  </si>
  <si>
    <t>VF1RJA00571030589</t>
  </si>
  <si>
    <t>GQ511XP</t>
  </si>
  <si>
    <t>GQ-511-XP</t>
  </si>
  <si>
    <t>COUTANT ANGELIQUE</t>
  </si>
  <si>
    <t>29/03/2026  17:12</t>
  </si>
  <si>
    <t>VF1RJA00071030550</t>
  </si>
  <si>
    <t>GQ519XP</t>
  </si>
  <si>
    <t>GQ-519-XP</t>
  </si>
  <si>
    <t>LECOCQ LAURENT</t>
  </si>
  <si>
    <t>30/03/2026  15:17</t>
  </si>
  <si>
    <t>VF1RJA00447130583</t>
  </si>
  <si>
    <t>GQ530XP</t>
  </si>
  <si>
    <t>GQ-530-XP</t>
  </si>
  <si>
    <t>DE CASTRO VALENTINE</t>
  </si>
  <si>
    <t>30/03/2026  13:31</t>
  </si>
  <si>
    <t>VF1RJA00771030612</t>
  </si>
  <si>
    <t>GQ541XP</t>
  </si>
  <si>
    <t>GQ-541-XP</t>
  </si>
  <si>
    <t>LEGENDRE VALENTIN</t>
  </si>
  <si>
    <t>31/03/2026  22:33</t>
  </si>
  <si>
    <t>VF1RJA00471030552</t>
  </si>
  <si>
    <t>GQ549XP</t>
  </si>
  <si>
    <t>GQ-549-XP</t>
  </si>
  <si>
    <t>POUPEAU SONIA</t>
  </si>
  <si>
    <t>26/03/2026  09:25</t>
  </si>
  <si>
    <t>VF1RJA00571030611</t>
  </si>
  <si>
    <t>GQ562XP</t>
  </si>
  <si>
    <t>GQ-562-XP</t>
  </si>
  <si>
    <t>CIBERT CYRIL</t>
  </si>
  <si>
    <t>28/03/2026  11:29</t>
  </si>
  <si>
    <t>VF1RJA00271031148</t>
  </si>
  <si>
    <t>GR623TE</t>
  </si>
  <si>
    <t>GR-623-TE</t>
  </si>
  <si>
    <t>23/10/2023  10:00</t>
  </si>
  <si>
    <t>ANDRIANTSEHENO HERY</t>
  </si>
  <si>
    <t>27/03/2026  11:06</t>
  </si>
  <si>
    <t>VF1RJA00871030490</t>
  </si>
  <si>
    <t>GR634TE</t>
  </si>
  <si>
    <t>GR-634-TE</t>
  </si>
  <si>
    <t>24/10/2023  14:10</t>
  </si>
  <si>
    <t>JAOUEN VANESSA</t>
  </si>
  <si>
    <t>31/03/2026  17:12</t>
  </si>
  <si>
    <t>VF1RJA0047130454</t>
  </si>
  <si>
    <t>GR753TB</t>
  </si>
  <si>
    <t>GR-753-TB</t>
  </si>
  <si>
    <t>BARAN IDRIS</t>
  </si>
  <si>
    <t>28/03/2026  13:59</t>
  </si>
  <si>
    <t>VF1RJA00X71030765</t>
  </si>
  <si>
    <t>GS537PS</t>
  </si>
  <si>
    <t>GS-537-PS</t>
  </si>
  <si>
    <t>20/12/2023  12:00</t>
  </si>
  <si>
    <t>BERTHAULT CEDRIC</t>
  </si>
  <si>
    <t>31/03/2026  18:08</t>
  </si>
  <si>
    <t>VF1RFB00071330032</t>
  </si>
  <si>
    <t>FD006DS</t>
  </si>
  <si>
    <t>FD-006-DS</t>
  </si>
  <si>
    <t>01/03/2019  08:00</t>
  </si>
  <si>
    <t>31/03/2026  13:06</t>
  </si>
  <si>
    <t>VF1R9800562467454</t>
  </si>
  <si>
    <t>FD385KZ</t>
  </si>
  <si>
    <t>FD-385-KZ</t>
  </si>
  <si>
    <t>14/03/2019  08:00</t>
  </si>
  <si>
    <t>20/03/2026  10:02</t>
  </si>
  <si>
    <t>VF1R9800162520702</t>
  </si>
  <si>
    <t>FN676HX</t>
  </si>
  <si>
    <t>FN-676-HX</t>
  </si>
  <si>
    <t>09/09/2020  00:00</t>
  </si>
  <si>
    <t>PEZANT PATRICIA</t>
  </si>
  <si>
    <t>19/03/2026  07:02</t>
  </si>
  <si>
    <t>VF1RJA00064681271</t>
  </si>
  <si>
    <t>FS099EC</t>
  </si>
  <si>
    <t>FS-099-EC</t>
  </si>
  <si>
    <t>21/08/2020</t>
  </si>
  <si>
    <t>GAILLARD AXELLE</t>
  </si>
  <si>
    <t>25/03/2026  07:15</t>
  </si>
  <si>
    <t>VF1RJA00865132458</t>
  </si>
  <si>
    <t>GP819ZQ</t>
  </si>
  <si>
    <t>GP-819-ZQ</t>
  </si>
  <si>
    <t>30/06/2023</t>
  </si>
  <si>
    <t>05/08/2023  00:00</t>
  </si>
  <si>
    <t>LAVIALLE HERVE</t>
  </si>
  <si>
    <t>31/03/2026  06:27</t>
  </si>
  <si>
    <t>VR3USHNKKPJ682899</t>
  </si>
  <si>
    <t>GQ427XP</t>
  </si>
  <si>
    <t>GQ-427-XP</t>
  </si>
  <si>
    <t>BEAUSSART LOIC</t>
  </si>
  <si>
    <t>30/03/2026  06:43</t>
  </si>
  <si>
    <t>VF1RJA00171030525</t>
  </si>
  <si>
    <t>GQ610XP</t>
  </si>
  <si>
    <t>GQ-610-XP</t>
  </si>
  <si>
    <t>MEUNIER CHRISTOPHE</t>
  </si>
  <si>
    <t>31/03/2026  09:39</t>
  </si>
  <si>
    <t>VF1RJA00X71027297</t>
  </si>
  <si>
    <t>GQ627XP</t>
  </si>
  <si>
    <t>GQ-627-XP</t>
  </si>
  <si>
    <t>LESOUPLE PASCAL</t>
  </si>
  <si>
    <t>VF1RJA00871027251</t>
  </si>
  <si>
    <t>GQ643XP</t>
  </si>
  <si>
    <t>GQ-643-XP</t>
  </si>
  <si>
    <t>GUILLOT NICOLAS</t>
  </si>
  <si>
    <t>09/03/2026  06:07</t>
  </si>
  <si>
    <t>VF1RJA00071027325</t>
  </si>
  <si>
    <t>GR606TE</t>
  </si>
  <si>
    <t>GR-606-TE</t>
  </si>
  <si>
    <t>23/10/2023  14:00</t>
  </si>
  <si>
    <t>UBEDA SEVERINE</t>
  </si>
  <si>
    <t>31/03/2026  14:51</t>
  </si>
  <si>
    <t>VF1RJA00871027346</t>
  </si>
  <si>
    <t>GB654MT</t>
  </si>
  <si>
    <t>31/08/2021</t>
  </si>
  <si>
    <t>22/03/2023  00:00</t>
  </si>
  <si>
    <t>27/02/2026  14:10</t>
  </si>
  <si>
    <t>SITE COULOMMIERS</t>
  </si>
  <si>
    <t>DX989DN</t>
  </si>
  <si>
    <t>05/11/2015</t>
  </si>
  <si>
    <t>SEGUI FRANCK</t>
  </si>
  <si>
    <t>12/03/2026  10:11</t>
  </si>
  <si>
    <t>ED907MS</t>
  </si>
  <si>
    <t>29/06/2016</t>
  </si>
  <si>
    <t>30/06/2016  00:00</t>
  </si>
  <si>
    <t>DECLOIX CHRISTOPHE</t>
  </si>
  <si>
    <t>27/01/2026  05:07</t>
  </si>
  <si>
    <t>GW917XH</t>
  </si>
  <si>
    <t>14/05/2024</t>
  </si>
  <si>
    <t>25/06/2024  09:30</t>
  </si>
  <si>
    <t>25/03/2026  05:04</t>
  </si>
  <si>
    <t>HA879LH</t>
  </si>
  <si>
    <t>11/12/2024  09:30</t>
  </si>
  <si>
    <t>04/03/2026  04:56</t>
  </si>
  <si>
    <t>HB141VX</t>
  </si>
  <si>
    <t>10/02/2025</t>
  </si>
  <si>
    <t>13/03/2026  08:08</t>
  </si>
  <si>
    <t>HB372NW</t>
  </si>
  <si>
    <t>27/01/2025</t>
  </si>
  <si>
    <t>26/02/2025  08:00</t>
  </si>
  <si>
    <t>24/03/2026  00:59</t>
  </si>
  <si>
    <t>HB491NW</t>
  </si>
  <si>
    <t>03/03/2025  08:00</t>
  </si>
  <si>
    <t>13/03/2026  04:54</t>
  </si>
  <si>
    <t>HH714FQ</t>
  </si>
  <si>
    <t>17/12/2025</t>
  </si>
  <si>
    <t>22/01/2026  09:00</t>
  </si>
  <si>
    <t>26/03/2026  05:18</t>
  </si>
  <si>
    <t>GR891ZP</t>
  </si>
  <si>
    <t>GR-891-ZP</t>
  </si>
  <si>
    <t>07/11/2023  16:30</t>
  </si>
  <si>
    <t>ROUQUETTE SOPHIE</t>
  </si>
  <si>
    <t>20/03/2026  20:02</t>
  </si>
  <si>
    <t>VF1RJA00071030788</t>
  </si>
  <si>
    <t>EH894BA</t>
  </si>
  <si>
    <t>EH-894-BA</t>
  </si>
  <si>
    <t>28/11/2016</t>
  </si>
  <si>
    <t>18/01/2017  00:00</t>
  </si>
  <si>
    <t>05/03/2026  10:26</t>
  </si>
  <si>
    <t>VF15R0J0A56211285</t>
  </si>
  <si>
    <t>EK697HH</t>
  </si>
  <si>
    <t>EK-697-HH</t>
  </si>
  <si>
    <t>27/07/2017  00:00</t>
  </si>
  <si>
    <t>25/02/2026  16:53</t>
  </si>
  <si>
    <t>VF15R0J0A57245113</t>
  </si>
  <si>
    <t>SITE IDF VALENTON</t>
  </si>
  <si>
    <t>DV547NT</t>
  </si>
  <si>
    <t>08/09/2015</t>
  </si>
  <si>
    <t>14/09/2015  00:00</t>
  </si>
  <si>
    <t>LOUBAT DANIEL</t>
  </si>
  <si>
    <t>23/03/2026  10:57</t>
  </si>
  <si>
    <t>DW120PV</t>
  </si>
  <si>
    <t>16/10/2015</t>
  </si>
  <si>
    <t>HOUZET DAVID</t>
  </si>
  <si>
    <t>25/03/2026  10:55</t>
  </si>
  <si>
    <t>DW437TH</t>
  </si>
  <si>
    <t>03/11/2015  00:00</t>
  </si>
  <si>
    <t>OTHMANI FATHI</t>
  </si>
  <si>
    <t>30/03/2026  03:11</t>
  </si>
  <si>
    <t>DW998RX</t>
  </si>
  <si>
    <t>21/10/2015</t>
  </si>
  <si>
    <t>FRASLIN ERIC</t>
  </si>
  <si>
    <t>31/03/2026  03:55</t>
  </si>
  <si>
    <t>DX951MZ</t>
  </si>
  <si>
    <t>23/11/2015</t>
  </si>
  <si>
    <t>09/12/2015  00:00</t>
  </si>
  <si>
    <t>31/03/2026  11:45</t>
  </si>
  <si>
    <t>DY273RQ</t>
  </si>
  <si>
    <t>05/01/2016</t>
  </si>
  <si>
    <t>11/01/2016  00:00</t>
  </si>
  <si>
    <t>ALI ABDALLAH MAHAMOUD</t>
  </si>
  <si>
    <t>30/03/2026  02:32</t>
  </si>
  <si>
    <t>EA702LC</t>
  </si>
  <si>
    <t>15/03/2016</t>
  </si>
  <si>
    <t>18/03/2016  00:00</t>
  </si>
  <si>
    <t>MORICE CYRIL</t>
  </si>
  <si>
    <t>28/03/2026  10:47</t>
  </si>
  <si>
    <t>ED972WP</t>
  </si>
  <si>
    <t>11/07/2016</t>
  </si>
  <si>
    <t>29/07/2016  00:00</t>
  </si>
  <si>
    <t>BIRON ETIENNE</t>
  </si>
  <si>
    <t>30/03/2026  03:54</t>
  </si>
  <si>
    <t>YV2TOU1A1GZ107842</t>
  </si>
  <si>
    <t>EF033FV</t>
  </si>
  <si>
    <t>15/09/2016</t>
  </si>
  <si>
    <t>10/10/2016  00:00</t>
  </si>
  <si>
    <t>BENZERGA MOHAMED</t>
  </si>
  <si>
    <t>21/03/2026  02:29</t>
  </si>
  <si>
    <t>EF995NS</t>
  </si>
  <si>
    <t>28/09/2016</t>
  </si>
  <si>
    <t>31/03/2026  14:23</t>
  </si>
  <si>
    <t>EM322ZP</t>
  </si>
  <si>
    <t>EM-322-ZP</t>
  </si>
  <si>
    <t>SCANIA</t>
  </si>
  <si>
    <t>01/06/2017</t>
  </si>
  <si>
    <t>24/07/2017  00:00</t>
  </si>
  <si>
    <t>STAF</t>
  </si>
  <si>
    <t>YS2G4X20005456994</t>
  </si>
  <si>
    <t>EM323ZP</t>
  </si>
  <si>
    <t>EM-323-ZP</t>
  </si>
  <si>
    <t>G340</t>
  </si>
  <si>
    <t>19/06/2017  00:00</t>
  </si>
  <si>
    <t>YS2G4X20005457086</t>
  </si>
  <si>
    <t>EN440YP</t>
  </si>
  <si>
    <t>EN-440-YP</t>
  </si>
  <si>
    <t>04/07/2017</t>
  </si>
  <si>
    <t>26/07/2017  00:00</t>
  </si>
  <si>
    <t>17/12/2024  13:52</t>
  </si>
  <si>
    <t>VF640J562HB005987</t>
  </si>
  <si>
    <t>EN453YP</t>
  </si>
  <si>
    <t>EN-453-YP</t>
  </si>
  <si>
    <t>30/12/2024  05:02</t>
  </si>
  <si>
    <t>VF640J562HB005988</t>
  </si>
  <si>
    <t>EN464YP</t>
  </si>
  <si>
    <t>EN-464-YP</t>
  </si>
  <si>
    <t>30/12/2024  09:41</t>
  </si>
  <si>
    <t>VF640J562HB005986</t>
  </si>
  <si>
    <t>EN924YM</t>
  </si>
  <si>
    <t>EN-924-YM</t>
  </si>
  <si>
    <t>26/12/2024  08:07</t>
  </si>
  <si>
    <t>VF640J56XHB006031</t>
  </si>
  <si>
    <t>ER258CZ</t>
  </si>
  <si>
    <t>10/10/2017</t>
  </si>
  <si>
    <t>31/10/2017  00:00</t>
  </si>
  <si>
    <t>BENAMARA MEHDI</t>
  </si>
  <si>
    <t>31/03/2026  03:36</t>
  </si>
  <si>
    <t>ES687GK</t>
  </si>
  <si>
    <t>12/12/2017  00:00</t>
  </si>
  <si>
    <t>ROUBAUD STEPHANE</t>
  </si>
  <si>
    <t>20/03/2026  12:08</t>
  </si>
  <si>
    <t>ES754HM</t>
  </si>
  <si>
    <t>06/12/2017  00:00</t>
  </si>
  <si>
    <t>31/03/2026  12:14</t>
  </si>
  <si>
    <t>EZ274HC</t>
  </si>
  <si>
    <t>25/07/2018</t>
  </si>
  <si>
    <t>20/08/2018  00:00</t>
  </si>
  <si>
    <t>MAZANIELLO CHEZOL FRANCK</t>
  </si>
  <si>
    <t>31/03/2026  11:58</t>
  </si>
  <si>
    <t>FA199QL</t>
  </si>
  <si>
    <t>26/09/2018</t>
  </si>
  <si>
    <t>01/10/2018  00:00</t>
  </si>
  <si>
    <t>MISAINE BERARD</t>
  </si>
  <si>
    <t>29/10/2025  04:21</t>
  </si>
  <si>
    <t>FA205EE</t>
  </si>
  <si>
    <t>05/09/2018</t>
  </si>
  <si>
    <t>ZYLA NICOLAS</t>
  </si>
  <si>
    <t>30/03/2026  11:35</t>
  </si>
  <si>
    <t>FA264NN</t>
  </si>
  <si>
    <t>24/09/2018</t>
  </si>
  <si>
    <t>BOUOUN ADEL</t>
  </si>
  <si>
    <t>30/03/2026  03:39</t>
  </si>
  <si>
    <t>FA314JY</t>
  </si>
  <si>
    <t>17/09/2018</t>
  </si>
  <si>
    <t>19/09/2018  00:00</t>
  </si>
  <si>
    <t>AKEB TOUFIK</t>
  </si>
  <si>
    <t>31/03/2026  11:11</t>
  </si>
  <si>
    <t>FA541FF</t>
  </si>
  <si>
    <t>07/09/2018</t>
  </si>
  <si>
    <t>11/09/2018  00:00</t>
  </si>
  <si>
    <t>LORIOT MARC</t>
  </si>
  <si>
    <t>31/03/2026  13:00</t>
  </si>
  <si>
    <t>FA585FF</t>
  </si>
  <si>
    <t>RAMPHORT OLIVIER</t>
  </si>
  <si>
    <t>31/03/2026  05:24</t>
  </si>
  <si>
    <t>FA717EE</t>
  </si>
  <si>
    <t>07/09/2018  00:00</t>
  </si>
  <si>
    <t>BENSIDI AISSA BRAHIM</t>
  </si>
  <si>
    <t>26/03/2026  12:21</t>
  </si>
  <si>
    <t>FA720DK</t>
  </si>
  <si>
    <t>04/09/2018</t>
  </si>
  <si>
    <t>JEAN PATRICE</t>
  </si>
  <si>
    <t>31/03/2026  03:41</t>
  </si>
  <si>
    <t>FA734DL</t>
  </si>
  <si>
    <t>NORBERT LIONEL</t>
  </si>
  <si>
    <t>31/03/2026  04:55</t>
  </si>
  <si>
    <t>FA868EE</t>
  </si>
  <si>
    <t>AFAILAL RAFIK</t>
  </si>
  <si>
    <t>31/03/2026  12:06</t>
  </si>
  <si>
    <t>FA912DL</t>
  </si>
  <si>
    <t>MOURAD RAMZI</t>
  </si>
  <si>
    <t>31/03/2026  06:09</t>
  </si>
  <si>
    <t>FN294SY</t>
  </si>
  <si>
    <t>FN-294-SY</t>
  </si>
  <si>
    <t>D  , D . Z . E</t>
  </si>
  <si>
    <t>14/02/2020</t>
  </si>
  <si>
    <t>27/02/2020  00:00</t>
  </si>
  <si>
    <t>07/11/2024  10:07</t>
  </si>
  <si>
    <t>VF640J562LB013810</t>
  </si>
  <si>
    <t>FN361SY</t>
  </si>
  <si>
    <t>FN-361-SY</t>
  </si>
  <si>
    <t>30/12/2024  10:00</t>
  </si>
  <si>
    <t>VF640J561LB013863</t>
  </si>
  <si>
    <t>FN526SY</t>
  </si>
  <si>
    <t>FN-526-SY</t>
  </si>
  <si>
    <t>28/02/2020  00:00</t>
  </si>
  <si>
    <t>31/12/2024  10:58</t>
  </si>
  <si>
    <t>VF640J564LB013842</t>
  </si>
  <si>
    <t>FN612SY</t>
  </si>
  <si>
    <t>FN-612-SY</t>
  </si>
  <si>
    <t>24/12/2024  03:36</t>
  </si>
  <si>
    <t>VF640J565LB013770</t>
  </si>
  <si>
    <t>CAM</t>
  </si>
  <si>
    <t>FN667SY</t>
  </si>
  <si>
    <t>FN-667-SY</t>
  </si>
  <si>
    <t>19/12/2024  03:19</t>
  </si>
  <si>
    <t>VF640J567LB013737</t>
  </si>
  <si>
    <t>FT035HK</t>
  </si>
  <si>
    <t>12/10/2020</t>
  </si>
  <si>
    <t>14/10/2020  00:00</t>
  </si>
  <si>
    <t>31/03/2026  13:52</t>
  </si>
  <si>
    <t>FT291RM</t>
  </si>
  <si>
    <t>26/10/2020</t>
  </si>
  <si>
    <t>28/10/2020  00:00</t>
  </si>
  <si>
    <t>31/03/2026  11:55</t>
  </si>
  <si>
    <t>FT699DD</t>
  </si>
  <si>
    <t>01/10/2020</t>
  </si>
  <si>
    <t>06/10/2020  00:00</t>
  </si>
  <si>
    <t>27/03/2026  14:28</t>
  </si>
  <si>
    <t>FT777DD</t>
  </si>
  <si>
    <t>27/03/2026  14:35</t>
  </si>
  <si>
    <t>FT906HJ</t>
  </si>
  <si>
    <t>31/03/2026  11:21</t>
  </si>
  <si>
    <t>FT966XF</t>
  </si>
  <si>
    <t>02/11/2020</t>
  </si>
  <si>
    <t>30/03/2026  02:16</t>
  </si>
  <si>
    <t>FW267LX</t>
  </si>
  <si>
    <t>14/01/2021</t>
  </si>
  <si>
    <t>01/02/2021  00:00</t>
  </si>
  <si>
    <t>30/03/2026  12:14</t>
  </si>
  <si>
    <t>GJ167EC</t>
  </si>
  <si>
    <t>30/08/2022</t>
  </si>
  <si>
    <t>14/09/2022  00:00</t>
  </si>
  <si>
    <t>13/03/2026  11:21</t>
  </si>
  <si>
    <t>GJ484DE</t>
  </si>
  <si>
    <t>29/08/2022</t>
  </si>
  <si>
    <t>08/09/2022  15:05</t>
  </si>
  <si>
    <t>05/03/2026  09:06</t>
  </si>
  <si>
    <t>GJ641DD</t>
  </si>
  <si>
    <t>12/09/2022  14:00</t>
  </si>
  <si>
    <t>30/06/2025  06:00</t>
  </si>
  <si>
    <t>GJ876EJ</t>
  </si>
  <si>
    <t>31/08/2022</t>
  </si>
  <si>
    <t>13/09/2022  14:00</t>
  </si>
  <si>
    <t>27/06/2025  05:09</t>
  </si>
  <si>
    <t>GJ976EM</t>
  </si>
  <si>
    <t>15/09/2022  14:00</t>
  </si>
  <si>
    <t>12/03/2026  12:26</t>
  </si>
  <si>
    <t>GK311RV</t>
  </si>
  <si>
    <t>05/12/2022  00:00</t>
  </si>
  <si>
    <t>25/03/2026  13:28</t>
  </si>
  <si>
    <t>GK314RN</t>
  </si>
  <si>
    <t>06/12/2022  00:00</t>
  </si>
  <si>
    <t>24/03/2026  05:23</t>
  </si>
  <si>
    <t>GK488RW</t>
  </si>
  <si>
    <t>28/03/2026  11:37</t>
  </si>
  <si>
    <t>GK960SQ</t>
  </si>
  <si>
    <t>GL111JG</t>
  </si>
  <si>
    <t>28/12/2022</t>
  </si>
  <si>
    <t>22/02/2023  00:00</t>
  </si>
  <si>
    <t>24/03/2026  12:29</t>
  </si>
  <si>
    <t>GL123JV</t>
  </si>
  <si>
    <t>06/01/2023  11:45</t>
  </si>
  <si>
    <t>23/03/2026  04:16</t>
  </si>
  <si>
    <t>GL169ZR</t>
  </si>
  <si>
    <t>02/02/2023</t>
  </si>
  <si>
    <t>13/03/2026  04:08</t>
  </si>
  <si>
    <t>GL643QX</t>
  </si>
  <si>
    <t>27/01/2023  12:15</t>
  </si>
  <si>
    <t>09/03/2026  12:42</t>
  </si>
  <si>
    <t>GL792AC</t>
  </si>
  <si>
    <t>08/12/2022</t>
  </si>
  <si>
    <t>15/01/2026  06:47</t>
  </si>
  <si>
    <t>GL845CX</t>
  </si>
  <si>
    <t>15/12/2022</t>
  </si>
  <si>
    <t>26/12/2022  15:30</t>
  </si>
  <si>
    <t>26/03/2026  11:35</t>
  </si>
  <si>
    <t>GL996FA</t>
  </si>
  <si>
    <t>02/01/2023  15:00</t>
  </si>
  <si>
    <t>10/01/2026  11:18</t>
  </si>
  <si>
    <t>GM047TG</t>
  </si>
  <si>
    <t>17/03/2023</t>
  </si>
  <si>
    <t>28/03/2023  15:30</t>
  </si>
  <si>
    <t>26/03/2026  03:52</t>
  </si>
  <si>
    <t>GM081HH</t>
  </si>
  <si>
    <t>23/02/2023</t>
  </si>
  <si>
    <t>21/03/2023  00:00</t>
  </si>
  <si>
    <t>24/02/2026  12:56</t>
  </si>
  <si>
    <t>GM185QH</t>
  </si>
  <si>
    <t>10/03/2023</t>
  </si>
  <si>
    <t>04/04/2023  00:00</t>
  </si>
  <si>
    <t>31/03/2026  05:36</t>
  </si>
  <si>
    <t>GM470SV</t>
  </si>
  <si>
    <t>16/03/2023</t>
  </si>
  <si>
    <t>23/03/2023  00:00</t>
  </si>
  <si>
    <t>08/01/2026  12:15</t>
  </si>
  <si>
    <t>GM743ST</t>
  </si>
  <si>
    <t>21/03/2023  16:30</t>
  </si>
  <si>
    <t>30/03/2026  09:12</t>
  </si>
  <si>
    <t>GM757SV</t>
  </si>
  <si>
    <t>23/03/2023  14:00</t>
  </si>
  <si>
    <t>11/03/2026  08:54</t>
  </si>
  <si>
    <t>GR205ZS</t>
  </si>
  <si>
    <t>21/07/2023</t>
  </si>
  <si>
    <t>27/03/2026  05:49</t>
  </si>
  <si>
    <t>GR209YX</t>
  </si>
  <si>
    <t>23/10/2023</t>
  </si>
  <si>
    <t>31/03/2026  04:46</t>
  </si>
  <si>
    <t>GR232ZS</t>
  </si>
  <si>
    <t>30/03/2026  05:17</t>
  </si>
  <si>
    <t>GR289KS</t>
  </si>
  <si>
    <t>31/10/2023  00:00</t>
  </si>
  <si>
    <t>30/03/2026  11:21</t>
  </si>
  <si>
    <t>GR635ZR</t>
  </si>
  <si>
    <t>25/03/2026  11:59</t>
  </si>
  <si>
    <t>GR796ZR</t>
  </si>
  <si>
    <t>31/03/2026  04:06</t>
  </si>
  <si>
    <t>GS041MQ</t>
  </si>
  <si>
    <t>30/03/2026  04:09</t>
  </si>
  <si>
    <t>GS442FA</t>
  </si>
  <si>
    <t>27/03/2026  07:09</t>
  </si>
  <si>
    <t>GS902MP</t>
  </si>
  <si>
    <t>24/03/2026  10:35</t>
  </si>
  <si>
    <t>GS955HZ</t>
  </si>
  <si>
    <t>19/07/2023</t>
  </si>
  <si>
    <t>31/03/2026  04:51</t>
  </si>
  <si>
    <t>GX163GY</t>
  </si>
  <si>
    <t>03/06/2024</t>
  </si>
  <si>
    <t>10/06/2024  08:00</t>
  </si>
  <si>
    <t>31/03/2026  09:48</t>
  </si>
  <si>
    <t>GX222SN</t>
  </si>
  <si>
    <t>21/06/2024</t>
  </si>
  <si>
    <t>26/06/2024  09:00</t>
  </si>
  <si>
    <t>14/03/2026  11:48</t>
  </si>
  <si>
    <t>GX275YP</t>
  </si>
  <si>
    <t>E-TECH P4x2</t>
  </si>
  <si>
    <t>08/07/2024  15:30</t>
  </si>
  <si>
    <t>GX357YH</t>
  </si>
  <si>
    <t>05/07/2024  12:30</t>
  </si>
  <si>
    <t>GX414QP</t>
  </si>
  <si>
    <t>19/06/2024</t>
  </si>
  <si>
    <t>03/07/2024  16:00</t>
  </si>
  <si>
    <t>31/03/2026  11:53</t>
  </si>
  <si>
    <t>GX430GY</t>
  </si>
  <si>
    <t>07/06/2024  15:00</t>
  </si>
  <si>
    <t>23/03/2026  08:03</t>
  </si>
  <si>
    <t>GX443JW</t>
  </si>
  <si>
    <t>17/06/2024  16:00</t>
  </si>
  <si>
    <t>31/03/2026  03:43</t>
  </si>
  <si>
    <t>GX465SM</t>
  </si>
  <si>
    <t>26/06/2024  15:45</t>
  </si>
  <si>
    <t>15/07/2025  06:34</t>
  </si>
  <si>
    <t>GX575MG</t>
  </si>
  <si>
    <t>02/07/2024  12:00</t>
  </si>
  <si>
    <t>25/03/2026  05:11</t>
  </si>
  <si>
    <t>GX648RZ</t>
  </si>
  <si>
    <t>02/07/2024  14:30</t>
  </si>
  <si>
    <t>31/03/2026  14:19</t>
  </si>
  <si>
    <t>GX939RZ</t>
  </si>
  <si>
    <t>30/03/2026  12:51</t>
  </si>
  <si>
    <t>GX984JV</t>
  </si>
  <si>
    <t>30/03/2026  13:05</t>
  </si>
  <si>
    <t>GY678JL</t>
  </si>
  <si>
    <t>23/07/2024</t>
  </si>
  <si>
    <t>31/07/2024  11:30</t>
  </si>
  <si>
    <t>GY712JL</t>
  </si>
  <si>
    <t>05/11/2024  17:30</t>
  </si>
  <si>
    <t>GZ312YZ</t>
  </si>
  <si>
    <t>14/11/2024  12:00</t>
  </si>
  <si>
    <t>28/10/2024  00:00</t>
  </si>
  <si>
    <t>GZ447SF</t>
  </si>
  <si>
    <t>15/10/2024</t>
  </si>
  <si>
    <t>08/11/2024  17:00</t>
  </si>
  <si>
    <t>GZ474VB</t>
  </si>
  <si>
    <t>21/10/2024</t>
  </si>
  <si>
    <t>29/11/2024  11:00</t>
  </si>
  <si>
    <t>31/03/2026  03:45</t>
  </si>
  <si>
    <t>GZ529YZ</t>
  </si>
  <si>
    <t>GZ564RA</t>
  </si>
  <si>
    <t>11/10/2024</t>
  </si>
  <si>
    <t>28/11/2024  16:00</t>
  </si>
  <si>
    <t>03/02/2026  03:26</t>
  </si>
  <si>
    <t>GZ602PM</t>
  </si>
  <si>
    <t>08/10/2024</t>
  </si>
  <si>
    <t>14/10/2024  17:00</t>
  </si>
  <si>
    <t>31/03/2026  04:56</t>
  </si>
  <si>
    <t>GZ803RA</t>
  </si>
  <si>
    <t>30/03/2026  12:17</t>
  </si>
  <si>
    <t>HA751KE</t>
  </si>
  <si>
    <t>30/03/2026  05:48</t>
  </si>
  <si>
    <t>HA887GC</t>
  </si>
  <si>
    <t>10/12/2024  12:00</t>
  </si>
  <si>
    <t>HA962KE</t>
  </si>
  <si>
    <t>30/03/2026  07:06</t>
  </si>
  <si>
    <t>HC314CH</t>
  </si>
  <si>
    <t>26/02/2025</t>
  </si>
  <si>
    <t>13/03/2025  13:30</t>
  </si>
  <si>
    <t>HC607XV</t>
  </si>
  <si>
    <t>08/04/2025</t>
  </si>
  <si>
    <t>18/04/2025  14:00</t>
  </si>
  <si>
    <t>HG114QF</t>
  </si>
  <si>
    <t>17/11/2025  16:00</t>
  </si>
  <si>
    <t>31/03/2026  11:34</t>
  </si>
  <si>
    <t>HJ008RZ</t>
  </si>
  <si>
    <t>17/03/2026</t>
  </si>
  <si>
    <t>19/03/2026  17:00</t>
  </si>
  <si>
    <t>30/03/2026  16:38</t>
  </si>
  <si>
    <t>HJ073RH</t>
  </si>
  <si>
    <t>17/03/2026  14:00</t>
  </si>
  <si>
    <t>30/03/2026  16:48</t>
  </si>
  <si>
    <t>HJ086ZL</t>
  </si>
  <si>
    <t>30/03/2026</t>
  </si>
  <si>
    <t>31/03/2026  17:00</t>
  </si>
  <si>
    <t>HJ243FC</t>
  </si>
  <si>
    <t>18/02/2026</t>
  </si>
  <si>
    <t>18/02/2026  15:44</t>
  </si>
  <si>
    <t>28/03/2026  03:44</t>
  </si>
  <si>
    <t>HJ710ZK</t>
  </si>
  <si>
    <t>FD771RT</t>
  </si>
  <si>
    <t>FD-771-RT</t>
  </si>
  <si>
    <t>07/02/2019</t>
  </si>
  <si>
    <t>15/02/2019  00:00</t>
  </si>
  <si>
    <t>SPINAZZE CHRISTOPHE</t>
  </si>
  <si>
    <t>15/03/2026  11:56</t>
  </si>
  <si>
    <t>VF1RFB00X62520896</t>
  </si>
  <si>
    <t>FE196TC</t>
  </si>
  <si>
    <t>FE-196-TC</t>
  </si>
  <si>
    <t>21/03/2019</t>
  </si>
  <si>
    <t>20/05/2019  08:00</t>
  </si>
  <si>
    <t>VIGNON LAURA</t>
  </si>
  <si>
    <t>10/02/2026  07:56</t>
  </si>
  <si>
    <t>VF1RFB00062737986</t>
  </si>
  <si>
    <t>FK077JA</t>
  </si>
  <si>
    <t>FK-077-JA</t>
  </si>
  <si>
    <t>25/09/2019</t>
  </si>
  <si>
    <t>14/01/2026  00:00</t>
  </si>
  <si>
    <t>VF1RFB00764162631</t>
  </si>
  <si>
    <t>FK772HZ</t>
  </si>
  <si>
    <t>FK-772-HZ</t>
  </si>
  <si>
    <t>MIETTE MARION</t>
  </si>
  <si>
    <t>12/03/2026  16:44</t>
  </si>
  <si>
    <t>VF1RFB00563955528</t>
  </si>
  <si>
    <t>GF186BX</t>
  </si>
  <si>
    <t>GF-186-BX</t>
  </si>
  <si>
    <t>08/03/2022</t>
  </si>
  <si>
    <t>16/03/2022  00:00</t>
  </si>
  <si>
    <t>HUARD JORDAN</t>
  </si>
  <si>
    <t>04/03/2026  19:29</t>
  </si>
  <si>
    <t>VF1RFB00868376309</t>
  </si>
  <si>
    <t>GK401RR</t>
  </si>
  <si>
    <t>GK-401-RR</t>
  </si>
  <si>
    <t>19/01/2023  09:00</t>
  </si>
  <si>
    <t>BALANCA VIRGINIE</t>
  </si>
  <si>
    <t>01/03/2026  14:08</t>
  </si>
  <si>
    <t>VR1J4DGZUNY604545</t>
  </si>
  <si>
    <t>GK524HN</t>
  </si>
  <si>
    <t>GK-524-HN</t>
  </si>
  <si>
    <t>17/01/2023  00:00</t>
  </si>
  <si>
    <t>RAPINEAU VIVIEN</t>
  </si>
  <si>
    <t>09/03/2026  07:33</t>
  </si>
  <si>
    <t>VR3USHNKKNJ734707</t>
  </si>
  <si>
    <t>GK525HN</t>
  </si>
  <si>
    <t>GK-525-HN</t>
  </si>
  <si>
    <t>17/01/2023  10:50</t>
  </si>
  <si>
    <t>DESPREZ SERGE</t>
  </si>
  <si>
    <t>08/03/2026  07:56</t>
  </si>
  <si>
    <t>VR3USHNKKNJ734705</t>
  </si>
  <si>
    <t>GK526HN</t>
  </si>
  <si>
    <t>GK-526-HN</t>
  </si>
  <si>
    <t>17/01/2023  10:25</t>
  </si>
  <si>
    <t>EL OMARI SAMIA</t>
  </si>
  <si>
    <t>13/03/2026  12:16</t>
  </si>
  <si>
    <t>VR3USHNKKJ744988</t>
  </si>
  <si>
    <t>GL134KX</t>
  </si>
  <si>
    <t>GL-134-KX</t>
  </si>
  <si>
    <t>29/12/2022</t>
  </si>
  <si>
    <t>18/01/2023  10:00</t>
  </si>
  <si>
    <t>SEEMULLER PATRICK</t>
  </si>
  <si>
    <t>13/03/2026  20:04</t>
  </si>
  <si>
    <t>VF3M4DGZUNS125436</t>
  </si>
  <si>
    <t>GL501KW</t>
  </si>
  <si>
    <t>GL-501-KW</t>
  </si>
  <si>
    <t>18/01/2023  09:35</t>
  </si>
  <si>
    <t>MORENO FREDERIC</t>
  </si>
  <si>
    <t>05/03/2026  07:16</t>
  </si>
  <si>
    <t>VF3FRHNSSTNY628863</t>
  </si>
  <si>
    <t>GL704NS</t>
  </si>
  <si>
    <t>GL-704-NS</t>
  </si>
  <si>
    <t>CHATELLIER GWENAELLE</t>
  </si>
  <si>
    <t>10/03/2026  10:31</t>
  </si>
  <si>
    <t>VF1RFB00X70034599</t>
  </si>
  <si>
    <t>GM413JF</t>
  </si>
  <si>
    <t>GM-413-JF</t>
  </si>
  <si>
    <t>13/04/2023  11:36</t>
  </si>
  <si>
    <t>KHIRANI AZZEDINE</t>
  </si>
  <si>
    <t>07/03/2026  22:21</t>
  </si>
  <si>
    <t>VF3M4DGZUPS020850</t>
  </si>
  <si>
    <t>GP019GW</t>
  </si>
  <si>
    <t>GP-019-GW</t>
  </si>
  <si>
    <t>18/09/2023  17:00</t>
  </si>
  <si>
    <t>VOLOSCENKO SERGE</t>
  </si>
  <si>
    <t>11/03/2026  16:28</t>
  </si>
  <si>
    <t>VF1RFB00471330437</t>
  </si>
  <si>
    <t>GP080GW</t>
  </si>
  <si>
    <t>GP-080-GW</t>
  </si>
  <si>
    <t>15/06/2023  13:00</t>
  </si>
  <si>
    <t>MAZUELLE LAURENT</t>
  </si>
  <si>
    <t>15/03/2026  11:01</t>
  </si>
  <si>
    <t>VF1RFB00371330493</t>
  </si>
  <si>
    <t>GP100GW</t>
  </si>
  <si>
    <t>GP-100-GW</t>
  </si>
  <si>
    <t>27/06/2023  13:25</t>
  </si>
  <si>
    <t>RIGAULT NOLWENN</t>
  </si>
  <si>
    <t>11/03/2026  13:45</t>
  </si>
  <si>
    <t>VF1RFB00871330022</t>
  </si>
  <si>
    <t>GP114GW</t>
  </si>
  <si>
    <t>GP-114-GW</t>
  </si>
  <si>
    <t>16/06/2023  09:30</t>
  </si>
  <si>
    <t>BELTRAMELLI DAVID</t>
  </si>
  <si>
    <t>15/03/2026  18:21</t>
  </si>
  <si>
    <t>VF1RFB00671330021</t>
  </si>
  <si>
    <t>GP131GW</t>
  </si>
  <si>
    <t>GP-131-GW</t>
  </si>
  <si>
    <t>27/06/2023  13:10</t>
  </si>
  <si>
    <t>RAMOS MARCO</t>
  </si>
  <si>
    <t>09/03/2026  18:29</t>
  </si>
  <si>
    <t>VF1RFB00X71330023</t>
  </si>
  <si>
    <t>GP821ZQ</t>
  </si>
  <si>
    <t>GP-821-ZQ</t>
  </si>
  <si>
    <t>ZEIZOUN YASMINA</t>
  </si>
  <si>
    <t>13/03/2026  23:00</t>
  </si>
  <si>
    <t>VR3USHNKKPJ682901</t>
  </si>
  <si>
    <t>GP879NA</t>
  </si>
  <si>
    <t>GP-879-NA</t>
  </si>
  <si>
    <t>ABIKCHI SABRINA</t>
  </si>
  <si>
    <t>12/03/2026  13:25</t>
  </si>
  <si>
    <t>VF1RFB00971330028</t>
  </si>
  <si>
    <t>GQ128JD</t>
  </si>
  <si>
    <t>GQ-128-JD</t>
  </si>
  <si>
    <t>25/08/2023  08:00</t>
  </si>
  <si>
    <t>PRUGNEAU LAURENT</t>
  </si>
  <si>
    <t>12/03/2026  05:52</t>
  </si>
  <si>
    <t>VF1RJA00971030613</t>
  </si>
  <si>
    <t>GQ141JD</t>
  </si>
  <si>
    <t>GQ-141-JD</t>
  </si>
  <si>
    <t>BARRA JEAN PIERRE</t>
  </si>
  <si>
    <t>12/03/2026  12:48</t>
  </si>
  <si>
    <t>VF1RJA00471030616</t>
  </si>
  <si>
    <t>GQ149JD</t>
  </si>
  <si>
    <t>GQ-149-JD</t>
  </si>
  <si>
    <t>JEREMIE CEDRIC</t>
  </si>
  <si>
    <t>14/03/2026  07:07</t>
  </si>
  <si>
    <t>VF1RJA00271030498</t>
  </si>
  <si>
    <t>GQ159JD</t>
  </si>
  <si>
    <t>GQ-159-JD</t>
  </si>
  <si>
    <t>MEY NICOLAS</t>
  </si>
  <si>
    <t>14/03/2026  13:13</t>
  </si>
  <si>
    <t>VF1RJA001171030573</t>
  </si>
  <si>
    <t>GQ169JD</t>
  </si>
  <si>
    <t>GQ-169-JD</t>
  </si>
  <si>
    <t>AUDOUINE SEBASTIEN</t>
  </si>
  <si>
    <t>VF1RJA00071030628</t>
  </si>
  <si>
    <t>GQ175JD</t>
  </si>
  <si>
    <t>GQ-175-JD</t>
  </si>
  <si>
    <t>DELASSUS OCEANE</t>
  </si>
  <si>
    <t>11/03/2026  12:32</t>
  </si>
  <si>
    <t>VF1RJA00271030582</t>
  </si>
  <si>
    <t>GQ188JD</t>
  </si>
  <si>
    <t>GQ-188-JD</t>
  </si>
  <si>
    <t>CONAN YVES-MARIE</t>
  </si>
  <si>
    <t>11/03/2026  17:41</t>
  </si>
  <si>
    <t>VF1RJA00571031015</t>
  </si>
  <si>
    <t>GQ194JD</t>
  </si>
  <si>
    <t>GQ-194-JD</t>
  </si>
  <si>
    <t>DO NASCIMENTO TONY</t>
  </si>
  <si>
    <t>02/03/2026  15:59</t>
  </si>
  <si>
    <t>VF1RJA00671031010</t>
  </si>
  <si>
    <t>GQ211JD</t>
  </si>
  <si>
    <t>GQ-211-JD</t>
  </si>
  <si>
    <t>BURCKEL DE TELL AYMERIC</t>
  </si>
  <si>
    <t>14/03/2026  15:59</t>
  </si>
  <si>
    <t>VF1RJA00571030978</t>
  </si>
  <si>
    <t>GQ276JD</t>
  </si>
  <si>
    <t>GQ-276-JD</t>
  </si>
  <si>
    <t>HERVE ROMAIN</t>
  </si>
  <si>
    <t>07/03/2026  09:21</t>
  </si>
  <si>
    <t>VF1RJA00671030973</t>
  </si>
  <si>
    <t>GQ456JD</t>
  </si>
  <si>
    <t>GQ-456-JD</t>
  </si>
  <si>
    <t>BOUDJEMLINE FATMA</t>
  </si>
  <si>
    <t>04/03/2026  08:29</t>
  </si>
  <si>
    <t>VF1RJA00371030963</t>
  </si>
  <si>
    <t>GQ461JD</t>
  </si>
  <si>
    <t>GQ-461-JD</t>
  </si>
  <si>
    <t>BOURREE AMELIE</t>
  </si>
  <si>
    <t>VF1RJA00X71031012</t>
  </si>
  <si>
    <t>GQ472JD</t>
  </si>
  <si>
    <t>GQ-472-JD</t>
  </si>
  <si>
    <t>KIDARI MYRIAM</t>
  </si>
  <si>
    <t>12/03/2026  14:08</t>
  </si>
  <si>
    <t>VF1RJA00X71030961</t>
  </si>
  <si>
    <t>GQ478JD</t>
  </si>
  <si>
    <t>GQ-478-JD</t>
  </si>
  <si>
    <t>LEVY GUYLAINE</t>
  </si>
  <si>
    <t>09/03/2026  10:31</t>
  </si>
  <si>
    <t>VF1RJA00371031014</t>
  </si>
  <si>
    <t>GQ489JD</t>
  </si>
  <si>
    <t>GQ-489-JD</t>
  </si>
  <si>
    <t>PINATEL BRUNO</t>
  </si>
  <si>
    <t>13/03/2026  17:54</t>
  </si>
  <si>
    <t>VF1RJA00971031003</t>
  </si>
  <si>
    <t>GQ495JD</t>
  </si>
  <si>
    <t>GQ-495-JD</t>
  </si>
  <si>
    <t>ABDELLI THELILI</t>
  </si>
  <si>
    <t>09/03/2026  20:35</t>
  </si>
  <si>
    <t>VF1RJA00771031002</t>
  </si>
  <si>
    <t>GQ505JD</t>
  </si>
  <si>
    <t>GQ-505-JD</t>
  </si>
  <si>
    <t>AMRHEIN CELINE</t>
  </si>
  <si>
    <t>28/03/2025  12:34</t>
  </si>
  <si>
    <t>VF1RJA00971031132</t>
  </si>
  <si>
    <t>GQ510JD</t>
  </si>
  <si>
    <t>GQ-510-JD</t>
  </si>
  <si>
    <t>TAURAND MARC</t>
  </si>
  <si>
    <t>08/03/2026  22:20</t>
  </si>
  <si>
    <t>VF1RJA00271030954</t>
  </si>
  <si>
    <t>GR790AQ</t>
  </si>
  <si>
    <t>GR-790-AQ</t>
  </si>
  <si>
    <t>04/09/2023</t>
  </si>
  <si>
    <t>22/09/2023  12:30</t>
  </si>
  <si>
    <t>SEVRAIN THOMAS</t>
  </si>
  <si>
    <t>08/03/2026  11:54</t>
  </si>
  <si>
    <t>VF1RJA00X71030491</t>
  </si>
  <si>
    <t>GR835AQ</t>
  </si>
  <si>
    <t>GR-835-AQ</t>
  </si>
  <si>
    <t>BACAUD BERNARD</t>
  </si>
  <si>
    <t>05/03/2026  15:47</t>
  </si>
  <si>
    <t>VF1RJA00371030493</t>
  </si>
  <si>
    <t>GR871AQ</t>
  </si>
  <si>
    <t>GR-871-AQ</t>
  </si>
  <si>
    <t>GONCALVES DELPHINE</t>
  </si>
  <si>
    <t>10/03/2026  08:53</t>
  </si>
  <si>
    <t>VF1RJA00071030483</t>
  </si>
  <si>
    <t>GR890AQ</t>
  </si>
  <si>
    <t>GR-890-AQ</t>
  </si>
  <si>
    <t>DE ARAUJO KEVIN</t>
  </si>
  <si>
    <t>18/02/2026  11:35</t>
  </si>
  <si>
    <t>VF1RJA00471030485</t>
  </si>
  <si>
    <t>GR911AQ</t>
  </si>
  <si>
    <t>GR-911-AQ</t>
  </si>
  <si>
    <t>PILOU VINCENT</t>
  </si>
  <si>
    <t>28/01/2026  14:07</t>
  </si>
  <si>
    <t>VF1RJA00771030495</t>
  </si>
  <si>
    <t>GR925AQ</t>
  </si>
  <si>
    <t>GR-925-AQ</t>
  </si>
  <si>
    <t>MARQUES FERNANDES CINDY</t>
  </si>
  <si>
    <t>03/03/2026  13:50</t>
  </si>
  <si>
    <t>VF1RJA00771030478</t>
  </si>
  <si>
    <t>GR940AQ</t>
  </si>
  <si>
    <t>GR-940-AQ</t>
  </si>
  <si>
    <t>HAMON HELENE</t>
  </si>
  <si>
    <t>05/03/2026  09:11</t>
  </si>
  <si>
    <t>VF1RJA00971031017</t>
  </si>
  <si>
    <t>GV059PZ</t>
  </si>
  <si>
    <t>GV-059-PZ</t>
  </si>
  <si>
    <t>SELIGOUR FREDERICK</t>
  </si>
  <si>
    <t>14/03/2026  16:20</t>
  </si>
  <si>
    <t>VF1RFB00672400871</t>
  </si>
  <si>
    <t>GW186NK</t>
  </si>
  <si>
    <t>GW-186-NK</t>
  </si>
  <si>
    <t>24/05/2024  12:00</t>
  </si>
  <si>
    <t>TESTAULT JULIEN</t>
  </si>
  <si>
    <t>13/03/2026  15:52</t>
  </si>
  <si>
    <t>VF1RHN00172955738</t>
  </si>
  <si>
    <t>GW801NJ</t>
  </si>
  <si>
    <t>GW-801-NJ</t>
  </si>
  <si>
    <t>24/05/2024  16:40</t>
  </si>
  <si>
    <t>MENTEUR ROMAIN</t>
  </si>
  <si>
    <t>14/03/2026  18:51</t>
  </si>
  <si>
    <t>VF1RFB00X72720212</t>
  </si>
  <si>
    <t>HE062VK</t>
  </si>
  <si>
    <t>HE-062-VK</t>
  </si>
  <si>
    <t>CAPTUR 2025</t>
  </si>
  <si>
    <t>FULL HYBRID E-TECH 145CH</t>
  </si>
  <si>
    <t>23/07/2025</t>
  </si>
  <si>
    <t>30/07/2025  16:50</t>
  </si>
  <si>
    <t>BONNET HERVE</t>
  </si>
  <si>
    <t>13/03/2026  12:14</t>
  </si>
  <si>
    <t>VF1RJB00175229220</t>
  </si>
  <si>
    <t>EK302HG</t>
  </si>
  <si>
    <t>EK-302-HG</t>
  </si>
  <si>
    <t>30/06/2017  00:00</t>
  </si>
  <si>
    <t>20/02/2026  11:27</t>
  </si>
  <si>
    <t>VF15R0J0A57245122</t>
  </si>
  <si>
    <t>EK550GY</t>
  </si>
  <si>
    <t>EK-550-GY</t>
  </si>
  <si>
    <t>20/02/2026  09:33</t>
  </si>
  <si>
    <t>VF5R0J0A57245129</t>
  </si>
  <si>
    <t>EQ154XC</t>
  </si>
  <si>
    <t>EQ-154-XC</t>
  </si>
  <si>
    <t>28/09/2017</t>
  </si>
  <si>
    <t>29/11/2017  00:00</t>
  </si>
  <si>
    <t>ILAZI MERITA</t>
  </si>
  <si>
    <t>08/03/2026  21:20</t>
  </si>
  <si>
    <t>VF15R0J0A58897346</t>
  </si>
  <si>
    <t>EQ333XB</t>
  </si>
  <si>
    <t>EQ-333-XB</t>
  </si>
  <si>
    <t>28/11/2017  00:00</t>
  </si>
  <si>
    <t>ZOUIR SOFIANE</t>
  </si>
  <si>
    <t>16/02/2026  09:06</t>
  </si>
  <si>
    <t>VF15R0J0A58897347</t>
  </si>
  <si>
    <t>EQ813XB</t>
  </si>
  <si>
    <t>EQ-813-XB</t>
  </si>
  <si>
    <t>30/11/2017  00:00</t>
  </si>
  <si>
    <t>FLURA PIERRE OLIVIER</t>
  </si>
  <si>
    <t>15/03/2026  09:53</t>
  </si>
  <si>
    <t>VF15R0J0A58802409</t>
  </si>
  <si>
    <t>EW175EA</t>
  </si>
  <si>
    <t>EW-175-EA</t>
  </si>
  <si>
    <t>29/03/2018</t>
  </si>
  <si>
    <t>24/04/2018  00:00</t>
  </si>
  <si>
    <t>KHOUZ ABDELKARIM</t>
  </si>
  <si>
    <t>07/03/2026  17:45</t>
  </si>
  <si>
    <t>VF15R0J0A60352330</t>
  </si>
  <si>
    <t>FD181DS</t>
  </si>
  <si>
    <t>FD-181-DS</t>
  </si>
  <si>
    <t>04/03/2019  08:00</t>
  </si>
  <si>
    <t>FERREIRA SANDRINE</t>
  </si>
  <si>
    <t>09/03/2026  15:03</t>
  </si>
  <si>
    <t>VF1R9800862458568</t>
  </si>
  <si>
    <t>FD289DS</t>
  </si>
  <si>
    <t>FD-289-DS</t>
  </si>
  <si>
    <t>BELABBES BENGRAA MOHAMED</t>
  </si>
  <si>
    <t>25/01/2026  13:40</t>
  </si>
  <si>
    <t>VF1R9800X62458572</t>
  </si>
  <si>
    <t>FD845RT</t>
  </si>
  <si>
    <t>FD-845-RT</t>
  </si>
  <si>
    <t>Business EDC Dci 90Ch Eco2</t>
  </si>
  <si>
    <t>10/05/2019  00:00</t>
  </si>
  <si>
    <t>OUERDANE MOHAMMED</t>
  </si>
  <si>
    <t>12/03/2026  18:36</t>
  </si>
  <si>
    <t>VF1R9800161752626</t>
  </si>
  <si>
    <t>FD849DR</t>
  </si>
  <si>
    <t>FD-849-DR</t>
  </si>
  <si>
    <t>HERRANZ ALEXANDRE</t>
  </si>
  <si>
    <t>03/03/2026  10:30</t>
  </si>
  <si>
    <t>VF1R9800362458574</t>
  </si>
  <si>
    <t>FJ342RQ</t>
  </si>
  <si>
    <t>FJ-342-RQ</t>
  </si>
  <si>
    <t>BONHOMME ANNE</t>
  </si>
  <si>
    <t>23/12/2025  14:14</t>
  </si>
  <si>
    <t>VF1R9800162893822</t>
  </si>
  <si>
    <t>FN379HY</t>
  </si>
  <si>
    <t>FN-379-HY</t>
  </si>
  <si>
    <t>LOUNIS MEHDI</t>
  </si>
  <si>
    <t>12/03/2026  13:06</t>
  </si>
  <si>
    <t>VF1RJA00664965794</t>
  </si>
  <si>
    <t>FN650HX</t>
  </si>
  <si>
    <t>FN-650-HX</t>
  </si>
  <si>
    <t>BONIFACE LEO</t>
  </si>
  <si>
    <t>12/03/2026  11:36</t>
  </si>
  <si>
    <t>VF1RJA00364965784</t>
  </si>
  <si>
    <t>GJ226BN</t>
  </si>
  <si>
    <t>GJ-226-BN</t>
  </si>
  <si>
    <t>24/08/2022</t>
  </si>
  <si>
    <t>21/09/2022  13:00</t>
  </si>
  <si>
    <t>29/01/2026  13:28</t>
  </si>
  <si>
    <t>VF1RJA00969639426</t>
  </si>
  <si>
    <t>GJ277BN</t>
  </si>
  <si>
    <t>GJ-277-BN</t>
  </si>
  <si>
    <t>AMMI LISA</t>
  </si>
  <si>
    <t>15/03/2026  21:04</t>
  </si>
  <si>
    <t>VF1RJA00069639928</t>
  </si>
  <si>
    <t>GJ304BN</t>
  </si>
  <si>
    <t>GJ-304-BN</t>
  </si>
  <si>
    <t>SANTOS DE JESUS VALERIE</t>
  </si>
  <si>
    <t>13/03/2026  13:05</t>
  </si>
  <si>
    <t>VF1RJA00269639929</t>
  </si>
  <si>
    <t>GJ337BN</t>
  </si>
  <si>
    <t>GJ-337-BN</t>
  </si>
  <si>
    <t>PAROUTY JULES</t>
  </si>
  <si>
    <t>VF1RJA00969639930</t>
  </si>
  <si>
    <t>GQ389JE</t>
  </si>
  <si>
    <t>GQ-389-JE</t>
  </si>
  <si>
    <t>06/09/2023  13:00</t>
  </si>
  <si>
    <t>NICOL CHRISTOPHE</t>
  </si>
  <si>
    <t>14/03/2026  11:19</t>
  </si>
  <si>
    <t>VF1RJA00971027291</t>
  </si>
  <si>
    <t>GQ414JE</t>
  </si>
  <si>
    <t>GQ-414-JE</t>
  </si>
  <si>
    <t>DELAMOTTE JOEL ALEXIS</t>
  </si>
  <si>
    <t>15/03/2026  14:37</t>
  </si>
  <si>
    <t>VF1RJA00771027399</t>
  </si>
  <si>
    <t>GQ455JE</t>
  </si>
  <si>
    <t>GQ-455-JE</t>
  </si>
  <si>
    <t>BRIOIS VICTOR</t>
  </si>
  <si>
    <t>13/03/2026  16:33</t>
  </si>
  <si>
    <t>VF1RJA00771027404</t>
  </si>
  <si>
    <t>GQ471JE</t>
  </si>
  <si>
    <t>GQ-471-JE</t>
  </si>
  <si>
    <t>MAILLARD THOMAS</t>
  </si>
  <si>
    <t>12/03/2026  18:03</t>
  </si>
  <si>
    <t>VF1RJA00771027273</t>
  </si>
  <si>
    <t>GQ493JE</t>
  </si>
  <si>
    <t>GQ-493-JE</t>
  </si>
  <si>
    <t>CADIER MAXIME</t>
  </si>
  <si>
    <t>02/03/2026  09:30</t>
  </si>
  <si>
    <t>VF1RJA00471027411</t>
  </si>
  <si>
    <t>GR009AR</t>
  </si>
  <si>
    <t>GR-009-AR</t>
  </si>
  <si>
    <t>BELABBAS BENGRAA SABRINA</t>
  </si>
  <si>
    <t>12/03/2026  17:59</t>
  </si>
  <si>
    <t>VF1RJA00871027315</t>
  </si>
  <si>
    <t>GR030AR</t>
  </si>
  <si>
    <t>GR-030-AR</t>
  </si>
  <si>
    <t>01/12/2023  11:45</t>
  </si>
  <si>
    <t>VIGNETTES CLEMENT</t>
  </si>
  <si>
    <t>13/03/2026  09:40</t>
  </si>
  <si>
    <t>VF1RJA00371027318</t>
  </si>
  <si>
    <t>GR960AQ</t>
  </si>
  <si>
    <t>GR-960-AQ</t>
  </si>
  <si>
    <t>26/12/2025  09:09</t>
  </si>
  <si>
    <t>VF1RJA00771027337</t>
  </si>
  <si>
    <t>EJ847PS</t>
  </si>
  <si>
    <t>27/01/2017</t>
  </si>
  <si>
    <t>05/05/2021  00:00</t>
  </si>
  <si>
    <t>24/03/2026  05:00</t>
  </si>
  <si>
    <t>FL050LE</t>
  </si>
  <si>
    <t>08/11/2021</t>
  </si>
  <si>
    <t>05/02/2021  00:00</t>
  </si>
  <si>
    <t>27/03/2026  12:21</t>
  </si>
  <si>
    <t>FZ496XT</t>
  </si>
  <si>
    <t>11/06/2021</t>
  </si>
  <si>
    <t>01/07/2021  00:00</t>
  </si>
  <si>
    <t>27/03/2026  05:41</t>
  </si>
  <si>
    <t>FZ659XT</t>
  </si>
  <si>
    <t>30/03/2026  04:36</t>
  </si>
  <si>
    <t>GF361NP</t>
  </si>
  <si>
    <t>30/03/2022</t>
  </si>
  <si>
    <t>20/02/2023  00:00</t>
  </si>
  <si>
    <t>07/11/2025  13:35</t>
  </si>
  <si>
    <t>ZFA26300006V89430</t>
  </si>
  <si>
    <t>GG593LQ</t>
  </si>
  <si>
    <t>20/05/2022</t>
  </si>
  <si>
    <t>27/08/2022  00:00</t>
  </si>
  <si>
    <t>09/01/2026  10:42</t>
  </si>
  <si>
    <t>GZ368PF</t>
  </si>
  <si>
    <t>22/10/2024  08:00</t>
  </si>
  <si>
    <t>28/03/2026  11:55</t>
  </si>
  <si>
    <t>GZ830DZ</t>
  </si>
  <si>
    <t>17/09/2024</t>
  </si>
  <si>
    <t>03/10/2024  08:00</t>
  </si>
  <si>
    <t>30/03/2026  11:15</t>
  </si>
  <si>
    <t>SITE WISSOUS</t>
  </si>
  <si>
    <t>DV581SM</t>
  </si>
  <si>
    <t>15/09/2015</t>
  </si>
  <si>
    <t>05/10/2015  00:00</t>
  </si>
  <si>
    <t>HAECK NICOLAS</t>
  </si>
  <si>
    <t>27/03/2025  08:15</t>
  </si>
  <si>
    <t>DV909PS</t>
  </si>
  <si>
    <t>10/09/2015</t>
  </si>
  <si>
    <t>OUAMRANE NADIRE</t>
  </si>
  <si>
    <t>30/03/2026  04:55</t>
  </si>
  <si>
    <t>DW250NY</t>
  </si>
  <si>
    <t>22/10/2015  00:00</t>
  </si>
  <si>
    <t>METTAHRI RACHID</t>
  </si>
  <si>
    <t>24/03/2026  10:09</t>
  </si>
  <si>
    <t>DW883BR</t>
  </si>
  <si>
    <t>13/10/2015  00:00</t>
  </si>
  <si>
    <t>GHERIB AKIM</t>
  </si>
  <si>
    <t>16/02/2026  10:47</t>
  </si>
  <si>
    <t>DX908LX</t>
  </si>
  <si>
    <t>20/11/2015</t>
  </si>
  <si>
    <t>FILOLEAU PASCAL</t>
  </si>
  <si>
    <t>08/11/2024  07:59</t>
  </si>
  <si>
    <t>07/04/2016</t>
  </si>
  <si>
    <t>13/04/2016  00:00</t>
  </si>
  <si>
    <t>ABICHOU SALEM</t>
  </si>
  <si>
    <t>EF957KN</t>
  </si>
  <si>
    <t>22/09/2016</t>
  </si>
  <si>
    <t>17/10/2016  00:00</t>
  </si>
  <si>
    <t>CHASTE LUC</t>
  </si>
  <si>
    <t>27/03/2026  10:45</t>
  </si>
  <si>
    <t>EG770FF</t>
  </si>
  <si>
    <t>EG-770-FF</t>
  </si>
  <si>
    <t>ML140E</t>
  </si>
  <si>
    <t>24/10/2016</t>
  </si>
  <si>
    <t>28/11/2025  00:00</t>
  </si>
  <si>
    <t>ZCFA71JD402659610</t>
  </si>
  <si>
    <t>ER492GV</t>
  </si>
  <si>
    <t>BETKAOUI CHERIF</t>
  </si>
  <si>
    <t>30/03/2026  11:08</t>
  </si>
  <si>
    <t>YV2VOY1AOHZ114542</t>
  </si>
  <si>
    <t>FF326QM</t>
  </si>
  <si>
    <t>23/04/2019</t>
  </si>
  <si>
    <t>26/04/2019  00:00</t>
  </si>
  <si>
    <t>BONNEFOND OLIVIER</t>
  </si>
  <si>
    <t>26/03/2026  10:40</t>
  </si>
  <si>
    <t>GY077DS</t>
  </si>
  <si>
    <t>10/07/2024</t>
  </si>
  <si>
    <t>22/07/2024  09:50</t>
  </si>
  <si>
    <t>BAEHL DIDIER</t>
  </si>
  <si>
    <t>30/03/2026  11:13</t>
  </si>
  <si>
    <t>GY179DS</t>
  </si>
  <si>
    <t>22/07/2024  11:55</t>
  </si>
  <si>
    <t>26/03/2026  11:15</t>
  </si>
  <si>
    <t>GY783KT</t>
  </si>
  <si>
    <t>31/07/2024  10:55</t>
  </si>
  <si>
    <t>EZ ZAANTA RACHID</t>
  </si>
  <si>
    <t>27/03/2026  10:17</t>
  </si>
  <si>
    <t>VF620J862RB0134132</t>
  </si>
  <si>
    <t>GY928DR</t>
  </si>
  <si>
    <t>22/07/2024  11:54</t>
  </si>
  <si>
    <t>POTIER ALAIN</t>
  </si>
  <si>
    <t>31/03/2026  11:03</t>
  </si>
  <si>
    <t>FN138XE</t>
  </si>
  <si>
    <t>FN-138-XE</t>
  </si>
  <si>
    <t>BUSINESS BLUE dCi 115 EDC</t>
  </si>
  <si>
    <t>12/03/2026  21:09</t>
  </si>
  <si>
    <t>VF1RFE00764916287</t>
  </si>
  <si>
    <t>GR768VP</t>
  </si>
  <si>
    <t>GR-768-VP</t>
  </si>
  <si>
    <t>14/10/2023</t>
  </si>
  <si>
    <t>25/10/2023  14:20</t>
  </si>
  <si>
    <t>DIETZ GREGORY</t>
  </si>
  <si>
    <t>23/03/2026  08:30</t>
  </si>
  <si>
    <t>VR1J4DGZUPY625039</t>
  </si>
  <si>
    <t>GW453NH</t>
  </si>
  <si>
    <t>GW-453-NH</t>
  </si>
  <si>
    <t>24/05/2024  15:00</t>
  </si>
  <si>
    <t>SEGUIS PIERRE</t>
  </si>
  <si>
    <t>31/03/2026  08:05</t>
  </si>
  <si>
    <t>VF1RFB00172707980</t>
  </si>
  <si>
    <t>EK850HG</t>
  </si>
  <si>
    <t>EK-850-HG</t>
  </si>
  <si>
    <t>07/04/2026  00:00</t>
  </si>
  <si>
    <t>VF15R0J0A57245112</t>
  </si>
  <si>
    <t>FN963HX</t>
  </si>
  <si>
    <t>FN-963-HX</t>
  </si>
  <si>
    <t>17/03/2026  16:39</t>
  </si>
  <si>
    <t>VF1RJA00764965786</t>
  </si>
  <si>
    <t>TG LAPLACE</t>
  </si>
  <si>
    <t>SITE BORDEAUX</t>
  </si>
  <si>
    <t>DL662NM</t>
  </si>
  <si>
    <t>DL-662-NM</t>
  </si>
  <si>
    <t>7T</t>
  </si>
  <si>
    <t>70C17</t>
  </si>
  <si>
    <t>05/11/2014</t>
  </si>
  <si>
    <t>10/05/2021  00:00</t>
  </si>
  <si>
    <t>24/10/2024  01:00</t>
  </si>
  <si>
    <t>ZCFC170C305000020</t>
  </si>
  <si>
    <t>DW050PV</t>
  </si>
  <si>
    <t>02/11/2015  00:00</t>
  </si>
  <si>
    <t>16/08/2025  01:32</t>
  </si>
  <si>
    <t>EQ752FM</t>
  </si>
  <si>
    <t>12/05/2021  00:00</t>
  </si>
  <si>
    <t>15/03/2024  00:00</t>
  </si>
  <si>
    <t>ES526PF</t>
  </si>
  <si>
    <t>ES-526-PF</t>
  </si>
  <si>
    <t>7.5T</t>
  </si>
  <si>
    <t>08/12/2017</t>
  </si>
  <si>
    <t>10/07/2020  00:00</t>
  </si>
  <si>
    <t>07/12/2024  04:47</t>
  </si>
  <si>
    <t>GM213JF</t>
  </si>
  <si>
    <t>GM-213-JF</t>
  </si>
  <si>
    <t>08/06/2023  09:55</t>
  </si>
  <si>
    <t>VIRLY CHRISTELLE</t>
  </si>
  <si>
    <t>13/06/2023  17:00</t>
  </si>
  <si>
    <t>VR1J4DGZUNY650383</t>
  </si>
  <si>
    <t>GR229TE</t>
  </si>
  <si>
    <t>GR-229-TE</t>
  </si>
  <si>
    <t>05/12/2023  15:20</t>
  </si>
  <si>
    <t>PINSAN STEPHANIE</t>
  </si>
  <si>
    <t>26/02/2026  16:45</t>
  </si>
  <si>
    <t>VF1RJA00X71030538</t>
  </si>
  <si>
    <t>GR726AM</t>
  </si>
  <si>
    <t>GR-726-AM</t>
  </si>
  <si>
    <t>21/09/2023  00:00</t>
  </si>
  <si>
    <t>ROMFLE GORDON</t>
  </si>
  <si>
    <t>26/02/2026  14:20</t>
  </si>
  <si>
    <t>VF1RJA00871031140</t>
  </si>
  <si>
    <t>GW865NJ</t>
  </si>
  <si>
    <t>GW-865-NJ</t>
  </si>
  <si>
    <t>SALVADOR CHRISTOPHE</t>
  </si>
  <si>
    <t>29/09/2024  11:42</t>
  </si>
  <si>
    <t>VF1RFB00672702032</t>
  </si>
  <si>
    <t>FQ186SZ</t>
  </si>
  <si>
    <t>FQ-186-SZ</t>
  </si>
  <si>
    <t>25/07/2025  15:08</t>
  </si>
  <si>
    <t>VF1RJA00665132281</t>
  </si>
  <si>
    <t>GQ361YT</t>
  </si>
  <si>
    <t>GQ-361-YT</t>
  </si>
  <si>
    <t>CAILLON HELENE</t>
  </si>
  <si>
    <t>18/12/2025  09:45</t>
  </si>
  <si>
    <t>VF1RJA00771027600</t>
  </si>
  <si>
    <t>GJ483PY</t>
  </si>
  <si>
    <t>GJ-483-PY</t>
  </si>
  <si>
    <t>26/09/2022</t>
  </si>
  <si>
    <t>30/03/2023  00:00</t>
  </si>
  <si>
    <t>VF1VAE00068917934</t>
  </si>
  <si>
    <t>GX188CS</t>
  </si>
  <si>
    <t>27/05/2024</t>
  </si>
  <si>
    <t>21/06/2024  08:00</t>
  </si>
  <si>
    <t>26/05/2024  00:00</t>
  </si>
  <si>
    <t>ZCFCX42E305588965</t>
  </si>
  <si>
    <t>GY447BQ</t>
  </si>
  <si>
    <t>04/07/2024</t>
  </si>
  <si>
    <t>08/01/2025  08:00</t>
  </si>
  <si>
    <t>ZCFCX42E205588620</t>
  </si>
  <si>
    <t>HA332BZ</t>
  </si>
  <si>
    <t>ZCFCX42E805587195</t>
  </si>
  <si>
    <t>SITE LUDRES</t>
  </si>
  <si>
    <t>DJ351ZW</t>
  </si>
  <si>
    <t>BOUTELLAA FOUEZ</t>
  </si>
  <si>
    <t>25/11/2025  11:59</t>
  </si>
  <si>
    <t>DX019BL</t>
  </si>
  <si>
    <t>02/11/2015</t>
  </si>
  <si>
    <t>06/11/2015  00:00</t>
  </si>
  <si>
    <t>BARCHAPT CHRISTOPHE</t>
  </si>
  <si>
    <t>09/01/2026  11:36</t>
  </si>
  <si>
    <t>EQ331PS</t>
  </si>
  <si>
    <t>19/09/2017</t>
  </si>
  <si>
    <t>26/09/2017  00:00</t>
  </si>
  <si>
    <t>AGRESTA ANGELO</t>
  </si>
  <si>
    <t>13/02/2026  11:16</t>
  </si>
  <si>
    <t>FE007VM</t>
  </si>
  <si>
    <t>23/03/2019</t>
  </si>
  <si>
    <t>04/04/2019  00:00</t>
  </si>
  <si>
    <t>PETITJEAN GAETAN</t>
  </si>
  <si>
    <t>12/02/2026  11:54</t>
  </si>
  <si>
    <t>FE836VL</t>
  </si>
  <si>
    <t>28/03/2019  00:00</t>
  </si>
  <si>
    <t>METIH JULIEN</t>
  </si>
  <si>
    <t>13/02/2026  11:27</t>
  </si>
  <si>
    <t>FR055PW</t>
  </si>
  <si>
    <t>19/11/2020  10:06</t>
  </si>
  <si>
    <t>LORETTE DIDIER</t>
  </si>
  <si>
    <t>13/02/2026  06:40</t>
  </si>
  <si>
    <t>FR333DT</t>
  </si>
  <si>
    <t>03/07/2020</t>
  </si>
  <si>
    <t>09/07/2020  08:30</t>
  </si>
  <si>
    <t>DUVIVIER THIERRY</t>
  </si>
  <si>
    <t>12/02/2026  10:19</t>
  </si>
  <si>
    <t>FR854EA</t>
  </si>
  <si>
    <t>06/07/2020</t>
  </si>
  <si>
    <t>10/07/2020  08:30</t>
  </si>
  <si>
    <t>PEREIRA DAVID</t>
  </si>
  <si>
    <t>13/02/2026  11:14</t>
  </si>
  <si>
    <t>FS860GQ</t>
  </si>
  <si>
    <t>12/10/2020  15:00</t>
  </si>
  <si>
    <t>ARIEIRA JOSE</t>
  </si>
  <si>
    <t>27/02/2026  08:46</t>
  </si>
  <si>
    <t>GK270GR</t>
  </si>
  <si>
    <t>28/10/2022</t>
  </si>
  <si>
    <t>04/11/2022  16:00</t>
  </si>
  <si>
    <t>PERRONNO QUENTIN</t>
  </si>
  <si>
    <t>13/02/2026  04:18</t>
  </si>
  <si>
    <t>GK374MF</t>
  </si>
  <si>
    <t>10/11/2022</t>
  </si>
  <si>
    <t>16/11/2022  09:00</t>
  </si>
  <si>
    <t>BACART ERIC</t>
  </si>
  <si>
    <t>13/02/2026  11:51</t>
  </si>
  <si>
    <t>GK475SK</t>
  </si>
  <si>
    <t>24/11/2022</t>
  </si>
  <si>
    <t>25/11/2022  11:00</t>
  </si>
  <si>
    <t>BOLLMANN PHILIPPE</t>
  </si>
  <si>
    <t>13/02/2026  10:49</t>
  </si>
  <si>
    <t>GL095YD</t>
  </si>
  <si>
    <t>31/01/2023</t>
  </si>
  <si>
    <t>03/02/2023  11:30</t>
  </si>
  <si>
    <t>CHEVRIER JULIEN</t>
  </si>
  <si>
    <t>13/02/2026  04:56</t>
  </si>
  <si>
    <t>GL190RT</t>
  </si>
  <si>
    <t>18/01/2023</t>
  </si>
  <si>
    <t>26/01/2023  11:30</t>
  </si>
  <si>
    <t>MAHOUT ALEXANDRE</t>
  </si>
  <si>
    <t>13/02/2026  12:15</t>
  </si>
  <si>
    <t>GL429AN</t>
  </si>
  <si>
    <t>09/12/2022</t>
  </si>
  <si>
    <t>15/12/2022  08:45</t>
  </si>
  <si>
    <t>COLLIGNON ANTHONY</t>
  </si>
  <si>
    <t>11/02/2026  10:27</t>
  </si>
  <si>
    <t>GL599MX</t>
  </si>
  <si>
    <t>05/01/2023</t>
  </si>
  <si>
    <t>13/01/2023  09:25</t>
  </si>
  <si>
    <t>LHOMME AUBRY</t>
  </si>
  <si>
    <t>12/02/2026  11:45</t>
  </si>
  <si>
    <t>GM164CV</t>
  </si>
  <si>
    <t>13/02/2023</t>
  </si>
  <si>
    <t>17/02/2023  08:30</t>
  </si>
  <si>
    <t>13/02/2026  04:26</t>
  </si>
  <si>
    <t>GM165RV</t>
  </si>
  <si>
    <t>15/03/2023</t>
  </si>
  <si>
    <t>21/03/2023  08:20</t>
  </si>
  <si>
    <t>COLIN LOIC</t>
  </si>
  <si>
    <t>17/02/2026  14:00</t>
  </si>
  <si>
    <t>GM182MC</t>
  </si>
  <si>
    <t>02/03/2023</t>
  </si>
  <si>
    <t>20/03/2023  08:30</t>
  </si>
  <si>
    <t>EPINAT FRANCIS</t>
  </si>
  <si>
    <t>GM259XL</t>
  </si>
  <si>
    <t>04/04/2023  11:30</t>
  </si>
  <si>
    <t>GUICHARD OLIVIER</t>
  </si>
  <si>
    <t>25/02/2026  10:00</t>
  </si>
  <si>
    <t>GM723EY</t>
  </si>
  <si>
    <t>17/02/2023</t>
  </si>
  <si>
    <t>02/03/2023  11:00</t>
  </si>
  <si>
    <t>LEROY PASCAL</t>
  </si>
  <si>
    <t>23/02/2026  09:57</t>
  </si>
  <si>
    <t>GN994CN</t>
  </si>
  <si>
    <t>31/03/2023</t>
  </si>
  <si>
    <t>20/04/2023  10:15</t>
  </si>
  <si>
    <t>ROUSSELOT GEORGES</t>
  </si>
  <si>
    <t>03/03/2026  14:00</t>
  </si>
  <si>
    <t>HB190HV</t>
  </si>
  <si>
    <t>16/01/2025  11:00</t>
  </si>
  <si>
    <t>HUMBEY PIERRE</t>
  </si>
  <si>
    <t>13/02/2026  10:31</t>
  </si>
  <si>
    <t>FE166EB</t>
  </si>
  <si>
    <t>FE-166-EB</t>
  </si>
  <si>
    <t>29/03/2019  08:00</t>
  </si>
  <si>
    <t>26/12/2025  14:32</t>
  </si>
  <si>
    <t>VF1R8700162518946</t>
  </si>
  <si>
    <t>FE234EA</t>
  </si>
  <si>
    <t>FE-234-EA</t>
  </si>
  <si>
    <t>29/03/2019  00:00</t>
  </si>
  <si>
    <t>11/02/2026  07:41</t>
  </si>
  <si>
    <t>VF1RFB00X62521000</t>
  </si>
  <si>
    <t>GF419KL</t>
  </si>
  <si>
    <t>GF-419-KL</t>
  </si>
  <si>
    <t>FEEL PACK BUSINESS HDI 130 EAT8</t>
  </si>
  <si>
    <t>20/04/2022  14:00</t>
  </si>
  <si>
    <t>DUHAMEL SANDRINE</t>
  </si>
  <si>
    <t>24/03/2026  15:00</t>
  </si>
  <si>
    <t>VR7BBYHZBNE013874</t>
  </si>
  <si>
    <t>GL837QG</t>
  </si>
  <si>
    <t>GL-837-QG</t>
  </si>
  <si>
    <t>SCHAUINGER OLIVIER</t>
  </si>
  <si>
    <t>27/02/2026  19:20</t>
  </si>
  <si>
    <t>VR1J4DGZUNY604554</t>
  </si>
  <si>
    <t>GM686JF</t>
  </si>
  <si>
    <t>GM-686-JF</t>
  </si>
  <si>
    <t>21/09/2023  14:00</t>
  </si>
  <si>
    <t>COLIN CYRIL</t>
  </si>
  <si>
    <t>24/02/2026  09:47</t>
  </si>
  <si>
    <t>VR3USHNKKPJ565884</t>
  </si>
  <si>
    <t>GN278JB</t>
  </si>
  <si>
    <t>GN-278-JB</t>
  </si>
  <si>
    <t>14/04/2023</t>
  </si>
  <si>
    <t>05/06/2023  00:00</t>
  </si>
  <si>
    <t>NOIRE ERIC</t>
  </si>
  <si>
    <t>09/02/2026  09:54</t>
  </si>
  <si>
    <t>VF1RJB00469982313</t>
  </si>
  <si>
    <t>GR070AD</t>
  </si>
  <si>
    <t>GR-070-AD</t>
  </si>
  <si>
    <t>15/09/2023  09:00</t>
  </si>
  <si>
    <t>CHAPUT ETIENNE</t>
  </si>
  <si>
    <t>28/02/2026  12:40</t>
  </si>
  <si>
    <t>VF1RJA00X71031009</t>
  </si>
  <si>
    <t>GR110AD</t>
  </si>
  <si>
    <t>GR-110-AD</t>
  </si>
  <si>
    <t>LINDEPERG ANAIS</t>
  </si>
  <si>
    <t>24/02/2026  14:34</t>
  </si>
  <si>
    <t>VF1RJA00571031130</t>
  </si>
  <si>
    <t>GR125AD</t>
  </si>
  <si>
    <t>GR-125-AD</t>
  </si>
  <si>
    <t>WILT VALERIE</t>
  </si>
  <si>
    <t>VF1RJA00371030980</t>
  </si>
  <si>
    <t>GR153AD</t>
  </si>
  <si>
    <t>GR-153-AD</t>
  </si>
  <si>
    <t>DRON FLORENT</t>
  </si>
  <si>
    <t>26/03/2026  00:00</t>
  </si>
  <si>
    <t>VF1RJA00X71030958</t>
  </si>
  <si>
    <t>GR177AD</t>
  </si>
  <si>
    <t>GR-177-AD</t>
  </si>
  <si>
    <t>SCHREINER NICOLAS</t>
  </si>
  <si>
    <t>28/02/2026  16:41</t>
  </si>
  <si>
    <t>VF1RJA00971030966</t>
  </si>
  <si>
    <t>GR208AD</t>
  </si>
  <si>
    <t>GR-208-AD</t>
  </si>
  <si>
    <t>FANZEL ORNELLA</t>
  </si>
  <si>
    <t>27/02/2026  15:24</t>
  </si>
  <si>
    <t>VF1RJA00271031019</t>
  </si>
  <si>
    <t>FN339HX</t>
  </si>
  <si>
    <t>FN-339-HX</t>
  </si>
  <si>
    <t>27/11/2020  09:10</t>
  </si>
  <si>
    <t>FOULON LENA</t>
  </si>
  <si>
    <t>23/02/2026  18:07</t>
  </si>
  <si>
    <t>VF1RJA00264965792</t>
  </si>
  <si>
    <t>FN956HX</t>
  </si>
  <si>
    <t>FN-956-HX</t>
  </si>
  <si>
    <t>16/03/2026  16:00</t>
  </si>
  <si>
    <t>VF1RJA00X64118373</t>
  </si>
  <si>
    <t>PF LE MUY</t>
  </si>
  <si>
    <t>DH223WP</t>
  </si>
  <si>
    <t>23/07/2014</t>
  </si>
  <si>
    <t>11/08/2014  00:00</t>
  </si>
  <si>
    <t>EDDADSI RACHID</t>
  </si>
  <si>
    <t>30/01/2026  12:15</t>
  </si>
  <si>
    <t>DH914WC</t>
  </si>
  <si>
    <t>22/07/2014</t>
  </si>
  <si>
    <t>MOUMNI ZINE ALBIDINE</t>
  </si>
  <si>
    <t>13/03/2026  11:24</t>
  </si>
  <si>
    <t>EF068CH</t>
  </si>
  <si>
    <t>09/09/2016</t>
  </si>
  <si>
    <t>26/10/2016  00:00</t>
  </si>
  <si>
    <t>04/12/2025  09:59</t>
  </si>
  <si>
    <t>EP625CT</t>
  </si>
  <si>
    <t>EP-625-CT</t>
  </si>
  <si>
    <t>11/07/2017</t>
  </si>
  <si>
    <t>09/08/2017  00:00</t>
  </si>
  <si>
    <t>SMTA</t>
  </si>
  <si>
    <t>25/09/2025  04:14</t>
  </si>
  <si>
    <t>VF6403566HB006981</t>
  </si>
  <si>
    <t>ER183DK</t>
  </si>
  <si>
    <t>BEN FARAH NAWFAL</t>
  </si>
  <si>
    <t>30/03/2026  07:47</t>
  </si>
  <si>
    <t>EV270LZ</t>
  </si>
  <si>
    <t>EV-270-LZ</t>
  </si>
  <si>
    <t>ML100E</t>
  </si>
  <si>
    <t>05/03/2018</t>
  </si>
  <si>
    <t>03/12/2019  00:00</t>
  </si>
  <si>
    <t>30/03/2026  12:08</t>
  </si>
  <si>
    <t>ZCAFA71AD202678754</t>
  </si>
  <si>
    <t>EX347YF</t>
  </si>
  <si>
    <t>06/06/2018</t>
  </si>
  <si>
    <t>21/06/2018  00:00</t>
  </si>
  <si>
    <t>EL HASSANI HICHEM</t>
  </si>
  <si>
    <t>31/03/2026  12:21</t>
  </si>
  <si>
    <t>ZCFC270D30D308714</t>
  </si>
  <si>
    <t>FJ283JG</t>
  </si>
  <si>
    <t>FJ-283-JG</t>
  </si>
  <si>
    <t>06/08/2019</t>
  </si>
  <si>
    <t>13/08/2019  00:00</t>
  </si>
  <si>
    <t>26/03/2026  10:15</t>
  </si>
  <si>
    <t>VF648J563KB012437</t>
  </si>
  <si>
    <t>FP975HK</t>
  </si>
  <si>
    <t>10/03/2020</t>
  </si>
  <si>
    <t>25/10/2024  00:00</t>
  </si>
  <si>
    <t>18/02/2026  09:58</t>
  </si>
  <si>
    <t>GF713DW</t>
  </si>
  <si>
    <t>GF-713-DW</t>
  </si>
  <si>
    <t>21/05/2022  00:00</t>
  </si>
  <si>
    <t>27/03/2026  11:27</t>
  </si>
  <si>
    <t>VF640J566NB018348</t>
  </si>
  <si>
    <t>GJ713YY</t>
  </si>
  <si>
    <t>FUSO</t>
  </si>
  <si>
    <t>12/10/2022</t>
  </si>
  <si>
    <t>13/09/2024  08:30</t>
  </si>
  <si>
    <t>31/03/2026  11:19</t>
  </si>
  <si>
    <t>GK644TZ</t>
  </si>
  <si>
    <t>28/11/2022</t>
  </si>
  <si>
    <t>16/12/2022  09:30</t>
  </si>
  <si>
    <t>ZLOTY YANNICK</t>
  </si>
  <si>
    <t>27/11/2022  00:00</t>
  </si>
  <si>
    <t>GL082GQ</t>
  </si>
  <si>
    <t>GL-082-GQ</t>
  </si>
  <si>
    <t>23/12/2022</t>
  </si>
  <si>
    <t>25/01/2023  00:00</t>
  </si>
  <si>
    <t>08/01/2025  11:48</t>
  </si>
  <si>
    <t>ZCFA81MJ502724799</t>
  </si>
  <si>
    <t>GL584AK</t>
  </si>
  <si>
    <t>20/12/2022  08:30</t>
  </si>
  <si>
    <t>HUSSER PHILIPPE</t>
  </si>
  <si>
    <t>29/01/2026  11:20</t>
  </si>
  <si>
    <t>GL879NL</t>
  </si>
  <si>
    <t>GL-879-NL</t>
  </si>
  <si>
    <t>06/01/2023</t>
  </si>
  <si>
    <t>27/03/2026  11:48</t>
  </si>
  <si>
    <t>ZCFA81MJ302724798</t>
  </si>
  <si>
    <t>GQ283LQ</t>
  </si>
  <si>
    <t>10/08/2023  00:00</t>
  </si>
  <si>
    <t>27/03/2026  12:50</t>
  </si>
  <si>
    <t>GQ898KN</t>
  </si>
  <si>
    <t>04/08/2023  00:00</t>
  </si>
  <si>
    <t>30/03/2026  11:04</t>
  </si>
  <si>
    <t>GV128SW</t>
  </si>
  <si>
    <t>GV-128-SW</t>
  </si>
  <si>
    <t>15/03/2024</t>
  </si>
  <si>
    <t>31/03/2026  08:41</t>
  </si>
  <si>
    <t>VF640J56XRB023266</t>
  </si>
  <si>
    <t>GW007FJ</t>
  </si>
  <si>
    <t>05/04/2024</t>
  </si>
  <si>
    <t>02/05/2024  08:00</t>
  </si>
  <si>
    <t>04/03/2026  12:01</t>
  </si>
  <si>
    <t>GW097FG</t>
  </si>
  <si>
    <t>GW-097-FG</t>
  </si>
  <si>
    <t>22/04/2024  08:00</t>
  </si>
  <si>
    <t>31/03/2026  04:44</t>
  </si>
  <si>
    <t>VF640J569RB023193</t>
  </si>
  <si>
    <t>GW202WA</t>
  </si>
  <si>
    <t>GW-202-WA</t>
  </si>
  <si>
    <t>07/05/2024</t>
  </si>
  <si>
    <t>17/05/2024  08:00</t>
  </si>
  <si>
    <t>31/03/2026  04:47</t>
  </si>
  <si>
    <t>VF640J563RB023299</t>
  </si>
  <si>
    <t>GY478SP</t>
  </si>
  <si>
    <t>14/08/2024</t>
  </si>
  <si>
    <t>26/08/2024  10:49</t>
  </si>
  <si>
    <t>31/03/2026  12:20</t>
  </si>
  <si>
    <t>GY707TF</t>
  </si>
  <si>
    <t>19/08/2024</t>
  </si>
  <si>
    <t>31/03/2026  11:06</t>
  </si>
  <si>
    <t>GZ172RB</t>
  </si>
  <si>
    <t>11/12/2024  09:26</t>
  </si>
  <si>
    <t>03/09/2025  10:11</t>
  </si>
  <si>
    <t>GZ741NC</t>
  </si>
  <si>
    <t>07/10/2024  08:50</t>
  </si>
  <si>
    <t>HB988RQ</t>
  </si>
  <si>
    <t>31/01/2025</t>
  </si>
  <si>
    <t>10/02/2025  08:00</t>
  </si>
  <si>
    <t>27/03/2026  11:51</t>
  </si>
  <si>
    <t>HG694GF</t>
  </si>
  <si>
    <t>18/11/2025  09:00</t>
  </si>
  <si>
    <t>31/03/2026  10:42</t>
  </si>
  <si>
    <t>HJ777TM</t>
  </si>
  <si>
    <t>20/03/2026</t>
  </si>
  <si>
    <t>26/03/2026  08:20</t>
  </si>
  <si>
    <t>19/03/2026  00:00</t>
  </si>
  <si>
    <t>HJ909JV</t>
  </si>
  <si>
    <t>26/02/2026</t>
  </si>
  <si>
    <t>06/03/2026  08:30</t>
  </si>
  <si>
    <t>SITE SAINT MARTIN DE CRAU</t>
  </si>
  <si>
    <t>DX375YG</t>
  </si>
  <si>
    <t>DX-375-YG</t>
  </si>
  <si>
    <t>160E</t>
  </si>
  <si>
    <t>07/12/2015</t>
  </si>
  <si>
    <t>06/01/2016  00:00</t>
  </si>
  <si>
    <t>31/03/2026  13:40</t>
  </si>
  <si>
    <t>ZCFA61MF902645783</t>
  </si>
  <si>
    <t>DX379MX</t>
  </si>
  <si>
    <t>09/03/2026  04:30</t>
  </si>
  <si>
    <t>DX383MX</t>
  </si>
  <si>
    <t>16/03/2026  05:20</t>
  </si>
  <si>
    <t>EA696LD</t>
  </si>
  <si>
    <t>21/03/2016  00:00</t>
  </si>
  <si>
    <t>30/01/2026  13:11</t>
  </si>
  <si>
    <t>EG442XY</t>
  </si>
  <si>
    <t>EG-442-XY</t>
  </si>
  <si>
    <t>23/11/2016</t>
  </si>
  <si>
    <t>03/01/2017  00:00</t>
  </si>
  <si>
    <t>31/03/2026  04:28</t>
  </si>
  <si>
    <t>VF640J562HB005231</t>
  </si>
  <si>
    <t>EQ093GG</t>
  </si>
  <si>
    <t>EQ-093-GG</t>
  </si>
  <si>
    <t>05/09/2017</t>
  </si>
  <si>
    <t>11/09/2017  00:00</t>
  </si>
  <si>
    <t>SN_SMTM</t>
  </si>
  <si>
    <t>26/06/2025  13:23</t>
  </si>
  <si>
    <t>VF640J561HB007407</t>
  </si>
  <si>
    <t>EQ825BJ</t>
  </si>
  <si>
    <t>EQ-825-BJ</t>
  </si>
  <si>
    <t>28/08/2017</t>
  </si>
  <si>
    <t>28/08/2017  00:00</t>
  </si>
  <si>
    <t>24/06/2025  11:42</t>
  </si>
  <si>
    <t>VF640J56XHB007406</t>
  </si>
  <si>
    <t>ES810NH</t>
  </si>
  <si>
    <t>06/12/2017</t>
  </si>
  <si>
    <t>26/03/2026  11:31</t>
  </si>
  <si>
    <t>FH976TW</t>
  </si>
  <si>
    <t>11/07/2019</t>
  </si>
  <si>
    <t>17/07/2019  00:00</t>
  </si>
  <si>
    <t>31/03/2026  13:56</t>
  </si>
  <si>
    <t>FJ317TP</t>
  </si>
  <si>
    <t>FJ-317-TP</t>
  </si>
  <si>
    <t>29/08/2019</t>
  </si>
  <si>
    <t>04/09/2019  00:00</t>
  </si>
  <si>
    <t>30/06/2025  10:22</t>
  </si>
  <si>
    <t>VF640J56XKB013066</t>
  </si>
  <si>
    <t>FM766PE</t>
  </si>
  <si>
    <t>23/12/2019</t>
  </si>
  <si>
    <t>13/01/2020  00:00</t>
  </si>
  <si>
    <t>01/09/2025  11:48</t>
  </si>
  <si>
    <t>FR833PV</t>
  </si>
  <si>
    <t>18.250. 4 X 2</t>
  </si>
  <si>
    <t>27/07/2020  00:00</t>
  </si>
  <si>
    <t>CASALEGGIO ALAIN</t>
  </si>
  <si>
    <t>26/03/2026  14:31</t>
  </si>
  <si>
    <t>FV475FH</t>
  </si>
  <si>
    <t>FV-475-FH</t>
  </si>
  <si>
    <t>20/11/2020</t>
  </si>
  <si>
    <t>01/11/2024  00:00</t>
  </si>
  <si>
    <t>SK TRANSPORT</t>
  </si>
  <si>
    <t>19/11/2020  00:00</t>
  </si>
  <si>
    <t>ZCFC670D50D662455</t>
  </si>
  <si>
    <t>GG310VS</t>
  </si>
  <si>
    <t>09/06/2022</t>
  </si>
  <si>
    <t>12/12/2025  00:00</t>
  </si>
  <si>
    <t>31/03/2026  14:44</t>
  </si>
  <si>
    <t>GL261WE</t>
  </si>
  <si>
    <t>17/03/2023  00:00</t>
  </si>
  <si>
    <t>24/01/2026  12:19</t>
  </si>
  <si>
    <t>GL489TJ</t>
  </si>
  <si>
    <t>GL-489-TJ</t>
  </si>
  <si>
    <t>ML160EG</t>
  </si>
  <si>
    <t>29/01/2026  12:34</t>
  </si>
  <si>
    <t>ZCFAR1MF602727039</t>
  </si>
  <si>
    <t>GL889FZ</t>
  </si>
  <si>
    <t>GL-889-FZ</t>
  </si>
  <si>
    <t>22/12/2022</t>
  </si>
  <si>
    <t>19/02/2026  00:00</t>
  </si>
  <si>
    <t>31/03/2026  04:19</t>
  </si>
  <si>
    <t>ZCFA81MJ002724614</t>
  </si>
  <si>
    <t>GM137MP</t>
  </si>
  <si>
    <t>GM-137-MP</t>
  </si>
  <si>
    <t>03/03/2023</t>
  </si>
  <si>
    <t>10/05/2023  00:00</t>
  </si>
  <si>
    <t>ZCFAR1MF602727476</t>
  </si>
  <si>
    <t>GM182BL</t>
  </si>
  <si>
    <t>08/02/2023</t>
  </si>
  <si>
    <t>20/02/2023  17:40</t>
  </si>
  <si>
    <t>NASCIMENTO FORMOSO FABIO</t>
  </si>
  <si>
    <t>30/01/2026  12:03</t>
  </si>
  <si>
    <t>GM983BK</t>
  </si>
  <si>
    <t>GM-983-BK</t>
  </si>
  <si>
    <t>30/03/2026  13:36</t>
  </si>
  <si>
    <t>ZCFAR1MF802727477</t>
  </si>
  <si>
    <t>GP248AZ</t>
  </si>
  <si>
    <t>GP-248-AZ</t>
  </si>
  <si>
    <t>23/05/2023</t>
  </si>
  <si>
    <t>20/06/2023  00:00</t>
  </si>
  <si>
    <t>30/01/2026  04:21</t>
  </si>
  <si>
    <t>ZCFAR1MF602728580</t>
  </si>
  <si>
    <t>GP611BT</t>
  </si>
  <si>
    <t>GP-611-BT</t>
  </si>
  <si>
    <t>30/06/2025  05:39</t>
  </si>
  <si>
    <t>ZCFC672C80D732101</t>
  </si>
  <si>
    <t>GQ403JP</t>
  </si>
  <si>
    <t>25/07/2023</t>
  </si>
  <si>
    <t>31/03/2026  05:03</t>
  </si>
  <si>
    <t>GS193CT</t>
  </si>
  <si>
    <t>30/03/2026  13:41</t>
  </si>
  <si>
    <t>GS676ZX</t>
  </si>
  <si>
    <t>GS-676-ZX</t>
  </si>
  <si>
    <t>13/12/2023</t>
  </si>
  <si>
    <t>26/02/2024  00:00</t>
  </si>
  <si>
    <t>06/06/2025  04:22</t>
  </si>
  <si>
    <t>YV2T0W1A7PZ150870</t>
  </si>
  <si>
    <t>GS677ZX</t>
  </si>
  <si>
    <t>GS-677-ZX</t>
  </si>
  <si>
    <t>23/03/2024  08:00</t>
  </si>
  <si>
    <t>30/06/2025  05:03</t>
  </si>
  <si>
    <t>YV2T0W1A6PZ150679</t>
  </si>
  <si>
    <t>GT684BL</t>
  </si>
  <si>
    <t>GT-684-BL</t>
  </si>
  <si>
    <t>05/01/2024  00:00</t>
  </si>
  <si>
    <t>27/06/2025  12:17</t>
  </si>
  <si>
    <t>YV2T0W1A1PZ150766</t>
  </si>
  <si>
    <t>GV176HW</t>
  </si>
  <si>
    <t>GV-176-HW</t>
  </si>
  <si>
    <t>26/02/2024</t>
  </si>
  <si>
    <t>01/03/2024  00:00</t>
  </si>
  <si>
    <t>16/09/2024  10:18</t>
  </si>
  <si>
    <t>VF640J56XRB023249</t>
  </si>
  <si>
    <t>GV190SW</t>
  </si>
  <si>
    <t>GV-190-SW</t>
  </si>
  <si>
    <t>12/10/2024  12:15</t>
  </si>
  <si>
    <t>VF640J56XRB023218</t>
  </si>
  <si>
    <t>GV363HW</t>
  </si>
  <si>
    <t>GV-363-HW</t>
  </si>
  <si>
    <t>26/06/2025  10:57</t>
  </si>
  <si>
    <t>VF640J566RB023250</t>
  </si>
  <si>
    <t>GW535JP</t>
  </si>
  <si>
    <t>GW-535-JP</t>
  </si>
  <si>
    <t>15/04/2024</t>
  </si>
  <si>
    <t>29/04/2024  08:00</t>
  </si>
  <si>
    <t>15/05/2025  05:54</t>
  </si>
  <si>
    <t>YV2T0W1A6PZ150682</t>
  </si>
  <si>
    <t>GW987FF</t>
  </si>
  <si>
    <t>GW-987-FF</t>
  </si>
  <si>
    <t>12/04/2024  08:00</t>
  </si>
  <si>
    <t>31/07/2024  10:08</t>
  </si>
  <si>
    <t>VF640J566RB023281</t>
  </si>
  <si>
    <t>GX351FV</t>
  </si>
  <si>
    <t>15.290. 4 X 2</t>
  </si>
  <si>
    <t>14/06/2024  00:00</t>
  </si>
  <si>
    <t>PIERRAIN PHILIPPE</t>
  </si>
  <si>
    <t>27/03/2026  11:58</t>
  </si>
  <si>
    <t>GY312LH</t>
  </si>
  <si>
    <t>26/07/2024</t>
  </si>
  <si>
    <t>19/08/2024  11:40</t>
  </si>
  <si>
    <t>RIBE STEPHANE</t>
  </si>
  <si>
    <t>31/03/2026  11:02</t>
  </si>
  <si>
    <t>GY826PE</t>
  </si>
  <si>
    <t>01/08/2024</t>
  </si>
  <si>
    <t>19/08/2024  09:05</t>
  </si>
  <si>
    <t>TOUTAIN PETER</t>
  </si>
  <si>
    <t>31/03/2026  13:25</t>
  </si>
  <si>
    <t>GY940NB</t>
  </si>
  <si>
    <t>30/07/2024</t>
  </si>
  <si>
    <t>19/08/2024  10:16</t>
  </si>
  <si>
    <t>EL YAAGOUBI ABDELWAHAD</t>
  </si>
  <si>
    <t>30/03/2026  14:03</t>
  </si>
  <si>
    <t>GZ077RB</t>
  </si>
  <si>
    <t>06/12/2024  08:00</t>
  </si>
  <si>
    <t>31/03/2026  14:05</t>
  </si>
  <si>
    <t>GZ701SV</t>
  </si>
  <si>
    <t>04/11/2024  08:00</t>
  </si>
  <si>
    <t>TATOU YASSIN</t>
  </si>
  <si>
    <t>28/03/2026  06:50</t>
  </si>
  <si>
    <t>GZ801VH</t>
  </si>
  <si>
    <t>18/12/2024  08:00</t>
  </si>
  <si>
    <t>31/03/2026  09:56</t>
  </si>
  <si>
    <t>GZ886ZS</t>
  </si>
  <si>
    <t>04/12/2024  00:00</t>
  </si>
  <si>
    <t>MAURIN GAEL</t>
  </si>
  <si>
    <t>HA260PM</t>
  </si>
  <si>
    <t>AZAHHAF AHMED</t>
  </si>
  <si>
    <t>HA638ZF</t>
  </si>
  <si>
    <t>17/01/2025  00:00</t>
  </si>
  <si>
    <t>AZAHHAF MOHAMED</t>
  </si>
  <si>
    <t>31/03/2026  07:02</t>
  </si>
  <si>
    <t>HA682PL</t>
  </si>
  <si>
    <t>17/12/2024  08:00</t>
  </si>
  <si>
    <t>26/03/2026  12:16</t>
  </si>
  <si>
    <t>HA811ZF</t>
  </si>
  <si>
    <t>MADYOUBI YASSINE</t>
  </si>
  <si>
    <t>31/03/2026  13:38</t>
  </si>
  <si>
    <t>HB145RH</t>
  </si>
  <si>
    <t>11/02/2025  14:45</t>
  </si>
  <si>
    <t>MURE LAURENT</t>
  </si>
  <si>
    <t>31/03/2026  10:36</t>
  </si>
  <si>
    <t>HD710KE</t>
  </si>
  <si>
    <t>06/05/2025</t>
  </si>
  <si>
    <t>14/05/2025  16:10</t>
  </si>
  <si>
    <t>31/03/2026  13:32</t>
  </si>
  <si>
    <t>HD854AG</t>
  </si>
  <si>
    <t>14/04/2025</t>
  </si>
  <si>
    <t>07/05/2025  17:35</t>
  </si>
  <si>
    <t>31/03/2026  11:23</t>
  </si>
  <si>
    <t>HE985MX</t>
  </si>
  <si>
    <t>03/07/2025</t>
  </si>
  <si>
    <t>03/09/2025  15:00</t>
  </si>
  <si>
    <t>31/03/2026  13:53</t>
  </si>
  <si>
    <t>HF071LP</t>
  </si>
  <si>
    <t>24/09/2025  10:30</t>
  </si>
  <si>
    <t>EL BAY ZAKARI</t>
  </si>
  <si>
    <t>31/03/2026  14:09</t>
  </si>
  <si>
    <t>HF207LP</t>
  </si>
  <si>
    <t>24/09/2025  11:30</t>
  </si>
  <si>
    <t>31/03/2026  12:52</t>
  </si>
  <si>
    <t>HF973LN</t>
  </si>
  <si>
    <t>24/09/2025  09:30</t>
  </si>
  <si>
    <t>31/03/2026  13:22</t>
  </si>
  <si>
    <t>HG029GH</t>
  </si>
  <si>
    <t>06/02/2026  00:00</t>
  </si>
  <si>
    <t>HG692GG</t>
  </si>
  <si>
    <t>06/02/2026  08:00</t>
  </si>
  <si>
    <t>HJ044RG</t>
  </si>
  <si>
    <t>19/03/2026  14:30</t>
  </si>
  <si>
    <t>31/03/2026  10:33</t>
  </si>
  <si>
    <t>HJ143RG</t>
  </si>
  <si>
    <t>18/03/2026  10:00</t>
  </si>
  <si>
    <t>31/03/2026  13:11</t>
  </si>
  <si>
    <t>HJ366WM</t>
  </si>
  <si>
    <t>25/03/2026</t>
  </si>
  <si>
    <t>02/04/2026  10:45</t>
  </si>
  <si>
    <t>HJ545JC</t>
  </si>
  <si>
    <t>25/02/2026</t>
  </si>
  <si>
    <t>04/03/2026  10:30</t>
  </si>
  <si>
    <t>31/03/2026  11:27</t>
  </si>
  <si>
    <t>HJ561MF</t>
  </si>
  <si>
    <t>04/03/2026</t>
  </si>
  <si>
    <t>12/03/2026  09:45</t>
  </si>
  <si>
    <t>HJ639SB</t>
  </si>
  <si>
    <t>20/03/2026  15:25</t>
  </si>
  <si>
    <t>31/03/2026  13:20</t>
  </si>
  <si>
    <t>VF620J867TB016057</t>
  </si>
  <si>
    <t>HJ683NX</t>
  </si>
  <si>
    <t>09/03/2026</t>
  </si>
  <si>
    <t>HJ856SB</t>
  </si>
  <si>
    <t>19/03/2026  09:25</t>
  </si>
  <si>
    <t>31/03/2026  11:41</t>
  </si>
  <si>
    <t>EP939TG</t>
  </si>
  <si>
    <t>EP-939-TG</t>
  </si>
  <si>
    <t>07/08/2017</t>
  </si>
  <si>
    <t>16/04/2024  08:00</t>
  </si>
  <si>
    <t>VM4NS31000A111966</t>
  </si>
  <si>
    <t>GD373DF</t>
  </si>
  <si>
    <t>GD-373-DF</t>
  </si>
  <si>
    <t>25/11/2021</t>
  </si>
  <si>
    <t>14/12/2021  00:00</t>
  </si>
  <si>
    <t>VM33LVFS3FM4R42289</t>
  </si>
  <si>
    <t>GD846DH</t>
  </si>
  <si>
    <t>GD-846-DH</t>
  </si>
  <si>
    <t>15/12/2021  00:00</t>
  </si>
  <si>
    <t>VM3LVFS3FM4R42287</t>
  </si>
  <si>
    <t>GH574EA</t>
  </si>
  <si>
    <t>GH-574-EA</t>
  </si>
  <si>
    <t>06/03/2023</t>
  </si>
  <si>
    <t>30/06/2025  00:00</t>
  </si>
  <si>
    <t>VM3LVFS3FN1R43525</t>
  </si>
  <si>
    <t>GE159GP</t>
  </si>
  <si>
    <t>25/01/2022</t>
  </si>
  <si>
    <t>28/02/2022  00:00</t>
  </si>
  <si>
    <t>27/03/2026  17:04</t>
  </si>
  <si>
    <t>GE438GP</t>
  </si>
  <si>
    <t>30/03/2026  15:23</t>
  </si>
  <si>
    <t>HF296WF</t>
  </si>
  <si>
    <t>29/09/2025</t>
  </si>
  <si>
    <t>17/11/2025  08:00</t>
  </si>
  <si>
    <t>30/03/2026  18:56</t>
  </si>
  <si>
    <t>GW616NK</t>
  </si>
  <si>
    <t>GW-616-NK</t>
  </si>
  <si>
    <t>24/07/2024  10:15</t>
  </si>
  <si>
    <t>23/03/2026  13:13</t>
  </si>
  <si>
    <t>VF1RJA00472768409</t>
  </si>
  <si>
    <t>EL580FY</t>
  </si>
  <si>
    <t>EL-580-FY</t>
  </si>
  <si>
    <t>VF1RFB00757718854</t>
  </si>
  <si>
    <t>ER031SP</t>
  </si>
  <si>
    <t>ER-031-SP</t>
  </si>
  <si>
    <t>31/10/2017</t>
  </si>
  <si>
    <t>JUILLE FABRICE</t>
  </si>
  <si>
    <t>26/03/2026  12:40</t>
  </si>
  <si>
    <t>VF1RFA00458837272</t>
  </si>
  <si>
    <t>FE845EA</t>
  </si>
  <si>
    <t>FE-845-EA</t>
  </si>
  <si>
    <t>13/05/2019  09:00</t>
  </si>
  <si>
    <t>GRIZARD CHARLES</t>
  </si>
  <si>
    <t>27/03/2026  13:39</t>
  </si>
  <si>
    <t>VF1RFB00862521058</t>
  </si>
  <si>
    <t>FF314QF</t>
  </si>
  <si>
    <t>FF-314-QF</t>
  </si>
  <si>
    <t>21/06/2019  10:00</t>
  </si>
  <si>
    <t>SMOLNIKOFF JORDAN</t>
  </si>
  <si>
    <t>29/03/2026  16:46</t>
  </si>
  <si>
    <t>VF1RFB00962520453</t>
  </si>
  <si>
    <t>FF359ZR</t>
  </si>
  <si>
    <t>FF-359-ZR</t>
  </si>
  <si>
    <t>07/05/2019</t>
  </si>
  <si>
    <t>14/06/2019  09:00</t>
  </si>
  <si>
    <t>27/03/2026  13:49</t>
  </si>
  <si>
    <t>VF1RFA00763067471</t>
  </si>
  <si>
    <t>FJ432RQ</t>
  </si>
  <si>
    <t>FJ-432-RQ</t>
  </si>
  <si>
    <t>28/11/2019  00:00</t>
  </si>
  <si>
    <t>CASTRO CELIA</t>
  </si>
  <si>
    <t>25/03/2026  14:49</t>
  </si>
  <si>
    <t>VF1RFB00062510023</t>
  </si>
  <si>
    <t>FK877XJ</t>
  </si>
  <si>
    <t>FK-877-XJ</t>
  </si>
  <si>
    <t>16/10/2019</t>
  </si>
  <si>
    <t>14/01/2020  00:00</t>
  </si>
  <si>
    <t>FAVIER GREGORY</t>
  </si>
  <si>
    <t>26/03/2026  14:20</t>
  </si>
  <si>
    <t>VF1R8700462274872</t>
  </si>
  <si>
    <t>FN392WW</t>
  </si>
  <si>
    <t>FN-392-WW</t>
  </si>
  <si>
    <t>BUSINESS BLUE 115 dCi</t>
  </si>
  <si>
    <t>16/09/2020  13:40</t>
  </si>
  <si>
    <t>DREVET BENOIT</t>
  </si>
  <si>
    <t>30/03/2026  07:21</t>
  </si>
  <si>
    <t>RFBBH2A66TB1D00100</t>
  </si>
  <si>
    <t>GK282HL</t>
  </si>
  <si>
    <t>GK-282-HL</t>
  </si>
  <si>
    <t>11/01/2023  14:00</t>
  </si>
  <si>
    <t>IVACHEFF ALEXIS</t>
  </si>
  <si>
    <t>31/03/2026  09:44</t>
  </si>
  <si>
    <t>VR3USHNKKNJ744974</t>
  </si>
  <si>
    <t>GK283HL</t>
  </si>
  <si>
    <t>GK-283-HL</t>
  </si>
  <si>
    <t>05/01/2023  09:30</t>
  </si>
  <si>
    <t>SIMONCIC YVAN</t>
  </si>
  <si>
    <t>28/03/2026  13:11</t>
  </si>
  <si>
    <t>VR3USHNKKNJ734734</t>
  </si>
  <si>
    <t>GK284HL</t>
  </si>
  <si>
    <t>GK-284-HL</t>
  </si>
  <si>
    <t>05/01/2023  08:00</t>
  </si>
  <si>
    <t>MITROVIC ALEKSANDRA</t>
  </si>
  <si>
    <t>23/03/2026  19:19</t>
  </si>
  <si>
    <t>VR3USHNKKNJ734710</t>
  </si>
  <si>
    <t>GK518HL</t>
  </si>
  <si>
    <t>GK-518-HL</t>
  </si>
  <si>
    <t>06/02/2023  13:10</t>
  </si>
  <si>
    <t>CASTAGNA VIRGINIE</t>
  </si>
  <si>
    <t>03/03/2026  12:06</t>
  </si>
  <si>
    <t>VR3USHNKKNJ742302</t>
  </si>
  <si>
    <t>GK519HL</t>
  </si>
  <si>
    <t>GK-519-HL</t>
  </si>
  <si>
    <t>10/02/2023  14:40</t>
  </si>
  <si>
    <t>HALGAND MARION</t>
  </si>
  <si>
    <t>27/03/2026  10:41</t>
  </si>
  <si>
    <t>VR3USHNKKNJ744973</t>
  </si>
  <si>
    <t>GK559CB</t>
  </si>
  <si>
    <t>GK-559-CB</t>
  </si>
  <si>
    <t>17/11/2022  00:00</t>
  </si>
  <si>
    <t>CERVANTES PHILIPPE</t>
  </si>
  <si>
    <t>26/03/2026  07:10</t>
  </si>
  <si>
    <t>VF1RFB00470035036</t>
  </si>
  <si>
    <t>GP265GY</t>
  </si>
  <si>
    <t>GP-265-GY</t>
  </si>
  <si>
    <t>SARAZIN BRYAN</t>
  </si>
  <si>
    <t>20/03/2026  13:14</t>
  </si>
  <si>
    <t>VF1RFB00271330436</t>
  </si>
  <si>
    <t>GQ102MT</t>
  </si>
  <si>
    <t>GQ-102-MT</t>
  </si>
  <si>
    <t>12/10/2023  10:45</t>
  </si>
  <si>
    <t>PENNACCHIO BENOIT</t>
  </si>
  <si>
    <t>20/03/2026  07:33</t>
  </si>
  <si>
    <t>VR3USHNKKPJ682940</t>
  </si>
  <si>
    <t>GQ366PG</t>
  </si>
  <si>
    <t>GQ-366-PG</t>
  </si>
  <si>
    <t>03/08/2023</t>
  </si>
  <si>
    <t>12/10/2023  11:00</t>
  </si>
  <si>
    <t>GUILLERMET AUDREY</t>
  </si>
  <si>
    <t>29/03/2026  20:09</t>
  </si>
  <si>
    <t>VR3USHNKKP682941</t>
  </si>
  <si>
    <t>GQ398MS</t>
  </si>
  <si>
    <t>GQ-398-MS</t>
  </si>
  <si>
    <t>12/10/2023  12:17</t>
  </si>
  <si>
    <t>TADJOURI VIRGINIE</t>
  </si>
  <si>
    <t>26/03/2026  17:31</t>
  </si>
  <si>
    <t>VR3USHNKKPJ682898</t>
  </si>
  <si>
    <t>GQ472WW</t>
  </si>
  <si>
    <t>GQ-472-WW</t>
  </si>
  <si>
    <t>RAMON MARC OLIVIER</t>
  </si>
  <si>
    <t>VF1RJA00971030496</t>
  </si>
  <si>
    <t>GQ558WX</t>
  </si>
  <si>
    <t>GQ-558-WX</t>
  </si>
  <si>
    <t>13/09/2023  08:00</t>
  </si>
  <si>
    <t>DI AMORE VANESSA</t>
  </si>
  <si>
    <t>27/03/2026  08:18</t>
  </si>
  <si>
    <t>VF1RJA00271027634</t>
  </si>
  <si>
    <t>GQ578WX</t>
  </si>
  <si>
    <t>GQ-578-WX</t>
  </si>
  <si>
    <t>LATIL JULIEN</t>
  </si>
  <si>
    <t>31/03/2026  18:07</t>
  </si>
  <si>
    <t>VF1RJA00771027614</t>
  </si>
  <si>
    <t>GQ599WX</t>
  </si>
  <si>
    <t>GQ-599-WX</t>
  </si>
  <si>
    <t>13/09/2023  08:10</t>
  </si>
  <si>
    <t>ZANFINI NAIS</t>
  </si>
  <si>
    <t>29/03/2026  19:27</t>
  </si>
  <si>
    <t>VF1RJA00871027640</t>
  </si>
  <si>
    <t>GQ644WX</t>
  </si>
  <si>
    <t>GQ-644-WX</t>
  </si>
  <si>
    <t>13/09/2023  08:15</t>
  </si>
  <si>
    <t>ORSELLY JEAN PHILIPPE</t>
  </si>
  <si>
    <t>26/03/2026  08:56</t>
  </si>
  <si>
    <t>VF1RJA00571027630</t>
  </si>
  <si>
    <t>GQ665WX</t>
  </si>
  <si>
    <t>GQ-665-WX</t>
  </si>
  <si>
    <t>COLLIN MATHIAS</t>
  </si>
  <si>
    <t>31/03/2026  08:47</t>
  </si>
  <si>
    <t>VF1RJA00671027619</t>
  </si>
  <si>
    <t>GQ684WX</t>
  </si>
  <si>
    <t>GQ-684-WX</t>
  </si>
  <si>
    <t>FERRI ERIC</t>
  </si>
  <si>
    <t>12/02/2026  11:26</t>
  </si>
  <si>
    <t>VF1RJA00871027637</t>
  </si>
  <si>
    <t>GQ718WX</t>
  </si>
  <si>
    <t>GQ-718-WX</t>
  </si>
  <si>
    <t>DUQUENNOY OLIVIER</t>
  </si>
  <si>
    <t>28/03/2026  17:36</t>
  </si>
  <si>
    <t>VF1RJA00X71027638</t>
  </si>
  <si>
    <t>GQ812WX</t>
  </si>
  <si>
    <t>GQ-812-WX</t>
  </si>
  <si>
    <t>13/09/2023  09:30</t>
  </si>
  <si>
    <t>POUJOL ALAIN</t>
  </si>
  <si>
    <t>30/03/2026  17:44</t>
  </si>
  <si>
    <t>VF1RJB00X71128930</t>
  </si>
  <si>
    <t>GQ835JF</t>
  </si>
  <si>
    <t>GQ-835-JF</t>
  </si>
  <si>
    <t>07/08/2023  00:00</t>
  </si>
  <si>
    <t>THOMAS CHRISTOPHE</t>
  </si>
  <si>
    <t>27/03/2026  17:55</t>
  </si>
  <si>
    <t>VF1RJB00371128932</t>
  </si>
  <si>
    <t>GQ948JA</t>
  </si>
  <si>
    <t>GQ-948-JA</t>
  </si>
  <si>
    <t>ATTIA MEHDI</t>
  </si>
  <si>
    <t>19/02/2026  14:40</t>
  </si>
  <si>
    <t>VF1RJB00671129086</t>
  </si>
  <si>
    <t>GQ987JA</t>
  </si>
  <si>
    <t>GQ-987-JA</t>
  </si>
  <si>
    <t>ANDRE CORINE</t>
  </si>
  <si>
    <t>27/03/2026  16:53</t>
  </si>
  <si>
    <t>VF1RJB00071128922</t>
  </si>
  <si>
    <t>GR476NK</t>
  </si>
  <si>
    <t>GR-476-NK</t>
  </si>
  <si>
    <t>17/11/2023  11:25</t>
  </si>
  <si>
    <t>REYMOND CHRISTOPHE</t>
  </si>
  <si>
    <t>27/03/2026  11:17</t>
  </si>
  <si>
    <t>VR1J4DGZUPY606014</t>
  </si>
  <si>
    <t>GR745GF</t>
  </si>
  <si>
    <t>GR-745-GF</t>
  </si>
  <si>
    <t>19/09/2023</t>
  </si>
  <si>
    <t>05/10/2023  00:00</t>
  </si>
  <si>
    <t>POUPARD LUCIE</t>
  </si>
  <si>
    <t>24/03/2026  07:36</t>
  </si>
  <si>
    <t>VF1RJA00X71027607</t>
  </si>
  <si>
    <t>GR924XM</t>
  </si>
  <si>
    <t>GR-924-XM</t>
  </si>
  <si>
    <t>25/10/2023  13:50</t>
  </si>
  <si>
    <t>PORLEZZA EMILIE</t>
  </si>
  <si>
    <t>31/03/2026  07:21</t>
  </si>
  <si>
    <t>VF1RJA00071028457</t>
  </si>
  <si>
    <t>GR967XM</t>
  </si>
  <si>
    <t>GR-967-XM</t>
  </si>
  <si>
    <t>GALAIS VIRGINIE</t>
  </si>
  <si>
    <t>27/03/2026  19:01</t>
  </si>
  <si>
    <t>VF1RJA00X71028451</t>
  </si>
  <si>
    <t>GW352NL</t>
  </si>
  <si>
    <t>GW-352-NL</t>
  </si>
  <si>
    <t>23/05/2024  10:20</t>
  </si>
  <si>
    <t>LAPORTE RASPAU SANDRINE</t>
  </si>
  <si>
    <t>12/03/2026  23:01</t>
  </si>
  <si>
    <t>VF1RJB00872488563</t>
  </si>
  <si>
    <t>HF881JR</t>
  </si>
  <si>
    <t>HF-881-JR</t>
  </si>
  <si>
    <t>FULL HYBRID E-TECH 160CH</t>
  </si>
  <si>
    <t>15/09/2025  12:00</t>
  </si>
  <si>
    <t>MANZON CHRISTOPHE</t>
  </si>
  <si>
    <t>27/03/2026  11:39</t>
  </si>
  <si>
    <t>VF1RJB00675481142</t>
  </si>
  <si>
    <t>EK707HG</t>
  </si>
  <si>
    <t>EK-707-HG</t>
  </si>
  <si>
    <t>17/05/2017  00:00</t>
  </si>
  <si>
    <t>31/03/2026  05:48</t>
  </si>
  <si>
    <t>VF15R0J0A57245102</t>
  </si>
  <si>
    <t>DQ803CR</t>
  </si>
  <si>
    <t>DQ-803-CR</t>
  </si>
  <si>
    <t>PARTNER</t>
  </si>
  <si>
    <t>Pack CD Clim Plus 90Cv L1 1.6Hdi</t>
  </si>
  <si>
    <t>25/03/2015</t>
  </si>
  <si>
    <t>14/04/2015  00:00</t>
  </si>
  <si>
    <t>11/03/2026  16:24</t>
  </si>
  <si>
    <t>VF37B9HF0FJ572238</t>
  </si>
  <si>
    <t>0</t>
  </si>
  <si>
    <t>ET199MW</t>
  </si>
  <si>
    <t>ET-199-MW</t>
  </si>
  <si>
    <t>23/01/2018</t>
  </si>
  <si>
    <t>09/05/2018  00:00</t>
  </si>
  <si>
    <t>27/03/2026  09:56</t>
  </si>
  <si>
    <t>VF15R0J0A59848352</t>
  </si>
  <si>
    <t>FN723HX</t>
  </si>
  <si>
    <t>FN-723-HX</t>
  </si>
  <si>
    <t>BERTRAND ROMAIN</t>
  </si>
  <si>
    <t>19/02/2026  08:51</t>
  </si>
  <si>
    <t>VF1RJA00664102994</t>
  </si>
  <si>
    <t>FN757HX</t>
  </si>
  <si>
    <t>FN-757-HX</t>
  </si>
  <si>
    <t>28/01/2021  00:00</t>
  </si>
  <si>
    <t>BASSO JULIEN</t>
  </si>
  <si>
    <t>18/03/2026  09:22</t>
  </si>
  <si>
    <t>VF1RJA00564378888</t>
  </si>
  <si>
    <t>GQ403LD</t>
  </si>
  <si>
    <t>GQ-403-LD</t>
  </si>
  <si>
    <t>23/08/2023  07:30</t>
  </si>
  <si>
    <t>BELLUGUE MELVIN</t>
  </si>
  <si>
    <t>16/03/2026  13:30</t>
  </si>
  <si>
    <t>VF1RJA00071027518</t>
  </si>
  <si>
    <t>GQ644LF</t>
  </si>
  <si>
    <t>GQ-644-LF</t>
  </si>
  <si>
    <t>11/08/2023  00:00</t>
  </si>
  <si>
    <t>BURNET NICOLAS</t>
  </si>
  <si>
    <t>30/03/2026  08:16</t>
  </si>
  <si>
    <t>VF1RJA00571027286</t>
  </si>
  <si>
    <t>GQ675LF</t>
  </si>
  <si>
    <t>GQ-675-LF</t>
  </si>
  <si>
    <t>AMSELLAM RENE</t>
  </si>
  <si>
    <t>27/03/2026  12:30</t>
  </si>
  <si>
    <t>VF1RJA00171027267</t>
  </si>
  <si>
    <t>GQ710LF</t>
  </si>
  <si>
    <t>GQ-710-LF</t>
  </si>
  <si>
    <t>24/03/2026  16:43</t>
  </si>
  <si>
    <t>VF1RJA00071027356</t>
  </si>
  <si>
    <t>GQ760WX</t>
  </si>
  <si>
    <t>GQ-760-WX</t>
  </si>
  <si>
    <t>13/09/2023  08:20</t>
  </si>
  <si>
    <t>ABDELOUAHED ZAKARIA</t>
  </si>
  <si>
    <t>19/03/2026  09:53</t>
  </si>
  <si>
    <t>VF1RJA00671027278</t>
  </si>
  <si>
    <t>GQ774LF</t>
  </si>
  <si>
    <t>GQ-774-LF</t>
  </si>
  <si>
    <t>DESSEIGNE HUGO</t>
  </si>
  <si>
    <t>31/03/2026  10:11</t>
  </si>
  <si>
    <t>VF1RJA00071027406</t>
  </si>
  <si>
    <t>GQ827LF</t>
  </si>
  <si>
    <t>GQ-827-LF</t>
  </si>
  <si>
    <t>ANGELI MARIE HELENE</t>
  </si>
  <si>
    <t>26/03/2026  14:50</t>
  </si>
  <si>
    <t>VF1RJA00471027246</t>
  </si>
  <si>
    <t>GQ861LF</t>
  </si>
  <si>
    <t>GQ-861-LF</t>
  </si>
  <si>
    <t>30/03/2026  19:04</t>
  </si>
  <si>
    <t>VF1RJA00X71027414</t>
  </si>
  <si>
    <t>EZ666BH</t>
  </si>
  <si>
    <t>135 PC L3H1 C</t>
  </si>
  <si>
    <t>16/07/2018</t>
  </si>
  <si>
    <t>18/07/2018  00:00</t>
  </si>
  <si>
    <t>28/02/2022  15:00</t>
  </si>
  <si>
    <t>GJ711KL</t>
  </si>
  <si>
    <t>GJ-711-KL</t>
  </si>
  <si>
    <t>02/12/2021</t>
  </si>
  <si>
    <t>03/04/2025  08:00</t>
  </si>
  <si>
    <t>TAXI FREEGO</t>
  </si>
  <si>
    <t>01/12/2021  00:00</t>
  </si>
  <si>
    <t>VF1VB000367580925</t>
  </si>
  <si>
    <t>HB798GS</t>
  </si>
  <si>
    <t>HB-798-GS</t>
  </si>
  <si>
    <t>2 places</t>
  </si>
  <si>
    <t>08/01/2025</t>
  </si>
  <si>
    <t>15/01/2025  08:00</t>
  </si>
  <si>
    <t>31/03/2026  07:54</t>
  </si>
  <si>
    <t>VF1RFK00171479419</t>
  </si>
  <si>
    <t>EZ984BH</t>
  </si>
  <si>
    <t>09/03/2026  14:07</t>
  </si>
  <si>
    <t>FB649ZL</t>
  </si>
  <si>
    <t>FB-649-ZL</t>
  </si>
  <si>
    <t>23/11/2018</t>
  </si>
  <si>
    <t>17/04/2025  06:00</t>
  </si>
  <si>
    <t>19/02/2026  11:11</t>
  </si>
  <si>
    <t>ZCFCC35A80D623634</t>
  </si>
  <si>
    <t>GJ914LG</t>
  </si>
  <si>
    <t>GJ-914-LG</t>
  </si>
  <si>
    <t>16/09/2022</t>
  </si>
  <si>
    <t>01/11/2024  08:00</t>
  </si>
  <si>
    <t>15/09/2022  00:00</t>
  </si>
  <si>
    <t>ZCFCP35A105487961</t>
  </si>
  <si>
    <t>GL484MG</t>
  </si>
  <si>
    <t>GL-484-MG</t>
  </si>
  <si>
    <t>03/01/2023</t>
  </si>
  <si>
    <t>16/01/2026  03:00</t>
  </si>
  <si>
    <t>MN TRANSPORT</t>
  </si>
  <si>
    <t>ZCFCP35A305487959</t>
  </si>
  <si>
    <t>PF NARBONNE</t>
  </si>
  <si>
    <t>DX440GY</t>
  </si>
  <si>
    <t>30/11/2015  00:00</t>
  </si>
  <si>
    <t>LEMAIRE MICHEL</t>
  </si>
  <si>
    <t>26/02/2026  05:31</t>
  </si>
  <si>
    <t>ES153BP</t>
  </si>
  <si>
    <t>ES-153-BP</t>
  </si>
  <si>
    <t>P250</t>
  </si>
  <si>
    <t>17/11/2017</t>
  </si>
  <si>
    <t>01/11/2021  00:00</t>
  </si>
  <si>
    <t>30/05/2025  11:59</t>
  </si>
  <si>
    <t>YS2P4X20009227715</t>
  </si>
  <si>
    <t>FE453EN</t>
  </si>
  <si>
    <t>28/02/2019</t>
  </si>
  <si>
    <t>14/03/2019  00:00</t>
  </si>
  <si>
    <t>31/03/2026  04:40</t>
  </si>
  <si>
    <t>GM086AC</t>
  </si>
  <si>
    <t>10/02/2023  08:35</t>
  </si>
  <si>
    <t>30/03/2026  04:58</t>
  </si>
  <si>
    <t>GR939QH</t>
  </si>
  <si>
    <t>GR-939-QH</t>
  </si>
  <si>
    <t>04/10/2023</t>
  </si>
  <si>
    <t>02/04/2024  00:00</t>
  </si>
  <si>
    <t>26/03/2026  04:11</t>
  </si>
  <si>
    <t>ZCFA81MF702739445</t>
  </si>
  <si>
    <t>GS837RT</t>
  </si>
  <si>
    <t>30/03/2026  05:11</t>
  </si>
  <si>
    <t>GZ328SA</t>
  </si>
  <si>
    <t>25/10/2024  09:30</t>
  </si>
  <si>
    <t>25/03/2026  05:08</t>
  </si>
  <si>
    <t>GZ338LP</t>
  </si>
  <si>
    <t>09/10/2024  11:20</t>
  </si>
  <si>
    <t>10/04/2025  05:21</t>
  </si>
  <si>
    <t>GZ517LN</t>
  </si>
  <si>
    <t>27/11/2024  10:00</t>
  </si>
  <si>
    <t>31/03/2026  05:08</t>
  </si>
  <si>
    <t>HA200FL</t>
  </si>
  <si>
    <t>17/12/2024  12:00</t>
  </si>
  <si>
    <t>31/03/2026  12:16</t>
  </si>
  <si>
    <t>HA219DA</t>
  </si>
  <si>
    <t>08/11/2024</t>
  </si>
  <si>
    <t>14/11/2024  11:30</t>
  </si>
  <si>
    <t>19/11/2025  05:20</t>
  </si>
  <si>
    <t>HA574PA</t>
  </si>
  <si>
    <t>02/12/2024</t>
  </si>
  <si>
    <t>24/01/2025  00:00</t>
  </si>
  <si>
    <t>24/03/2026  05:25</t>
  </si>
  <si>
    <t>HG905RX</t>
  </si>
  <si>
    <t>HG-905-RX</t>
  </si>
  <si>
    <t>19/11/2025</t>
  </si>
  <si>
    <t>10/12/2025  12:00</t>
  </si>
  <si>
    <t>30/03/2026  04:43</t>
  </si>
  <si>
    <t>VF620J860SB015413</t>
  </si>
  <si>
    <t>PF RODEZ</t>
  </si>
  <si>
    <t>DN381SP</t>
  </si>
  <si>
    <t>02/02/2015</t>
  </si>
  <si>
    <t>23/02/2015  00:00</t>
  </si>
  <si>
    <t>TARAYRE JOCELYN</t>
  </si>
  <si>
    <t>12/03/2026  11:44</t>
  </si>
  <si>
    <t>ES365LY</t>
  </si>
  <si>
    <t>04/12/2017</t>
  </si>
  <si>
    <t>FUGIT SEBASTIEN</t>
  </si>
  <si>
    <t>12/03/2026  13:01</t>
  </si>
  <si>
    <t>FW842YV</t>
  </si>
  <si>
    <t>04/02/2021</t>
  </si>
  <si>
    <t>12/02/2021  09:00</t>
  </si>
  <si>
    <t>SOUYRI LUDOVIC</t>
  </si>
  <si>
    <t>06/01/2026  03:42</t>
  </si>
  <si>
    <t>GP970ZD</t>
  </si>
  <si>
    <t>03/10/2023  00:00</t>
  </si>
  <si>
    <t>HAOUASNIA MOURAD</t>
  </si>
  <si>
    <t>29/06/2023  00:00</t>
  </si>
  <si>
    <t>GW063ZG</t>
  </si>
  <si>
    <t>17/05/2024</t>
  </si>
  <si>
    <t>15/07/2024  10:00</t>
  </si>
  <si>
    <t>13/03/2026  12:15</t>
  </si>
  <si>
    <t>GY699MA</t>
  </si>
  <si>
    <t>29/07/2024</t>
  </si>
  <si>
    <t>11/09/2024  09:30</t>
  </si>
  <si>
    <t>AT HERVE</t>
  </si>
  <si>
    <t>20/02/2026  09:41</t>
  </si>
  <si>
    <t>GZ949LN</t>
  </si>
  <si>
    <t>09/10/2024  11:30</t>
  </si>
  <si>
    <t>25/02/2026  13:09</t>
  </si>
  <si>
    <t>HA702HP</t>
  </si>
  <si>
    <t>16/12/2024  00:00</t>
  </si>
  <si>
    <t>13/03/2026  10:25</t>
  </si>
  <si>
    <t>HF275PV</t>
  </si>
  <si>
    <t>18/09/2025</t>
  </si>
  <si>
    <t>21/10/2025  10:00</t>
  </si>
  <si>
    <t>12/03/2026  12:52</t>
  </si>
  <si>
    <t>PF TARBES</t>
  </si>
  <si>
    <t>DW273LN</t>
  </si>
  <si>
    <t>12/10/2015</t>
  </si>
  <si>
    <t>19/10/2015  00:00</t>
  </si>
  <si>
    <t>NETO GEORGES</t>
  </si>
  <si>
    <t>20/02/2026  11:49</t>
  </si>
  <si>
    <t>ER260SC</t>
  </si>
  <si>
    <t>14/11/2017  00:00</t>
  </si>
  <si>
    <t>ADOUE DIDIER</t>
  </si>
  <si>
    <t>26/03/2026  08:29</t>
  </si>
  <si>
    <t>GW313PB</t>
  </si>
  <si>
    <t>24/04/2024</t>
  </si>
  <si>
    <t>03/07/2024  10:15</t>
  </si>
  <si>
    <t>NAGI BADREDDINE</t>
  </si>
  <si>
    <t>13/03/2026  12:05</t>
  </si>
  <si>
    <t>GX590WG</t>
  </si>
  <si>
    <t>26/06/2024</t>
  </si>
  <si>
    <t>18/07/2024  10:00</t>
  </si>
  <si>
    <t>JOURDAN REMI</t>
  </si>
  <si>
    <t>14/03/2026  11:22</t>
  </si>
  <si>
    <t>GX665CQ</t>
  </si>
  <si>
    <t>05/07/2024  09:20</t>
  </si>
  <si>
    <t>DUHAUT BRUNO</t>
  </si>
  <si>
    <t>13/03/2026  11:16</t>
  </si>
  <si>
    <t>GX728WE</t>
  </si>
  <si>
    <t>16/07/2024  14:50</t>
  </si>
  <si>
    <t>FERRER HERVE</t>
  </si>
  <si>
    <t>02/03/2026  04:25</t>
  </si>
  <si>
    <t>GY442AS</t>
  </si>
  <si>
    <t>24/07/2024  11:30</t>
  </si>
  <si>
    <t>06/02/2026  12:20</t>
  </si>
  <si>
    <t>HA246YV</t>
  </si>
  <si>
    <t>19/12/2024</t>
  </si>
  <si>
    <t>30/01/2025  11:00</t>
  </si>
  <si>
    <t>06/03/2026  11:46</t>
  </si>
  <si>
    <t>HA320GC</t>
  </si>
  <si>
    <t>16/12/2024  10:00</t>
  </si>
  <si>
    <t>30/03/2026  10:07</t>
  </si>
  <si>
    <t>HF639PT</t>
  </si>
  <si>
    <t>13/03/2026  11:40</t>
  </si>
  <si>
    <t>SITE CASTELNAU D ESTRETEFONDS</t>
  </si>
  <si>
    <t>DX425SV</t>
  </si>
  <si>
    <t>30/11/2015</t>
  </si>
  <si>
    <t>31/03/2026  11:22</t>
  </si>
  <si>
    <t>EV358ZH</t>
  </si>
  <si>
    <t>23/03/2018</t>
  </si>
  <si>
    <t>13/04/2018  00:00</t>
  </si>
  <si>
    <t>26/03/2026  13:28</t>
  </si>
  <si>
    <t>EZ984QJ</t>
  </si>
  <si>
    <t>EZ-984-QJ</t>
  </si>
  <si>
    <t>08/08/2018</t>
  </si>
  <si>
    <t>06/11/2024  08:00</t>
  </si>
  <si>
    <t>03/06/2025  11:01</t>
  </si>
  <si>
    <t>WMAN18ZZ2JY380726</t>
  </si>
  <si>
    <t>FE748EN</t>
  </si>
  <si>
    <t>31/03/2026  12:41</t>
  </si>
  <si>
    <t>FF327AR</t>
  </si>
  <si>
    <t>29/03/2019</t>
  </si>
  <si>
    <t>03/04/2019  00:00</t>
  </si>
  <si>
    <t>20/03/2026  15:06</t>
  </si>
  <si>
    <t>FF815AQ</t>
  </si>
  <si>
    <t>CUCCAROLO ALEXANDRE</t>
  </si>
  <si>
    <t>31/03/2026  10:57</t>
  </si>
  <si>
    <t>FT419GE</t>
  </si>
  <si>
    <t>FT-419-GE</t>
  </si>
  <si>
    <t>08/10/2020</t>
  </si>
  <si>
    <t>01/06/2022  00:00</t>
  </si>
  <si>
    <t>25/11/2025  10:50</t>
  </si>
  <si>
    <t>VF640J865MB012499</t>
  </si>
  <si>
    <t>GK070PA</t>
  </si>
  <si>
    <t>22/11/2022  09:00</t>
  </si>
  <si>
    <t>GALLET CEDRIC</t>
  </si>
  <si>
    <t>05/03/2025  03:59</t>
  </si>
  <si>
    <t>GM099PJ</t>
  </si>
  <si>
    <t>08/03/2023</t>
  </si>
  <si>
    <t>15/03/2023  15:25</t>
  </si>
  <si>
    <t>GM820AB</t>
  </si>
  <si>
    <t>10/02/2023  09:40</t>
  </si>
  <si>
    <t>CAVEL CLEMENT</t>
  </si>
  <si>
    <t>GS049FM</t>
  </si>
  <si>
    <t>12/06/2025  11:11</t>
  </si>
  <si>
    <t>GS251GR</t>
  </si>
  <si>
    <t>08/11/2023</t>
  </si>
  <si>
    <t>GX024WG</t>
  </si>
  <si>
    <t>17/07/2024  11:00</t>
  </si>
  <si>
    <t>31/03/2026  13:02</t>
  </si>
  <si>
    <t>GX974JV</t>
  </si>
  <si>
    <t>P4 X 2 240 E6 B 100 PERMANENT</t>
  </si>
  <si>
    <t>04/07/2024  08:30</t>
  </si>
  <si>
    <t>AHMADOUNE HAKIM</t>
  </si>
  <si>
    <t>31/03/2026  10:32</t>
  </si>
  <si>
    <t>GY011LC</t>
  </si>
  <si>
    <t>AQUILINA PASCAL NICOLAS</t>
  </si>
  <si>
    <t>31/03/2026  13:09</t>
  </si>
  <si>
    <t>GY046MB</t>
  </si>
  <si>
    <t>01/08/2024  10:45</t>
  </si>
  <si>
    <t>DONES SERGE</t>
  </si>
  <si>
    <t>11/03/2026  10:50</t>
  </si>
  <si>
    <t>GY109SL</t>
  </si>
  <si>
    <t>13/08/2024</t>
  </si>
  <si>
    <t>11/09/2024  10:30</t>
  </si>
  <si>
    <t>PEYRAS NICOLAS</t>
  </si>
  <si>
    <t>27/03/2026  11:59</t>
  </si>
  <si>
    <t>GZ182WM</t>
  </si>
  <si>
    <t>07/11/2024  11:00</t>
  </si>
  <si>
    <t>LEBON RONALDO</t>
  </si>
  <si>
    <t>31/03/2026  12:58</t>
  </si>
  <si>
    <t>GZ194ML</t>
  </si>
  <si>
    <t>01/10/2024</t>
  </si>
  <si>
    <t>25/10/2024  11:30</t>
  </si>
  <si>
    <t>ABDOU ZINEDDINE</t>
  </si>
  <si>
    <t>31/03/2026  11:18</t>
  </si>
  <si>
    <t>GZ884MK</t>
  </si>
  <si>
    <t>09/10/2024  11:40</t>
  </si>
  <si>
    <t>KOOB MOUSSA</t>
  </si>
  <si>
    <t>HA010YA</t>
  </si>
  <si>
    <t>03/02/2025  11:10</t>
  </si>
  <si>
    <t>31/03/2026  12:02</t>
  </si>
  <si>
    <t>HA044MV</t>
  </si>
  <si>
    <t>29/11/2024</t>
  </si>
  <si>
    <t>04/12/2024  10:00</t>
  </si>
  <si>
    <t>BEAUDELOT PASCAL</t>
  </si>
  <si>
    <t>HA195HQ</t>
  </si>
  <si>
    <t>28/11/2024  11:00</t>
  </si>
  <si>
    <t>VOISIN FRANCK</t>
  </si>
  <si>
    <t>HA311HR</t>
  </si>
  <si>
    <t>24/03/2026  03:51</t>
  </si>
  <si>
    <t>HA704MC</t>
  </si>
  <si>
    <t>05/12/2024  10:15</t>
  </si>
  <si>
    <t>TESSIER STEPHANE</t>
  </si>
  <si>
    <t>27/03/2026  10:53</t>
  </si>
  <si>
    <t>HA855MC</t>
  </si>
  <si>
    <t>ATTAHIRI ABDELMAJID</t>
  </si>
  <si>
    <t>26/03/2026  13:46</t>
  </si>
  <si>
    <t>HA977PA</t>
  </si>
  <si>
    <t>FAYE MEISSA BIGUE</t>
  </si>
  <si>
    <t>31/03/2026  11:14</t>
  </si>
  <si>
    <t>HB858WH</t>
  </si>
  <si>
    <t>11/02/2025</t>
  </si>
  <si>
    <t>06/03/2025  11:00</t>
  </si>
  <si>
    <t>BELLAICHE RENE</t>
  </si>
  <si>
    <t>31/03/2026  10:21</t>
  </si>
  <si>
    <t>HF076PV</t>
  </si>
  <si>
    <t>30/09/2025  14:00</t>
  </si>
  <si>
    <t>30/03/2026  12:06</t>
  </si>
  <si>
    <t>HF664MV</t>
  </si>
  <si>
    <t>12/09/2025</t>
  </si>
  <si>
    <t>21/10/2025  14:30</t>
  </si>
  <si>
    <t>30/03/2026  15:40</t>
  </si>
  <si>
    <t>HF717PV</t>
  </si>
  <si>
    <t>31/03/2026  13:23</t>
  </si>
  <si>
    <t>EC060XC</t>
  </si>
  <si>
    <t>EC-060-XC</t>
  </si>
  <si>
    <t>08/06/2016</t>
  </si>
  <si>
    <t>09/06/2016  00:00</t>
  </si>
  <si>
    <t>20/11/2023  00:00</t>
  </si>
  <si>
    <t>GY545HE</t>
  </si>
  <si>
    <t>GY-545-HE</t>
  </si>
  <si>
    <t>18/07/2024</t>
  </si>
  <si>
    <t>17/07/2024  00:00</t>
  </si>
  <si>
    <t>VM4CSD3000A134993</t>
  </si>
  <si>
    <t>HE273XA</t>
  </si>
  <si>
    <t>HE-273-XA</t>
  </si>
  <si>
    <t>28/07/2025</t>
  </si>
  <si>
    <t>04/08/2025  00:00</t>
  </si>
  <si>
    <t>27/07/2025  00:00</t>
  </si>
  <si>
    <t>VM4CSD3000A137921</t>
  </si>
  <si>
    <t>GX007JB</t>
  </si>
  <si>
    <t>T4X2 GRAND COMPTE E6 B100 PERMANENT</t>
  </si>
  <si>
    <t>05/06/2024</t>
  </si>
  <si>
    <t>CADINOT PASCAL</t>
  </si>
  <si>
    <t>30/03/2026  22:01</t>
  </si>
  <si>
    <t>GX035BM</t>
  </si>
  <si>
    <t>23/05/2024</t>
  </si>
  <si>
    <t>14/06/2024  10:21</t>
  </si>
  <si>
    <t>CASTANET FABRICE</t>
  </si>
  <si>
    <t>30/03/2026  21:32</t>
  </si>
  <si>
    <t>FJ300RM</t>
  </si>
  <si>
    <t>FJ-300-RM</t>
  </si>
  <si>
    <t>26/03/2026  08:39</t>
  </si>
  <si>
    <t>VF1R870036378691</t>
  </si>
  <si>
    <t>GF659WF</t>
  </si>
  <si>
    <t>GF-659-WF</t>
  </si>
  <si>
    <t>05/05/2022  10:00</t>
  </si>
  <si>
    <t>MANDROU GERARD</t>
  </si>
  <si>
    <t>VR3UDYHZSNJ556210</t>
  </si>
  <si>
    <t>GF660WF</t>
  </si>
  <si>
    <t>GF-660-WF</t>
  </si>
  <si>
    <t>AGDAY MALIKA</t>
  </si>
  <si>
    <t>30/03/2026  05:59</t>
  </si>
  <si>
    <t>VR3UDYHZSNJ559306</t>
  </si>
  <si>
    <t>GF661WF</t>
  </si>
  <si>
    <t>GF-661-WF</t>
  </si>
  <si>
    <t>ACTIVE PACK HDI 110 BVM6</t>
  </si>
  <si>
    <t>LIEURES LORENA</t>
  </si>
  <si>
    <t>22/03/2026  17:25</t>
  </si>
  <si>
    <t>VR3UDYHSKNJ555977</t>
  </si>
  <si>
    <t>GF681BW</t>
  </si>
  <si>
    <t>GF-681-BW</t>
  </si>
  <si>
    <t>05/04/2022  00:00</t>
  </si>
  <si>
    <t>BELLOIS FABIEN</t>
  </si>
  <si>
    <t>31/03/2026  10:44</t>
  </si>
  <si>
    <t>VF1RJB00468961886</t>
  </si>
  <si>
    <t>GF800BX</t>
  </si>
  <si>
    <t>GF-800-BX</t>
  </si>
  <si>
    <t>14/04/2022  14:08</t>
  </si>
  <si>
    <t>VIA ERIC</t>
  </si>
  <si>
    <t>25/03/2026  12:12</t>
  </si>
  <si>
    <t>VF1RJB00868720347</t>
  </si>
  <si>
    <t>GN493RH</t>
  </si>
  <si>
    <t>GN-493-RH</t>
  </si>
  <si>
    <t>27/09/2023  13:00</t>
  </si>
  <si>
    <t>27/03/2026  17:24</t>
  </si>
  <si>
    <t>VF3MRHNSUPS038157</t>
  </si>
  <si>
    <t>GP189KL</t>
  </si>
  <si>
    <t>GP-189-KL</t>
  </si>
  <si>
    <t>15/06/2023  10:00</t>
  </si>
  <si>
    <t>LABORDE JEROME</t>
  </si>
  <si>
    <t>21/02/2026  15:22</t>
  </si>
  <si>
    <t>VF1RFB00271330016</t>
  </si>
  <si>
    <t>GP368KL</t>
  </si>
  <si>
    <t>GP-368-KL</t>
  </si>
  <si>
    <t>BOUSQUET DAVID</t>
  </si>
  <si>
    <t>31/03/2026  07:26</t>
  </si>
  <si>
    <t>VF1RFB00871330019</t>
  </si>
  <si>
    <t>GP486GX</t>
  </si>
  <si>
    <t>GP-486-GX</t>
  </si>
  <si>
    <t>12/06/2023  09:40</t>
  </si>
  <si>
    <t>RAUJOL SEBASTIEN</t>
  </si>
  <si>
    <t>31/03/2026  14:49</t>
  </si>
  <si>
    <t>VF1RFB00971057690</t>
  </si>
  <si>
    <t>GP588GX</t>
  </si>
  <si>
    <t>GP-588-GX</t>
  </si>
  <si>
    <t>CLAVEL MARINE</t>
  </si>
  <si>
    <t>28/03/2026  19:56</t>
  </si>
  <si>
    <t>VF1RFB00371057698</t>
  </si>
  <si>
    <t>GP660GX</t>
  </si>
  <si>
    <t>GP-660-GX</t>
  </si>
  <si>
    <t>13/06/2023  11:00</t>
  </si>
  <si>
    <t>LEGRAIN GUILLAUME</t>
  </si>
  <si>
    <t>25/03/2026  13:07</t>
  </si>
  <si>
    <t>VF1RRFB00071330015</t>
  </si>
  <si>
    <t>GQ183JB</t>
  </si>
  <si>
    <t>GQ-183-JB</t>
  </si>
  <si>
    <t>03/08/2023  10:00</t>
  </si>
  <si>
    <t>VIDAUX ELODIE</t>
  </si>
  <si>
    <t>30/03/2026  18:23</t>
  </si>
  <si>
    <t>VF1RJB00971128921</t>
  </si>
  <si>
    <t>GQ224JB</t>
  </si>
  <si>
    <t>GQ-224-JB</t>
  </si>
  <si>
    <t>29/09/2023  08:30</t>
  </si>
  <si>
    <t>PETIT LUDOVIC</t>
  </si>
  <si>
    <t>27/03/2026  12:41</t>
  </si>
  <si>
    <t>VF1RJB00571128916</t>
  </si>
  <si>
    <t>GQ440JT</t>
  </si>
  <si>
    <t>GQ-440-JT</t>
  </si>
  <si>
    <t>03/08/2023  08:30</t>
  </si>
  <si>
    <t>ACQUART ARNAUD</t>
  </si>
  <si>
    <t>31/03/2026  07:19</t>
  </si>
  <si>
    <t>VF1RJA00771030707</t>
  </si>
  <si>
    <t>GQ542JT</t>
  </si>
  <si>
    <t>GQ-542-JT</t>
  </si>
  <si>
    <t>03/08/2023  00:30</t>
  </si>
  <si>
    <t>ETCHART MARIE VIRGINIE</t>
  </si>
  <si>
    <t>21/03/2026  10:57</t>
  </si>
  <si>
    <t>VF1RJA00971030658</t>
  </si>
  <si>
    <t>GQ606JT</t>
  </si>
  <si>
    <t>GQ-606-JT</t>
  </si>
  <si>
    <t>COSSIN VALERIE</t>
  </si>
  <si>
    <t>30/03/2026  15:30</t>
  </si>
  <si>
    <t>VF1RJA0027130713</t>
  </si>
  <si>
    <t>GQ667JT</t>
  </si>
  <si>
    <t>GQ-667-JT</t>
  </si>
  <si>
    <t>LOPES VAZ MIGUEL</t>
  </si>
  <si>
    <t>31/03/2026  15:43</t>
  </si>
  <si>
    <t>VF1RJA00X71030801</t>
  </si>
  <si>
    <t>GQ681JT</t>
  </si>
  <si>
    <t>GQ-681-JT</t>
  </si>
  <si>
    <t>GARRIC BAPTISTE</t>
  </si>
  <si>
    <t>18/02/2026  12:19</t>
  </si>
  <si>
    <t>VF1RJA00471030745</t>
  </si>
  <si>
    <t>GQ696JT</t>
  </si>
  <si>
    <t>GQ-696-JT</t>
  </si>
  <si>
    <t>DESIO THIBAUT</t>
  </si>
  <si>
    <t>31/03/2026  10:25</t>
  </si>
  <si>
    <t>VF1RJA00971030711</t>
  </si>
  <si>
    <t>GQ709JT</t>
  </si>
  <si>
    <t>GQ-709-JT</t>
  </si>
  <si>
    <t>ANACLET ALIZEE</t>
  </si>
  <si>
    <t>14/03/2026  16:53</t>
  </si>
  <si>
    <t>VF1RJA00171030654</t>
  </si>
  <si>
    <t>GQ722JT</t>
  </si>
  <si>
    <t>GQ-722-JT</t>
  </si>
  <si>
    <t>DAGUILLANES MAGALIE</t>
  </si>
  <si>
    <t>30/03/2026  17:45</t>
  </si>
  <si>
    <t>VF1RJA00771030769</t>
  </si>
  <si>
    <t>GQ736JT</t>
  </si>
  <si>
    <t>GQ-736-JT</t>
  </si>
  <si>
    <t>TIXIER VALERIE</t>
  </si>
  <si>
    <t>31/03/2026  06:26</t>
  </si>
  <si>
    <t>VF1RJA00571030804</t>
  </si>
  <si>
    <t>GR393DL</t>
  </si>
  <si>
    <t>GR-393-DL</t>
  </si>
  <si>
    <t>27/09/2023  15:00</t>
  </si>
  <si>
    <t>GUILLAUMENQ LAETITIA</t>
  </si>
  <si>
    <t>30/03/2026  08:05</t>
  </si>
  <si>
    <t>VF1RJA00771030786</t>
  </si>
  <si>
    <t>GR412DL</t>
  </si>
  <si>
    <t>GR-412-DL</t>
  </si>
  <si>
    <t>28/09/2023  11:30</t>
  </si>
  <si>
    <t>GOURDIN KEVIN</t>
  </si>
  <si>
    <t>30/03/2026  17:21</t>
  </si>
  <si>
    <t>VF1RJA00771030660</t>
  </si>
  <si>
    <t>GR429DL</t>
  </si>
  <si>
    <t>GR-429-DL</t>
  </si>
  <si>
    <t>PONS JULIEN</t>
  </si>
  <si>
    <t>30/03/2026  17:08</t>
  </si>
  <si>
    <t>VF1RJA00171030783</t>
  </si>
  <si>
    <t>GR445DL</t>
  </si>
  <si>
    <t>GR-445-DL</t>
  </si>
  <si>
    <t>11/03/2026  11:30</t>
  </si>
  <si>
    <t>VF1RJA00871030683</t>
  </si>
  <si>
    <t>GR450DL</t>
  </si>
  <si>
    <t>GR-450-DL</t>
  </si>
  <si>
    <t>QUIMBER JULIE</t>
  </si>
  <si>
    <t>31/03/2026  11:33</t>
  </si>
  <si>
    <t>VF1RJA00971030756</t>
  </si>
  <si>
    <t>GW569NH</t>
  </si>
  <si>
    <t>GW-569-NH</t>
  </si>
  <si>
    <t>GREGORIS FABRICE</t>
  </si>
  <si>
    <t>28/03/2026  09:01</t>
  </si>
  <si>
    <t>VF1RFB00772702038</t>
  </si>
  <si>
    <t>GW603NH</t>
  </si>
  <si>
    <t>GW-603-NH</t>
  </si>
  <si>
    <t>27/05/2024  08:00</t>
  </si>
  <si>
    <t>AVEROUX MIREILLE</t>
  </si>
  <si>
    <t>27/03/2026  15:31</t>
  </si>
  <si>
    <t>VF1RFB00972702008</t>
  </si>
  <si>
    <t>GW710NH</t>
  </si>
  <si>
    <t>GW-710-NH</t>
  </si>
  <si>
    <t>REY YANNICK</t>
  </si>
  <si>
    <t>27/03/2026  14:56</t>
  </si>
  <si>
    <t>VF1RFB002727702013</t>
  </si>
  <si>
    <t>HA697KH</t>
  </si>
  <si>
    <t>HA-697-KH</t>
  </si>
  <si>
    <t>SANDERO STEPWAY</t>
  </si>
  <si>
    <t>EXPRESSION TCE 90 CVT</t>
  </si>
  <si>
    <t>10/12/2024  09:30</t>
  </si>
  <si>
    <t>HUMBERT YOHAN</t>
  </si>
  <si>
    <t>30/03/2026  11:27</t>
  </si>
  <si>
    <t>UU1DJF00773579948</t>
  </si>
  <si>
    <t>HF055YK</t>
  </si>
  <si>
    <t>HF-055-YK</t>
  </si>
  <si>
    <t>27/10/2025  14:40</t>
  </si>
  <si>
    <t>BRUCHOT MYRIAM</t>
  </si>
  <si>
    <t>26/03/2026  17:42</t>
  </si>
  <si>
    <t>VF1RJB00X75559079</t>
  </si>
  <si>
    <t>HF075JT</t>
  </si>
  <si>
    <t>HF-075-JT</t>
  </si>
  <si>
    <t>22/09/2025  00:00</t>
  </si>
  <si>
    <t>FINALTERI FRANCOIS</t>
  </si>
  <si>
    <t>31/03/2026  15:30</t>
  </si>
  <si>
    <t>VF1RJB00475559093</t>
  </si>
  <si>
    <t>HF128JT</t>
  </si>
  <si>
    <t>HF-128-JT</t>
  </si>
  <si>
    <t>DUBOIS JULIE</t>
  </si>
  <si>
    <t>28/03/2026  17:04</t>
  </si>
  <si>
    <t>VF1RJB00375559165</t>
  </si>
  <si>
    <t>FN238HX</t>
  </si>
  <si>
    <t>FN-238-HX</t>
  </si>
  <si>
    <t>19/01/2021  00:00</t>
  </si>
  <si>
    <t>20/03/2026  05:08</t>
  </si>
  <si>
    <t>VF1RJA00464681256</t>
  </si>
  <si>
    <t>FN787HX</t>
  </si>
  <si>
    <t>FN-787-HX</t>
  </si>
  <si>
    <t>31/03/2026  16:39</t>
  </si>
  <si>
    <t>VF1RJA00164681263</t>
  </si>
  <si>
    <t>ET148MW</t>
  </si>
  <si>
    <t>ET-148-MW</t>
  </si>
  <si>
    <t>01/03/2018  00:00</t>
  </si>
  <si>
    <t>27/03/2026  17:18</t>
  </si>
  <si>
    <t>VF15R0J0A59848378</t>
  </si>
  <si>
    <t>FD270DS</t>
  </si>
  <si>
    <t>FD-270-DS</t>
  </si>
  <si>
    <t>15/05/2019  09:00</t>
  </si>
  <si>
    <t>11/03/2026  08:00</t>
  </si>
  <si>
    <t>VF1R9800762387041</t>
  </si>
  <si>
    <t>FK575HB</t>
  </si>
  <si>
    <t>FK-575-HB</t>
  </si>
  <si>
    <t>24/09/2019</t>
  </si>
  <si>
    <t>22/11/2019  00:00</t>
  </si>
  <si>
    <t>11/03/2026  08:30</t>
  </si>
  <si>
    <t>VF1R9800263811994</t>
  </si>
  <si>
    <t>FK648HG</t>
  </si>
  <si>
    <t>FK-648-HG</t>
  </si>
  <si>
    <t>24/06/2025  08:00</t>
  </si>
  <si>
    <t>VF1R9800963811992</t>
  </si>
  <si>
    <t>FN357HX</t>
  </si>
  <si>
    <t>FN-357-HX</t>
  </si>
  <si>
    <t>18/01/2021  10:30</t>
  </si>
  <si>
    <t>LEROY GABRIEL</t>
  </si>
  <si>
    <t>24/03/2026  08:01</t>
  </si>
  <si>
    <t>VF1RJA00064825126</t>
  </si>
  <si>
    <t>FN574HX</t>
  </si>
  <si>
    <t>FN-574-HX</t>
  </si>
  <si>
    <t>21/01/2021  00:00</t>
  </si>
  <si>
    <t>15/01/2026  09:24</t>
  </si>
  <si>
    <t>VF1RJA00864429204</t>
  </si>
  <si>
    <t>FN592HX</t>
  </si>
  <si>
    <t>FN-592-HX</t>
  </si>
  <si>
    <t>LONCINI SIMON</t>
  </si>
  <si>
    <t>24/03/2026  18:52</t>
  </si>
  <si>
    <t>VF1RJA00264368934</t>
  </si>
  <si>
    <t>FN872HX</t>
  </si>
  <si>
    <t>FN-872-HX</t>
  </si>
  <si>
    <t>18/01/2021  11:20</t>
  </si>
  <si>
    <t>VALADARES AMYLCAR</t>
  </si>
  <si>
    <t>25/03/2026  09:25</t>
  </si>
  <si>
    <t>VF1RJA00064787431</t>
  </si>
  <si>
    <t>GG691FQ</t>
  </si>
  <si>
    <t>GG-691-FQ</t>
  </si>
  <si>
    <t>10/05/2022</t>
  </si>
  <si>
    <t>08/06/2022  09:00</t>
  </si>
  <si>
    <t>AUBRY CELIA</t>
  </si>
  <si>
    <t>27/03/2026  17:08</t>
  </si>
  <si>
    <t>VF1RJA00668723869</t>
  </si>
  <si>
    <t>GG912FQ</t>
  </si>
  <si>
    <t>GG-912-FQ</t>
  </si>
  <si>
    <t>25/03/2026  15:37</t>
  </si>
  <si>
    <t>VF1TRJA00268723898</t>
  </si>
  <si>
    <t>GG998FQ</t>
  </si>
  <si>
    <t>GG-998-FQ</t>
  </si>
  <si>
    <t>ROUSSEAU JULIETTE</t>
  </si>
  <si>
    <t>29/03/2026  18:56</t>
  </si>
  <si>
    <t>VF1RJA00568723927</t>
  </si>
  <si>
    <t>GR151DL</t>
  </si>
  <si>
    <t>GR-151-DL</t>
  </si>
  <si>
    <t>GIRAUD DALYANE</t>
  </si>
  <si>
    <t>VF1RJA00971027520</t>
  </si>
  <si>
    <t>GR249DL</t>
  </si>
  <si>
    <t>GR-249-DL</t>
  </si>
  <si>
    <t>28/09/2023  10:30</t>
  </si>
  <si>
    <t>12/03/2026  15:16</t>
  </si>
  <si>
    <t>VF1RJA00271027570</t>
  </si>
  <si>
    <t>GR291DL</t>
  </si>
  <si>
    <t>GR-291-DL</t>
  </si>
  <si>
    <t>CANDAILLE NICOLAS</t>
  </si>
  <si>
    <t>30/03/2026  10:54</t>
  </si>
  <si>
    <t>VF1RJA00271027584</t>
  </si>
  <si>
    <t>GR339DL</t>
  </si>
  <si>
    <t>GR-339-DL</t>
  </si>
  <si>
    <t>COURRIER SAM</t>
  </si>
  <si>
    <t>20/03/2026  17:38</t>
  </si>
  <si>
    <t>VF1RJA00X71027574</t>
  </si>
  <si>
    <t>GR363DL</t>
  </si>
  <si>
    <t>GR-363-DL</t>
  </si>
  <si>
    <t>PERABO GUILLAUME</t>
  </si>
  <si>
    <t>26/03/2026  11:05</t>
  </si>
  <si>
    <t>VF1RJA00971027601</t>
  </si>
  <si>
    <t>GR378DL</t>
  </si>
  <si>
    <t>GR-378-DL</t>
  </si>
  <si>
    <t>LAURET VICTOR</t>
  </si>
  <si>
    <t>29/03/2026  10:58</t>
  </si>
  <si>
    <t>VF1RJA00771027421</t>
  </si>
  <si>
    <t>GX830YG</t>
  </si>
  <si>
    <t>GX-830-YG</t>
  </si>
  <si>
    <t>10/07/2024  12:30</t>
  </si>
  <si>
    <t>ADANCOURT JEAN CLAUDE</t>
  </si>
  <si>
    <t>27/03/2026  19:13</t>
  </si>
  <si>
    <t>VF1RJK00672442195</t>
  </si>
  <si>
    <t>GW941DX</t>
  </si>
  <si>
    <t>GW-941-DX</t>
  </si>
  <si>
    <t>03/04/2024</t>
  </si>
  <si>
    <t>21/02/2025  00:00</t>
  </si>
  <si>
    <t>TROUILLET RENT</t>
  </si>
  <si>
    <t>17/09/2025  06:50</t>
  </si>
  <si>
    <t>ZCFCE35BX0D730557</t>
  </si>
  <si>
    <t>GV317DL</t>
  </si>
  <si>
    <t>15/02/2024</t>
  </si>
  <si>
    <t>18/02/2025  00:00</t>
  </si>
  <si>
    <t>19/02/2026  11:09</t>
  </si>
  <si>
    <t>GF988GG</t>
  </si>
  <si>
    <t>GF-988-GG</t>
  </si>
  <si>
    <t>MERCEDES</t>
  </si>
  <si>
    <t>SPRINTER</t>
  </si>
  <si>
    <t>25/07/2024  00:00</t>
  </si>
  <si>
    <t>03/11/2025  11:09</t>
  </si>
  <si>
    <t>W1V9071531N183433</t>
  </si>
  <si>
    <t>GG783DM</t>
  </si>
  <si>
    <t>GG-783-DM</t>
  </si>
  <si>
    <t>04/05/2022</t>
  </si>
  <si>
    <t>22/05/2023  00:00</t>
  </si>
  <si>
    <t>12/03/2026  04:03</t>
  </si>
  <si>
    <t>ZCFCE35B90D702961</t>
  </si>
  <si>
    <t>GH301TS</t>
  </si>
  <si>
    <t>GH-301-TS</t>
  </si>
  <si>
    <t>28/03/2024  09:00</t>
  </si>
  <si>
    <t>29/01/2026  00:15</t>
  </si>
  <si>
    <t>W1V9071531N188395</t>
  </si>
  <si>
    <t>GR001CG</t>
  </si>
  <si>
    <t>GR-001-CG</t>
  </si>
  <si>
    <t>08/09/2023</t>
  </si>
  <si>
    <t>26/03/2026  06:45</t>
  </si>
  <si>
    <t>ZCFCE35B80D729780</t>
  </si>
  <si>
    <t>GV714ZF</t>
  </si>
  <si>
    <t>GV-714-ZF</t>
  </si>
  <si>
    <t>145 PL L3H1 C</t>
  </si>
  <si>
    <t>26/03/2024</t>
  </si>
  <si>
    <t>17/04/2024  00:00</t>
  </si>
  <si>
    <t>31/03/2026  04:52</t>
  </si>
  <si>
    <t>VF6VF000971448965</t>
  </si>
  <si>
    <t>GX732HY</t>
  </si>
  <si>
    <t>GX-732-HY</t>
  </si>
  <si>
    <t>04/06/2024</t>
  </si>
  <si>
    <t>05/08/2025  00:00</t>
  </si>
  <si>
    <t>31/03/2026  06:21</t>
  </si>
  <si>
    <t>ZCFCE35B60D740857</t>
  </si>
  <si>
    <t>TG NORD</t>
  </si>
  <si>
    <t>PF GOUZEAUCOURT</t>
  </si>
  <si>
    <t>DT064WT</t>
  </si>
  <si>
    <t>05/08/2015</t>
  </si>
  <si>
    <t>15/09/2015  00:00</t>
  </si>
  <si>
    <t>29/01/2026  00:00</t>
  </si>
  <si>
    <t>HA430FA</t>
  </si>
  <si>
    <t>26/11/2024  09:15</t>
  </si>
  <si>
    <t>HA665FA</t>
  </si>
  <si>
    <t>31/03/2026  10:54</t>
  </si>
  <si>
    <t>HA737HB</t>
  </si>
  <si>
    <t>30/03/2026  10:42</t>
  </si>
  <si>
    <t>HB589MZ</t>
  </si>
  <si>
    <t>24/01/2025</t>
  </si>
  <si>
    <t>30/01/2025  14:15</t>
  </si>
  <si>
    <t>02/03/2026  12:26</t>
  </si>
  <si>
    <t>HB760YH</t>
  </si>
  <si>
    <t>17/02/2025</t>
  </si>
  <si>
    <t>24/02/2025  17:30</t>
  </si>
  <si>
    <t>25/03/2026  05:57</t>
  </si>
  <si>
    <t>HB872YH</t>
  </si>
  <si>
    <t>24/02/2025  14:47</t>
  </si>
  <si>
    <t>05/02/2026  08:19</t>
  </si>
  <si>
    <t>HG341TV</t>
  </si>
  <si>
    <t>27/11/2025  11:50</t>
  </si>
  <si>
    <t>31/03/2026  08:24</t>
  </si>
  <si>
    <t>PF REIMS</t>
  </si>
  <si>
    <t>DW428TH</t>
  </si>
  <si>
    <t>29/10/2015  00:00</t>
  </si>
  <si>
    <t>14/02/2026  11:29</t>
  </si>
  <si>
    <t>YV2V0Y1A3FZ103855</t>
  </si>
  <si>
    <t>EA406LD</t>
  </si>
  <si>
    <t>14/04/2016  00:00</t>
  </si>
  <si>
    <t>ET848NH</t>
  </si>
  <si>
    <t>ET-848-NH</t>
  </si>
  <si>
    <t>24/01/2018</t>
  </si>
  <si>
    <t>26/02/2018  00:00</t>
  </si>
  <si>
    <t>01/08/2023  11:23</t>
  </si>
  <si>
    <t>YV2V0Y1AXHZ115276</t>
  </si>
  <si>
    <t>EX610DB</t>
  </si>
  <si>
    <t>EX-610-DB</t>
  </si>
  <si>
    <t>04/05/2018</t>
  </si>
  <si>
    <t>03/01/2022  00:00</t>
  </si>
  <si>
    <t>31/12/2024  11:56</t>
  </si>
  <si>
    <t>YV2VOY1A5JZ117300</t>
  </si>
  <si>
    <t>HA154GX</t>
  </si>
  <si>
    <t>03/12/2024  11:30</t>
  </si>
  <si>
    <t>31/03/2026  11:56</t>
  </si>
  <si>
    <t>HA301GW</t>
  </si>
  <si>
    <t>31/03/2026  03:14</t>
  </si>
  <si>
    <t>HA706HD</t>
  </si>
  <si>
    <t>04/12/2024  11:00</t>
  </si>
  <si>
    <t>31/03/2026  10:20</t>
  </si>
  <si>
    <t>HB120SM</t>
  </si>
  <si>
    <t>28/02/2025  12:00</t>
  </si>
  <si>
    <t>HF161YE</t>
  </si>
  <si>
    <t>02/10/2025</t>
  </si>
  <si>
    <t>09/10/2025  09:00</t>
  </si>
  <si>
    <t>23/03/2026  08:51</t>
  </si>
  <si>
    <t>HG588FQ</t>
  </si>
  <si>
    <t>05/11/2025  11:10</t>
  </si>
  <si>
    <t>20/03/2026  10:59</t>
  </si>
  <si>
    <t>PF ROUEN</t>
  </si>
  <si>
    <t>EY701EV</t>
  </si>
  <si>
    <t>15/06/2018</t>
  </si>
  <si>
    <t>20/06/2018  00:00</t>
  </si>
  <si>
    <t>19/02/2026  10:10</t>
  </si>
  <si>
    <t>GL471XJ</t>
  </si>
  <si>
    <t>03/02/2023  00:00</t>
  </si>
  <si>
    <t>30/03/2026  07:50</t>
  </si>
  <si>
    <t>GM395RH</t>
  </si>
  <si>
    <t>14/03/2023</t>
  </si>
  <si>
    <t>22/03/2023  14:00</t>
  </si>
  <si>
    <t>27/03/2026  09:23</t>
  </si>
  <si>
    <t>GM404SW</t>
  </si>
  <si>
    <t>22/03/2023  11:15</t>
  </si>
  <si>
    <t>27/03/2026  10:15</t>
  </si>
  <si>
    <t>GR402YD</t>
  </si>
  <si>
    <t>GR-402-YD</t>
  </si>
  <si>
    <t>LF 260 FA</t>
  </si>
  <si>
    <t>01/01/2024  00:00</t>
  </si>
  <si>
    <t>LOC'ACTIVE</t>
  </si>
  <si>
    <t>23/03/2026  04:55</t>
  </si>
  <si>
    <t>XLRAEL2700L528720</t>
  </si>
  <si>
    <t>GR687LE</t>
  </si>
  <si>
    <t>GR-687-LE</t>
  </si>
  <si>
    <t>27/09/2023</t>
  </si>
  <si>
    <t>31/03/2026  04:13</t>
  </si>
  <si>
    <t>XLRAEL2700L528735</t>
  </si>
  <si>
    <t>HA463BZ</t>
  </si>
  <si>
    <t>12/11/2024  10:45</t>
  </si>
  <si>
    <t>30/03/2026  05:08</t>
  </si>
  <si>
    <t>HA991ZE</t>
  </si>
  <si>
    <t>22/01/2025  08:00</t>
  </si>
  <si>
    <t>31/03/2026  05:30</t>
  </si>
  <si>
    <t>HD991PY</t>
  </si>
  <si>
    <t>HD-991-PY</t>
  </si>
  <si>
    <t>20/05/2025</t>
  </si>
  <si>
    <t>22/07/2025  08:00</t>
  </si>
  <si>
    <t>VF620J86XSB014849</t>
  </si>
  <si>
    <t>HE780GJ</t>
  </si>
  <si>
    <t>HE-780-GJ</t>
  </si>
  <si>
    <t>25/06/2025</t>
  </si>
  <si>
    <t>VF640J560SB026957</t>
  </si>
  <si>
    <t>SITE ARQUES</t>
  </si>
  <si>
    <t>DT436VV</t>
  </si>
  <si>
    <t>04/08/2015</t>
  </si>
  <si>
    <t>02/09/2015  00:00</t>
  </si>
  <si>
    <t>GOEUSSE WILRICH</t>
  </si>
  <si>
    <t>31/03/2026  13:34</t>
  </si>
  <si>
    <t>DV914PS</t>
  </si>
  <si>
    <t>21/09/2015  00:00</t>
  </si>
  <si>
    <t>DW886BR</t>
  </si>
  <si>
    <t>26/01/2026  13:59</t>
  </si>
  <si>
    <t>DX172LW</t>
  </si>
  <si>
    <t>25/11/2015  00:00</t>
  </si>
  <si>
    <t>29/01/2026  09:00</t>
  </si>
  <si>
    <t>EE525ZD</t>
  </si>
  <si>
    <t>02/09/2016</t>
  </si>
  <si>
    <t>15/09/2016  00:00</t>
  </si>
  <si>
    <t>REGNIER JEAN MICHEL</t>
  </si>
  <si>
    <t>31/03/2026  11:52</t>
  </si>
  <si>
    <t>EQ675WA</t>
  </si>
  <si>
    <t>02/10/2017  00:00</t>
  </si>
  <si>
    <t>CALONNE GAUTHIER</t>
  </si>
  <si>
    <t>31/03/2026  11:09</t>
  </si>
  <si>
    <t>EQ785MF</t>
  </si>
  <si>
    <t>20/09/2017  00:00</t>
  </si>
  <si>
    <t>BOUTANTIN DAVID</t>
  </si>
  <si>
    <t>ER210BD</t>
  </si>
  <si>
    <t>10/10/2017  00:00</t>
  </si>
  <si>
    <t>FOURNIER STEPHANE</t>
  </si>
  <si>
    <t>31/03/2026  11:38</t>
  </si>
  <si>
    <t>ER971HC</t>
  </si>
  <si>
    <t>24/10/2017</t>
  </si>
  <si>
    <t>DEBELVALET NICOLAS</t>
  </si>
  <si>
    <t>30/03/2026  11:23</t>
  </si>
  <si>
    <t>ES410NP</t>
  </si>
  <si>
    <t>07/12/2017</t>
  </si>
  <si>
    <t>11/12/2017  00:00</t>
  </si>
  <si>
    <t>CORNET DIDIER</t>
  </si>
  <si>
    <t>31/03/2026  10:51</t>
  </si>
  <si>
    <t>EV571PW</t>
  </si>
  <si>
    <t>LF290FA</t>
  </si>
  <si>
    <t>09/03/2018</t>
  </si>
  <si>
    <t>15/03/2018  00:00</t>
  </si>
  <si>
    <t>31/03/2026  14:10</t>
  </si>
  <si>
    <t>EY459ET</t>
  </si>
  <si>
    <t>19/06/2018  00:00</t>
  </si>
  <si>
    <t>FQ382LW</t>
  </si>
  <si>
    <t>15/06/2020</t>
  </si>
  <si>
    <t>15/02/2023  14:15</t>
  </si>
  <si>
    <t>29/01/2026  09:55</t>
  </si>
  <si>
    <t>FQ562YW</t>
  </si>
  <si>
    <t>29/06/2020</t>
  </si>
  <si>
    <t>01/07/2020  00:00</t>
  </si>
  <si>
    <t>PENIN MARTIAL</t>
  </si>
  <si>
    <t>31/03/2026  11:04</t>
  </si>
  <si>
    <t>FQ575KG</t>
  </si>
  <si>
    <t>11/06/2020</t>
  </si>
  <si>
    <t>29/06/2020  10:15</t>
  </si>
  <si>
    <t>18/03/2026  12:32</t>
  </si>
  <si>
    <t>FQ852WX</t>
  </si>
  <si>
    <t>25/06/2020</t>
  </si>
  <si>
    <t>FQ999WW</t>
  </si>
  <si>
    <t>29/06/2020  00:00</t>
  </si>
  <si>
    <t>POSTOLEC ROMAIN</t>
  </si>
  <si>
    <t>31/03/2026  10:14</t>
  </si>
  <si>
    <t>GJ770NQ</t>
  </si>
  <si>
    <t>23/09/2022</t>
  </si>
  <si>
    <t>26/09/2022  00:00</t>
  </si>
  <si>
    <t>BOUDEVILLE MATTHIEU</t>
  </si>
  <si>
    <t>22/12/2026  11:48</t>
  </si>
  <si>
    <t>GR768TR</t>
  </si>
  <si>
    <t>12/10/2023</t>
  </si>
  <si>
    <t>POULAIN SANDRINE</t>
  </si>
  <si>
    <t>29/01/2026  10:17</t>
  </si>
  <si>
    <t>HA139ZF</t>
  </si>
  <si>
    <t>22/01/2025  14:08</t>
  </si>
  <si>
    <t>BISIAUX LUDOVIC</t>
  </si>
  <si>
    <t>29/12/2026  13:48</t>
  </si>
  <si>
    <t>HA299NT</t>
  </si>
  <si>
    <t>04/12/2024  14:40</t>
  </si>
  <si>
    <t>WEPIERRE JESSY</t>
  </si>
  <si>
    <t>31/03/2026  12:23</t>
  </si>
  <si>
    <t>HB987HK</t>
  </si>
  <si>
    <t>10/01/2025</t>
  </si>
  <si>
    <t>13/01/2025  15:06</t>
  </si>
  <si>
    <t>02/03/2026  12:32</t>
  </si>
  <si>
    <t>HC250LX</t>
  </si>
  <si>
    <t>19/03/2025</t>
  </si>
  <si>
    <t>25/03/2025  08:00</t>
  </si>
  <si>
    <t>CONDETTE LAURENT</t>
  </si>
  <si>
    <t>31/03/2026  11:16</t>
  </si>
  <si>
    <t>HD222PZ</t>
  </si>
  <si>
    <t>HD-222-PZ</t>
  </si>
  <si>
    <t>11/08/2025  08:00</t>
  </si>
  <si>
    <t>VF640J560SB026800</t>
  </si>
  <si>
    <t>HD389PA</t>
  </si>
  <si>
    <t>19/05/2025</t>
  </si>
  <si>
    <t>21/05/2025  14:33</t>
  </si>
  <si>
    <t>WARNAULT ANTOINE</t>
  </si>
  <si>
    <t>BIO GNV</t>
  </si>
  <si>
    <t>HD430PY</t>
  </si>
  <si>
    <t>HD-430-PY</t>
  </si>
  <si>
    <t>06/08/2025  08:00</t>
  </si>
  <si>
    <t>VF640J560SB026974</t>
  </si>
  <si>
    <t>HD770PY</t>
  </si>
  <si>
    <t>HD-770-PY</t>
  </si>
  <si>
    <t>12/08/2025  08:00</t>
  </si>
  <si>
    <t>VF620J864SB014815</t>
  </si>
  <si>
    <t>HE250ER</t>
  </si>
  <si>
    <t>P4X2 320 CNG</t>
  </si>
  <si>
    <t>23/06/2025</t>
  </si>
  <si>
    <t>27/06/2025  14:50</t>
  </si>
  <si>
    <t>02/12/2026  11:48</t>
  </si>
  <si>
    <t>HE898GJ</t>
  </si>
  <si>
    <t>HE-898-GJ</t>
  </si>
  <si>
    <t>VF620J867SB014839</t>
  </si>
  <si>
    <t>HF566JV</t>
  </si>
  <si>
    <t>17/09/2025  11:22</t>
  </si>
  <si>
    <t>HG069HS</t>
  </si>
  <si>
    <t>29/10/2025</t>
  </si>
  <si>
    <t>26/11/2025  15:22</t>
  </si>
  <si>
    <t>31/03/2026  13:15</t>
  </si>
  <si>
    <t>EM485AK</t>
  </si>
  <si>
    <t>EM-485-AK</t>
  </si>
  <si>
    <t>15/06/2017  00:00</t>
  </si>
  <si>
    <t>23/03/2026  21:48</t>
  </si>
  <si>
    <t>VF1RFA008574322764</t>
  </si>
  <si>
    <t>FD690MJ</t>
  </si>
  <si>
    <t>FD-690-MJ</t>
  </si>
  <si>
    <t>30/01/2019</t>
  </si>
  <si>
    <t>SAMAEYS VALERIE</t>
  </si>
  <si>
    <t>23/03/2026  18:35</t>
  </si>
  <si>
    <t>VF1RFB00562520966</t>
  </si>
  <si>
    <t>FS055WL</t>
  </si>
  <si>
    <t>FS-055-WL</t>
  </si>
  <si>
    <t>22/09/2020</t>
  </si>
  <si>
    <t>08/02/2021  11:20</t>
  </si>
  <si>
    <t>20/03/2026  09:00</t>
  </si>
  <si>
    <t>VF1RFB00865355199</t>
  </si>
  <si>
    <t>GF543LN</t>
  </si>
  <si>
    <t>GF-543-LN</t>
  </si>
  <si>
    <t>28/03/2022</t>
  </si>
  <si>
    <t>02/05/2022  14:45</t>
  </si>
  <si>
    <t>18/03/2026  16:08</t>
  </si>
  <si>
    <t>VR3UDYHZSNJ556180</t>
  </si>
  <si>
    <t>GJ518LG</t>
  </si>
  <si>
    <t>GJ-518-LG</t>
  </si>
  <si>
    <t>07/10/2022  14:45</t>
  </si>
  <si>
    <t>CHAMAGNE OLIVIER</t>
  </si>
  <si>
    <t>27/03/2026  12:10</t>
  </si>
  <si>
    <t>VR3USHNKKNJ728810</t>
  </si>
  <si>
    <t>GJ519LG</t>
  </si>
  <si>
    <t>GJ-519-LG</t>
  </si>
  <si>
    <t>06/10/2022  16:05</t>
  </si>
  <si>
    <t>LEDEIN GAUTHIER</t>
  </si>
  <si>
    <t>28/03/2026  15:26</t>
  </si>
  <si>
    <t>VR3USHNKKJ728804</t>
  </si>
  <si>
    <t>GK095LX</t>
  </si>
  <si>
    <t>GK-095-LX</t>
  </si>
  <si>
    <t>24/11/2022  15:05</t>
  </si>
  <si>
    <t>MUSEUX LUCAS</t>
  </si>
  <si>
    <t>VF1RFB00770035046</t>
  </si>
  <si>
    <t>GL433KW</t>
  </si>
  <si>
    <t>GL-433-KW</t>
  </si>
  <si>
    <t>26/01/2023  11:45</t>
  </si>
  <si>
    <t>CAPELLO JOHN</t>
  </si>
  <si>
    <t>31/03/2026  12:04</t>
  </si>
  <si>
    <t>VF3MRHNSUNS155160</t>
  </si>
  <si>
    <t>GL461LC</t>
  </si>
  <si>
    <t>GL-461-LC</t>
  </si>
  <si>
    <t>17/02/2023  10:15</t>
  </si>
  <si>
    <t>LEQUERTIER BARBARA</t>
  </si>
  <si>
    <t>30/03/2026  11:30</t>
  </si>
  <si>
    <t>VR3USHNKKNJ763560</t>
  </si>
  <si>
    <t>GL838QG</t>
  </si>
  <si>
    <t>GL-838-QG</t>
  </si>
  <si>
    <t>11/04/2023  18:15</t>
  </si>
  <si>
    <t>VANWYNGENE MICHAEL</t>
  </si>
  <si>
    <t>29/03/2026  17:43</t>
  </si>
  <si>
    <t>VR1J4DGZUNY603348</t>
  </si>
  <si>
    <t>GP666GY</t>
  </si>
  <si>
    <t>GP-666-GY</t>
  </si>
  <si>
    <t>22/06/2023  17:30</t>
  </si>
  <si>
    <t>26/08/2025  17:02</t>
  </si>
  <si>
    <t>VF1RFB00371330011</t>
  </si>
  <si>
    <t>GP737GY</t>
  </si>
  <si>
    <t>GP-737-GY</t>
  </si>
  <si>
    <t>FASQUELLE JOFFREY</t>
  </si>
  <si>
    <t>31/03/2026  18:03</t>
  </si>
  <si>
    <t>VF1RFB00571330009</t>
  </si>
  <si>
    <t>GQ047MV</t>
  </si>
  <si>
    <t>GQ-047-MV</t>
  </si>
  <si>
    <t>17/11/2023  12:45</t>
  </si>
  <si>
    <t>LEFEBVRE ROMUALD</t>
  </si>
  <si>
    <t>31/03/2026  08:37</t>
  </si>
  <si>
    <t>VR3F4DGXTPY595314</t>
  </si>
  <si>
    <t>GQ490MY</t>
  </si>
  <si>
    <t>GQ-490-MY</t>
  </si>
  <si>
    <t>COCHEZ JOHAN</t>
  </si>
  <si>
    <t>23/03/2026  19:01</t>
  </si>
  <si>
    <t>VR3USHNKKPJ682939</t>
  </si>
  <si>
    <t>GQ515LD</t>
  </si>
  <si>
    <t>GQ-515-LD</t>
  </si>
  <si>
    <t>21/08/2023  12:30</t>
  </si>
  <si>
    <t>ROYER CLEMENT</t>
  </si>
  <si>
    <t>26/03/2026  19:51</t>
  </si>
  <si>
    <t>VF1RJA00371027626</t>
  </si>
  <si>
    <t>GQ546LD</t>
  </si>
  <si>
    <t>GQ-546-LD</t>
  </si>
  <si>
    <t>30/03/2026  00:00</t>
  </si>
  <si>
    <t>VF1RJA00671027605</t>
  </si>
  <si>
    <t>GQ593LD</t>
  </si>
  <si>
    <t>GQ-593-LD</t>
  </si>
  <si>
    <t>NEVE AMELIE</t>
  </si>
  <si>
    <t>VF1RJA00771027628</t>
  </si>
  <si>
    <t>GQ627LD</t>
  </si>
  <si>
    <t>GQ-627-LD</t>
  </si>
  <si>
    <t>COURTOIS HERVE</t>
  </si>
  <si>
    <t>27/03/2026  08:06</t>
  </si>
  <si>
    <t>VF1RJA00371027612</t>
  </si>
  <si>
    <t>GQ660LD</t>
  </si>
  <si>
    <t>GQ-660-LD</t>
  </si>
  <si>
    <t>TANNEAU JORIS</t>
  </si>
  <si>
    <t>30/03/2026  12:10</t>
  </si>
  <si>
    <t>VF1RJA00871027623</t>
  </si>
  <si>
    <t>GQ690LD</t>
  </si>
  <si>
    <t>GQ-690-LD</t>
  </si>
  <si>
    <t>05/03/2026  18:43</t>
  </si>
  <si>
    <t>VF1RJA00971030918</t>
  </si>
  <si>
    <t>GQ751LD</t>
  </si>
  <si>
    <t>GQ-751-LD</t>
  </si>
  <si>
    <t>PREVOST THOMAS</t>
  </si>
  <si>
    <t>30/03/2026  11:24</t>
  </si>
  <si>
    <t>VF1RJA00671030889</t>
  </si>
  <si>
    <t>GQ779LD</t>
  </si>
  <si>
    <t>GQ-779-LD</t>
  </si>
  <si>
    <t>LOYER JEREMY</t>
  </si>
  <si>
    <t>25/03/2026  16:58</t>
  </si>
  <si>
    <t>VF1RJA00771030917</t>
  </si>
  <si>
    <t>GQ812LD</t>
  </si>
  <si>
    <t>GQ-812-LD</t>
  </si>
  <si>
    <t>DESLEUX ARTHUR</t>
  </si>
  <si>
    <t>30/03/2026  11:11</t>
  </si>
  <si>
    <t>VF1RJA00671030858</t>
  </si>
  <si>
    <t>GQ855LD</t>
  </si>
  <si>
    <t>GQ-855-LD</t>
  </si>
  <si>
    <t>24/08/2023  12:30</t>
  </si>
  <si>
    <t>DEVAUCHELLE SULLIVAN</t>
  </si>
  <si>
    <t>26/03/2026  07:58</t>
  </si>
  <si>
    <t>VF1RJA00171030847</t>
  </si>
  <si>
    <t>GR464GF</t>
  </si>
  <si>
    <t>GR-464-GF</t>
  </si>
  <si>
    <t>KLECHA ALEXIS</t>
  </si>
  <si>
    <t>30/03/2026  14:23</t>
  </si>
  <si>
    <t>VF1RJA00371027643</t>
  </si>
  <si>
    <t>GR586GF</t>
  </si>
  <si>
    <t>GR-586-GF</t>
  </si>
  <si>
    <t>NOEL CELIM</t>
  </si>
  <si>
    <t>24/03/2026  23:57</t>
  </si>
  <si>
    <t>VF1RJA00471028459</t>
  </si>
  <si>
    <t>GR841GF</t>
  </si>
  <si>
    <t>GR-841-GF</t>
  </si>
  <si>
    <t>28/09/2023  08:00</t>
  </si>
  <si>
    <t>SEDIRI MARIE</t>
  </si>
  <si>
    <t>04/03/2026  17:41</t>
  </si>
  <si>
    <t>VF1RJA00871028433</t>
  </si>
  <si>
    <t>GR908GF</t>
  </si>
  <si>
    <t>GR-908-GF</t>
  </si>
  <si>
    <t>EBRAN JOHN</t>
  </si>
  <si>
    <t>30/03/2026  11:40</t>
  </si>
  <si>
    <t>VF1RJA00571028454</t>
  </si>
  <si>
    <t>GV422PZ</t>
  </si>
  <si>
    <t>GV-422-PZ</t>
  </si>
  <si>
    <t>04/04/2024  08:45</t>
  </si>
  <si>
    <t>D URBANO ANTOINE</t>
  </si>
  <si>
    <t>31/03/2026  21:05</t>
  </si>
  <si>
    <t>VF1RFB00572400831</t>
  </si>
  <si>
    <t>GW104NJ</t>
  </si>
  <si>
    <t>GW-104-NJ</t>
  </si>
  <si>
    <t>23/05/2024  12:06</t>
  </si>
  <si>
    <t>20/03/2026  16:09</t>
  </si>
  <si>
    <t>VF1RJB00372759187</t>
  </si>
  <si>
    <t>GW309NJ</t>
  </si>
  <si>
    <t>GW-309-NJ</t>
  </si>
  <si>
    <t>24/05/2024</t>
  </si>
  <si>
    <t>28/05/2024  00:00</t>
  </si>
  <si>
    <t>30/03/2026  16:45</t>
  </si>
  <si>
    <t>VF1RJA00872828935</t>
  </si>
  <si>
    <t>FN668HX</t>
  </si>
  <si>
    <t>FN-668-HX</t>
  </si>
  <si>
    <t>10/02/2021  11:40</t>
  </si>
  <si>
    <t>VF1RJA00664429203</t>
  </si>
  <si>
    <t>ET468MW</t>
  </si>
  <si>
    <t>ET-468-MW</t>
  </si>
  <si>
    <t>14/03/2018  00:00</t>
  </si>
  <si>
    <t>03/04/2024  10:00</t>
  </si>
  <si>
    <t>VF15R0J0A59848362</t>
  </si>
  <si>
    <t>FJ579RQ</t>
  </si>
  <si>
    <t>FJ-579-RQ</t>
  </si>
  <si>
    <t>19/01/2026  05:32</t>
  </si>
  <si>
    <t>VF1R9800X62893852</t>
  </si>
  <si>
    <t>FN103HY</t>
  </si>
  <si>
    <t>FN-103-HY</t>
  </si>
  <si>
    <t>09/02/2021  16:45</t>
  </si>
  <si>
    <t>BERTELOOT YANNIS</t>
  </si>
  <si>
    <t>22/12/2025  15:00</t>
  </si>
  <si>
    <t>VF1RJA00364024481</t>
  </si>
  <si>
    <t>FN367HY</t>
  </si>
  <si>
    <t>FN-367-HY</t>
  </si>
  <si>
    <t>08/02/2021  12:30</t>
  </si>
  <si>
    <t>21/05/2025  13:30</t>
  </si>
  <si>
    <t>VF1RJA00564024479</t>
  </si>
  <si>
    <t>FN724HX</t>
  </si>
  <si>
    <t>FN-724-HX</t>
  </si>
  <si>
    <t>09/02/2021  10:22</t>
  </si>
  <si>
    <t>DEMOL LUCAS</t>
  </si>
  <si>
    <t>25/02/2026  00:00</t>
  </si>
  <si>
    <t>VF1RJA00764378942</t>
  </si>
  <si>
    <t>GQ295LD</t>
  </si>
  <si>
    <t>GQ-295-LD</t>
  </si>
  <si>
    <t>PERESSON PAULINE</t>
  </si>
  <si>
    <t>30/03/2026  10:18</t>
  </si>
  <si>
    <t>VF1RJA00671027295</t>
  </si>
  <si>
    <t>GQ330LD</t>
  </si>
  <si>
    <t>GQ-330-LD</t>
  </si>
  <si>
    <t>27/03/2026  19:53</t>
  </si>
  <si>
    <t>VF1RJA00X71027557</t>
  </si>
  <si>
    <t>GQ359LD</t>
  </si>
  <si>
    <t>GQ-359-LD</t>
  </si>
  <si>
    <t>DERCOURT MICHAEL</t>
  </si>
  <si>
    <t>29/03/2026  18:39</t>
  </si>
  <si>
    <t>VF1RJA00371027562</t>
  </si>
  <si>
    <t>GW253NJ</t>
  </si>
  <si>
    <t>GW-253-NJ</t>
  </si>
  <si>
    <t>19/08/2024  10:54</t>
  </si>
  <si>
    <t>13/03/2026  10:40</t>
  </si>
  <si>
    <t>VF1RJK00072810600</t>
  </si>
  <si>
    <t>EH339ST</t>
  </si>
  <si>
    <t>21/12/2016</t>
  </si>
  <si>
    <t>31/05/2021  00:00</t>
  </si>
  <si>
    <t>25/09/2023  05:50</t>
  </si>
  <si>
    <t>HE711ZD</t>
  </si>
  <si>
    <t>31/07/2025</t>
  </si>
  <si>
    <t>08/08/2025  11:04</t>
  </si>
  <si>
    <t>PF CAEN</t>
  </si>
  <si>
    <t>EF177HN</t>
  </si>
  <si>
    <t>19/09/2016</t>
  </si>
  <si>
    <t>26/09/2016  00:00</t>
  </si>
  <si>
    <t>31/03/2026  05:12</t>
  </si>
  <si>
    <t>ES540QB</t>
  </si>
  <si>
    <t>11/12/2017</t>
  </si>
  <si>
    <t>13/12/2017  00:00</t>
  </si>
  <si>
    <t>31/03/2026  03:30</t>
  </si>
  <si>
    <t>FS384GQ</t>
  </si>
  <si>
    <t>17/09/2020  14:30</t>
  </si>
  <si>
    <t>31/03/2026  13:58</t>
  </si>
  <si>
    <t>FS992GP</t>
  </si>
  <si>
    <t>17/09/2020  00:00</t>
  </si>
  <si>
    <t>31/03/2026  10:59</t>
  </si>
  <si>
    <t>GN775AJ</t>
  </si>
  <si>
    <t>29/03/2023</t>
  </si>
  <si>
    <t>11/04/2023  17:45</t>
  </si>
  <si>
    <t>26/03/2026  15:00</t>
  </si>
  <si>
    <t>HA601ZL</t>
  </si>
  <si>
    <t>02/01/2025  14:45</t>
  </si>
  <si>
    <t>HA757XE</t>
  </si>
  <si>
    <t>02/01/2025  11:30</t>
  </si>
  <si>
    <t>31/03/2026  14:22</t>
  </si>
  <si>
    <t>HB350GA</t>
  </si>
  <si>
    <t>06/01/2025</t>
  </si>
  <si>
    <t>29/01/2025  15:00</t>
  </si>
  <si>
    <t>31/03/2026  11:20</t>
  </si>
  <si>
    <t>HB381TJ</t>
  </si>
  <si>
    <t>07/02/2025  17:00</t>
  </si>
  <si>
    <t>30/03/2026  11:57</t>
  </si>
  <si>
    <t>HB449GA</t>
  </si>
  <si>
    <t>13/03/2025  08:00</t>
  </si>
  <si>
    <t>26/03/2026  12:57</t>
  </si>
  <si>
    <t>HB455GE</t>
  </si>
  <si>
    <t>07/01/2025</t>
  </si>
  <si>
    <t>07/02/2025  16:00</t>
  </si>
  <si>
    <t>31/03/2026  13:35</t>
  </si>
  <si>
    <t>PF LA ROCHE SUR YON</t>
  </si>
  <si>
    <t>FR281MN</t>
  </si>
  <si>
    <t>21/07/2020</t>
  </si>
  <si>
    <t>11/08/2020  15:00</t>
  </si>
  <si>
    <t>31/03/2026  06:36</t>
  </si>
  <si>
    <t>FT601CN</t>
  </si>
  <si>
    <t>16/11/2020  15:00</t>
  </si>
  <si>
    <t>31/03/2026  12:31</t>
  </si>
  <si>
    <t>GN784JD</t>
  </si>
  <si>
    <t>21/04/2023  16:00</t>
  </si>
  <si>
    <t>03/04/2026  15:00</t>
  </si>
  <si>
    <t>HE236DC</t>
  </si>
  <si>
    <t>18/06/2025</t>
  </si>
  <si>
    <t>01/07/2025  09:00</t>
  </si>
  <si>
    <t>25/03/2026  21:37</t>
  </si>
  <si>
    <t>HE476DC</t>
  </si>
  <si>
    <t>02/07/2025  17:00</t>
  </si>
  <si>
    <t>31/03/2026  12:09</t>
  </si>
  <si>
    <t>PF LAVAL</t>
  </si>
  <si>
    <t>EP450YV</t>
  </si>
  <si>
    <t>21/08/2017</t>
  </si>
  <si>
    <t>29/08/2017  00:00</t>
  </si>
  <si>
    <t>31/03/2026  13:48</t>
  </si>
  <si>
    <t>EP959YT</t>
  </si>
  <si>
    <t>EQ199DT</t>
  </si>
  <si>
    <t>31/08/2017</t>
  </si>
  <si>
    <t>25/03/2026  10:44</t>
  </si>
  <si>
    <t>HB227GV</t>
  </si>
  <si>
    <t>03/02/2025  15:00</t>
  </si>
  <si>
    <t>27/03/2026  11:42</t>
  </si>
  <si>
    <t>HB696JH</t>
  </si>
  <si>
    <t>14/01/2025</t>
  </si>
  <si>
    <t>12/02/2025  18:00</t>
  </si>
  <si>
    <t>PF QUIMPER</t>
  </si>
  <si>
    <t>FQ217ZT</t>
  </si>
  <si>
    <t>23/07/2020  09:00</t>
  </si>
  <si>
    <t>31/03/2026  14:42</t>
  </si>
  <si>
    <t>FQ538ZT</t>
  </si>
  <si>
    <t>27/03/2026  11:57</t>
  </si>
  <si>
    <t>FQ835ZT</t>
  </si>
  <si>
    <t>FR072MN</t>
  </si>
  <si>
    <t>31/03/2026  12:53</t>
  </si>
  <si>
    <t>HA952ZK</t>
  </si>
  <si>
    <t>24/01/2025  09:00</t>
  </si>
  <si>
    <t>26/03/2026  12:07</t>
  </si>
  <si>
    <t>HB245GE</t>
  </si>
  <si>
    <t>31/01/2025  15:00</t>
  </si>
  <si>
    <t>31/03/2026  12:29</t>
  </si>
  <si>
    <t>HB493GT</t>
  </si>
  <si>
    <t>06/02/2025  00:00</t>
  </si>
  <si>
    <t>30/03/2026  14:10</t>
  </si>
  <si>
    <t>HB616JG</t>
  </si>
  <si>
    <t>30/01/2025  09:00</t>
  </si>
  <si>
    <t>30/03/2026  12:18</t>
  </si>
  <si>
    <t>HB826DK</t>
  </si>
  <si>
    <t>30/12/2024</t>
  </si>
  <si>
    <t>26/03/2026  12:12</t>
  </si>
  <si>
    <t>HC716BH</t>
  </si>
  <si>
    <t>24/02/2025</t>
  </si>
  <si>
    <t>07/03/2025  15:00</t>
  </si>
  <si>
    <t>HE977DB</t>
  </si>
  <si>
    <t>31/03/2026  12:34</t>
  </si>
  <si>
    <t>PF RENNES</t>
  </si>
  <si>
    <t>DX808BN</t>
  </si>
  <si>
    <t>03/11/2015</t>
  </si>
  <si>
    <t>EA206DW</t>
  </si>
  <si>
    <t>03/03/2016</t>
  </si>
  <si>
    <t>11/03/2016  00:00</t>
  </si>
  <si>
    <t>31/03/2026  13:55</t>
  </si>
  <si>
    <t>EF011JE</t>
  </si>
  <si>
    <t>20/09/2016</t>
  </si>
  <si>
    <t>28/09/2016  00:00</t>
  </si>
  <si>
    <t>20/03/2026  12:06</t>
  </si>
  <si>
    <t>EF550HR</t>
  </si>
  <si>
    <t>23/03/2026  10:29</t>
  </si>
  <si>
    <t>ER129QA</t>
  </si>
  <si>
    <t>27/10/2017</t>
  </si>
  <si>
    <t>30/03/2026  13:02</t>
  </si>
  <si>
    <t>ER455QA</t>
  </si>
  <si>
    <t>12/03/2026  06:19</t>
  </si>
  <si>
    <t>ER911TW</t>
  </si>
  <si>
    <t>06/11/2017  00:00</t>
  </si>
  <si>
    <t>26/03/2026  11:42</t>
  </si>
  <si>
    <t>ES117AK</t>
  </si>
  <si>
    <t>21/11/2017  00:00</t>
  </si>
  <si>
    <t>PF SAINT BRIEUC</t>
  </si>
  <si>
    <t>DX992LX</t>
  </si>
  <si>
    <t>02/12/2015  00:00</t>
  </si>
  <si>
    <t>12/03/2026  13:17</t>
  </si>
  <si>
    <t>EF147MY</t>
  </si>
  <si>
    <t>27/09/2016</t>
  </si>
  <si>
    <t>07/10/2016  00:00</t>
  </si>
  <si>
    <t>13/03/2026  12:27</t>
  </si>
  <si>
    <t>EF792NH</t>
  </si>
  <si>
    <t>26/03/2026  12:53</t>
  </si>
  <si>
    <t>EZ361HN</t>
  </si>
  <si>
    <t>26/07/2018</t>
  </si>
  <si>
    <t>07/08/2018  00:00</t>
  </si>
  <si>
    <t>13/03/2026  09:57</t>
  </si>
  <si>
    <t>EZ364HN</t>
  </si>
  <si>
    <t>24/03/2026  05:13</t>
  </si>
  <si>
    <t>FK254TG</t>
  </si>
  <si>
    <t>FK-254-TG</t>
  </si>
  <si>
    <t>10/10/2019</t>
  </si>
  <si>
    <t>18/11/2019  00:00</t>
  </si>
  <si>
    <t>30/12/2025  10:00</t>
  </si>
  <si>
    <t>VF640J56XKN013228</t>
  </si>
  <si>
    <t>SITE CARQUEFOU</t>
  </si>
  <si>
    <t>DW789PY</t>
  </si>
  <si>
    <t>12/03/2026  12:08</t>
  </si>
  <si>
    <t>DY491DR</t>
  </si>
  <si>
    <t>15/12/2015</t>
  </si>
  <si>
    <t>18/12/2015  00:00</t>
  </si>
  <si>
    <t>31/03/2026  05:44</t>
  </si>
  <si>
    <t>ES665HN</t>
  </si>
  <si>
    <t>01/12/2017  00:00</t>
  </si>
  <si>
    <t>24/03/2026  13:09</t>
  </si>
  <si>
    <t>EW511SC</t>
  </si>
  <si>
    <t>19/04/2018</t>
  </si>
  <si>
    <t>04/05/2018  00:00</t>
  </si>
  <si>
    <t>EZ040GR</t>
  </si>
  <si>
    <t>31/07/2018  00:00</t>
  </si>
  <si>
    <t>27/03/2026  13:00</t>
  </si>
  <si>
    <t>EZ367HN</t>
  </si>
  <si>
    <t>31/03/2026  11:12</t>
  </si>
  <si>
    <t>EZ411LJ</t>
  </si>
  <si>
    <t>FA049YA</t>
  </si>
  <si>
    <t>10/10/2018  00:00</t>
  </si>
  <si>
    <t>27/03/2026  12:40</t>
  </si>
  <si>
    <t>FA902XZ</t>
  </si>
  <si>
    <t>31/03/2026  12:17</t>
  </si>
  <si>
    <t>FC143XX</t>
  </si>
  <si>
    <t>02/01/2019</t>
  </si>
  <si>
    <t>09/01/2019  00:00</t>
  </si>
  <si>
    <t>31/03/2026  13:31</t>
  </si>
  <si>
    <t>FC613XX</t>
  </si>
  <si>
    <t>25/03/2026  12:47</t>
  </si>
  <si>
    <t>FR193MW</t>
  </si>
  <si>
    <t>26/03/2026  11:22</t>
  </si>
  <si>
    <t>FR723EP</t>
  </si>
  <si>
    <t>23/07/2020  00:00</t>
  </si>
  <si>
    <t>28/03/2026  11:58</t>
  </si>
  <si>
    <t>FT973PK</t>
  </si>
  <si>
    <t>22/10/2020</t>
  </si>
  <si>
    <t>GM405VD</t>
  </si>
  <si>
    <t>26T</t>
  </si>
  <si>
    <t>26 T</t>
  </si>
  <si>
    <t>D 26 WIDE</t>
  </si>
  <si>
    <t>320 E6  6X2 DTI 8 5500 B 100 FLEXIBLE</t>
  </si>
  <si>
    <t>20/03/2023</t>
  </si>
  <si>
    <t>29/03/2023  16:25</t>
  </si>
  <si>
    <t>19/03/2026  11:03</t>
  </si>
  <si>
    <t>GR621RJ</t>
  </si>
  <si>
    <t>10/10/2023  15:00</t>
  </si>
  <si>
    <t>GR728QJ</t>
  </si>
  <si>
    <t>GS381DM</t>
  </si>
  <si>
    <t>31/10/2023</t>
  </si>
  <si>
    <t>13/11/2023  10:00</t>
  </si>
  <si>
    <t>31/03/2026  13:16</t>
  </si>
  <si>
    <t>GW638LM</t>
  </si>
  <si>
    <t>18/04/2024</t>
  </si>
  <si>
    <t>13/05/2024  11:00</t>
  </si>
  <si>
    <t>GX832RZ</t>
  </si>
  <si>
    <t>02/07/2024  14:36</t>
  </si>
  <si>
    <t>31/03/2026  12:27</t>
  </si>
  <si>
    <t>GY264QV</t>
  </si>
  <si>
    <t>07/08/2024</t>
  </si>
  <si>
    <t>27/08/2024  08:00</t>
  </si>
  <si>
    <t>30/03/2026  12:26</t>
  </si>
  <si>
    <t>GY797WQ</t>
  </si>
  <si>
    <t>27/08/2024</t>
  </si>
  <si>
    <t>02/09/2024  09:00</t>
  </si>
  <si>
    <t>GY935WQ</t>
  </si>
  <si>
    <t>31/03/2026  11:37</t>
  </si>
  <si>
    <t>GZ282BH</t>
  </si>
  <si>
    <t>09/09/2024</t>
  </si>
  <si>
    <t>17/09/2024  15:30</t>
  </si>
  <si>
    <t>30/03/2026  11:34</t>
  </si>
  <si>
    <t>GZ282EW</t>
  </si>
  <si>
    <t>19/09/2024</t>
  </si>
  <si>
    <t>23/09/2024  18:00</t>
  </si>
  <si>
    <t>31/03/2026  03:50</t>
  </si>
  <si>
    <t>HA582XF</t>
  </si>
  <si>
    <t>31/03/2026  14:37</t>
  </si>
  <si>
    <t>HB086FQ</t>
  </si>
  <si>
    <t>320 E6 B100 PERMANENT</t>
  </si>
  <si>
    <t>31/03/2026  11:57</t>
  </si>
  <si>
    <t>HB149JG</t>
  </si>
  <si>
    <t>HB200FQ</t>
  </si>
  <si>
    <t>HB639VG</t>
  </si>
  <si>
    <t>07/02/2025</t>
  </si>
  <si>
    <t>24/02/2025  00:00</t>
  </si>
  <si>
    <t>HB714TJ</t>
  </si>
  <si>
    <t>17/02/2025  18:00</t>
  </si>
  <si>
    <t>HB763JF</t>
  </si>
  <si>
    <t>HB948TJ</t>
  </si>
  <si>
    <t>24/02/2025  15:30</t>
  </si>
  <si>
    <t>HC427AC</t>
  </si>
  <si>
    <t>20/02/2025</t>
  </si>
  <si>
    <t>HC523FK</t>
  </si>
  <si>
    <t>03/03/2025</t>
  </si>
  <si>
    <t>31/03/2026  13:39</t>
  </si>
  <si>
    <t>HC950BH</t>
  </si>
  <si>
    <t>ET654YF</t>
  </si>
  <si>
    <t>ET-654-YF</t>
  </si>
  <si>
    <t>Standard</t>
  </si>
  <si>
    <t>09/02/2018</t>
  </si>
  <si>
    <t>13/02/2018  00:00</t>
  </si>
  <si>
    <t>26/04/2021  03:11</t>
  </si>
  <si>
    <t>VM3LVFS3FH4R34439</t>
  </si>
  <si>
    <t>FP689WM</t>
  </si>
  <si>
    <t>FP-689-WM</t>
  </si>
  <si>
    <t>18/05/2020</t>
  </si>
  <si>
    <t>24/10/2024  16:00</t>
  </si>
  <si>
    <t>VM4CSD3000A120891</t>
  </si>
  <si>
    <t>GL066GH</t>
  </si>
  <si>
    <t>GL-066-GH</t>
  </si>
  <si>
    <t>01/04/2025  08:00</t>
  </si>
  <si>
    <t>KERTRUCKS LOCATION ET SER</t>
  </si>
  <si>
    <t>VM3LVFS3FN4R44937</t>
  </si>
  <si>
    <t>GM144GL</t>
  </si>
  <si>
    <t>GM-144-GL</t>
  </si>
  <si>
    <t>22/02/2023</t>
  </si>
  <si>
    <t>23/02/2023  11:40</t>
  </si>
  <si>
    <t>26/03/2026  01:30</t>
  </si>
  <si>
    <t>VM4NS31000A129705</t>
  </si>
  <si>
    <t>GM295GL</t>
  </si>
  <si>
    <t>GM-295-GL</t>
  </si>
  <si>
    <t>01/03/2023  00:00</t>
  </si>
  <si>
    <t>22/03/2026  18:05</t>
  </si>
  <si>
    <t>VM4NS31000A129706</t>
  </si>
  <si>
    <t>CD674AR</t>
  </si>
  <si>
    <t>22/03/2012</t>
  </si>
  <si>
    <t>15/05/2012  00:00</t>
  </si>
  <si>
    <t>26/03/2026  01:41</t>
  </si>
  <si>
    <t>CK931QQ</t>
  </si>
  <si>
    <t>12/09/2012</t>
  </si>
  <si>
    <t>20/09/2012  00:00</t>
  </si>
  <si>
    <t>04/03/2026  04:05</t>
  </si>
  <si>
    <t>CV018DH</t>
  </si>
  <si>
    <t>28/05/2013</t>
  </si>
  <si>
    <t>14/06/2013  00:00</t>
  </si>
  <si>
    <t>31/03/2026  01:14</t>
  </si>
  <si>
    <t>GH033QX</t>
  </si>
  <si>
    <t>22/07/2022</t>
  </si>
  <si>
    <t>11/08/2022  10:30</t>
  </si>
  <si>
    <t>26/03/2026  01:59</t>
  </si>
  <si>
    <t>GH097QX</t>
  </si>
  <si>
    <t>31/03/2026  01:58</t>
  </si>
  <si>
    <t>GH931QW</t>
  </si>
  <si>
    <t>GQ358JS</t>
  </si>
  <si>
    <t>GQ-358-JS</t>
  </si>
  <si>
    <t>08/08/2023  11:25</t>
  </si>
  <si>
    <t>ROUSSEL CELINE</t>
  </si>
  <si>
    <t>26/03/2026  16:38</t>
  </si>
  <si>
    <t>VF1RJA00X71030846</t>
  </si>
  <si>
    <t>DP785JM</t>
  </si>
  <si>
    <t>DP-785-JM</t>
  </si>
  <si>
    <t>Business Energy Dci 110 Eco2</t>
  </si>
  <si>
    <t>26/02/2015</t>
  </si>
  <si>
    <t>06/03/2026  18:46</t>
  </si>
  <si>
    <t>VF1JZ14K652877056</t>
  </si>
  <si>
    <t>EX110YT</t>
  </si>
  <si>
    <t>EX-110-YT</t>
  </si>
  <si>
    <t>VF1RFB00760799042</t>
  </si>
  <si>
    <t>FD094LF</t>
  </si>
  <si>
    <t>FD-094-LF</t>
  </si>
  <si>
    <t>ZIARNOWSKI JEREMY</t>
  </si>
  <si>
    <t>30/03/2026  14:19</t>
  </si>
  <si>
    <t>VF1RFB00262467062</t>
  </si>
  <si>
    <t>FN211XE</t>
  </si>
  <si>
    <t>FN-211-XE</t>
  </si>
  <si>
    <t>02/07/2020  00:00</t>
  </si>
  <si>
    <t>27/02/2026  12:38</t>
  </si>
  <si>
    <t>VF1RFB00264900934</t>
  </si>
  <si>
    <t>GF056YH</t>
  </si>
  <si>
    <t>GF-056-YH</t>
  </si>
  <si>
    <t>24/05/2022  11:28</t>
  </si>
  <si>
    <t>AUDRAIN SYLVAIN</t>
  </si>
  <si>
    <t>30/03/2026  08:10</t>
  </si>
  <si>
    <t>VF1RRFB00668876310</t>
  </si>
  <si>
    <t>GF536KL</t>
  </si>
  <si>
    <t>GF-536-KL</t>
  </si>
  <si>
    <t>07/09/2022  16:00</t>
  </si>
  <si>
    <t>BORE JOCELYNE</t>
  </si>
  <si>
    <t>30/03/2026  15:05</t>
  </si>
  <si>
    <t>VR3UDYHGZSNJ556211</t>
  </si>
  <si>
    <t>GF537KL</t>
  </si>
  <si>
    <t>GF-537-KL</t>
  </si>
  <si>
    <t>29/04/2022  11:45</t>
  </si>
  <si>
    <t>PANIER REMI</t>
  </si>
  <si>
    <t>31/03/2026  20:00</t>
  </si>
  <si>
    <t>VR3UDYHZSNJ559347</t>
  </si>
  <si>
    <t>GF538KL</t>
  </si>
  <si>
    <t>GF-538-KL</t>
  </si>
  <si>
    <t>28/04/2022  17:38</t>
  </si>
  <si>
    <t>KERVEC MIKAEL</t>
  </si>
  <si>
    <t>29/03/2026  17:35</t>
  </si>
  <si>
    <t>VR3UDYHZSNJ556209</t>
  </si>
  <si>
    <t>GF539KL</t>
  </si>
  <si>
    <t>GF-539-KL</t>
  </si>
  <si>
    <t>13/05/2022  12:15</t>
  </si>
  <si>
    <t>SYMOW-CHARDET KRISTOFFER</t>
  </si>
  <si>
    <t>27/03/2026  09:06</t>
  </si>
  <si>
    <t>VR3UDYHZSNJ559346</t>
  </si>
  <si>
    <t>GF542LN</t>
  </si>
  <si>
    <t>GF-542-LN</t>
  </si>
  <si>
    <t>03/05/2022  12:16</t>
  </si>
  <si>
    <t>LE BOLAY YOANN</t>
  </si>
  <si>
    <t>31/03/2026  08:29</t>
  </si>
  <si>
    <t>VR3UDYHZSNJ559303</t>
  </si>
  <si>
    <t>GF572KL</t>
  </si>
  <si>
    <t>GF-572-KL</t>
  </si>
  <si>
    <t>29/04/2022  16:40</t>
  </si>
  <si>
    <t>BOUTIN FRANCOIS</t>
  </si>
  <si>
    <t>31/03/2026  13:33</t>
  </si>
  <si>
    <t>VR3UDYHZSNJ559345</t>
  </si>
  <si>
    <t>GG665PC</t>
  </si>
  <si>
    <t>GG-665-PC</t>
  </si>
  <si>
    <t>27/05/2022</t>
  </si>
  <si>
    <t>17/06/2022  09:40</t>
  </si>
  <si>
    <t>AVRANCHE STEVEN</t>
  </si>
  <si>
    <t>29/03/2026  07:42</t>
  </si>
  <si>
    <t>VF1RFB00369172611</t>
  </si>
  <si>
    <t>GH192CX</t>
  </si>
  <si>
    <t>GH-192-CX</t>
  </si>
  <si>
    <t>24/06/2022</t>
  </si>
  <si>
    <t>25/07/2022  14:00</t>
  </si>
  <si>
    <t>GERARD ANTOINE</t>
  </si>
  <si>
    <t>30/03/2026  18:10</t>
  </si>
  <si>
    <t>VR3FCYHZTNY555428</t>
  </si>
  <si>
    <t>GK108JF</t>
  </si>
  <si>
    <t>GK-108-JF</t>
  </si>
  <si>
    <t>02/11/2022</t>
  </si>
  <si>
    <t>23/11/2022  00:00</t>
  </si>
  <si>
    <t>AUBERT FREDERIQUE</t>
  </si>
  <si>
    <t>27/03/2026  07:05</t>
  </si>
  <si>
    <t>VF1RFB00070035048</t>
  </si>
  <si>
    <t>GK127JF</t>
  </si>
  <si>
    <t>GK-127-JF</t>
  </si>
  <si>
    <t>HENRIO EMILIE</t>
  </si>
  <si>
    <t>25/03/2026  18:58</t>
  </si>
  <si>
    <t>VF1RFB00270035004</t>
  </si>
  <si>
    <t>GK158JF</t>
  </si>
  <si>
    <t>GK-158-JF</t>
  </si>
  <si>
    <t>LEROUX SYLVAIN</t>
  </si>
  <si>
    <t>26/03/2026  06:56</t>
  </si>
  <si>
    <t>VF1RFB00070035003</t>
  </si>
  <si>
    <t>GK498VR</t>
  </si>
  <si>
    <t>GK-498-VR</t>
  </si>
  <si>
    <t>29/11/2022</t>
  </si>
  <si>
    <t>06/12/2022  11:45</t>
  </si>
  <si>
    <t>PENNERATH JADE</t>
  </si>
  <si>
    <t>30/03/2026  13:08</t>
  </si>
  <si>
    <t>VF1RFB00570035031</t>
  </si>
  <si>
    <t>GK793HJ</t>
  </si>
  <si>
    <t>GK-793-HJ</t>
  </si>
  <si>
    <t>10/01/2023  16:10</t>
  </si>
  <si>
    <t>GARDERES MATTHIEU</t>
  </si>
  <si>
    <t>28/01/2026  12:59</t>
  </si>
  <si>
    <t>VR3USHNKKNJ734709</t>
  </si>
  <si>
    <t>GK794HJ</t>
  </si>
  <si>
    <t>GK-794-HJ</t>
  </si>
  <si>
    <t>18/01/2023  14:35</t>
  </si>
  <si>
    <t>MULVET JULIE</t>
  </si>
  <si>
    <t>23/03/2026  18:59</t>
  </si>
  <si>
    <t>VR3USHNKKNJ734706</t>
  </si>
  <si>
    <t>GK796HJ</t>
  </si>
  <si>
    <t>GK-796-HJ</t>
  </si>
  <si>
    <t>04/01/2023  15:20</t>
  </si>
  <si>
    <t>WISPELAERE MARINE</t>
  </si>
  <si>
    <t>25/03/2026  08:06</t>
  </si>
  <si>
    <t>VR3UDYHZSNJ553683</t>
  </si>
  <si>
    <t>GK798HJ</t>
  </si>
  <si>
    <t>GK-798-HJ</t>
  </si>
  <si>
    <t>09/01/2023  15:25</t>
  </si>
  <si>
    <t>ARRUEGO RODOLPHE</t>
  </si>
  <si>
    <t>22/03/2026  09:57</t>
  </si>
  <si>
    <t>VR3USHNKKNJ734717</t>
  </si>
  <si>
    <t>GL299KS</t>
  </si>
  <si>
    <t>GL-299-KS</t>
  </si>
  <si>
    <t>01/02/2023  11:45</t>
  </si>
  <si>
    <t>CHENAUT FREDERIC</t>
  </si>
  <si>
    <t>25/03/2026  17:27</t>
  </si>
  <si>
    <t>VF7BAHNSBNE051495</t>
  </si>
  <si>
    <t>GL840QG</t>
  </si>
  <si>
    <t>GL-840-QG</t>
  </si>
  <si>
    <t>08/02/2023  10:45</t>
  </si>
  <si>
    <t>CEBRON DE LISLE GILDAS</t>
  </si>
  <si>
    <t>28/03/2026  15:06</t>
  </si>
  <si>
    <t>VR1J4DGZUNY602456</t>
  </si>
  <si>
    <t>GP964GV</t>
  </si>
  <si>
    <t>GP-964-GV</t>
  </si>
  <si>
    <t>14/06/2023  00:00</t>
  </si>
  <si>
    <t>GALOGER LAETITIA</t>
  </si>
  <si>
    <t>28/03/2026  13:27</t>
  </si>
  <si>
    <t>VF1RFB00571330480</t>
  </si>
  <si>
    <t>GQ152JS</t>
  </si>
  <si>
    <t>GQ-152-JS</t>
  </si>
  <si>
    <t>08/08/2023  07:00</t>
  </si>
  <si>
    <t>DE VASSOIGNE PAUL HENRY</t>
  </si>
  <si>
    <t>23/03/2026  12:57</t>
  </si>
  <si>
    <t>VF1RJA000971030823</t>
  </si>
  <si>
    <t>GQ206JS</t>
  </si>
  <si>
    <t>GQ-206-JS</t>
  </si>
  <si>
    <t>MALBEZIN MANON</t>
  </si>
  <si>
    <t>31/03/2026  08:44</t>
  </si>
  <si>
    <t>VF1RJA00471030812</t>
  </si>
  <si>
    <t>GQ231JS</t>
  </si>
  <si>
    <t>GQ-231-JS</t>
  </si>
  <si>
    <t>08/04/2026  16:00</t>
  </si>
  <si>
    <t>VF1RJA00971030935</t>
  </si>
  <si>
    <t>GQ267JS</t>
  </si>
  <si>
    <t>GQ-267-JS</t>
  </si>
  <si>
    <t>05/04/2026  10:00</t>
  </si>
  <si>
    <t>Vol</t>
  </si>
  <si>
    <t>VF1RJA00371030848</t>
  </si>
  <si>
    <t>GQ289JS</t>
  </si>
  <si>
    <t>GQ-289-JS</t>
  </si>
  <si>
    <t>01/04/2026  17:00</t>
  </si>
  <si>
    <t>VF1RJA00171030833</t>
  </si>
  <si>
    <t>GQ383AC</t>
  </si>
  <si>
    <t>GQ-383-AC</t>
  </si>
  <si>
    <t>CAMUZET ALEXIA</t>
  </si>
  <si>
    <t>31/03/2026  14:35</t>
  </si>
  <si>
    <t>VF1RRFB00171330007</t>
  </si>
  <si>
    <t>GQ390JS</t>
  </si>
  <si>
    <t>GQ-390-JS</t>
  </si>
  <si>
    <t>MARTEAU KARINE</t>
  </si>
  <si>
    <t>30/03/2026  15:19</t>
  </si>
  <si>
    <t>VF1RJA00571030883</t>
  </si>
  <si>
    <t>GQ435AC</t>
  </si>
  <si>
    <t>GQ-435-AC</t>
  </si>
  <si>
    <t>12/07/2023  13:00</t>
  </si>
  <si>
    <t>DUVIGNEAUX TEDDY</t>
  </si>
  <si>
    <t>30/03/2026  22:07</t>
  </si>
  <si>
    <t>VF1RFB00271329996</t>
  </si>
  <si>
    <t>GQ467JS</t>
  </si>
  <si>
    <t>GQ-467-JS</t>
  </si>
  <si>
    <t>LEFRANCOIS ELODIE</t>
  </si>
  <si>
    <t>VF1RJA00971030854</t>
  </si>
  <si>
    <t>GQ473AC</t>
  </si>
  <si>
    <t>GQ-473-AC</t>
  </si>
  <si>
    <t>NAUDIN MICKAEL</t>
  </si>
  <si>
    <t>30/03/2026  16:44</t>
  </si>
  <si>
    <t>VF1RFB00971329994</t>
  </si>
  <si>
    <t>GQ514JS</t>
  </si>
  <si>
    <t>GQ-514-JS</t>
  </si>
  <si>
    <t>BOTTON GAUTIER</t>
  </si>
  <si>
    <t>28/03/2026  19:25</t>
  </si>
  <si>
    <t>VF1RJA004771030857</t>
  </si>
  <si>
    <t>GQ554JS</t>
  </si>
  <si>
    <t>GQ-554-JS</t>
  </si>
  <si>
    <t>TZIKAS MELINA</t>
  </si>
  <si>
    <t>29/03/2026  17:04</t>
  </si>
  <si>
    <t>VF1RJA00571030818</t>
  </si>
  <si>
    <t>GQ558AC</t>
  </si>
  <si>
    <t>GQ-558-AC</t>
  </si>
  <si>
    <t>BLONDET PIERRE STANISLAS</t>
  </si>
  <si>
    <t>31/03/2026  19:37</t>
  </si>
  <si>
    <t>VF1RFB00671329998</t>
  </si>
  <si>
    <t>GQ582AC</t>
  </si>
  <si>
    <t>GQ-582-AC</t>
  </si>
  <si>
    <t>TROUSSEU STEPHANE</t>
  </si>
  <si>
    <t>27/03/2026  08:47</t>
  </si>
  <si>
    <t>VF1RFB00071330001</t>
  </si>
  <si>
    <t>GQ623JS</t>
  </si>
  <si>
    <t>GQ-623-JS</t>
  </si>
  <si>
    <t>THEBAULT BENOIT</t>
  </si>
  <si>
    <t>29/03/2026  19:05</t>
  </si>
  <si>
    <t>VF1RJA00271030842</t>
  </si>
  <si>
    <t>GQ701JS</t>
  </si>
  <si>
    <t>GQ-701-JS</t>
  </si>
  <si>
    <t>MENEZO VINCENT</t>
  </si>
  <si>
    <t>VF1RJA00071030936</t>
  </si>
  <si>
    <t>GQ734JS</t>
  </si>
  <si>
    <t>GQ-734-JS</t>
  </si>
  <si>
    <t>18/12/2025  11:55</t>
  </si>
  <si>
    <t>VF1RJA00671030830</t>
  </si>
  <si>
    <t>GQ796JS</t>
  </si>
  <si>
    <t>GQ-796-JS</t>
  </si>
  <si>
    <t>09/08/2023  15:45</t>
  </si>
  <si>
    <t>LARNICOL KRISTELL</t>
  </si>
  <si>
    <t>30/03/2026  07:39</t>
  </si>
  <si>
    <t>VF1RJA00371030820</t>
  </si>
  <si>
    <t>GQ830JS</t>
  </si>
  <si>
    <t>GQ-830-JS</t>
  </si>
  <si>
    <t>SAUTER DAMIEN</t>
  </si>
  <si>
    <t>15/09/2025  17:26</t>
  </si>
  <si>
    <t>VF1RJA00771030822</t>
  </si>
  <si>
    <t>GQ850JS</t>
  </si>
  <si>
    <t>GQ-850-JS</t>
  </si>
  <si>
    <t>VF1RJA000710300824</t>
  </si>
  <si>
    <t>GQ931JR</t>
  </si>
  <si>
    <t>GQ-931-JR</t>
  </si>
  <si>
    <t>MODOLA ANTHONY</t>
  </si>
  <si>
    <t>27/03/2026  20:43</t>
  </si>
  <si>
    <t>VF1RJA00971030885</t>
  </si>
  <si>
    <t>GQ961JR</t>
  </si>
  <si>
    <t>GQ-961-JR</t>
  </si>
  <si>
    <t>30/03/2026  13:50</t>
  </si>
  <si>
    <t>VF1RJA00671030813</t>
  </si>
  <si>
    <t>GQ993JR</t>
  </si>
  <si>
    <t>GQ-993-JR</t>
  </si>
  <si>
    <t>CHERUEL VINCENT</t>
  </si>
  <si>
    <t>31/03/2026  09:54</t>
  </si>
  <si>
    <t>VF1RJA00271030940</t>
  </si>
  <si>
    <t>GR799XN</t>
  </si>
  <si>
    <t>GR-799-XN</t>
  </si>
  <si>
    <t>30/10/2023  10:30</t>
  </si>
  <si>
    <t>PERRIER FREDERIC</t>
  </si>
  <si>
    <t>31/03/2026  17:23</t>
  </si>
  <si>
    <t>VF1RFB00471330003</t>
  </si>
  <si>
    <t>GR813XN</t>
  </si>
  <si>
    <t>GR-813-XN</t>
  </si>
  <si>
    <t>13/11/2023  11:20</t>
  </si>
  <si>
    <t>CHAPDELAINE ANTOINE</t>
  </si>
  <si>
    <t>31/03/2026  15:32</t>
  </si>
  <si>
    <t>VF1RJB00571600399</t>
  </si>
  <si>
    <t>GW398NJ</t>
  </si>
  <si>
    <t>GW-398-NJ</t>
  </si>
  <si>
    <t>28/05/2024  10:35</t>
  </si>
  <si>
    <t>PELLERIN SYLVAIN</t>
  </si>
  <si>
    <t>28/03/2026  17:47</t>
  </si>
  <si>
    <t>VF1RHN00372955739</t>
  </si>
  <si>
    <t>GW437NJ</t>
  </si>
  <si>
    <t>GW-437-NJ</t>
  </si>
  <si>
    <t>23/05/2024  10:50</t>
  </si>
  <si>
    <t>AMBRAISSE BENJAMIN</t>
  </si>
  <si>
    <t>30/03/2026  18:28</t>
  </si>
  <si>
    <t>VF1RFB00172720213</t>
  </si>
  <si>
    <t>GW499NJ</t>
  </si>
  <si>
    <t>GW-499-NJ</t>
  </si>
  <si>
    <t>BRUNET LOU</t>
  </si>
  <si>
    <t>31/03/2026  12:19</t>
  </si>
  <si>
    <t>VF1RJA00572768418</t>
  </si>
  <si>
    <t>GW559NJ</t>
  </si>
  <si>
    <t>GW-559-NJ</t>
  </si>
  <si>
    <t>MADELAINE JEREMY</t>
  </si>
  <si>
    <t>31/03/2026  17:59</t>
  </si>
  <si>
    <t>VF1RJA00672768427</t>
  </si>
  <si>
    <t>GW601NJ</t>
  </si>
  <si>
    <t>GW-601-NJ</t>
  </si>
  <si>
    <t>DESHOGUES ALEXIS</t>
  </si>
  <si>
    <t>29/03/2026  14:04</t>
  </si>
  <si>
    <t>VF1RJA00X72768415</t>
  </si>
  <si>
    <t>GW627NJ</t>
  </si>
  <si>
    <t>GW-627-NJ</t>
  </si>
  <si>
    <t>23/05/2024  00:00</t>
  </si>
  <si>
    <t>GROLLEAU CLEMENTINE</t>
  </si>
  <si>
    <t>26/03/2026  12:10</t>
  </si>
  <si>
    <t>VF1RJA00972768423</t>
  </si>
  <si>
    <t>GW659NJ</t>
  </si>
  <si>
    <t>GW-659-NJ</t>
  </si>
  <si>
    <t>POUSTYNNIKOFF YAEL</t>
  </si>
  <si>
    <t>31/03/2026  10:01</t>
  </si>
  <si>
    <t>VF1RJA00672828819</t>
  </si>
  <si>
    <t>GY165PE</t>
  </si>
  <si>
    <t>GY-165-PE</t>
  </si>
  <si>
    <t>13/08/2024  11:05</t>
  </si>
  <si>
    <t>PERQUIS ROMAIN</t>
  </si>
  <si>
    <t>28/03/2026  19:18</t>
  </si>
  <si>
    <t>VF1RJB00173448643</t>
  </si>
  <si>
    <t>GY256PE</t>
  </si>
  <si>
    <t>GY-256-PE</t>
  </si>
  <si>
    <t>BATTIN JEAN-NOEL</t>
  </si>
  <si>
    <t>22/03/2026  10:46</t>
  </si>
  <si>
    <t>VF1RJB00673448606</t>
  </si>
  <si>
    <t>GY320PL</t>
  </si>
  <si>
    <t>GY-320-PL</t>
  </si>
  <si>
    <t>BRICAULT YANN</t>
  </si>
  <si>
    <t>28/03/2026  10:52</t>
  </si>
  <si>
    <t>VF1RJB00973448650</t>
  </si>
  <si>
    <t>FN432HX</t>
  </si>
  <si>
    <t>FN-432-HX</t>
  </si>
  <si>
    <t>23/01/2026  12:00</t>
  </si>
  <si>
    <t>VF1RJA00864715702</t>
  </si>
  <si>
    <t>FN710HX</t>
  </si>
  <si>
    <t>FN-710-HX</t>
  </si>
  <si>
    <t>11/02/2021  00:00</t>
  </si>
  <si>
    <t>18/02/2026  07:09</t>
  </si>
  <si>
    <t>VF1RJA00164103258</t>
  </si>
  <si>
    <t>FK758HB</t>
  </si>
  <si>
    <t>30/03/2026  11:07</t>
  </si>
  <si>
    <t>FN027HY</t>
  </si>
  <si>
    <t>FN-027-HY</t>
  </si>
  <si>
    <t>11/02/2021  10:45</t>
  </si>
  <si>
    <t>SERVEAU KENZI</t>
  </si>
  <si>
    <t>31/03/2026  11:47</t>
  </si>
  <si>
    <t>VF1RJA00464024473</t>
  </si>
  <si>
    <t>FN062HY</t>
  </si>
  <si>
    <t>FN-062-HY</t>
  </si>
  <si>
    <t>12/02/2021  09:50</t>
  </si>
  <si>
    <t>09/03/2026  11:00</t>
  </si>
  <si>
    <t>VF1RJA00164662101</t>
  </si>
  <si>
    <t>FN342HY</t>
  </si>
  <si>
    <t>FN-342-HY</t>
  </si>
  <si>
    <t>15/09/2020  00:00</t>
  </si>
  <si>
    <t>23/03/2026  04:35</t>
  </si>
  <si>
    <t>VF1RJA00964103010</t>
  </si>
  <si>
    <t>FN595HX</t>
  </si>
  <si>
    <t>FN-595-HX</t>
  </si>
  <si>
    <t>MOREIRA LUCAS</t>
  </si>
  <si>
    <t>31/03/2026  18:04</t>
  </si>
  <si>
    <t>VF1RJA00364715705</t>
  </si>
  <si>
    <t>FN778HX</t>
  </si>
  <si>
    <t>FN-778-HX</t>
  </si>
  <si>
    <t>13/01/2026  00:00</t>
  </si>
  <si>
    <t>VF1RJA00164715704</t>
  </si>
  <si>
    <t>FS246WL</t>
  </si>
  <si>
    <t>FS-246-WL</t>
  </si>
  <si>
    <t>11/03/2021  10:21</t>
  </si>
  <si>
    <t>DE ROMANS JEREMY</t>
  </si>
  <si>
    <t>02/03/2026  16:15</t>
  </si>
  <si>
    <t>VF1RJA00565132448</t>
  </si>
  <si>
    <t>GG563FQ</t>
  </si>
  <si>
    <t>GG-563-FQ</t>
  </si>
  <si>
    <t>21/06/2022  09:35</t>
  </si>
  <si>
    <t>BREUX MORGAN</t>
  </si>
  <si>
    <t>31/03/2026  11:31</t>
  </si>
  <si>
    <t>VF1RJA00068723768</t>
  </si>
  <si>
    <t>GQ727JR</t>
  </si>
  <si>
    <t>GQ-727-JR</t>
  </si>
  <si>
    <t>ROUX TIFFANY</t>
  </si>
  <si>
    <t>07/04/2026  16:00</t>
  </si>
  <si>
    <t>VF1RJA00471027523</t>
  </si>
  <si>
    <t>GQ759JR</t>
  </si>
  <si>
    <t>GQ-759-JR</t>
  </si>
  <si>
    <t>MICKALKOW-LEQUEUX CARLA</t>
  </si>
  <si>
    <t>31/03/2026  15:24</t>
  </si>
  <si>
    <t>VF1RJA00771027564</t>
  </si>
  <si>
    <t>GQ789JR</t>
  </si>
  <si>
    <t>GQ-789-JR</t>
  </si>
  <si>
    <t>BOURDEL LUDOVIC</t>
  </si>
  <si>
    <t>31/03/2026  09:07</t>
  </si>
  <si>
    <t>VF1RJA00971027517</t>
  </si>
  <si>
    <t>GQ828JR</t>
  </si>
  <si>
    <t>GQ-828-JR</t>
  </si>
  <si>
    <t>TALIBART NINA</t>
  </si>
  <si>
    <t>31/03/2026  17:38</t>
  </si>
  <si>
    <t>VF1RJA00871027587</t>
  </si>
  <si>
    <t>DT291BG</t>
  </si>
  <si>
    <t>125.35</t>
  </si>
  <si>
    <t>03/07/2015</t>
  </si>
  <si>
    <t>10/07/2015  00:00</t>
  </si>
  <si>
    <t>FZ365XF</t>
  </si>
  <si>
    <t>10/06/2021</t>
  </si>
  <si>
    <t>02/07/2021  00:00</t>
  </si>
  <si>
    <t>25/03/2026  10:24</t>
  </si>
  <si>
    <t>GV706VJ</t>
  </si>
  <si>
    <t>19/03/2024</t>
  </si>
  <si>
    <t>25/03/2024  10:00</t>
  </si>
  <si>
    <t>30/03/2026  12:44</t>
  </si>
  <si>
    <t>HB687TK</t>
  </si>
  <si>
    <t>12/05/2025  00:00</t>
  </si>
  <si>
    <t>19/03/2026  10:59</t>
  </si>
  <si>
    <t>SITE SAINT QUENTIN DE FALLAVIER</t>
  </si>
  <si>
    <t>DQ836GN</t>
  </si>
  <si>
    <t>10/04/2015  00:00</t>
  </si>
  <si>
    <t>GAIDO PHILIPPE</t>
  </si>
  <si>
    <t>18/02/2026  05:25</t>
  </si>
  <si>
    <t>DW186BR</t>
  </si>
  <si>
    <t>28/03/2026  11:46</t>
  </si>
  <si>
    <t>EE054CY</t>
  </si>
  <si>
    <t>22/07/2016</t>
  </si>
  <si>
    <t>04/08/2016  00:00</t>
  </si>
  <si>
    <t>15/02/2026  22:04</t>
  </si>
  <si>
    <t>YV2X930A2GB775472</t>
  </si>
  <si>
    <t>EE579AM</t>
  </si>
  <si>
    <t>D7.5</t>
  </si>
  <si>
    <t>180 E6</t>
  </si>
  <si>
    <t>19/07/2016</t>
  </si>
  <si>
    <t>28/07/2016  00:00</t>
  </si>
  <si>
    <t>13/03/2026  11:19</t>
  </si>
  <si>
    <t>EE992CX</t>
  </si>
  <si>
    <t>08/08/2016  00:00</t>
  </si>
  <si>
    <t>RIGAUD DIDIER</t>
  </si>
  <si>
    <t>30/03/2026  13:29</t>
  </si>
  <si>
    <t>ET822NH</t>
  </si>
  <si>
    <t>ET-822-NH</t>
  </si>
  <si>
    <t>12/02/2018  00:00</t>
  </si>
  <si>
    <t>29/11/2024  05:45</t>
  </si>
  <si>
    <t>YV2VOY1A3HZ115281</t>
  </si>
  <si>
    <t>ET833NH</t>
  </si>
  <si>
    <t>ET-833-NH</t>
  </si>
  <si>
    <t>28/11/2024  13:51</t>
  </si>
  <si>
    <t>YV2VOY1A8HZ115258</t>
  </si>
  <si>
    <t>FB989TF</t>
  </si>
  <si>
    <t>14/11/2018</t>
  </si>
  <si>
    <t>23/11/2018  00:00</t>
  </si>
  <si>
    <t>FANJAT GUILLAUME</t>
  </si>
  <si>
    <t>31/03/2026  14:14</t>
  </si>
  <si>
    <t>FF527NG</t>
  </si>
  <si>
    <t>18/04/2019</t>
  </si>
  <si>
    <t>29/05/2023  00:00</t>
  </si>
  <si>
    <t>31/03/2026  04:58</t>
  </si>
  <si>
    <t>FL354BM</t>
  </si>
  <si>
    <t>FL-354-BM</t>
  </si>
  <si>
    <t>24/10/2019</t>
  </si>
  <si>
    <t>26/01/2023  00:00</t>
  </si>
  <si>
    <t>01/02/2024  05:39</t>
  </si>
  <si>
    <t>WMAN1SZZ6LY402777</t>
  </si>
  <si>
    <t>FN546NK</t>
  </si>
  <si>
    <t>FN-546-NK</t>
  </si>
  <si>
    <t>06/02/2020</t>
  </si>
  <si>
    <t>13/02/2020  00:00</t>
  </si>
  <si>
    <t>23/01/2024  06:28</t>
  </si>
  <si>
    <t>XLRAEL3700L493651</t>
  </si>
  <si>
    <t>FN722GR</t>
  </si>
  <si>
    <t>FN-722-GR</t>
  </si>
  <si>
    <t>28/01/2020</t>
  </si>
  <si>
    <t>04/02/2020  00:00</t>
  </si>
  <si>
    <t>29/01/2024  14:23</t>
  </si>
  <si>
    <t>XLRAEL2700L492748</t>
  </si>
  <si>
    <t>FN875HB</t>
  </si>
  <si>
    <t>FN-875-HB</t>
  </si>
  <si>
    <t>31/01/2024  14:26</t>
  </si>
  <si>
    <t>XLRAEL2700L492685</t>
  </si>
  <si>
    <t>FN926PJ</t>
  </si>
  <si>
    <t>FN-926-PJ</t>
  </si>
  <si>
    <t>07/02/2020</t>
  </si>
  <si>
    <t>04/01/2024  14:13</t>
  </si>
  <si>
    <t>XLRAEL3700L493618</t>
  </si>
  <si>
    <t>GG386XR</t>
  </si>
  <si>
    <t>GG-386-XR</t>
  </si>
  <si>
    <t>15/06/2022</t>
  </si>
  <si>
    <t>01/02/2023  00:00</t>
  </si>
  <si>
    <t>TRANSPORT VALETTE</t>
  </si>
  <si>
    <t>14/06/2022  00:00</t>
  </si>
  <si>
    <t>ZCFA81MN102722955</t>
  </si>
  <si>
    <t>GJ107HC</t>
  </si>
  <si>
    <t>07/09/2022</t>
  </si>
  <si>
    <t>11/10/2022  16:30</t>
  </si>
  <si>
    <t>31/03/2026  12:43</t>
  </si>
  <si>
    <t>GJ501ZZ</t>
  </si>
  <si>
    <t>14/10/2022</t>
  </si>
  <si>
    <t>02/05/2023  00:00</t>
  </si>
  <si>
    <t>19/03/2026  12:37</t>
  </si>
  <si>
    <t>GJ534DC</t>
  </si>
  <si>
    <t>09/09/2022  00:00</t>
  </si>
  <si>
    <t>ETHEVE STEPHANE</t>
  </si>
  <si>
    <t>26/03/2026  05:03</t>
  </si>
  <si>
    <t>GJ733ZY</t>
  </si>
  <si>
    <t>20/10/2022  09:00</t>
  </si>
  <si>
    <t>CADIOT BENOIT</t>
  </si>
  <si>
    <t>26/03/2026  12:24</t>
  </si>
  <si>
    <t>GK048CS</t>
  </si>
  <si>
    <t>21/10/2022</t>
  </si>
  <si>
    <t>03/11/2022  08:20</t>
  </si>
  <si>
    <t>SABLIERE FREDERIC</t>
  </si>
  <si>
    <t>31/03/2026  05:47</t>
  </si>
  <si>
    <t>GK083MS</t>
  </si>
  <si>
    <t>GK-083-MS</t>
  </si>
  <si>
    <t>26/03/2026  13:04</t>
  </si>
  <si>
    <t>ZCFA81MJ6602724570</t>
  </si>
  <si>
    <t>GK188GL</t>
  </si>
  <si>
    <t>28/11/2022  12:00</t>
  </si>
  <si>
    <t>POCHOPIEN HERVE</t>
  </si>
  <si>
    <t>GK279CS</t>
  </si>
  <si>
    <t>03/11/2022  08:00</t>
  </si>
  <si>
    <t>HENAULT PIERRE</t>
  </si>
  <si>
    <t>31/03/2026  05:40</t>
  </si>
  <si>
    <t>GL243SY</t>
  </si>
  <si>
    <t>20/01/2023</t>
  </si>
  <si>
    <t>21/02/2023  08:00</t>
  </si>
  <si>
    <t>NAULET REGIS</t>
  </si>
  <si>
    <t>25/03/2026  14:52</t>
  </si>
  <si>
    <t>GL251NS</t>
  </si>
  <si>
    <t>23/01/2023  11:15</t>
  </si>
  <si>
    <t>QUATTROCIOCCHI YANNICK</t>
  </si>
  <si>
    <t>26/02/2026  05:30</t>
  </si>
  <si>
    <t>GL311AD</t>
  </si>
  <si>
    <t>GL-311-AD</t>
  </si>
  <si>
    <t>30/03/2026  13:58</t>
  </si>
  <si>
    <t>ZCFA81MJ802724571</t>
  </si>
  <si>
    <t>GL763NM</t>
  </si>
  <si>
    <t>GL-763-NM</t>
  </si>
  <si>
    <t>26/03/2026  13:00</t>
  </si>
  <si>
    <t>ZCFAR1MF302725264</t>
  </si>
  <si>
    <t>GL869GW</t>
  </si>
  <si>
    <t>GL-869-GW</t>
  </si>
  <si>
    <t>02/05/2022  00:00</t>
  </si>
  <si>
    <t>23/01/2026  05:56</t>
  </si>
  <si>
    <t>ZCFAR1MF502725265</t>
  </si>
  <si>
    <t>GM425BK</t>
  </si>
  <si>
    <t>22/02/2023  09:30</t>
  </si>
  <si>
    <t>MARA LAURENT</t>
  </si>
  <si>
    <t>GM658FP</t>
  </si>
  <si>
    <t>20/02/2023</t>
  </si>
  <si>
    <t>07/03/2023  08:30</t>
  </si>
  <si>
    <t>31/03/2026  05:14</t>
  </si>
  <si>
    <t>GM916CE</t>
  </si>
  <si>
    <t>GR304GK</t>
  </si>
  <si>
    <t>20/07/2023</t>
  </si>
  <si>
    <t>10/10/2023  00:00</t>
  </si>
  <si>
    <t>27/03/2026  05:07</t>
  </si>
  <si>
    <t>GV649WL</t>
  </si>
  <si>
    <t>06/04/2024  00:00</t>
  </si>
  <si>
    <t>DHONT ANTHONY</t>
  </si>
  <si>
    <t>31/03/2026  12:07</t>
  </si>
  <si>
    <t>GY344PD</t>
  </si>
  <si>
    <t>09/08/2024  08:00</t>
  </si>
  <si>
    <t>ANGAMA PETCHY CLAUDE</t>
  </si>
  <si>
    <t>30/03/2026  06:17</t>
  </si>
  <si>
    <t>GY401PD</t>
  </si>
  <si>
    <t>08/08/2024  08:00</t>
  </si>
  <si>
    <t>05/03/2026  06:32</t>
  </si>
  <si>
    <t>HA486QR</t>
  </si>
  <si>
    <t>09/12/2024  16:00</t>
  </si>
  <si>
    <t>LOUP DIT ATHIAN JULIEN</t>
  </si>
  <si>
    <t>HC135KX</t>
  </si>
  <si>
    <t>17/03/2025</t>
  </si>
  <si>
    <t>24/03/2025  09:30</t>
  </si>
  <si>
    <t>30/03/2026  16:34</t>
  </si>
  <si>
    <t>VF620J9685SB000849</t>
  </si>
  <si>
    <t>HC577XN</t>
  </si>
  <si>
    <t>07/04/2025</t>
  </si>
  <si>
    <t>15/05/2025  00:00</t>
  </si>
  <si>
    <t>11/02/2026  13:06</t>
  </si>
  <si>
    <t>HE098QY</t>
  </si>
  <si>
    <t>11/07/2025</t>
  </si>
  <si>
    <t>22/07/2025  09:00</t>
  </si>
  <si>
    <t>HF147VZ</t>
  </si>
  <si>
    <t>07/10/2025  09:00</t>
  </si>
  <si>
    <t>DESSEIGNE DAMIEN</t>
  </si>
  <si>
    <t>18/02/2026  12:42</t>
  </si>
  <si>
    <t>HF672TB</t>
  </si>
  <si>
    <t>19TPM CHAINE</t>
  </si>
  <si>
    <t>19T PM CHAINE AUTO</t>
  </si>
  <si>
    <t>320 E6 4X2 DTI 8 B 100 FLEXIBLE CHAINAGE AUTOMATIQUE</t>
  </si>
  <si>
    <t>25/09/2025</t>
  </si>
  <si>
    <t>06/10/2025  10:00</t>
  </si>
  <si>
    <t>31/03/2026  12:26</t>
  </si>
  <si>
    <t>HF826NV</t>
  </si>
  <si>
    <t>16/09/2025</t>
  </si>
  <si>
    <t>22/09/2025  14:00</t>
  </si>
  <si>
    <t>30/03/2026  10:32</t>
  </si>
  <si>
    <t>HG031GE</t>
  </si>
  <si>
    <t>28/10/2025  13:00</t>
  </si>
  <si>
    <t>25/02/2026  16:12</t>
  </si>
  <si>
    <t>HG034EP</t>
  </si>
  <si>
    <t>22/10/2025</t>
  </si>
  <si>
    <t>28/10/2025  10:35</t>
  </si>
  <si>
    <t>13/03/2026  05:52</t>
  </si>
  <si>
    <t>HG454QG</t>
  </si>
  <si>
    <t>30/03/2026  10:14</t>
  </si>
  <si>
    <t>HG489SK</t>
  </si>
  <si>
    <t>20/11/2025</t>
  </si>
  <si>
    <t>02/12/2025  10:00</t>
  </si>
  <si>
    <t>HH533DR</t>
  </si>
  <si>
    <t>12/12/2025</t>
  </si>
  <si>
    <t>23/12/2025  09:51</t>
  </si>
  <si>
    <t>21/03/2026  11:27</t>
  </si>
  <si>
    <t>FF990QE</t>
  </si>
  <si>
    <t>FF-990-QE</t>
  </si>
  <si>
    <t>15/05/2019  14:00</t>
  </si>
  <si>
    <t>DESMOULINS DYLAN</t>
  </si>
  <si>
    <t>25/03/2026  09:19</t>
  </si>
  <si>
    <t>VF1RB00162978519</t>
  </si>
  <si>
    <t>FJ372RQ</t>
  </si>
  <si>
    <t>FJ-372-RQ</t>
  </si>
  <si>
    <t>29/01/2020  00:00</t>
  </si>
  <si>
    <t>VF1RFB00862519892</t>
  </si>
  <si>
    <t>FK661EC</t>
  </si>
  <si>
    <t>FK-661-EC</t>
  </si>
  <si>
    <t>VALLEE SEBASTIEN</t>
  </si>
  <si>
    <t>30/03/2026  06:55</t>
  </si>
  <si>
    <t>VF1RFN00163955493</t>
  </si>
  <si>
    <t>FN140WW</t>
  </si>
  <si>
    <t>FN-140-WW</t>
  </si>
  <si>
    <t>31/03/2026  17:34</t>
  </si>
  <si>
    <t>VF1RFB00X64901345</t>
  </si>
  <si>
    <t>FN247WW</t>
  </si>
  <si>
    <t>FN-247-WW</t>
  </si>
  <si>
    <t>30/07/2020  00:00</t>
  </si>
  <si>
    <t>JANNIN BASTIEN</t>
  </si>
  <si>
    <t>31/03/2026  07:58</t>
  </si>
  <si>
    <t>VF1RFB00064901385</t>
  </si>
  <si>
    <t>GF839KL</t>
  </si>
  <si>
    <t>GF-839-KL</t>
  </si>
  <si>
    <t>26/04/2022  10:00</t>
  </si>
  <si>
    <t>FOREST LUDOVIC</t>
  </si>
  <si>
    <t>30/03/2026  16:56</t>
  </si>
  <si>
    <t>VR3UDYHZSNJ559302</t>
  </si>
  <si>
    <t>GF841KL</t>
  </si>
  <si>
    <t>GF-841-KL</t>
  </si>
  <si>
    <t>27/04/2022  13:40</t>
  </si>
  <si>
    <t>PAGNEUX JEAN-PHILIPPE</t>
  </si>
  <si>
    <t>28/03/2026  15:39</t>
  </si>
  <si>
    <t>VR3UDYHZSNJ559299</t>
  </si>
  <si>
    <t>GK835YJ</t>
  </si>
  <si>
    <t>GK-835-YJ</t>
  </si>
  <si>
    <t>05/12/2022</t>
  </si>
  <si>
    <t>13/12/2022  16:00</t>
  </si>
  <si>
    <t>ALU SILVANO</t>
  </si>
  <si>
    <t>27/03/2026  15:44</t>
  </si>
  <si>
    <t>VF1RFB00870035038</t>
  </si>
  <si>
    <t>GK849YJ</t>
  </si>
  <si>
    <t>GK-849-YJ</t>
  </si>
  <si>
    <t>CHATAGNON THIERRY</t>
  </si>
  <si>
    <t>30/03/2026  18:20</t>
  </si>
  <si>
    <t>VF1RFB00370035030</t>
  </si>
  <si>
    <t>GL642EM</t>
  </si>
  <si>
    <t>GL-642-EM</t>
  </si>
  <si>
    <t>05/01/2023  00:00</t>
  </si>
  <si>
    <t>TRIPARD CHRISTOPHE</t>
  </si>
  <si>
    <t>31/03/2026  19:00</t>
  </si>
  <si>
    <t>VF1RFB00170050349</t>
  </si>
  <si>
    <t>GP014GB</t>
  </si>
  <si>
    <t>GP-014-GB</t>
  </si>
  <si>
    <t>25/09/2023  17:17</t>
  </si>
  <si>
    <t>BREIG VANESSA</t>
  </si>
  <si>
    <t>30/03/2026  07:32</t>
  </si>
  <si>
    <t>VR3USHNKKPJ674728</t>
  </si>
  <si>
    <t>GP065GZ</t>
  </si>
  <si>
    <t>GP-065-GZ</t>
  </si>
  <si>
    <t>14/06/2023  09:45</t>
  </si>
  <si>
    <t>MORVAN LUCAS</t>
  </si>
  <si>
    <t>31/03/2026  16:05</t>
  </si>
  <si>
    <t>VF1RFB00771329993</t>
  </si>
  <si>
    <t>GP438PB</t>
  </si>
  <si>
    <t>GP-438-PB</t>
  </si>
  <si>
    <t>RICHARD JIM</t>
  </si>
  <si>
    <t>29/03/2026  07:07</t>
  </si>
  <si>
    <t>VR3USHNKKPJ682895</t>
  </si>
  <si>
    <t>GP439PB</t>
  </si>
  <si>
    <t>GP-439-PB</t>
  </si>
  <si>
    <t>QUINT ANNE SOPHIE</t>
  </si>
  <si>
    <t>20/03/2026  12:31</t>
  </si>
  <si>
    <t>VR3USHNKKPJ682892</t>
  </si>
  <si>
    <t>GP440PB</t>
  </si>
  <si>
    <t>GP-440-PB</t>
  </si>
  <si>
    <t>ROCHE EGLANTINE</t>
  </si>
  <si>
    <t>20/03/2026  15:22</t>
  </si>
  <si>
    <t>VR3USHNKKPJ682893</t>
  </si>
  <si>
    <t>GP442PB</t>
  </si>
  <si>
    <t>GP-442-PB</t>
  </si>
  <si>
    <t>PAULUS KEVIN</t>
  </si>
  <si>
    <t>31/03/2026  18:42</t>
  </si>
  <si>
    <t>VR3USHNKKPJ682894</t>
  </si>
  <si>
    <t>GQ031JW</t>
  </si>
  <si>
    <t>GQ-031-JW</t>
  </si>
  <si>
    <t>23/08/2023  09:00</t>
  </si>
  <si>
    <t>CORNUT VALERIE</t>
  </si>
  <si>
    <t>29/03/2026  17:40</t>
  </si>
  <si>
    <t>VF1RJA00971031146</t>
  </si>
  <si>
    <t>GQ168JV</t>
  </si>
  <si>
    <t>GQ-168-JV</t>
  </si>
  <si>
    <t>13/09/2023  10:30</t>
  </si>
  <si>
    <t>27/03/2026  07:03</t>
  </si>
  <si>
    <t>VF1RJA00371030929</t>
  </si>
  <si>
    <t>GQ212JV</t>
  </si>
  <si>
    <t>GQ-212-JV</t>
  </si>
  <si>
    <t>ULMANN YASMINE</t>
  </si>
  <si>
    <t>30/03/2026  09:50</t>
  </si>
  <si>
    <t>VF1RJA00671030925</t>
  </si>
  <si>
    <t>GQ311SE</t>
  </si>
  <si>
    <t>GQ-311-SE</t>
  </si>
  <si>
    <t>GONTHIER MEGANE</t>
  </si>
  <si>
    <t>28/03/2026  18:29</t>
  </si>
  <si>
    <t>VF1RJA00871030716</t>
  </si>
  <si>
    <t>GQ366JV</t>
  </si>
  <si>
    <t>GQ-366-JV</t>
  </si>
  <si>
    <t>BERRAMDANE LEILA</t>
  </si>
  <si>
    <t>30/03/2026  10:57</t>
  </si>
  <si>
    <t>VF1RJA00171030914</t>
  </si>
  <si>
    <t>GQ480JV</t>
  </si>
  <si>
    <t>GQ-480-JV</t>
  </si>
  <si>
    <t>BERTHUET CHRISTINE</t>
  </si>
  <si>
    <t>28/03/2026  08:48</t>
  </si>
  <si>
    <t>VF1RJA00971030949</t>
  </si>
  <si>
    <t>GQ531JV</t>
  </si>
  <si>
    <t>GQ-531-JV</t>
  </si>
  <si>
    <t>MATHEY NICOLAS</t>
  </si>
  <si>
    <t>VF1RJA00471030826</t>
  </si>
  <si>
    <t>GQ868JV</t>
  </si>
  <si>
    <t>GQ-868-JV</t>
  </si>
  <si>
    <t>GIRAUD LAURIE</t>
  </si>
  <si>
    <t>13/03/2026  17:15</t>
  </si>
  <si>
    <t>VF1RJA00671030942</t>
  </si>
  <si>
    <t>GQ921JV</t>
  </si>
  <si>
    <t>GQ-921-JV</t>
  </si>
  <si>
    <t>ROHR JULIEN</t>
  </si>
  <si>
    <t>31/03/2026  08:58</t>
  </si>
  <si>
    <t>VF1RJA00471030891</t>
  </si>
  <si>
    <t>GQ960JV</t>
  </si>
  <si>
    <t>GQ-960-JV</t>
  </si>
  <si>
    <t>30/08/2023  11:30</t>
  </si>
  <si>
    <t>MARTIN MARION</t>
  </si>
  <si>
    <t>VF1RJA00171030881</t>
  </si>
  <si>
    <t>GQ998JV</t>
  </si>
  <si>
    <t>GQ-998-JV</t>
  </si>
  <si>
    <t>MARTUCCI BASTIEN</t>
  </si>
  <si>
    <t>VF1RJA00X71031141</t>
  </si>
  <si>
    <t>GW786JV</t>
  </si>
  <si>
    <t>GW-786-JV</t>
  </si>
  <si>
    <t>19/04/2024  10:00</t>
  </si>
  <si>
    <t>TROADEC GWENN AEL</t>
  </si>
  <si>
    <t>29/03/2026  18:33</t>
  </si>
  <si>
    <t>VF1RHN00472809852</t>
  </si>
  <si>
    <t>FN404HX</t>
  </si>
  <si>
    <t>FN-404-HX</t>
  </si>
  <si>
    <t>18/09/2020  08:05</t>
  </si>
  <si>
    <t>QUEZEL VALENTIN</t>
  </si>
  <si>
    <t>26/03/2026  09:05</t>
  </si>
  <si>
    <t>VF1RJA00X64715703</t>
  </si>
  <si>
    <t>FN973HX</t>
  </si>
  <si>
    <t>FN-973-HX</t>
  </si>
  <si>
    <t>18/09/2020  12:00</t>
  </si>
  <si>
    <t>COMBET CELIAN</t>
  </si>
  <si>
    <t>31/03/2026  08:14</t>
  </si>
  <si>
    <t>VF1RJA00064103008</t>
  </si>
  <si>
    <t>FR610GL</t>
  </si>
  <si>
    <t>FR-610-GL</t>
  </si>
  <si>
    <t>09/07/2020</t>
  </si>
  <si>
    <t>21/09/2020  00:00</t>
  </si>
  <si>
    <t>MARTIN MATHILDE</t>
  </si>
  <si>
    <t>27/03/2026  17:51</t>
  </si>
  <si>
    <t>VF1RJA00465132392</t>
  </si>
  <si>
    <t>GR115DL</t>
  </si>
  <si>
    <t>GR-115-DL</t>
  </si>
  <si>
    <t>GAGNIERES SONIA</t>
  </si>
  <si>
    <t>30/03/2026  13:52</t>
  </si>
  <si>
    <t>VF1RJA00571027577</t>
  </si>
  <si>
    <t>GR859GE</t>
  </si>
  <si>
    <t>GR-859-GE</t>
  </si>
  <si>
    <t>27/09/2023  11:26</t>
  </si>
  <si>
    <t>JULIENNE FLORENT</t>
  </si>
  <si>
    <t>20/03/2026  08:35</t>
  </si>
  <si>
    <t>VF1RJA00971027596</t>
  </si>
  <si>
    <t>GR877GE</t>
  </si>
  <si>
    <t>GR-877-GE</t>
  </si>
  <si>
    <t>COTTE JENNIFER</t>
  </si>
  <si>
    <t>28/03/2026  16:19</t>
  </si>
  <si>
    <t>VF1RJA00371027495</t>
  </si>
  <si>
    <t>GR888GE</t>
  </si>
  <si>
    <t>GR-888-GE</t>
  </si>
  <si>
    <t>29/09/2023  11:15</t>
  </si>
  <si>
    <t>TRAGLIA OLIVIER</t>
  </si>
  <si>
    <t>27/03/2026  09:03</t>
  </si>
  <si>
    <t>VF1RJA00371027500</t>
  </si>
  <si>
    <t>GN061RE</t>
  </si>
  <si>
    <t>16/06/2023  00:00</t>
  </si>
  <si>
    <t>21/03/2026  06:29</t>
  </si>
  <si>
    <t>GR004WR</t>
  </si>
  <si>
    <t>08/11/2023  00:00</t>
  </si>
  <si>
    <t>GR208RN</t>
  </si>
  <si>
    <t>23/03/2026  05:34</t>
  </si>
  <si>
    <t>SITE GAP</t>
  </si>
  <si>
    <t>ED744AK</t>
  </si>
  <si>
    <t>14/06/2016</t>
  </si>
  <si>
    <t>20/06/2016  00:00</t>
  </si>
  <si>
    <t>28/03/2026  05:43</t>
  </si>
  <si>
    <t>FB358AY</t>
  </si>
  <si>
    <t>12/10/2018</t>
  </si>
  <si>
    <t>19/10/2018  00:00</t>
  </si>
  <si>
    <t>31/03/2026  05:25</t>
  </si>
  <si>
    <t>FV250NS</t>
  </si>
  <si>
    <t>03/12/2020</t>
  </si>
  <si>
    <t>14/12/2020  00:00</t>
  </si>
  <si>
    <t>MARCHAND CHRISTOPHE</t>
  </si>
  <si>
    <t>06/02/2026  00:01</t>
  </si>
  <si>
    <t>FV447DQ</t>
  </si>
  <si>
    <t>17/11/2020</t>
  </si>
  <si>
    <t>23/11/2020  00:00</t>
  </si>
  <si>
    <t>25/03/2026  10:58</t>
  </si>
  <si>
    <t>GQ469JP</t>
  </si>
  <si>
    <t>28/03/2026  09:36</t>
  </si>
  <si>
    <t>GQ535LZ</t>
  </si>
  <si>
    <t>25/03/2026  11:24</t>
  </si>
  <si>
    <t>ZCFA91MF402738897</t>
  </si>
  <si>
    <t>GV616SY</t>
  </si>
  <si>
    <t>15/04/2024  08:00</t>
  </si>
  <si>
    <t>04/02/2026  12:43</t>
  </si>
  <si>
    <t>GV930NZ</t>
  </si>
  <si>
    <t>06/03/2024</t>
  </si>
  <si>
    <t>18/04/2024  10:00</t>
  </si>
  <si>
    <t>26/03/2026  14:03</t>
  </si>
  <si>
    <t>GW828JB</t>
  </si>
  <si>
    <t>12/04/2024</t>
  </si>
  <si>
    <t>19/04/2024  00:00</t>
  </si>
  <si>
    <t>GW837JB</t>
  </si>
  <si>
    <t>19/04/2024  08:00</t>
  </si>
  <si>
    <t>GW843JB</t>
  </si>
  <si>
    <t>19/04/2024  09:00</t>
  </si>
  <si>
    <t>HA202TQ</t>
  </si>
  <si>
    <t>12/12/2024</t>
  </si>
  <si>
    <t>10/01/2025  00:00</t>
  </si>
  <si>
    <t>HUBACSEK THIERRY</t>
  </si>
  <si>
    <t>24/03/2026  12:55</t>
  </si>
  <si>
    <t>HA242TP</t>
  </si>
  <si>
    <t>08/01/2025  16:15</t>
  </si>
  <si>
    <t>COCHET GEORGES</t>
  </si>
  <si>
    <t>28/03/2026  11:12</t>
  </si>
  <si>
    <t>HC124AA</t>
  </si>
  <si>
    <t>19/03/2025  00:00</t>
  </si>
  <si>
    <t>BOUCHON VICTOR</t>
  </si>
  <si>
    <t>27/03/2026  10:18</t>
  </si>
  <si>
    <t>HF084ZF</t>
  </si>
  <si>
    <t>07/10/2025</t>
  </si>
  <si>
    <t>23/10/2025  12:15</t>
  </si>
  <si>
    <t>HUMBERT JULIEN</t>
  </si>
  <si>
    <t>23/03/2026  12:15</t>
  </si>
  <si>
    <t>HG540CM</t>
  </si>
  <si>
    <t>16/10/2025</t>
  </si>
  <si>
    <t>14/11/2025  08:00</t>
  </si>
  <si>
    <t>31/03/2026  09:25</t>
  </si>
  <si>
    <t>GP327GY</t>
  </si>
  <si>
    <t>GP-327-GY</t>
  </si>
  <si>
    <t>ANCEL NICOLAS</t>
  </si>
  <si>
    <t>30/03/2026  07:36</t>
  </si>
  <si>
    <t>VF1RFB00471330017</t>
  </si>
  <si>
    <t>GQ617WX</t>
  </si>
  <si>
    <t>GQ-617-WX</t>
  </si>
  <si>
    <t>KERN BENJAMIN</t>
  </si>
  <si>
    <t>27/10/2025  00:00</t>
  </si>
  <si>
    <t>VF1RJA0047127618</t>
  </si>
  <si>
    <t>GK689YJ</t>
  </si>
  <si>
    <t>GK-689-YJ</t>
  </si>
  <si>
    <t>BUSINESS REVERS DCI 100-21</t>
  </si>
  <si>
    <t>PONS MARTIN</t>
  </si>
  <si>
    <t>30/03/2026  10:25</t>
  </si>
  <si>
    <t>VF1RJA00769642552</t>
  </si>
  <si>
    <t>GK703YJ</t>
  </si>
  <si>
    <t>GK-703-YJ</t>
  </si>
  <si>
    <t>GUIGO CEDRIC</t>
  </si>
  <si>
    <t>30/03/2026  05:44</t>
  </si>
  <si>
    <t>VF1RJA00569642551</t>
  </si>
  <si>
    <t>GR044XP</t>
  </si>
  <si>
    <t>GR-044-XP</t>
  </si>
  <si>
    <t>09/11/2023  00:00</t>
  </si>
  <si>
    <t>27/03/2026  16:57</t>
  </si>
  <si>
    <t>VF1RJA00771027340</t>
  </si>
  <si>
    <t>GR214GF</t>
  </si>
  <si>
    <t>GR-214-GF</t>
  </si>
  <si>
    <t>29/09/2023  00:00</t>
  </si>
  <si>
    <t>LOSO ANNABELLE</t>
  </si>
  <si>
    <t>16/03/2026  11:23</t>
  </si>
  <si>
    <t>VF1RJA00871027282</t>
  </si>
  <si>
    <t>GR227GF</t>
  </si>
  <si>
    <t>GR-227-GF</t>
  </si>
  <si>
    <t>ARIEY BONNET MARC</t>
  </si>
  <si>
    <t>30/03/2026  16:06</t>
  </si>
  <si>
    <t>VF1RJA00371030607</t>
  </si>
  <si>
    <t>GR237GF</t>
  </si>
  <si>
    <t>GR-237-GF</t>
  </si>
  <si>
    <t>11/03/2026  12:38</t>
  </si>
  <si>
    <t>VF1RJA00071030533</t>
  </si>
  <si>
    <t>HE612BX</t>
  </si>
  <si>
    <t>16/06/2025</t>
  </si>
  <si>
    <t>23/06/2025  00:00</t>
  </si>
  <si>
    <t>31/03/2026  21:27</t>
  </si>
  <si>
    <t>TG STRASBOURG</t>
  </si>
  <si>
    <t>SITE SCHILTIGHEIM</t>
  </si>
  <si>
    <t>DV285AF</t>
  </si>
  <si>
    <t>13/08/2015</t>
  </si>
  <si>
    <t>HUBRECHT VICTOR</t>
  </si>
  <si>
    <t>10/03/2026  10:56</t>
  </si>
  <si>
    <t>EQ116NS</t>
  </si>
  <si>
    <t>25/09/2017  00:00</t>
  </si>
  <si>
    <t>HUBRECHT OLEG</t>
  </si>
  <si>
    <t>12/03/2026  11:37</t>
  </si>
  <si>
    <t>ES521JG</t>
  </si>
  <si>
    <t>MARGRAFF JEAN JACQUES</t>
  </si>
  <si>
    <t>13/03/2026  10:33</t>
  </si>
  <si>
    <t>ES898FA</t>
  </si>
  <si>
    <t>24/11/2017</t>
  </si>
  <si>
    <t>HIMBER CHRISTOPHE</t>
  </si>
  <si>
    <t>12/03/2026  11:08</t>
  </si>
  <si>
    <t>FR409HT</t>
  </si>
  <si>
    <t>13/07/2020</t>
  </si>
  <si>
    <t>14/09/2020  00:00</t>
  </si>
  <si>
    <t>SCHAUSS ERIC</t>
  </si>
  <si>
    <t>13/03/2026  05:29</t>
  </si>
  <si>
    <t>FR450BB</t>
  </si>
  <si>
    <t>08/07/2020  00:00</t>
  </si>
  <si>
    <t>FELS CEDRIC</t>
  </si>
  <si>
    <t>12/03/2026  12:06</t>
  </si>
  <si>
    <t>FS177JA</t>
  </si>
  <si>
    <t>31/08/2020</t>
  </si>
  <si>
    <t>03/11/2020  11:15</t>
  </si>
  <si>
    <t>ZUCHOLD JEAN PIERRE</t>
  </si>
  <si>
    <t>11/03/2026  10:17</t>
  </si>
  <si>
    <t>GK662MR</t>
  </si>
  <si>
    <t>01/12/2022  10:30</t>
  </si>
  <si>
    <t>SZYMANSKI JEAN PHILIPPE</t>
  </si>
  <si>
    <t>14/03/2026  11:11</t>
  </si>
  <si>
    <t>GM091YB</t>
  </si>
  <si>
    <t>24/03/2023</t>
  </si>
  <si>
    <t>KNORR CHRISTOPHE</t>
  </si>
  <si>
    <t>13/03/2026  05:37</t>
  </si>
  <si>
    <t>GM532SK</t>
  </si>
  <si>
    <t>05/04/2023  10:30</t>
  </si>
  <si>
    <t>KEMEUGNE LIENOU EMMANUEL VICTOR</t>
  </si>
  <si>
    <t>12/03/2026  05:55</t>
  </si>
  <si>
    <t>HA211CC</t>
  </si>
  <si>
    <t>HA-211-CC</t>
  </si>
  <si>
    <t>29/01/2025  00:26</t>
  </si>
  <si>
    <t>SCHULTZ JEAN MICHEL</t>
  </si>
  <si>
    <t>12/03/2026  04:49</t>
  </si>
  <si>
    <t>HG270GG</t>
  </si>
  <si>
    <t>HG-270-GG</t>
  </si>
  <si>
    <t>10/11/2025  08:00</t>
  </si>
  <si>
    <t>22/01/2026  10:27</t>
  </si>
  <si>
    <t>ZCFCE72C105700068</t>
  </si>
  <si>
    <t>FZ723TA</t>
  </si>
  <si>
    <t>FZ-723-TA</t>
  </si>
  <si>
    <t>04/06/2021</t>
  </si>
  <si>
    <t>24/07/2025  08:00</t>
  </si>
  <si>
    <t>KUGEL YANNICK</t>
  </si>
  <si>
    <t>VM3LVFS3FM1R41138</t>
  </si>
  <si>
    <t>GT686JG</t>
  </si>
  <si>
    <t>28/12/2023</t>
  </si>
  <si>
    <t>09/01/2024  11:50</t>
  </si>
  <si>
    <t>13/03/2026  16:55</t>
  </si>
  <si>
    <t>FD574KZ</t>
  </si>
  <si>
    <t>FD-574-KZ</t>
  </si>
  <si>
    <t>05/02/2019  00:00</t>
  </si>
  <si>
    <t>NAAS OLIVIER</t>
  </si>
  <si>
    <t>26/03/2026  07:46</t>
  </si>
  <si>
    <t>VF1RFB00662508986</t>
  </si>
  <si>
    <t>FN412WW</t>
  </si>
  <si>
    <t>FN-412-WW</t>
  </si>
  <si>
    <t>19/10/2020  11:30</t>
  </si>
  <si>
    <t>CRIDLIG AMANDINE</t>
  </si>
  <si>
    <t>19/03/2026  09:47</t>
  </si>
  <si>
    <t>VF1RFB00X64901426</t>
  </si>
  <si>
    <t>GK036VS</t>
  </si>
  <si>
    <t>GK-036-VS</t>
  </si>
  <si>
    <t>19/12/2022  13:15</t>
  </si>
  <si>
    <t>AMADO OLIVIER</t>
  </si>
  <si>
    <t>31/03/2026  07:42</t>
  </si>
  <si>
    <t>VF1RFB00970035002</t>
  </si>
  <si>
    <t>GM812CZ</t>
  </si>
  <si>
    <t>GM-812-CZ</t>
  </si>
  <si>
    <t>08/03/2023  15:40</t>
  </si>
  <si>
    <t>30/03/2026  08:00</t>
  </si>
  <si>
    <t>VR3F4DGZTPY507093</t>
  </si>
  <si>
    <t>GP375LM</t>
  </si>
  <si>
    <t>GP-375-LM</t>
  </si>
  <si>
    <t>12/06/2023</t>
  </si>
  <si>
    <t>06/07/2023  00:00</t>
  </si>
  <si>
    <t>MADELMONT PHILIPPE</t>
  </si>
  <si>
    <t>13/03/2026  12:26</t>
  </si>
  <si>
    <t>VF1RFB00171329990</t>
  </si>
  <si>
    <t>GP992GY</t>
  </si>
  <si>
    <t>GP-992-GY</t>
  </si>
  <si>
    <t>16/06/2023  08:45</t>
  </si>
  <si>
    <t>KIEFER YANNICK</t>
  </si>
  <si>
    <t>VF1RFB00171329987</t>
  </si>
  <si>
    <t>GQ118MZ</t>
  </si>
  <si>
    <t>GQ-118-MZ</t>
  </si>
  <si>
    <t>18/09/2023  09:40</t>
  </si>
  <si>
    <t>27/03/2026  18:51</t>
  </si>
  <si>
    <t>VR3FRHNSTPY601900</t>
  </si>
  <si>
    <t>GQ409KH</t>
  </si>
  <si>
    <t>GQ-409-KH</t>
  </si>
  <si>
    <t>31/03/2026  15:00</t>
  </si>
  <si>
    <t>VF1RJA00771030951</t>
  </si>
  <si>
    <t>GQ440KH</t>
  </si>
  <si>
    <t>GQ-440-KH</t>
  </si>
  <si>
    <t>09/01/2026  13:30</t>
  </si>
  <si>
    <t>VF1RJA00671030939</t>
  </si>
  <si>
    <t>GQ464KH</t>
  </si>
  <si>
    <t>GQ-464-KH</t>
  </si>
  <si>
    <t>KIEFFER RAPHAEL</t>
  </si>
  <si>
    <t>28/03/2026  09:08</t>
  </si>
  <si>
    <t>VF1RJA00271030811</t>
  </si>
  <si>
    <t>GQ521KH</t>
  </si>
  <si>
    <t>GQ-521-KH</t>
  </si>
  <si>
    <t>GOSSARD NICOLAS</t>
  </si>
  <si>
    <t>VF1RJA00171030850</t>
  </si>
  <si>
    <t>GQ548KH</t>
  </si>
  <si>
    <t>GQ-548-KH</t>
  </si>
  <si>
    <t>YVRENOGEAU LANDRY</t>
  </si>
  <si>
    <t>31/03/2026  11:59</t>
  </si>
  <si>
    <t>VF1RJA00771030867</t>
  </si>
  <si>
    <t>GQ581KH</t>
  </si>
  <si>
    <t>GQ-581-KH</t>
  </si>
  <si>
    <t>MANGIN CHRISTOPHER</t>
  </si>
  <si>
    <t>31/03/2026  06:35</t>
  </si>
  <si>
    <t>VF1RJA00671030911</t>
  </si>
  <si>
    <t>GR801TL</t>
  </si>
  <si>
    <t>GR-801-TL</t>
  </si>
  <si>
    <t>26/02/2024  15:45</t>
  </si>
  <si>
    <t>SCHMITT SEBASTIEN</t>
  </si>
  <si>
    <t>23/03/2026  19:09</t>
  </si>
  <si>
    <t>VR3F4DGLTPY631395</t>
  </si>
  <si>
    <t>DP759XH</t>
  </si>
  <si>
    <t>DP-759-XH</t>
  </si>
  <si>
    <t>17/03/2015</t>
  </si>
  <si>
    <t>13/04/2015  00:00</t>
  </si>
  <si>
    <t>EUROCASH</t>
  </si>
  <si>
    <t>11/03/2026  09:58</t>
  </si>
  <si>
    <t>VF37B9HF0FJ570459</t>
  </si>
  <si>
    <t>EW293MA</t>
  </si>
  <si>
    <t>EW-293-MA</t>
  </si>
  <si>
    <t>Cat 1</t>
  </si>
  <si>
    <t>Expression Extra Rlink Dci 90</t>
  </si>
  <si>
    <t>10/04/2018</t>
  </si>
  <si>
    <t>VF1FW51J160323560</t>
  </si>
  <si>
    <t>GQ201KH</t>
  </si>
  <si>
    <t>GQ-201-KH</t>
  </si>
  <si>
    <t>KLEIN ELEA</t>
  </si>
  <si>
    <t>VF1RJA00071027566</t>
  </si>
  <si>
    <t>GQ248KH</t>
  </si>
  <si>
    <t>GQ-248-KH</t>
  </si>
  <si>
    <t>VANLANDE PAULINE</t>
  </si>
  <si>
    <t>VF1RJA00871027590</t>
  </si>
  <si>
    <t>GQ274KH</t>
  </si>
  <si>
    <t>GQ-274-KH</t>
  </si>
  <si>
    <t>30/03/2026  14:56</t>
  </si>
  <si>
    <t>VF1RJA00X71027512</t>
  </si>
  <si>
    <t>GQ304KH</t>
  </si>
  <si>
    <t>GQ-304-KH</t>
  </si>
  <si>
    <t>01/04/2026  15:10</t>
  </si>
  <si>
    <t>VF1RJA00571027580</t>
  </si>
  <si>
    <t>DT944DQ</t>
  </si>
  <si>
    <t>08/07/2015</t>
  </si>
  <si>
    <t>16/07/2015  00:00</t>
  </si>
  <si>
    <t>13/03/2026  06:03</t>
  </si>
  <si>
    <t>EB220CY</t>
  </si>
  <si>
    <t>06/04/2016</t>
  </si>
  <si>
    <t>WOLFF PASCAL</t>
  </si>
  <si>
    <t>02/02/2026  05:59</t>
  </si>
  <si>
    <t>Date</t>
  </si>
  <si>
    <t>Numéro de commande</t>
  </si>
  <si>
    <t>Type de produit</t>
  </si>
  <si>
    <t>Boitier ID</t>
  </si>
  <si>
    <t>Quantité</t>
  </si>
  <si>
    <t>S-1477736</t>
  </si>
  <si>
    <t>HW-VG54-EU</t>
  </si>
  <si>
    <t>G96Z-EEG-4MH</t>
  </si>
  <si>
    <t>GEEC-3FB-ZNB</t>
  </si>
  <si>
    <t>GE3A-XXG-599</t>
  </si>
  <si>
    <t>GXSM-FTT-GCJ</t>
  </si>
  <si>
    <t>GWJF-W8B-XDU</t>
  </si>
  <si>
    <t>GHPT-HJ5-3KS</t>
  </si>
  <si>
    <t>GA9X-TKT-DT8</t>
  </si>
  <si>
    <t>G3NU-KUM-8GN</t>
  </si>
  <si>
    <t>GPZE-BU5-GX8</t>
  </si>
  <si>
    <t>GZGW-9RZ-TSV</t>
  </si>
  <si>
    <t>GJTS-Y76-NUT</t>
  </si>
  <si>
    <t>GBHG-5MN-D7C</t>
  </si>
  <si>
    <t>GU6Z-3D6-MJ7</t>
  </si>
  <si>
    <t>G4NJ-TPJ-JHV</t>
  </si>
  <si>
    <t>G8ST-PPE-FCF</t>
  </si>
  <si>
    <t>GKET-3ZT-YVH</t>
  </si>
  <si>
    <t>GR3M-2SD-64Y</t>
  </si>
  <si>
    <t>GJ5Y-DSB-G3F</t>
  </si>
  <si>
    <t>G9VW-PPG-5BY</t>
  </si>
  <si>
    <t>GYFX-6XZ-3Y6</t>
  </si>
  <si>
    <t>GJTJ-X8H-7PB</t>
  </si>
  <si>
    <t>GFYG-VR5-65W</t>
  </si>
  <si>
    <t>GXBF-46J-ZZX</t>
  </si>
  <si>
    <t>GGYR-6FF-X3J</t>
  </si>
  <si>
    <t>GEFS-UFE-9UZ</t>
  </si>
  <si>
    <t>GW3V-PVN-UNH</t>
  </si>
  <si>
    <t>GGKK-M8Y-ERY</t>
  </si>
  <si>
    <t>GVYA-5WH-WYR</t>
  </si>
  <si>
    <t>GPYA-TKD-BNX</t>
  </si>
  <si>
    <t>GD7E-XFM-MRF</t>
  </si>
  <si>
    <t>GX63-5JF-G5A</t>
  </si>
  <si>
    <t>GBMX-S5G-MJR</t>
  </si>
  <si>
    <t>G58K-9VX-FAY</t>
  </si>
  <si>
    <t>G4NU-BBX-XBD</t>
  </si>
  <si>
    <t>G53N-PFK-AHD</t>
  </si>
  <si>
    <t>G72F-ZUG-N9M</t>
  </si>
  <si>
    <t>G7FZ-UUE-9PV</t>
  </si>
  <si>
    <t>GNX2-K99-647</t>
  </si>
  <si>
    <t>G365-XVA-PTG</t>
  </si>
  <si>
    <t>G8RY-DK6-RNJ</t>
  </si>
  <si>
    <t>G7C3-3KG-Y7J</t>
  </si>
  <si>
    <t>GGX5-H7J-65D</t>
  </si>
  <si>
    <t>GEHP-UUV-V9A</t>
  </si>
  <si>
    <t>GD7P-JW5-EXH</t>
  </si>
  <si>
    <t>GV4X-FWC-4V9</t>
  </si>
  <si>
    <t>G7XA-J9K-6J6</t>
  </si>
  <si>
    <t>GG4S-NRW-9ZG</t>
  </si>
  <si>
    <t>GXS2-8JG-SW3</t>
  </si>
  <si>
    <t>GK4E-4GD-49U</t>
  </si>
  <si>
    <t>GTKU-SBW-ADN</t>
  </si>
  <si>
    <t>GCWK-UHY-DC2</t>
  </si>
  <si>
    <t>G8UG-YGF-ZPF</t>
  </si>
  <si>
    <t>GXPK-3PX-AFC</t>
  </si>
  <si>
    <t>GR8T-T8X-AT9</t>
  </si>
  <si>
    <t>GC5B-T76-5AP</t>
  </si>
  <si>
    <t>GMAB-AFX-56A</t>
  </si>
  <si>
    <t>GZF8-N52-9HJ</t>
  </si>
  <si>
    <t>GGW2-WSM-PG5</t>
  </si>
  <si>
    <t>GHS8-EJ9-JEG</t>
  </si>
  <si>
    <t>GEV7-JEJ-H6W</t>
  </si>
  <si>
    <t>S-2123335</t>
  </si>
  <si>
    <t>GJM8-524-GXJ</t>
  </si>
  <si>
    <t>GURJ-3GY-BCN</t>
  </si>
  <si>
    <t>GCSK-AWY-7PP</t>
  </si>
  <si>
    <t>GARM-T6M-2AZ</t>
  </si>
  <si>
    <t>GPG5-XCN-75N</t>
  </si>
  <si>
    <t>G576-EY8-6BY</t>
  </si>
  <si>
    <t>GRSZ-M9T-25X</t>
  </si>
  <si>
    <t>S-2187964</t>
  </si>
  <si>
    <t>GXUC-ENR-SJV</t>
  </si>
  <si>
    <t>S-2185109</t>
  </si>
  <si>
    <t>S-2232055</t>
  </si>
  <si>
    <t>GNMD-79T-DR8</t>
  </si>
  <si>
    <t>S-2235365</t>
  </si>
  <si>
    <t>GTA6-6PD-HM3</t>
  </si>
  <si>
    <t>S-2344422</t>
  </si>
  <si>
    <t>GT2M-UYB-9MJ</t>
  </si>
  <si>
    <t>S-2362026</t>
  </si>
  <si>
    <t>HW-VG55-EU</t>
  </si>
  <si>
    <t>GVPA-WK8-CAC</t>
  </si>
  <si>
    <t>G8WZ-34F-AYF</t>
  </si>
  <si>
    <t>G4HJ-PVE-VUK</t>
  </si>
  <si>
    <t>GJV9-XAE-ARJ</t>
  </si>
  <si>
    <t>GPZB-EYE-WG9</t>
  </si>
  <si>
    <t>GDAB-CF9-YK8</t>
  </si>
  <si>
    <t>GK4S-YFG-HUS</t>
  </si>
  <si>
    <t>GGDS-X5G-86E</t>
  </si>
  <si>
    <t>GB9E-TJK-DG8</t>
  </si>
  <si>
    <t>G88G-XP3-8H5</t>
  </si>
  <si>
    <t>G6H8-BWR-TBR</t>
  </si>
  <si>
    <t>G6VA-T6A-RN6</t>
  </si>
  <si>
    <t>GFZK-XED-R4U</t>
  </si>
  <si>
    <t>G3D8-Y92-PYD</t>
  </si>
  <si>
    <t>GSXS-868-CU7</t>
  </si>
  <si>
    <t>GK8C-FVY-A4E</t>
  </si>
  <si>
    <t>GP4W-KEE-8GX</t>
  </si>
  <si>
    <t>GK8B-P5E-HG5</t>
  </si>
  <si>
    <t>GNYS-EDA-GA6</t>
  </si>
  <si>
    <t>GX7E-XKP-2EV</t>
  </si>
  <si>
    <t>GUYY-CGB-BPX</t>
  </si>
  <si>
    <t>GZ24-Y2N-U6S</t>
  </si>
  <si>
    <t>GP6R-W5B-4TV</t>
  </si>
  <si>
    <t>S-2383996</t>
  </si>
  <si>
    <t>S-2409994</t>
  </si>
  <si>
    <t>S-2535187</t>
  </si>
  <si>
    <t>S-2557061</t>
  </si>
  <si>
    <t>S-2648240</t>
  </si>
  <si>
    <t>S-2685493</t>
  </si>
  <si>
    <t>S-2701835</t>
  </si>
  <si>
    <t>S-2713038</t>
  </si>
  <si>
    <t>GWRB-5TY-F5G</t>
  </si>
  <si>
    <t>S-2748861</t>
  </si>
  <si>
    <t>G4UE-CNK-W5P</t>
  </si>
  <si>
    <t>G64X-3F5-P9V</t>
  </si>
  <si>
    <t>S-2764832</t>
  </si>
  <si>
    <t>S-2778373</t>
  </si>
  <si>
    <t>GYUU-SCM-F2D</t>
  </si>
  <si>
    <t>Type de boitier</t>
  </si>
  <si>
    <t>Nombre de boitiers commandé non utilisé</t>
  </si>
  <si>
    <t>Nombre de boitiers commandé non utilisé (samsara)</t>
  </si>
  <si>
    <t>Commandes de boitiers 2024-2026</t>
  </si>
  <si>
    <t>Nombre de Boitier</t>
  </si>
  <si>
    <t>site</t>
  </si>
  <si>
    <t>tag</t>
  </si>
  <si>
    <t>#N/A</t>
  </si>
  <si>
    <t>Nombre de boitiers par site</t>
  </si>
  <si>
    <t xml:space="preserve">NB boitiers commandé : </t>
  </si>
  <si>
    <t>Transgourmet</t>
  </si>
  <si>
    <t>oui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</si>
</sst>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2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3" borderId="1" xfId="0" applyFill="1" applyBorder="1"/>
    <xf numFmtId="0" fontId="0" fillId="0" borderId="1" xfId="0" applyBorder="1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0" borderId="0" xfId="1"/>
    <xf numFmtId="0" fontId="0" fillId="7" borderId="0" xfId="0" applyFill="1"/>
    <xf numFmtId="14" fontId="0" fillId="0" borderId="2" xfId="0" applyNumberFormat="1" applyBorder="1"/>
    <xf numFmtId="14" fontId="0" fillId="3" borderId="2" xfId="0" applyNumberFormat="1" applyFill="1" applyBorder="1"/>
    <xf numFmtId="0" fontId="1" fillId="2" borderId="0" xfId="1" applyFill="1"/>
    <xf numFmtId="0" fontId="0" fillId="0" borderId="0" xfId="0" applyAlignment="1">
      <alignment horizontal="center"/>
    </xf>
    <xf numFmtId="0" fontId="4" fillId="0" borderId="0" xfId="0" applyFont="1"/>
    <xf numFmtId="0" fontId="2" fillId="0" borderId="0" xfId="0" applyFont="1" applyAlignment="1">
      <alignment horizontal="center"/>
    </xf>
    <xf numFmtId="0" fontId="3" fillId="5" borderId="0" xfId="0" applyFont="1" applyFill="1" applyAlignment="1">
      <alignment horizontal="center" vertical="center"/>
    </xf>
  </cellXfs>
  <cellStyles count="2">
    <cellStyle name="Normal" xfId="0" builtinId="0"/>
    <cellStyle name="Normal 2" xfId="1" xr:uid="{DBDE20D2-DC61-43E4-8095-E411A984A1F2}"/>
  </cellStyles>
  <dxfs count="3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heetMetadata" Target="metadata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gounou Tristan" refreshedDate="46126.492162268521" backgroundQuery="1" createdVersion="8" refreshedVersion="8" minRefreshableVersion="3" recordCount="0" supportSubquery="1" supportAdvancedDrill="1" xr:uid="{6BD74BCF-F5C9-4038-8FC8-5212D0EBBA72}">
  <cacheSource type="external" connectionId="2"/>
  <cacheFields count="5">
    <cacheField name="[Plage].[Tags].[Tags]" caption="Tags" numFmtId="0" hierarchy="9" level="1">
      <sharedItems count="55">
        <s v="EUR Schiltigheim LIV"/>
        <s v="Site Bonneville"/>
        <s v="Site St Loubes, TEST TEMPERATURE , TG AQUITAINE"/>
        <s v="Site St Loubes, TG AQUITAINE"/>
        <s v="TG Arques, TG NORD"/>
        <s v="TG BOURGOGNE"/>
        <s v="TG CENTRE EST"/>
        <s v="TG CENTRE OUEST"/>
        <s v="TG COULOMMIERS"/>
        <s v="TG IDF VALENTON"/>
        <s v="TG Le Muy (PF)"/>
        <s v="TG MEDITERRANEE"/>
        <s v="TG RHONE"/>
        <s v="TGFL-DELTA LOGISTIQUE"/>
        <s v="B100, Site St Loubes, TG AQUITAINE" u="1"/>
        <s v="B100, TG Arques, TG NORD" u="1"/>
        <s v="B100, TG IDF VALENTON" u="1"/>
        <s v="B100, TG MIDI PYRENEES" u="1"/>
        <s v="B100, TG Ouest" u="1"/>
        <s v="DUCKBILL TEST, TG IDF VALENTON" u="1"/>
        <s v="PF Mouguerre" u="1"/>
        <s v="Site Laplace" u="1"/>
        <s v="Site St Loubes" u="1"/>
        <s v="TG ALPES" u="1"/>
        <s v="TG ALSACE" u="1"/>
        <s v="TG Arques" u="1"/>
        <s v="TG Caen (PF)" u="1"/>
        <s v="TG Gouzeaucourt (PF)" u="1"/>
        <s v="TG IDF - Valenton" u="1"/>
        <s v="TG IDF - Valenton, TG IDF VALENTON" u="1"/>
        <s v="TG IDF WISSOUS" u="1"/>
        <s v="TG La Roche sur Yon (PF)" u="1"/>
        <s v="TG Laval (PF)" u="1"/>
        <s v="TG Le Muy (PF), TG MEDITERRANEE" u="1"/>
        <s v="TG LORRAINE" u="1"/>
        <s v="TG LORRAINE, TG Lorraine" u="1"/>
        <s v="TG MEDITERRANEE, TG Mediterranee" u="1"/>
        <s v="TG MEDITERRANEE, TGFL-DELTA LOGISTIQUE" u="1"/>
        <s v="TG MIDI PYRENEES" u="1"/>
        <s v="TG Narbonne (PF)" u="1"/>
        <s v="TG OUEST" u="1"/>
        <s v="TG Quimper (PF)" u="1"/>
        <s v="TG Reims (PF)" u="1"/>
        <s v="TG Rennes (PF)" u="1"/>
        <s v="TG RHONE GAP" u="1"/>
        <s v="TG Rochefort (PF)" u="1"/>
        <s v="TG Rodez (PF)" u="1"/>
        <s v="TG Rouen (PF)" u="1"/>
        <s v="TG St Brieuc (PF)" u="1"/>
        <s v="TG Tarbes (PF)" u="1"/>
        <s v="TG Villeneuve sur Lot (PF)" u="1"/>
        <s v="TGS SIEGE" u="1"/>
        <s v="PF GILLY SUR ISERE" u="1"/>
        <s v="TG AQUITAINE" u="1"/>
        <s v="TG AQUITAINE, TG Rochefort (PF)" u="1"/>
      </sharedItems>
    </cacheField>
    <cacheField name="[Plage].[Name].[Name]" caption="Name" numFmtId="0" level="1">
      <sharedItems count="36">
        <s v="ED-783-HE"/>
        <s v="EZ-838-EL"/>
        <s v="GL-338-WD"/>
        <s v="GX-879-NT"/>
        <s v="HA-458-ZM"/>
        <s v="HA-582-GC"/>
        <s v="FD-972-ZS"/>
        <s v="EV-563-PW"/>
        <s v="EV-575-PW"/>
        <s v="FQ-575-KG"/>
        <s v="EF-734-XN"/>
        <s v="EQ-229-KN"/>
        <s v="DW-773-YG"/>
        <s v="DX-801-EY"/>
        <s v="DX-836-BJ"/>
        <s v="HH-714-FQ"/>
        <s v="DV-919-PS"/>
        <s v="EE-280-ZV"/>
        <s v="FB-980-TY"/>
        <s v="FF-956-RQ"/>
        <s v="FG-129-HR"/>
        <s v="FG-725-GA"/>
        <s v="DH-914-WC"/>
        <s v="EF-068-CH"/>
        <s v="FN-765-KB"/>
        <s v="GW-007-FJ"/>
        <s v="DX-379-MX"/>
        <s v="DX-383-MX"/>
        <s v="DY-245-TB"/>
        <s v="EA-696-LD"/>
        <s v="GY-826-PE"/>
        <s v="GZ-701-SV"/>
        <s v="GN-061-RE"/>
        <s v="GP-188-ZF"/>
        <s v="ER-722-WS"/>
        <s v="ES-780-LG"/>
      </sharedItems>
    </cacheField>
    <cacheField name="[Plage].[Last Connected].[Last Connected]" caption="Last Connected" numFmtId="0" hierarchy="3" level="1">
      <sharedItems containsSemiMixedTypes="0" containsNonDate="0" containsString="0"/>
    </cacheField>
    <cacheField name="[Plage].[Différents].[Différents]" caption="Différents" numFmtId="0" hierarchy="17" level="1">
      <sharedItems containsSemiMixedTypes="0" containsNonDate="0" containsString="0"/>
    </cacheField>
    <cacheField name="[Measures].[Nombre de Différents]" caption="Nombre de Différents" numFmtId="0" hierarchy="21" level="32767"/>
  </cacheFields>
  <cacheHierarchies count="22">
    <cacheHierarchy uniqueName="[Plage].[Name]" caption="Name" attribute="1" defaultMemberUniqueName="[Plage].[Name].[All]" allUniqueName="[Plage].[Name].[All]" dimensionUniqueName="[Plage]" displayFolder="" count="2" memberValueDatatype="130" unbalanced="0">
      <fieldsUsage count="2">
        <fieldUsage x="-1"/>
        <fieldUsage x="1"/>
      </fieldsUsage>
    </cacheHierarchy>
    <cacheHierarchy uniqueName="[Plage].[Gateway Serial]" caption="Gateway Serial" attribute="1" defaultMemberUniqueName="[Plage].[Gateway Serial].[All]" allUniqueName="[Plage].[Gateway Serial].[All]" dimensionUniqueName="[Plage]" displayFolder="" count="2" memberValueDatatype="130" unbalanced="0"/>
    <cacheHierarchy uniqueName="[Plage].[Location]" caption="Location" attribute="1" defaultMemberUniqueName="[Plage].[Location].[All]" allUniqueName="[Plage].[Location].[All]" dimensionUniqueName="[Plage]" displayFolder="" count="2" memberValueDatatype="130" unbalanced="0"/>
    <cacheHierarchy uniqueName="[Plage].[Last Connected]" caption="Last Connected" attribute="1" defaultMemberUniqueName="[Plage].[Last Connected].[All]" allUniqueName="[Plage].[Last Connected].[All]" dimensionUniqueName="[Plage]" displayFolder="" count="2" memberValueDatatype="130" unbalanced="0">
      <fieldsUsage count="2">
        <fieldUsage x="-1"/>
        <fieldUsage x="2"/>
      </fieldsUsage>
    </cacheHierarchy>
    <cacheHierarchy uniqueName="[Plage].[Last Trip]" caption="Last Trip" attribute="1" defaultMemberUniqueName="[Plage].[Last Trip].[All]" allUniqueName="[Plage].[Last Trip].[All]" dimensionUniqueName="[Plage]" displayFolder="" count="2" memberValueDatatype="130" unbalanced="0"/>
    <cacheHierarchy uniqueName="[Plage].[Status]" caption="Status" attribute="1" defaultMemberUniqueName="[Plage].[Status].[All]" allUniqueName="[Plage].[Status].[All]" dimensionUniqueName="[Plage]" displayFolder="" count="2" memberValueDatatype="130" unbalanced="0"/>
    <cacheHierarchy uniqueName="[Plage].[Current Fuel Level (%)]" caption="Current Fuel Level (%)" attribute="1" defaultMemberUniqueName="[Plage].[Current Fuel Level (%)].[All]" allUniqueName="[Plage].[Current Fuel Level (%)].[All]" dimensionUniqueName="[Plage]" displayFolder="" count="2" memberValueDatatype="130" unbalanced="0"/>
    <cacheHierarchy uniqueName="[Plage].[Current Driver]" caption="Current Driver" attribute="1" defaultMemberUniqueName="[Plage].[Current Driver].[All]" allUniqueName="[Plage].[Current Driver].[All]" dimensionUniqueName="[Plage]" displayFolder="" count="2" memberValueDatatype="130" unbalanced="0"/>
    <cacheHierarchy uniqueName="[Plage].[License Plate]" caption="License Plate" attribute="1" defaultMemberUniqueName="[Plage].[License Plate].[All]" allUniqueName="[Plage].[License Plate].[All]" dimensionUniqueName="[Plage]" displayFolder="" count="2" memberValueDatatype="130" unbalanced="0"/>
    <cacheHierarchy uniqueName="[Plage].[Tags]" caption="Tags" attribute="1" defaultMemberUniqueName="[Plage].[Tags].[All]" allUniqueName="[Plage].[Tags].[All]" dimensionUniqueName="[Plage]" displayFolder="" count="2" memberValueDatatype="130" unbalanced="0">
      <fieldsUsage count="2">
        <fieldUsage x="-1"/>
        <fieldUsage x="0"/>
      </fieldsUsage>
    </cacheHierarchy>
    <cacheHierarchy uniqueName="[Plage].[Installed]" caption="Installed" attribute="1" defaultMemberUniqueName="[Plage].[Installed].[All]" allUniqueName="[Plage].[Installed].[All]" dimensionUniqueName="[Plage]" displayFolder="" count="2" memberValueDatatype="130" unbalanced="0"/>
    <cacheHierarchy uniqueName="[Plage].[Make]" caption="Make" attribute="1" defaultMemberUniqueName="[Plage].[Make].[All]" allUniqueName="[Plage].[Make].[All]" dimensionUniqueName="[Plage]" displayFolder="" count="2" memberValueDatatype="130" unbalanced="0"/>
    <cacheHierarchy uniqueName="[Plage].[Model]" caption="Model" attribute="1" defaultMemberUniqueName="[Plage].[Model].[All]" allUniqueName="[Plage].[Model].[All]" dimensionUniqueName="[Plage]" displayFolder="" count="2" memberValueDatatype="130" unbalanced="0"/>
    <cacheHierarchy uniqueName="[Plage].[Year]" caption="Year" attribute="1" defaultMemberUniqueName="[Plage].[Year].[All]" allUniqueName="[Plage].[Year].[All]" dimensionUniqueName="[Plage]" displayFolder="" count="2" memberValueDatatype="20" unbalanced="0"/>
    <cacheHierarchy uniqueName="[Plage].[Vin]" caption="Vin" attribute="1" defaultMemberUniqueName="[Plage].[Vin].[All]" allUniqueName="[Plage].[Vin].[All]" dimensionUniqueName="[Plage]" displayFolder="" count="2" memberValueDatatype="130" unbalanced="0"/>
    <cacheHierarchy uniqueName="[Plage].[Vehicle Type]" caption="Vehicle Type" attribute="1" defaultMemberUniqueName="[Plage].[Vehicle Type].[All]" allUniqueName="[Plage].[Vehicle Type].[All]" dimensionUniqueName="[Plage]" displayFolder="" count="2" memberValueDatatype="130" unbalanced="0"/>
    <cacheHierarchy uniqueName="[Plage].[présents]" caption="présents" attribute="1" defaultMemberUniqueName="[Plage].[présents].[All]" allUniqueName="[Plage].[présents].[All]" dimensionUniqueName="[Plage]" displayFolder="" count="2" memberValueDatatype="130" unbalanced="0"/>
    <cacheHierarchy uniqueName="[Plage].[Différents]" caption="Différents" attribute="1" defaultMemberUniqueName="[Plage].[Différents].[All]" allUniqueName="[Plage].[Différents].[All]" dimensionUniqueName="[Plage]" displayFolder="" count="2" memberValueDatatype="130" unbalanced="0">
      <fieldsUsage count="2">
        <fieldUsage x="-1"/>
        <fieldUsage x="3"/>
      </fieldsUsage>
    </cacheHierarchy>
    <cacheHierarchy uniqueName="[Measures].[__XL_Count Plage]" caption="__XL_Count Plage" measure="1" displayFolder="" measureGroup="Plage" count="0" hidden="1"/>
    <cacheHierarchy uniqueName="[Measures].[__No measures defined]" caption="__No measures defined" measure="1" displayFolder="" count="0" hidden="1"/>
    <cacheHierarchy uniqueName="[Measures].[Nombre de Gateway Serial]" caption="Nombre de Gateway Serial" measure="1" displayFolder="" measureGroup="Pla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Nombre de Différents]" caption="Nombre de Différents" measure="1" displayFolder="" measureGroup="Plage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measure="1" name="Measures" uniqueName="[Measures]" caption="Measures"/>
    <dimension name="Plage" uniqueName="[Plage]" caption="Plage"/>
  </dimensions>
  <measureGroups count="1">
    <measureGroup name="Plage" caption="Pla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gounou Tristan" refreshedDate="46126.66191574074" createdVersion="8" refreshedVersion="8" minRefreshableVersion="3" recordCount="881" xr:uid="{13D9C17C-B824-4EFD-A8AA-74F924746E8C}">
  <cacheSource type="worksheet">
    <worksheetSource ref="A1:F1048576" sheet="Commandes"/>
  </cacheSource>
  <cacheFields count="6">
    <cacheField name="Date" numFmtId="0">
      <sharedItems containsNonDate="0" containsDate="1" containsString="0" containsBlank="1" minDate="2024-01-29T00:00:00" maxDate="2026-02-12T00:00:00"/>
    </cacheField>
    <cacheField name="Numéro de commande" numFmtId="0">
      <sharedItems containsBlank="1"/>
    </cacheField>
    <cacheField name="Type de produit" numFmtId="0">
      <sharedItems containsBlank="1" count="3">
        <s v="HW-VG54-EU"/>
        <s v="HW-VG55-EU"/>
        <m/>
      </sharedItems>
    </cacheField>
    <cacheField name="Boitier ID" numFmtId="0">
      <sharedItems containsBlank="1" count="881">
        <s v="G2VD-P2R-XFY"/>
        <s v="G96Z-EEG-4MH"/>
        <s v="GEEC-3FB-ZNB"/>
        <s v="GG42-MAR-WA6"/>
        <s v="G4NR-YWZ-KJG"/>
        <s v="GN9P-NBY-M3M"/>
        <s v="G6RF-DT5-DMX"/>
        <s v="GXGX-5CR-4SX"/>
        <s v="GNZX-TPN-H3F"/>
        <s v="GW4B-G4D-EX7"/>
        <s v="GWXD-959-9N9"/>
        <s v="GKWD-W8V-RDZ"/>
        <s v="GA9K-7CZ-VR8"/>
        <s v="GKRC-UKC-63Y"/>
        <s v="G6FA-F93-M9Y"/>
        <s v="GAPW-56Z-T79"/>
        <s v="GGFJ-5G5-EB6"/>
        <s v="GKGS-96F-U57"/>
        <s v="GCK8-V2P-TDR"/>
        <s v="GGXT-5U5-HGJ"/>
        <s v="GT9V-PF5-224"/>
        <s v="GRRX-9GK-W4S"/>
        <s v="GSSH-F8T-KN5"/>
        <s v="G6XA-RSS-PXK"/>
        <s v="G9RZ-6H9-FDG"/>
        <s v="GFRH-J8Y-8WJ"/>
        <s v="GE3A-XXG-599"/>
        <s v="G3DW-XH2-YYC"/>
        <s v="GXJ5-RZT-MC2"/>
        <s v="GMGG-A3M-CZ3"/>
        <s v="GS92-G9U-XF2"/>
        <s v="GFT5-8EU-J3N"/>
        <s v="GBJV-EB5-TTA"/>
        <s v="G496-BRF-57S"/>
        <s v="GXSM-FTT-GCJ"/>
        <s v="G7X2-FHE-2MS"/>
        <s v="GNBE-4TW-4YE"/>
        <s v="G4P5-U4G-DDR"/>
        <s v="G89J-BX5-9JZ"/>
        <s v="GN3V-74Z-S3V"/>
        <s v="GGCS-4D7-6ZK"/>
        <s v="GYBM-A3D-8VV"/>
        <s v="GB7V-FD4-WRD"/>
        <s v="GCN3-EZB-JKA"/>
        <s v="GRG2-VE7-DHZ"/>
        <s v="GEDX-43C-ZAR"/>
        <s v="GEPR-XFD-ZAA"/>
        <s v="G9W2-A82-5RB"/>
        <s v="G5G3-245-K2P"/>
        <s v="GG5N-SE2-NT5"/>
        <s v="GY4U-TTH-P6P"/>
        <s v="GRZY-PWF-BG9"/>
        <s v="GPTR-HUR-PDP"/>
        <s v="GRRJ-HS2-UXY"/>
        <s v="GHGD-PRE-VVM"/>
        <s v="GWJF-W8B-XDU"/>
        <s v="GT2U-5DX-3GS"/>
        <s v="GXC6-M5Y-Z9V"/>
        <s v="GNB4-WBN-T6E"/>
        <s v="GHEW-D2J-B2C"/>
        <s v="GJTX-UFD-773"/>
        <s v="GE4C-7UA-RWB"/>
        <s v="GMNU-ESH-T6G"/>
        <s v="GSPC-SD9-7ER"/>
        <s v="GHPT-HJ5-3KS"/>
        <s v="G3GJ-C4W-CAY"/>
        <s v="GU39-C9U-M3A"/>
        <s v="GGNE-VBM-P62"/>
        <s v="GT3J-SE5-5U8"/>
        <s v="G62U-JGC-YAA"/>
        <s v="G2DY-CJ6-6FU"/>
        <s v="GA9X-TKT-DT8"/>
        <s v="G34U-Z52-2GC"/>
        <s v="GXVT-9VP-WC5"/>
        <s v="GZP5-BRU-XC5"/>
        <s v="GYEY-5JG-DZ4"/>
        <s v="GFY8-RFP-S2W"/>
        <s v="G7SM-B4U-TT2"/>
        <s v="GVM8-8T3-ZHE"/>
        <s v="GYKK-3RS-T7T"/>
        <s v="GKDC-H7Y-PA7"/>
        <s v="G9S4-RXA-56N"/>
        <s v="GNFG-6M6-H67"/>
        <s v="G59T-PZ4-D73"/>
        <s v="G7TC-B79-WE4"/>
        <s v="G9ZZ-7CD-E64"/>
        <s v="GZ68-VHJ-UAB"/>
        <s v="GF73-N5D-YGR"/>
        <s v="G683-T3C-5CA"/>
        <s v="GKVX-JHF-KVJ"/>
        <s v="GVXB-DTH-XKD"/>
        <s v="GSYM-B7S-E2T"/>
        <s v="GKD6-H29-A94"/>
        <s v="G65S-SJG-CTH"/>
        <s v="GK4X-B3X-VN8"/>
        <s v="GYJ6-K4K-J2D"/>
        <s v="G427-WJ3-WFN"/>
        <s v="GD2S-56V-D2V"/>
        <s v="GWRV-Y9H-UU7"/>
        <s v="GX4J-RJT-P3X"/>
        <s v="GBY2-STX-DPY"/>
        <s v="G5FJ-ZF8-ZAC"/>
        <s v="GN93-7NK-JKH"/>
        <s v="GMCG-8PH-7U3"/>
        <s v="GZ3A-4GR-8J6"/>
        <s v="GDGV-KHG-BT9"/>
        <s v="GU7A-K6C-44K"/>
        <s v="GTMH-J9W-XDC"/>
        <s v="G3NU-KUM-8GN"/>
        <s v="GU3X-UGS-9YV"/>
        <s v="G7WM-GVX-R55"/>
        <s v="GFHC-BZG-GS4"/>
        <s v="GSPS-8VN-KTM"/>
        <s v="G2W2-APS-UKE"/>
        <s v="GTV2-6CB-DBH"/>
        <s v="GGD7-YAM-5N7"/>
        <s v="G4XU-598-325"/>
        <s v="GF4F-T8B-8PV"/>
        <s v="G2S5-TNK-RVK"/>
        <s v="GH6C-GF3-A6B"/>
        <s v="G3JS-PHG-AYD"/>
        <s v="GC85-3WM-J7P"/>
        <s v="GEVS-BBA-XUB"/>
        <s v="G2KH-3SN-YVA"/>
        <s v="G4XR-8ZH-KV9"/>
        <s v="GSNJ-F57-MRY"/>
        <s v="GWWG-9FR-GFU"/>
        <s v="GN9S-GJG-T5D"/>
        <s v="GUSX-HV8-ZMT"/>
        <s v="G2WW-KVA-NYS"/>
        <s v="GYCH-6GZ-H6W"/>
        <s v="GPZE-BU5-GX8"/>
        <s v="G3S3-674-C23"/>
        <s v="GE4V-U5M-SMU"/>
        <s v="GMS5-A6Y-GUV"/>
        <s v="GZGW-9RZ-TSV"/>
        <s v="GY5Y-CR7-ZZ8"/>
        <s v="GGVN-2ZD-BR2"/>
        <s v="GJFN-4WP-YYM"/>
        <s v="G849-RNP-JEZ"/>
        <s v="GWAH-KDC-HA8"/>
        <s v="GNXE-TXJ-3PB"/>
        <s v="GZ4B-CUH-57N"/>
        <s v="G6H3-8JS-23V"/>
        <s v="G4GR-WS3-YYZ"/>
        <s v="GU6N-ENY-VDD"/>
        <s v="G57Y-U9E-B4E"/>
        <s v="GTCC-4NT-D2M"/>
        <s v="GJTS-Y76-NUT"/>
        <s v="GPEW-EWR-WCR"/>
        <s v="GPZJ-B22-4Z5"/>
        <s v="GXBK-A7J-4XZ"/>
        <s v="GBHG-5MN-D7C"/>
        <s v="G9GC-5R9-N4A"/>
        <s v="GUWG-VR5-VAU"/>
        <s v="G5WS-ZFD-RHU"/>
        <s v="GSF7-Z89-2H9"/>
        <s v="GHBD-7BH-HJ2"/>
        <s v="GFBH-JH2-EEH"/>
        <s v="GU6Z-3D6-MJ7"/>
        <s v="GJZX-VPC-67V"/>
        <s v="G4NJ-TPJ-JHV"/>
        <s v="GW3G-9BH-FN8"/>
        <s v="G8ST-PPE-FCF"/>
        <s v="GJN2-FTZ-UWX"/>
        <s v="GJCB-EK6-TDC"/>
        <s v="GXEB-KX8-B93"/>
        <s v="G9KY-J2M-H2C"/>
        <s v="GRE7-KPB-URP"/>
        <s v="GKET-3ZT-YVH"/>
        <s v="GG7H-9CC-TWP"/>
        <s v="GR7J-VHJ-8H2"/>
        <s v="GKVX-GPU-G6R"/>
        <s v="G4GB-SRF-AYT"/>
        <s v="GR3M-2SD-64Y"/>
        <s v="G9NG-6CY-FJR"/>
        <s v="GF54-WY5-CCW"/>
        <s v="GY5W-B99-ZKS"/>
        <s v="G2YK-PKH-XBZ"/>
        <s v="G9EN-AJC-8TD"/>
        <s v="GJJ8-4GJ-NUN"/>
        <s v="GW3S-DRA-VUD"/>
        <s v="GM2K-UTC-K53"/>
        <s v="GX9X-AWM-B5W"/>
        <s v="GE8F-9KA-YUF"/>
        <s v="GAXE-N25-UJG"/>
        <s v="G4JJ-28E-YB9"/>
        <s v="G8RG-AEZ-D3J"/>
        <s v="GS83-2ZA-996"/>
        <s v="GFYK-73B-M9N"/>
        <s v="GRCH-65W-WNP"/>
        <s v="GJ5Y-DSB-G3F"/>
        <s v="GKDH-VFV-RCE"/>
        <s v="GSHB-H7H-RXZ"/>
        <s v="GXZW-26C-H9B"/>
        <s v="GDEW-MHN-9AJ"/>
        <s v="GMKS-GZ3-D7R"/>
        <s v="GF9M-FNG-XB2"/>
        <s v="G9VW-PPG-5BY"/>
        <s v="G5MX-EZP-PBK"/>
        <s v="GE23-JWK-N2S"/>
        <s v="GY63-TK3-CRT"/>
        <s v="G8UC-Y6B-Z28"/>
        <s v="GYFX-6XZ-3Y6"/>
        <s v="GN9A-V6W-K9W"/>
        <s v="G2DC-TBH-739"/>
        <s v="GZJJ-EMK-75X"/>
        <s v="GM83-NUD-W67"/>
        <s v="GEXU-HBK-TUW"/>
        <s v="GJRH-UYN-DKS"/>
        <s v="GUAD-5Y7-CVN"/>
        <s v="GA62-WTU-KEY"/>
        <s v="GWJT-XTA-XW9"/>
        <s v="GWMH-DHH-NEA"/>
        <s v="GJTJ-X8H-7PB"/>
        <s v="G4EX-AJF-HUN"/>
        <s v="GBXD-WJS-3BT"/>
        <s v="GVG5-4XT-JD5"/>
        <s v="GWDU-U9Z-9E2"/>
        <s v="GYPT-UMR-6ZR"/>
        <s v="GPBH-E4P-GTJ"/>
        <s v="GRP6-WKC-FU7"/>
        <s v="GXFT-D9D-CZ4"/>
        <s v="GFYG-VR5-65W"/>
        <s v="G6VU-U2M-5WG"/>
        <s v="GWU9-DJW-4UW"/>
        <s v="GVFJ-RRD-NH6"/>
        <s v="GJ8S-GSP-XU6"/>
        <s v="GNFA-APF-D9Z"/>
        <s v="GFTS-5EU-ZNP"/>
        <s v="G4RH-ZA4-EWG"/>
        <s v="GDMW-PYR-3NW"/>
        <s v="GNZN-46U-DB2"/>
        <s v="GX6T-EVH-9JV"/>
        <s v="GSSF-9VP-233"/>
        <s v="GY6D-MXP-2TH"/>
        <s v="GPPD-7D5-6HX"/>
        <s v="GV7Z-VJZ-57T"/>
        <s v="GBBD-2BV-TAT"/>
        <s v="G4CE-ZZD-4WM"/>
        <s v="GHYT-3KP-PKA"/>
        <s v="G5SD-2SR-5ND"/>
        <s v="GAYU-FTK-JN2"/>
        <s v="GW53-WCX-TUM"/>
        <s v="GXHR-8X5-Y9E"/>
        <s v="G5YM-H63-9PB"/>
        <s v="GPNP-264-C7D"/>
        <s v="GXBF-46J-ZZX"/>
        <s v="G3K6-JUG-F78"/>
        <s v="G6N8-VPW-ECC"/>
        <s v="GWJS-9AJ-6A4"/>
        <s v="GBCS-84Z-B9N"/>
        <s v="GB9D-DWV-ET5"/>
        <s v="GS8C-47V-8A2"/>
        <s v="GGYR-6FF-X3J"/>
        <s v="GPKH-ZHY-65U"/>
        <s v="GM88-5A6-WHA"/>
        <s v="GA7H-GRT-WMG"/>
        <s v="GJV8-7RT-5NV"/>
        <s v="GPUH-DZ5-KE4"/>
        <s v="GEFS-UFE-9UZ"/>
        <s v="GZH6-DAF-HCJ"/>
        <s v="GC2Y-UUK-6AN"/>
        <s v="G4E2-8BB-BVE"/>
        <s v="GNKJ-CBT-SEJ"/>
        <s v="GGVA-FWH-SC4"/>
        <s v="GD2A-ZR3-UW4"/>
        <s v="GPYN-SBM-N4K"/>
        <s v="G9F6-F7T-RZP"/>
        <s v="GSP2-498-45W"/>
        <s v="GDFB-87J-8HP"/>
        <s v="GW3V-PVN-UNH"/>
        <s v="G438-5FE-7J9"/>
        <s v="GXNT-8A3-ZCE"/>
        <s v="GFZ9-4A8-H8B"/>
        <s v="GRJA-F24-ME6"/>
        <s v="GGKK-M8Y-ERY"/>
        <s v="GWN9-N5R-PWC"/>
        <s v="GDV7-58Y-UYX"/>
        <s v="GBB9-RUG-C5E"/>
        <s v="GRNR-2YS-ZR7"/>
        <s v="GABW-5FU-E6F"/>
        <s v="GW92-TND-FA4"/>
        <s v="GT8M-E9C-H6A"/>
        <s v="GKZ9-YP3-87V"/>
        <s v="GFVF-8MK-J9Y"/>
        <s v="GUMK-HYH-A3F"/>
        <s v="GWFC-DTG-4JJ"/>
        <s v="GZD6-KFS-5RJ"/>
        <s v="GVYA-5WH-WYR"/>
        <s v="GPYA-TKD-BNX"/>
        <s v="GENZ-MVP-W6U"/>
        <s v="G9EG-XP9-YZC"/>
        <s v="GD7E-XFM-MRF"/>
        <s v="GV3Y-RCX-4GS"/>
        <s v="GTS2-CPN-X9T"/>
        <s v="GSN6-TF6-N7R"/>
        <s v="GYEF-U25-4AZ"/>
        <s v="GMEU-GGN-ZNS"/>
        <s v="G9R4-DET-SFA"/>
        <s v="G684-XWD-5KT"/>
        <s v="GKEC-A53-AJT"/>
        <s v="GJJM-7HA-WE6"/>
        <s v="GXN8-PU8-4CA"/>
        <s v="GWH4-K4Y-36G"/>
        <s v="G35B-J7C-EYG"/>
        <s v="GDR7-RHC-V47"/>
        <s v="GNPV-4XH-GFZ"/>
        <s v="G2EK-74W-YYU"/>
        <s v="GK5F-XFB-WJE"/>
        <s v="G2N7-KG9-M9E"/>
        <s v="G3PC-M8X-T5G"/>
        <s v="G2AD-NXF-7AW"/>
        <s v="GRJG-5X2-JS8"/>
        <s v="GSST-HWE-P3R"/>
        <s v="GFT5-VUV-B7C"/>
        <s v="G3ND-C37-PT7"/>
        <s v="GX63-5JF-G5A"/>
        <s v="GXPH-JBF-KVJ"/>
        <s v="GARG-B68-JKD"/>
        <s v="G8J2-N9U-WF3"/>
        <s v="GU2W-CSK-XYW"/>
        <s v="GDH9-C8Y-CH2"/>
        <s v="GV7P-46N-KKS"/>
        <s v="GRSZ-49S-B4Z"/>
        <s v="GGGX-C2N-BC9"/>
        <s v="G442-R3F-JMR"/>
        <s v="GREU-BNH-RU6"/>
        <s v="GG54-GCX-7T7"/>
        <s v="G5KU-FZC-EEC"/>
        <s v="G5M8-33W-P7G"/>
        <s v="GBMX-S5G-MJR"/>
        <s v="GV3S-WZE-PGM"/>
        <s v="GPR4-BUW-US5"/>
        <s v="G58K-9VX-FAY"/>
        <s v="G7BE-MXP-ABC"/>
        <s v="GG9S-4BS-FN4"/>
        <s v="GC8K-U9P-GU7"/>
        <s v="GZ2N-ZFM-KRZ"/>
        <s v="G8WH-GZ2-974"/>
        <s v="G5YX-B52-HHS"/>
        <s v="G5AT-K89-5RA"/>
        <s v="GTWC-2B2-E5M"/>
        <s v="GNK2-PDC-NCY"/>
        <s v="G253-UX6-UBJ"/>
        <s v="G3R5-YDE-7UN"/>
        <s v="G98B-T5X-S7Y"/>
        <s v="GJNW-5ZM-DAD"/>
        <s v="GYGM-VD2-X5E"/>
        <s v="G36W-NYR-3GA"/>
        <s v="GB93-M6J-V37"/>
        <s v="GVN4-DE2-XX2"/>
        <s v="GGB2-M5J-SJH"/>
        <s v="G2AE-GK7-S7C"/>
        <s v="GHK3-P7M-SBR"/>
        <s v="GYZ7-8ZX-XE8"/>
        <s v="GXW9-6KM-SN3"/>
        <s v="G4VX-X59-AC3"/>
        <s v="GSN9-KKA-GRB"/>
        <s v="GXBW-MK6-HWK"/>
        <s v="GN4A-Y24-69S"/>
        <s v="GAVZ-TM2-MXB"/>
        <s v="GJCH-C22-VGW"/>
        <s v="GTP8-CAD-N84"/>
        <s v="GUTH-ZGF-UDY"/>
        <s v="GWWU-C2Z-EP5"/>
        <s v="GPXV-S9W-DR4"/>
        <s v="GKB9-EH4-WZF"/>
        <s v="GD88-J9D-BU7"/>
        <s v="GVCB-JXY-JTK"/>
        <s v="GVKT-HK4-DR8"/>
        <s v="GAAJ-496-PBU"/>
        <s v="GPHX-KJB-6V9"/>
        <s v="GBXW-87D-DEA"/>
        <s v="GFMK-CWM-XF8"/>
        <s v="G6E7-S5G-6VP"/>
        <s v="GZD9-V8G-WMG"/>
        <s v="GGED-D56-N7K"/>
        <s v="GUHP-HUN-9S8"/>
        <s v="G5BM-YM4-RZ5"/>
        <s v="GJHX-XX8-7V2"/>
        <s v="G9EA-RRY-6EV"/>
        <s v="G2RY-RZS-WBG"/>
        <s v="GXWW-YBB-FJF"/>
        <s v="GJSA-A8G-R3N"/>
        <s v="G7AN-BFZ-KUB"/>
        <s v="GSAF-YJ4-UKN"/>
        <s v="G4NU-BBX-XBD"/>
        <s v="G5UB-NUS-XBT"/>
        <s v="G6HB-XGH-KYC"/>
        <s v="G9KV-EHJ-ZYJ"/>
        <s v="GDSE-UXJ-C7X"/>
        <s v="GS3A-833-V5A"/>
        <s v="GHCY-JG2-RHR"/>
        <s v="G53N-PFK-AHD"/>
        <s v="GED3-ERC-8B8"/>
        <s v="G3F9-FXV-SH3"/>
        <s v="G5WP-ZFP-SUY"/>
        <s v="GA43-XCA-WXV"/>
        <s v="GKE7-H89-U3V"/>
        <s v="GYHU-FUP-SY9"/>
        <s v="GFRV-R8F-84D"/>
        <s v="G4DA-K2N-BJU"/>
        <s v="GK7X-VP8-S97"/>
        <s v="GXEJ-VWX-9NP"/>
        <s v="GG4K-EUG-4SC"/>
        <s v="GFY8-44N-FK8"/>
        <s v="G9DM-54N-TPC"/>
        <s v="GGWD-5M4-6UZ"/>
        <s v="GNC5-SDR-VK3"/>
        <s v="GMHZ-WUD-VBH"/>
        <s v="G364-BWH-BHV"/>
        <s v="G9J7-X7N-4S2"/>
        <s v="G3MC-A2Z-ET5"/>
        <s v="GFP8-J4M-HA7"/>
        <s v="GYSV-ZEG-W5R"/>
        <s v="GPG9-4TA-RNF"/>
        <s v="GMXY-V8C-68J"/>
        <s v="GYNC-9U8-FU6"/>
        <s v="G8J2-EZP-9N3"/>
        <s v="GTR5-J2B-8E3"/>
        <s v="G9F6-2W4-86Y"/>
        <s v="G5K7-4P2-U5C"/>
        <s v="GEMY-89R-F2V"/>
        <s v="GYG6-GW2-PXF"/>
        <s v="GKYW-FP2-N2G"/>
        <s v="GUBX-ZR8-VD3"/>
        <s v="G72F-ZUG-N9M"/>
        <s v="GVEY-USU-EYR"/>
        <s v="GS3V-JSE-AMW"/>
        <s v="G6XK-TXR-FUR"/>
        <s v="GGNC-7Z5-T4W"/>
        <s v="GMVJ-F7H-EBY"/>
        <s v="G7S3-YFZ-KDW"/>
        <s v="GMK3-VUC-3E4"/>
        <s v="GJWC-92S-7EH"/>
        <s v="GYFP-PJJ-FJF"/>
        <s v="GMCU-T8J-A9U"/>
        <s v="GWCA-WAZ-AT2"/>
        <s v="GGJW-7C9-U2X"/>
        <s v="G3XA-R3G-Y4E"/>
        <s v="GG3U-84Z-FDR"/>
        <s v="G36G-UH3-SGX"/>
        <s v="GR9P-FB6-XWY"/>
        <s v="G976-W7X-443"/>
        <s v="GJ9X-GVD-F9Z"/>
        <s v="GT8Y-ZBH-Y4E"/>
        <s v="GVN4-NHX-3E6"/>
        <s v="G7CV-9RT-XH6"/>
        <s v="GM36-EYR-4TP"/>
        <s v="GHDV-EV2-3N5"/>
        <s v="GW5B-64T-H6T"/>
        <s v="GA6Y-ACC-ZGN"/>
        <s v="GPNX-4GX-N2W"/>
        <s v="G563-D27-Y44"/>
        <s v="GPEK-DSW-WN3"/>
        <s v="G4XY-TJU-DX8"/>
        <s v="GHTV-UDN-R5C"/>
        <s v="GBS9-YWM-MTY"/>
        <s v="G8XM-PN2-V5C"/>
        <s v="GV7B-XR2-PPP"/>
        <s v="GKXK-4GG-58S"/>
        <s v="GRYX-M2Z-NJA"/>
        <s v="G49Y-ZJU-WMD"/>
        <s v="GCGC-AXZ-R2M"/>
        <s v="G53V-V58-DRR"/>
        <s v="G8CC-NAJ-4K2"/>
        <s v="GHU4-SNV-3NY"/>
        <s v="G845-2JR-R4M"/>
        <s v="GMCU-E4B-N2H"/>
        <s v="G2PC-YFG-T7X"/>
        <s v="G7FZ-UUE-9PV"/>
        <s v="GFKZ-JNJ-YWZ"/>
        <s v="GN3T-TPC-DUX"/>
        <s v="G2K3-6EA-C8E"/>
        <s v="GVDU-GJ3-35Y"/>
        <s v="GDG9-KVR-5HH"/>
        <s v="GF63-VYE-7NX"/>
        <s v="G5HH-NEE-6G4"/>
        <s v="GSCJ-YAT-XF5"/>
        <s v="GHER-XB3-CD2"/>
        <s v="GTYX-2UG-5HX"/>
        <s v="GWSV-G78-5CZ"/>
        <s v="GKUF-5Y6-PA8"/>
        <s v="G9Y4-VGD-PEH"/>
        <s v="GRBU-9S8-P9P"/>
        <s v="G287-HRH-3W4"/>
        <s v="GNX2-K99-647"/>
        <s v="GG9S-5P6-Y7Y"/>
        <s v="GP7Z-DHX-4HA"/>
        <s v="G5FG-UKP-WP5"/>
        <s v="GY4J-NB2-S59"/>
        <s v="GGS9-RSD-MAU"/>
        <s v="GK83-356-C5T"/>
        <s v="GVV9-3RJ-R3R"/>
        <s v="GGFU-6EU-43S"/>
        <s v="GKPJ-7XP-A44"/>
        <s v="GVC7-VW6-RWR"/>
        <s v="GZPZ-53W-TB3"/>
        <s v="G3KB-N75-RR4"/>
        <s v="GD29-TN9-352"/>
        <s v="G4P3-KF4-N9K"/>
        <s v="GFZT-FCA-F6C"/>
        <s v="GVYD-GAA-54B"/>
        <s v="GRHX-X7Y-8KC"/>
        <s v="GTJS-C6N-H78"/>
        <s v="GARW-AHH-MAM"/>
        <s v="GW5R-PPA-54S"/>
        <s v="GXWR-PUR-AK8"/>
        <s v="GME3-VS7-KN5"/>
        <s v="GUAY-HSD-KCV"/>
        <s v="G7TW-FV5-YCW"/>
        <s v="GV33-Y3U-3AM"/>
        <s v="GCPC-MJR-RTK"/>
        <s v="G83C-97D-CEZ"/>
        <s v="G9K4-YTX-PRZ"/>
        <s v="G365-XVA-PTG"/>
        <s v="GG32-GZT-ZDJ"/>
        <s v="G39B-CWH-Z58"/>
        <s v="G8RY-DK6-RNJ"/>
        <s v="GFE7-MEY-ZYY"/>
        <s v="GK56-RFY-XXA"/>
        <s v="GU86-5KH-RXC"/>
        <s v="GBTN-64Z-T6B"/>
        <s v="GW8D-Y7H-94F"/>
        <s v="GJGT-N5T-6NJ"/>
        <s v="G2NT-E5H-ZDG"/>
        <s v="GKH3-92R-CTY"/>
        <s v="GWRY-ZMP-U7Z"/>
        <s v="GZ5G-V2W-SMP"/>
        <s v="GBYV-389-HRK"/>
        <s v="GFZM-65K-CMX"/>
        <s v="GSE6-8Y6-P7Z"/>
        <s v="GPM7-M5N-K2D"/>
        <s v="GKX8-C6H-KJG"/>
        <s v="GWT7-SG5-XAF"/>
        <s v="G7C3-3KG-Y7J"/>
        <s v="GTNX-A7Y-4V8"/>
        <s v="GGX5-H7J-65D"/>
        <s v="GEHP-UUV-V9A"/>
        <s v="GD7P-JW5-EXH"/>
        <s v="GC63-HDX-ZEG"/>
        <s v="GBBU-NW7-HUK"/>
        <s v="GZGC-3NH-CHJ"/>
        <s v="GZYR-84B-3SN"/>
        <s v="G3SS-CM8-BS9"/>
        <s v="G5YZ-GRT-JWY"/>
        <s v="GXWC-BTP-J59"/>
        <s v="GV4X-FWC-4V9"/>
        <s v="GB2G-87F-VFJ"/>
        <s v="GFFE-984-MX7"/>
        <s v="GE3S-PU7-BGA"/>
        <s v="G5BA-4TY-AG8"/>
        <s v="GCFS-TW4-C6Z"/>
        <s v="G2E8-AKF-K4N"/>
        <s v="GG8B-K7A-5W7"/>
        <s v="GSZG-2RX-JMN"/>
        <s v="GHZ9-M9B-W3F"/>
        <s v="GAJB-EUJ-SHF"/>
        <s v="GYC8-H7A-RGV"/>
        <s v="G2G5-GHT-PRM"/>
        <s v="GY3E-BV7-CZC"/>
        <s v="GX89-AJW-GXJ"/>
        <s v="GVD7-4NX-KD2"/>
        <s v="GYZJ-X4T-6DD"/>
        <s v="GBFS-7JB-3ZR"/>
        <s v="GXPU-TRU-D4F"/>
        <s v="GTMG-C46-63H"/>
        <s v="GETP-2WD-B9C"/>
        <s v="G7XA-J9K-6J6"/>
        <s v="GG4S-NRW-9ZG"/>
        <s v="GVTN-RBH-W92"/>
        <s v="G664-E78-KWC"/>
        <s v="GENK-M9B-HVN"/>
        <s v="GUK4-HNH-N64"/>
        <s v="GJDH-WHD-J8T"/>
        <s v="GYN9-D6F-HP5"/>
        <s v="GXS2-8JG-SW3"/>
        <s v="GJZS-CDG-Y43"/>
        <s v="G4BY-TC8-RHR"/>
        <s v="G5G5-GR6-UKW"/>
        <s v="GRVZ-6AU-DYR"/>
        <s v="GKWC-6Z3-UVH"/>
        <s v="G7RU-E5M-Y5E"/>
        <s v="GYG9-ZKP-H42"/>
        <s v="GNVY-7JG-X8P"/>
        <s v="G53M-74A-TDH"/>
        <s v="GK4E-4GD-49U"/>
        <s v="GAJH-SM8-8JW"/>
        <s v="G2K6-Y3R-X7S"/>
        <s v="GZ4N-DYR-FWW"/>
        <s v="G7S7-W2Z-72B"/>
        <s v="GTKU-SBW-ADN"/>
        <s v="GXTA-PME-FAC"/>
        <s v="GFCV-9BB-8EG"/>
        <s v="GFHG-K3B-NKD"/>
        <s v="GGGH-298-U9G"/>
        <s v="GTRY-9CK-GE8"/>
        <s v="GG7C-G2W-NGE"/>
        <s v="G2KR-HFN-VGH"/>
        <s v="G923-Y7M-HFS"/>
        <s v="GE47-MJD-DSF"/>
        <s v="G7Z6-TFR-4MC"/>
        <s v="GN3P-A7Z-HGN"/>
        <s v="GAGG-UUN-26H"/>
        <s v="GWWR-HAE-MPA"/>
        <s v="G57M-2NN-PHM"/>
        <s v="G7H3-TU4-PBJ"/>
        <s v="GZ4S-EA7-DXZ"/>
        <s v="GPNN-X5A-VHF"/>
        <s v="GCWK-UHY-DC2"/>
        <s v="GK7R-Y7E-KUC"/>
        <s v="GE6R-FPB-59S"/>
        <s v="GMS4-T23-F5W"/>
        <s v="GMMF-UYT-4RG"/>
        <s v="GS6P-8UE-67C"/>
        <s v="GKF6-FP3-98K"/>
        <s v="G5R9-GZ7-UV9"/>
        <s v="G5HW-ZUF-Z2M"/>
        <s v="GP3M-T4J-M7J"/>
        <s v="GWRE-ZRV-G29"/>
        <s v="G7RW-22A-3YJ"/>
        <s v="GJTB-H34-7C6"/>
        <s v="G7GC-UTP-6ZM"/>
        <s v="GEPV-643-7S9"/>
        <s v="GHJW-45S-3KB"/>
        <s v="GNFY-D8V-8DF"/>
        <s v="GNES-MGR-Z6U"/>
        <s v="G9EA-4U8-B2C"/>
        <s v="GHKW-7K3-BGE"/>
        <s v="GEB4-8SC-U3H"/>
        <s v="GCPU-SH7-X66"/>
        <s v="G8UG-YGF-ZPF"/>
        <s v="GAY4-BDV-RPX"/>
        <s v="GZXJ-M97-DUE"/>
        <s v="GFFA-7K5-ZJE"/>
        <s v="G8ZD-TSW-KAK"/>
        <s v="GSDC-5BU-JHY"/>
        <s v="G8Z7-6DK-5RT"/>
        <s v="G3WM-9VP-6WG"/>
        <s v="GPA3-VPV-SZN"/>
        <s v="GNH4-U9X-R2N"/>
        <s v="GJ4P-CDB-U99"/>
        <s v="GXPK-3PX-AFC"/>
        <s v="G8B5-ZNP-5SE"/>
        <s v="GFPT-2UH-GKR"/>
        <s v="GR8T-T8X-AT9"/>
        <s v="G6UD-B9N-83J"/>
        <s v="GGJ8-S49-R8G"/>
        <s v="GGJH-FTK-7NA"/>
        <s v="GJWC-XS6-AC2"/>
        <s v="G49V-2PX-V4T"/>
        <s v="GC5B-T76-5AP"/>
        <s v="GAW6-5S2-HR2"/>
        <s v="G6XE-MPC-59M"/>
        <s v="GJ5D-SXG-9UH"/>
        <s v="G4HB-TYT-384"/>
        <s v="GNM2-WSC-N9X"/>
        <s v="GNVS-NP4-GFX"/>
        <s v="G7UH-YPF-GXM"/>
        <s v="GMAB-AFX-56A"/>
        <s v="GH8N-9WS-R3X"/>
        <s v="GCFX-XK3-KXA"/>
        <s v="G9C8-TCP-WAA"/>
        <s v="G8VP-MGM-EYD"/>
        <s v="GKAG-T9K-WUY"/>
        <s v="GUAA-RAE-N8D"/>
        <s v="GWC8-VVR-PDC"/>
        <s v="GZF8-N52-9HJ"/>
        <s v="G64S-FH7-5BA"/>
        <s v="GVUV-ESJ-AGS"/>
        <s v="GVMX-MZF-NH7"/>
        <s v="GGW2-WSM-PG5"/>
        <s v="GZNZ-H2F-9Y5"/>
        <s v="GHS8-EJ9-JEG"/>
        <s v="GJGG-5YW-FM2"/>
        <s v="GG5P-WAP-EM3"/>
        <s v="GCN3-HUA-HDJ"/>
        <s v="GEV7-JEJ-H6W"/>
        <s v="G6MD-6AN-GGZ"/>
        <s v="GFP9-C64-J5S"/>
        <s v="G5GU-EWC-EAP"/>
        <s v="G3EG-ZSS-W9F"/>
        <s v="GWJ6-6X8-3VE"/>
        <s v="G99A-CJW-FD7"/>
        <s v="GGXR-792-XBT"/>
        <s v="GZR5-SVM-F3F"/>
        <s v="GY7R-A85-3KP"/>
        <s v="GUC6-UNV-SVB"/>
        <s v="GFER-MCW-ZE4"/>
        <s v="GP66-96Z-MMT"/>
        <s v="GZRM-B7W-9GP"/>
        <s v="GZAW-T56-Y9B"/>
        <s v="GMNE-NJ5-4UG"/>
        <s v="GNPZ-6MP-9JN"/>
        <s v="GH3E-N8N-YTD"/>
        <s v="GDMC-7U2-5G4"/>
        <s v="GA9R-FHS-VSJ"/>
        <s v="G4HY-VCW-44P"/>
        <s v="GMFX-XT4-FVP"/>
        <s v="GEG9-PAU-ADF"/>
        <s v="GXD7-J5P-X7A"/>
        <s v="GNEW-YGX-MCT"/>
        <s v="GH6V-TSH-Y9D"/>
        <s v="GJKA-RAU-6K5"/>
        <s v="GTUT-5BV-HAD"/>
        <s v="GS6R-XKH-RHW"/>
        <s v="GTP6-RN7-NH6"/>
        <s v="G9XT-PSM-WKC"/>
        <s v="GWSX-BZJ-SP8"/>
        <s v="G7VR-ACZ-MSP"/>
        <s v="G3B5-J6K-GN3"/>
        <s v="GSFX-XMZ-C49"/>
        <s v="G9AU-FEG-352"/>
        <s v="G8SC-7EB-X3U"/>
        <s v="GRJR-CEU-MMF"/>
        <s v="GBYH-ZHM-88C"/>
        <s v="GWBD-9C2-5SN"/>
        <s v="GJM8-524-GXJ"/>
        <s v="GBDU-JEZ-4UX"/>
        <s v="GURJ-3GY-BCN"/>
        <s v="GN3M-WG9-6UR"/>
        <s v="GTT9-XJ2-7K7"/>
        <s v="G5ZW-AH7-7MN"/>
        <s v="GCSK-AWY-7PP"/>
        <s v="GKBH-EG3-4FY"/>
        <s v="G4Y2-JDD-6R8"/>
        <s v="GMB9-GFK-RYY"/>
        <s v="GJ7F-MK2-MT7"/>
        <s v="GARM-T6M-2AZ"/>
        <s v="GHN6-ZSM-MTN"/>
        <s v="GP47-ZJJ-AV2"/>
        <s v="GVX2-ASW-XPS"/>
        <s v="GM7A-K79-JR3"/>
        <s v="GPG5-XCN-75N"/>
        <s v="GS8F-X9W-YA7"/>
        <s v="GZFU-AK8-MGC"/>
        <s v="G576-EY8-6BY"/>
        <s v="GKNK-STC-P6N"/>
        <s v="GRSZ-M9T-25X"/>
        <s v="GWCD-4VB-NCB"/>
        <s v="GWJM-UC2-CPC"/>
        <s v="GWPY-WD9-G35"/>
        <s v="GDJT-PK8-M4P"/>
        <s v="GXUC-ENR-SJV"/>
        <s v="GWDP-8V4-44U"/>
        <s v="GBFK-DM3-WYV"/>
        <s v="G3DC-J3V-2VE"/>
        <s v="GG62-S57-EKG"/>
        <s v="GRM8-N6H-3E6"/>
        <s v="G8DG-6JR-SEG"/>
        <s v="GF8K-Y8T-YS6"/>
        <s v="G7B2-JXK-C39"/>
        <s v="GRZN-A8F-SBR"/>
        <s v="GRV5-3YF-9U9"/>
        <s v="GMKB-TBV-RJU"/>
        <s v="G3M8-RJN-VU3"/>
        <s v="G77G-86T-937"/>
        <s v="GNMD-79T-DR8"/>
        <s v="GTA6-6PD-HM3"/>
        <s v="G4D9-9YB-FNW"/>
        <s v="GJTZ-74E-NHA"/>
        <s v="GMXE-YWW-N5N"/>
        <s v="GT2M-UYB-9MJ"/>
        <s v="GVPA-WK8-CAC"/>
        <s v="GXNC-PUY-8M5"/>
        <s v="G9J6-69Z-4JA"/>
        <s v="GJZR-G8U-YTB"/>
        <s v="G3HK-3TK-ZVW"/>
        <s v="G8WZ-34F-AYF"/>
        <s v="G4HJ-PVE-VUK"/>
        <s v="GEB4-7ER-CV3"/>
        <s v="GJV9-XAE-ARJ"/>
        <s v="GKP7-99J-JW6"/>
        <s v="GYCV-CV8-HA6"/>
        <s v="GPZB-EYE-WG9"/>
        <s v="GDAB-CF9-YK8"/>
        <s v="GK4S-YFG-HUS"/>
        <s v="GAEM-CPZ-FJN"/>
        <s v="GJH2-WPJ-HG9"/>
        <s v="GGDS-X5G-86E"/>
        <s v="G2XC-H33-4G3"/>
        <s v="GB9E-TJK-DG8"/>
        <s v="G88G-XP3-8H5"/>
        <s v="GHEM-7SZ-M95"/>
        <s v="G9GA-RXC-Z6W"/>
        <s v="G6H8-BWR-TBR"/>
        <s v="G6VA-T6A-RN6"/>
        <s v="GFZK-XED-R4U"/>
        <s v="GMBX-WTD-3GK"/>
        <s v="G6G2-WG9-AZA"/>
        <s v="GS3E-T8E-X2T"/>
        <s v="GFN9-KEV-JUH"/>
        <s v="GNEA-CEG-HUC"/>
        <s v="GN9C-7UD-EAK"/>
        <s v="GSRS-3UZ-H3Y"/>
        <s v="G8F9-H55-Y6N"/>
        <s v="GBHH-MCK-CZ9"/>
        <s v="GXUD-SBK-NHF"/>
        <s v="GP9K-9YW-4XW"/>
        <s v="G69A-2FW-HCT"/>
        <s v="GJYM-SYC-FKK"/>
        <s v="GYBT-ZB8-X5G"/>
        <s v="G4V4-VFJ-8PH"/>
        <s v="GGZN-PSU-FUE"/>
        <s v="GG6H-47J-X54"/>
        <s v="G8TH-7FD-9TZ"/>
        <s v="GNW3-UBF-2VE"/>
        <s v="G2BK-9RK-PWB"/>
        <s v="GU9V-ZD2-T5A"/>
        <s v="G3D8-Y92-PYD"/>
        <s v="GDCH-ZHS-ZUX"/>
        <s v="GM82-SF5-7UD"/>
        <s v="GU77-SRT-FFX"/>
        <s v="GNF9-WPP-G6P"/>
        <s v="GFEM-2ZB-6BU"/>
        <s v="GWSR-JPS-2UP"/>
        <s v="GP5R-RTW-B85"/>
        <s v="G2B7-ZEE-SF3"/>
        <s v="GCFV-6FX-TZ4"/>
        <s v="GAG9-WBG-Y2H"/>
        <s v="GGZY-MJJ-CJD"/>
        <s v="GE5G-YWX-M93"/>
        <s v="G9XV-5CF-283"/>
        <s v="G7YJ-WJA-U56"/>
        <s v="GKHH-C3P-FTN"/>
        <s v="GZ5K-NS4-DHN"/>
        <s v="GSMW-GSU-F78"/>
        <s v="GSXS-868-CU7"/>
        <s v="GG86-K5G-5YW"/>
        <s v="G6TC-V23-PXB"/>
        <s v="GK8C-FVY-A4E"/>
        <s v="G4TX-KEE-2S3"/>
        <s v="GP4W-KEE-8GX"/>
        <s v="GK8B-P5E-HG5"/>
        <s v="G8KK-8R3-KG5"/>
        <s v="GNYS-EDA-GA6"/>
        <s v="GWXC-AJ5-JZ6"/>
        <s v="GT27-PDV-K46"/>
        <s v="GYZ2-54W-YKZ"/>
        <s v="G67D-8MB-WHK"/>
        <s v="G7TZ-TYZ-927"/>
        <s v="G2W3-H6J-RN3"/>
        <s v="GX7E-XKP-2EV"/>
        <s v="GUYY-CGB-BPX"/>
        <s v="G5UH-V3T-YEC"/>
        <s v="G59G-AN6-NKP"/>
        <s v="GTKD-6WJ-S6D"/>
        <s v="G7RE-K9V-SAE"/>
        <s v="GCA8-TUZ-C3J"/>
        <s v="GWY8-ZGR-KRJ"/>
        <s v="GZ24-Y2N-U6S"/>
        <s v="GCEE-BTN-XPD"/>
        <s v="G8A8-YKG-G2D"/>
        <s v="G5E7-VYG-MNN"/>
        <s v="G5XZ-ZY3-PVW"/>
        <s v="GP6R-W5B-4TV"/>
        <s v="G3TE-UA8-2NR"/>
        <s v="GTAD-XBW-R44"/>
        <s v="GZ64-JPA-XM2"/>
        <s v="GR74-8KP-S6G"/>
        <s v="GZF5-DXA-C5R"/>
        <s v="GFPW-3PW-5YA"/>
        <s v="GGMF-GRK-ZUG"/>
        <s v="GJY4-N3P-3JE"/>
        <s v="GAFU-H8W-EK8"/>
        <s v="GMGD-KSD-HDE"/>
        <s v="GUSM-H9P-NA2"/>
        <s v="GECW-2UP-XYP"/>
        <s v="GEFC-GB2-4R4"/>
        <s v="G6WC-A4G-D3K"/>
        <s v="G3VA-8JN-KAC"/>
        <s v="GJEJ-GMW-T6A"/>
        <s v="GWRB-5TY-F5G"/>
        <s v="G5K9-TV4-BZZ"/>
        <s v="G4SM-EKN-B4A"/>
        <s v="G4UE-CNK-W5P"/>
        <s v="G64X-3F5-P9V"/>
        <s v="GEWC-TFS-HTN"/>
        <s v="GYUU-SCM-F2D"/>
        <m/>
      </sharedItems>
    </cacheField>
    <cacheField name="Quantité" numFmtId="0">
      <sharedItems containsString="0" containsBlank="1" containsNumber="1" containsInteger="1" minValue="1" maxValue="1"/>
    </cacheField>
    <cacheField name="Immatriculation" numFmtId="0">
      <sharedItems containsBlank="1" count="783">
        <s v="GF-361-NP"/>
        <e v="#N/A"/>
        <s v="GL-123-JV"/>
        <s v="EZ-274-HC"/>
        <s v="FT-699-DD"/>
        <s v="GX-465-SM"/>
        <s v="EA-702-LC"/>
        <s v="FA-734-DL"/>
        <s v="HJ-008-RZ"/>
        <s v="FZ-659-XT"/>
        <s v="GK-960-SQ"/>
        <s v="GJ-484-DE"/>
        <s v="ED-972-WP"/>
        <s v="FA-868-EE"/>
        <s v="FA-720-DK"/>
        <s v="GZ-474-VB"/>
        <s v="ES-687-GK"/>
        <s v="GL-792-AC"/>
        <s v="GL-169-ZR"/>
        <s v="HJ-710-ZK"/>
        <s v="FT-906-HJ"/>
        <s v="GM-081-HH"/>
        <s v="GX-443-JW"/>
        <s v="GS-442-FA"/>
        <s v="ES-754-HM"/>
        <s v="GX-430-GY"/>
        <s v="GR-635-ZR"/>
        <s v="FA-585-FF"/>
        <s v="GX-648-RZ"/>
        <s v="HJ-086-ZL"/>
        <s v="GX-575-MG"/>
        <s v="HA-962-KE"/>
        <s v="GX-984-JV"/>
        <s v="GR-209-YX"/>
        <s v="GM-470-SV"/>
        <s v="FT-291-RM"/>
        <s v="GL-845-CX"/>
        <s v="GG-593-LQ"/>
        <s v="GZ-529-YZ"/>
        <s v="GX-939-RZ"/>
        <s v="FA-541-FF"/>
        <s v="GJ-167-EC"/>
        <s v="GK-488-RW"/>
        <s v="HA-751-KE"/>
        <s v="FT-035-HK"/>
        <s v="ER-258-CZ"/>
        <s v="GZ-368-PF"/>
        <s v="GR-205-ZS"/>
        <s v="HC-607-XV"/>
        <s v="GR-232-ZS"/>
        <s v="FA-205-EE"/>
        <s v="GZ-830-DZ"/>
        <s v="GL-643-QX"/>
        <s v="HA-887-GC"/>
        <s v="DY-273-RQ"/>
        <s v="GZ-447-SF"/>
        <s v="GY-712-JL"/>
        <s v="GJ-641-DD"/>
        <s v="FZ-496-XT"/>
        <s v="GZ-564-RA"/>
        <s v="EF-033-FV"/>
        <s v="DW-120-PV"/>
        <s v="FA-199-QL"/>
        <s v="DV-547-NT"/>
        <s v="DW-998-RX"/>
        <s v="FA-314-JY"/>
        <s v="G34U-Z52-2GC"/>
        <s v="GJ-876-EJ"/>
        <s v="FL-050-LE"/>
        <s v="DX-951-MZ"/>
        <s v="GZ-312-YZ"/>
        <s v="GM-047-TG"/>
        <s v="GK-311-RV"/>
        <s v="GM-185-QH"/>
        <s v="GL-996-FA"/>
        <s v="DW-437-TH"/>
        <s v="FT-777-DD"/>
        <s v="FA-912-DL"/>
        <s v="FW-267-LX"/>
        <s v="GZ-602-PM"/>
        <s v="GZ-803-RA"/>
        <s v="EF-995-NS"/>
        <s v="GK-314-RN"/>
        <s v="FA-717-EE"/>
        <s v="HJ-073-RH"/>
        <s v="HC-314-CH"/>
        <s v="GJ-976-EM"/>
        <s v="GS-041-MQ"/>
        <s v="GL-111-JG"/>
        <s v="GS-902-MP"/>
        <s v="GS-955-HZ"/>
        <s v="GR-796-ZR"/>
        <s v="HG-114-QF"/>
        <s v="GL-670-TE"/>
        <s v="GP-949-BQ"/>
        <s v="GM-316-JG"/>
        <s v="GR-695-TJ"/>
        <s v="GM-419-AE"/>
        <s v="GM-372-JG"/>
        <s v="GN-362-SD"/>
        <s v="GQ-951-NB"/>
        <s v="GX-948-XG"/>
        <s v="GM-431-AE"/>
        <s v="GN-127-TG"/>
        <s v="EN-705-LR"/>
        <s v="GQ-620-EQ"/>
        <s v="GTV2-6CB-DBH"/>
        <s v="GM-251-JG"/>
        <s v="G4XU-598-325"/>
        <s v="GF4F-T8B-8PV"/>
        <s v="GN-467-SG"/>
        <s v="GS-105-NP"/>
        <s v="GL-734-TE"/>
        <s v="GM-403-JG"/>
        <s v="GN-593-SE"/>
        <s v="G2KH-3SN-YVA"/>
        <s v="G4XR-8ZH-KV9"/>
        <s v="GY-034-ZC"/>
        <s v="GX-419-QC"/>
        <s v="GY-660-AN"/>
        <s v="GUSX-HV8-ZMT"/>
        <s v="G2WW-KVA-NYS"/>
        <s v="FW-617-JD"/>
        <s v="GM-002-AE"/>
        <s v="DV-909-PS"/>
        <s v="DW-883-BR"/>
        <s v="DX-908-LX"/>
        <s v="DW-250-NY"/>
        <s v="ER-492-GV"/>
        <s v="DV-581-SM"/>
        <s v="EB-835-DQ"/>
        <s v="EF-957-KN"/>
        <s v="FF-326-QM"/>
        <s v="GM-086-AC"/>
        <s v="DN-381-SP"/>
        <s v="FE-453-EN"/>
        <s v="HA-219-DA"/>
        <s v="GZ-338-LP"/>
        <s v="GY-046-MB"/>
        <s v="DX-440-GY"/>
        <s v="ER-260-SC"/>
        <s v="GX-728-WE"/>
        <s v="GZ-949-LN"/>
        <s v="GZ-328-SA"/>
        <s v="GX-024-WG"/>
        <s v="HA-704-MC"/>
        <s v="HA-200-FL"/>
        <s v="HA-855-MC"/>
        <s v="GS-251-GR"/>
        <s v="HA-246-YV"/>
        <s v="HA-195-HQ"/>
        <s v="HA-320-GC"/>
        <s v="GX-665-CQ"/>
        <s v="FW-842-YV"/>
        <s v="GY-109-SL"/>
        <s v="FF-262-NR"/>
        <s v="EE-084-CY"/>
        <s v="GZ-517-LN"/>
        <s v="GZ-884-MK"/>
        <s v="GY-011-LC"/>
        <s v="GM-820-AB"/>
        <s v="GV-317-DL"/>
        <s v="DX-425-SV"/>
        <s v="GX-590-WG"/>
        <s v="GQ-691-SF"/>
        <s v="GK-070-PA"/>
        <s v="HB-858-WH"/>
        <s v="GY-442-AS"/>
        <s v="GY-699-MA"/>
        <s v="FF-327-AR"/>
        <s v="GZ-194-ML"/>
        <s v="DW-273-LN"/>
        <s v="GM-099-PJ"/>
        <s v="ES-365-LY"/>
        <s v="FE-748-EN"/>
        <s v="GW-063-ZG"/>
        <s v="GS-837-RT"/>
        <s v="GP-970-ZD"/>
        <s v="GX-035-BM"/>
        <s v="HA-010-YA"/>
        <s v="GS-049-FM"/>
        <s v="FF-815-AQ"/>
        <s v="GX-974-JV"/>
        <s v="GX-007-JB"/>
        <s v="EV-358-ZH"/>
        <s v="GZ-182-WM"/>
        <s v="EA-523-LD"/>
        <s v="GW-313-PB"/>
        <s v="EE-992-CX"/>
        <s v="GY-344-PD"/>
        <s v="HE-098-QY"/>
        <s v="DW-186-BR"/>
        <s v="GN-061-RE"/>
        <s v="HG-034-EP"/>
        <s v="HG-031-GE"/>
        <s v="HF-826-NV"/>
        <s v="GM-916-CE"/>
        <s v="GJ-534-DC"/>
        <s v="GM-425-BK"/>
        <s v="GM-658-FP"/>
        <s v="GJ-733-ZY"/>
        <s v="GY-401-PD"/>
        <s v="GJ-501-ZZ"/>
        <s v="GR-208-RN"/>
        <s v="HF-147-VZ"/>
        <s v="GR-004-WR"/>
        <s v="GJ-107-HC"/>
        <s v="GK-048-CS"/>
        <s v="GR-304-GK"/>
        <s v="GK-188-GL"/>
        <s v="GL-251-NS"/>
        <s v="FB-989-TF"/>
        <s v="GV-649-WL"/>
        <s v="GL-243-SY"/>
        <s v="EE-579-AM"/>
        <s v="HF-672-TB"/>
        <s v="DQ-836-GN"/>
        <s v="GK-279-CS"/>
        <s v="EE-054-CY"/>
        <s v="HC-135-KX"/>
        <s v="HF-302-YJ"/>
        <s v="DV-372-RA"/>
        <s v="GX-092-MK"/>
        <s v="HA-904-PP"/>
        <s v="EQ-752-FM"/>
        <s v="GZ-395-LQ"/>
        <s v="GW-332-RK"/>
        <s v="DW-985-BQ"/>
        <s v="GK-407-TA"/>
        <s v="GY-885-QM"/>
        <s v="GX-426-MK"/>
        <s v="ES-307-JV"/>
        <s v="HA-137-VJ"/>
        <s v="GX-728-VE"/>
        <s v="GW-062-RC"/>
        <s v="FN-705-ZH"/>
        <s v="DT-136-PG"/>
        <s v="DW-312-TE"/>
        <s v="GY-135-PX"/>
        <s v="GK-524-XV"/>
        <s v="GS-284-WL"/>
        <s v="GK-174-SZ"/>
        <s v="GW-284-QQ"/>
        <s v="ES-623-GV"/>
        <s v="GY-447-BQ"/>
        <s v="DX-166-GY"/>
        <s v="GY-368-QN"/>
        <s v="EQ-848-ZY"/>
        <s v="GZ-916-KP"/>
        <s v="HA-955-VK"/>
        <s v="GX-188-CS"/>
        <s v="GX-092-GQ"/>
        <s v="DW-469-BE"/>
        <s v="ER-320-TQ"/>
        <s v="DW-676-HS"/>
        <s v="GX-030-SY"/>
        <s v="GK-358-XV"/>
        <s v="GV-024-VR"/>
        <s v="HA-010-RS"/>
        <s v="GG-319-DP"/>
        <s v="HA-222-KZ"/>
        <s v="GX-864-NT"/>
        <s v="HG-786-GD"/>
        <s v="DW-125-GX"/>
        <s v="GX-688-JV"/>
        <s v="DS-891-ME"/>
        <s v="FN-709-ZH"/>
        <s v="GV-676-VR"/>
        <s v="HA-362-ED"/>
        <s v="ED-345-VM"/>
        <s v="GK-208-TA"/>
        <s v="GK-048-TA"/>
        <s v="GK-620-XV"/>
        <s v="GW-540-PT"/>
        <s v="HG-134-GE"/>
        <s v="GA-216-TF"/>
        <s v="DW-050-PV"/>
        <s v="GL-726-NT"/>
        <s v="ER-190-BG"/>
        <s v="DT-858-QB"/>
        <s v="ER-808-ES"/>
        <s v="GY-417-BA"/>
        <s v="EE-534-GS"/>
        <s v="GX-700-MF"/>
        <s v="GW-877-RK"/>
        <s v="GX-249-NJ"/>
        <s v="GK-511-SZ"/>
        <s v="EQ-695-ZY"/>
        <s v="GX-581-NJ"/>
        <s v="GX-564-NG"/>
        <s v="HA-647-FL"/>
        <s v="GL-505-XH"/>
        <s v="HA-242-HV"/>
        <s v="FN-713-ZH"/>
        <s v="GZ-491-YK"/>
        <s v="HA-717-WL"/>
        <s v="ER-498-GS"/>
        <s v="GX-432-NJ"/>
        <s v="DW-935-QW"/>
        <s v="GZ-766-SP"/>
        <s v="GR-794-YF"/>
        <s v="CC-024-RY"/>
        <s v="HA-851-RZ"/>
        <s v="GG9S-4BS-FN4"/>
        <s v="FQ-744-SP"/>
        <s v="HF-057-MH"/>
        <s v="GX-919-WX"/>
        <s v="HA-046-MC"/>
        <s v="DR-208-FB"/>
        <s v="GZ-730-SP"/>
        <s v="HB-986-WN"/>
        <s v="HA-874-PV"/>
        <s v="GY-968-QC"/>
        <s v="HA-391-GB"/>
        <s v="DV-091-CX"/>
        <s v="EQ-533-MQ"/>
        <s v="HA-492-HC"/>
        <s v="HA-410-LH"/>
        <s v="HA-784-BZ"/>
        <s v="DW-586-QW"/>
        <s v="HA-316-EC"/>
        <s v="HA-202-TQ"/>
        <s v="FV-447-DQ"/>
        <s v="HF-084-ZF"/>
        <s v="HG-540-CM"/>
        <s v="GW-843-JB"/>
        <s v="HA-242-TP"/>
        <s v="GV-616-SY"/>
        <s v="GV-930-NZ"/>
        <s v="ED-744-AK"/>
        <s v="GW-828-JB"/>
        <s v="GQ-469-JP"/>
        <s v="GW-837-JB"/>
        <s v="FV-250-NS"/>
        <s v="FB-358-AY"/>
        <s v="GD88-J9D-BU7"/>
        <s v="GR-728-QJ"/>
        <s v="GVKT-HK4-DR8"/>
        <s v="DY-491-DR"/>
        <s v="FR-193-MW"/>
        <s v="GBXW-87D-DEA"/>
        <s v="EF-147-MY"/>
        <s v="HB-948-TJ"/>
        <s v="FZ-365-XF"/>
        <s v="EQ-199-DT"/>
        <s v="GR-621-RJ"/>
        <s v="HA-582-XF"/>
        <s v="EW-511-SC"/>
        <s v="HE-236-DC"/>
        <s v="GY-935-WQ"/>
        <s v="CV-018-DH"/>
        <s v="EZ-040-GR"/>
        <s v="HC-523-FK"/>
        <s v="FT-973-PK"/>
        <s v="HA-601-ZL"/>
        <s v="G6HB-XGH-KYC"/>
        <s v="G9KV-EHJ-ZYJ"/>
        <s v="EA-206-DW"/>
        <s v="FS-384-GQ"/>
        <s v="ES-117-AK"/>
        <s v="HK-841-CH"/>
        <s v="GX-832-RZ"/>
        <s v="HC-950-BH"/>
        <s v="GY-264-QV"/>
        <s v="EZ-367-HN"/>
        <s v="GH-931-QW"/>
        <s v="EF-550-HR"/>
        <s v="HB-616-JG"/>
        <s v="EZ-364-HN"/>
        <s v="GY-797-WQ"/>
        <s v="EP-959-YT"/>
        <s v="EF-792-NH"/>
        <s v="HB-449-GA"/>
        <s v="ER-911-TW"/>
        <s v="FQ-835-ZT"/>
        <s v="FC-143-XX"/>
        <s v="GZ-282-BH"/>
        <s v="DX-808-BN"/>
        <s v="HA-757-XE"/>
        <s v="EF-177-HN"/>
        <s v="GW-638-LM"/>
        <s v="FR-072-MN"/>
        <s v="FQ-538-ZT"/>
        <s v="DT-291-BG"/>
        <s v="G8J2-EZP-9N3"/>
        <s v="GN-775-AJ"/>
        <s v="HC-716-BH"/>
        <s v="HC-427-AC"/>
        <s v="EF-011-JE"/>
        <s v="GH-097-QX"/>
        <s v="EZ-411-LJ"/>
        <s v="GN-784-JD"/>
        <s v="GS-381-DM"/>
        <s v="FS-992-GP"/>
        <s v="DW-789-PY"/>
        <s v="ER-455-QA"/>
        <s v="FQ-217-ZT"/>
        <s v="HB-714-TJ"/>
        <s v="FC-613-XX"/>
        <s v="EZ-361-HN"/>
        <s v="GH-033-QX"/>
        <s v="FA-902-XZ"/>
        <s v="CD-674-AR"/>
        <s v="ER-129-QA"/>
        <s v="HB-381-TJ"/>
        <s v="EP-450-YV"/>
        <s v="GZ-282-EW"/>
        <s v="FR-723-EP"/>
        <s v="HE-977-DB"/>
        <s v="ES-665-HN"/>
        <s v="GM-405-VD"/>
        <s v="GVN4-NHX-3E6"/>
        <s v="HA-952-ZK"/>
        <s v="FA-049-YA"/>
        <s v="ES-540-QB"/>
        <s v="GW5B-64T-H6T"/>
        <s v="DX-992-LX"/>
        <s v="GK-411-DG"/>
        <s v="DQ-535-FQ"/>
        <s v="GL-690-LN"/>
        <s v="HA-944-QW"/>
        <s v="GQ-778-RL"/>
        <s v="DQ-773-SC"/>
        <s v="HB-183-FM"/>
        <s v="DQ-398-JS"/>
        <s v="GL-298-EV"/>
        <s v="GK-019-WY"/>
        <s v="EF-839-XH"/>
        <s v="GK-961-DY"/>
        <s v="DQ-816-WS"/>
        <s v="HJ-872-RE"/>
        <s v="GZ-644-PD"/>
        <s v="DW-293-QW"/>
        <s v="GR-584-CW"/>
        <s v="GQ-710-ZH"/>
        <s v="GK-148-CK"/>
        <s v="GK-091-KW"/>
        <s v="GL-327-RM"/>
        <s v="HB-942-SF"/>
        <s v="FR-484-VZ"/>
        <s v="GZ-658-ZP"/>
        <s v="HA-344-FE"/>
        <s v="DW-055-HC"/>
        <s v="GL-333-QC"/>
        <s v="GK-318-RS"/>
        <s v="HF-432-LL"/>
        <s v="DW-533-AC"/>
        <s v="HE-044-RE"/>
        <s v="HA-919-WW"/>
        <s v="GL-601-RB"/>
        <s v="EQ-895-KW"/>
        <s v="GM-417-FV"/>
        <s v="HJ-828-RD"/>
        <s v="HA-304-KH"/>
        <s v="GQ-103-RM"/>
        <s v="GK-727-MN"/>
        <s v="GZ-879-YK"/>
        <s v="GR-142-WN"/>
        <s v="HB-068-FM"/>
        <s v="GZ-115-NC"/>
        <s v="GQ-402-RM"/>
        <s v="HA-095-WW"/>
        <s v="GK-506-KB"/>
        <s v="HB-609-TK"/>
        <s v="GL-419-MQ"/>
        <s v="HG-757-AC"/>
        <s v="EQ-467-KN"/>
        <s v="EF-900-EB"/>
        <s v="EQ-079-FM"/>
        <s v="DQ-684-BW"/>
        <s v="EF-839-XN"/>
        <s v="HF-890-LW"/>
        <s v="EQ-144-FM"/>
        <s v="G7TW-FV5-YCW"/>
        <s v="FS-190-FH"/>
        <s v="FS-194-SE"/>
        <s v="EP-959-HK"/>
        <s v="FS-857-GL"/>
        <s v="ER-826-GA"/>
        <s v="HF-439-QG"/>
        <s v="HF-591-BZ"/>
        <s v="EF-717-TL"/>
        <s v="HF-471-BZ"/>
        <s v="ER-883-YV"/>
        <s v="HF-648-NK"/>
        <s v="GW-033-NK"/>
        <s v="HG-811-FW"/>
        <s v="HE-711-ZD"/>
        <s v="ER-971-HC"/>
        <s v="HB-760-YH"/>
        <s v="HB-987-HK"/>
        <s v="FQ-382-LW"/>
        <s v="HB-872-YH"/>
        <s v="ER-210-BD"/>
        <s v="HA-299-NT"/>
        <s v="ES-410-NP"/>
        <s v="GR-768-TR"/>
        <s v="HA-737-HB"/>
        <s v="GL-471-XJ"/>
        <s v="FQ-999-WW"/>
        <s v="EY-701-EV"/>
        <s v="HA-154-GX"/>
        <s v="HD-389-PA"/>
        <s v="FQ-562-YW"/>
        <s v="HB-589-MZ"/>
        <s v="EQ-785-MF"/>
        <s v="HG-341-TV"/>
        <s v="HA-301-GW"/>
        <s v="HA-991-ZE"/>
        <s v="EH-339-ST"/>
        <s v="HG-069-HS"/>
        <s v="HA-665-FA"/>
        <s v="EY-459-ET"/>
        <s v="DX-172-LW"/>
        <s v="DV-914-PS"/>
        <s v="EE-525-ZD"/>
        <s v="HB-120-SM"/>
        <s v="HE-250-ER"/>
        <s v="HC-250-LX"/>
        <s v="EQ-675-WA"/>
        <s v="EA-406-LD"/>
        <s v="GXPU-TRU-D4F"/>
        <s v="GM-395-RH"/>
        <s v="HA-430-FA"/>
        <s v="EV-571-PW"/>
        <s v="DT-436-VV"/>
        <s v="GM-404-SW"/>
        <s v="HA-706-HD"/>
        <s v="GJ-770-NQ"/>
        <s v="FQ-852-WX"/>
        <s v="HA-463-BZ"/>
        <s v="GT-686-JG"/>
        <s v="FR-409-HT"/>
        <s v="GM-091-YB"/>
        <s v="FR-450-BB"/>
        <s v="EJ-188-VA"/>
        <s v="EB-220-CY"/>
        <s v="DT-944-DQ"/>
        <s v="DV-285-AF"/>
        <s v="ES-521-JG"/>
        <s v="G2K6-Y3R-X7S"/>
        <s v="GK-662-MR"/>
        <s v="GM-532-SK"/>
        <s v="ES-524-JG"/>
        <s v="EQ-116-NS"/>
        <s v="FS-177-JA"/>
        <s v="ES-898-FA"/>
        <s v="EZ-292-NC"/>
        <s v="FR-160-PW"/>
        <s v="FA-078-ZF"/>
        <s v="FR-139-AY"/>
        <s v="GX-909-LA"/>
        <s v="GP-344-MS"/>
        <s v="GX-928-LA"/>
        <s v="FT-382-KJ"/>
        <s v="FA-187-HQ"/>
        <s v="GX-894-LA"/>
        <s v="FB-987-GN"/>
        <s v="FA-960-MT"/>
        <s v="EZ-285-NC"/>
        <s v="DK-846-AJ"/>
        <s v="GX-944-LA"/>
        <s v="GY-187-TX"/>
        <s v="EZ-760-NG"/>
        <s v="DJ-375-ZW"/>
        <s v="FA-096-YF"/>
        <s v="EY-638-HK"/>
        <s v="HG-259-GF"/>
        <s v="EZ-290-NC"/>
        <s v="GX-561-VD"/>
        <s v="FT-921-JZ"/>
        <s v="FT-084-CD"/>
        <s v="GP-212-MS"/>
        <s v="FR-669-QM"/>
        <s v="FR-573-VV"/>
        <s v="FT-998-CC"/>
        <s v="FR-669-VV"/>
        <s v="GP-445-MS"/>
        <s v="DJ-351-ZW"/>
        <s v="FB-051-BN"/>
        <s v="FR-057-PW"/>
        <s v="FP-975-HK"/>
        <s v="GR-289-KS"/>
        <s v="ER-183-DK"/>
        <s v="GY-312-LH"/>
        <s v="GE-159-GP"/>
        <s v="HA-260-PM"/>
        <s v="GQ-898-KN"/>
        <s v="GY-478-SP"/>
        <s v="HF-296-WF"/>
        <s v="HB-988-RQ"/>
        <s v="GQ-283-LQ"/>
        <s v="GZ-741-NC"/>
        <s v="GQ-403-JP"/>
        <s v="GG-310-VS"/>
        <s v="GJ-713-YY"/>
        <s v="HJ-044-RG"/>
        <s v="GZ-701-SV"/>
        <s v="HJ-366-WM"/>
        <s v="GY-940-NB"/>
        <s v="GS-193-CT"/>
        <s v="HE-985-MX"/>
        <s v="HA-811-ZF"/>
        <s v="GK-644-TZ"/>
        <s v="EZ-984-BH"/>
        <s v="GY-707-TF"/>
        <s v="HA-638-ZF"/>
        <s v="GE-438-GP"/>
        <s v="HJ-639-SB"/>
        <s v="ES-810-NH"/>
        <s v="DH-223-WP"/>
        <s v="HB-145-RH"/>
        <s v="HD-710-KE"/>
        <s v="EZ-666-BH"/>
        <s v="GL-261-WE"/>
        <s v="HD-854-AG"/>
        <s v="FP-026-ZH"/>
        <s v="FH-976-TW"/>
        <s v="FF-527-NG"/>
        <s v="GL-584-AK"/>
        <s v="GFP9-C64-J5S"/>
        <s v="HG-694-GF"/>
        <s v="GM-182-BL"/>
        <s v="FR-833-PV"/>
        <s v="EX-347-YF"/>
        <s v="GZ-172-RB"/>
        <s v="GX-351-FV"/>
        <s v="DX-019-BL"/>
        <s v="GM-165-RV"/>
        <s v="GL-095-YD"/>
        <s v="GM-164-CV"/>
        <s v="FR-854-EA"/>
        <s v="GN-994-CN"/>
        <s v="GK-374-MF"/>
        <s v="GL-429-AN"/>
        <s v="GL-599-MX"/>
        <s v="HC-124-AA"/>
        <s v="GL-190-RT"/>
        <s v="FE-007-VM"/>
        <s v="GK-270-GR"/>
        <s v="HE-612-BX"/>
        <s v="GK-475-SK"/>
        <s v="FR-333-DT"/>
        <s v="GM-259-XL"/>
        <s v="HB-190-HV"/>
        <s v="EQ-331-PS"/>
        <s v="FE-836-VL"/>
        <s v="GM-723-EY"/>
        <s v="FR-055-PW"/>
        <s v="GM-182-MC"/>
        <s v="FS-860-GQ"/>
        <s v="HB-372-NW"/>
        <s v="HB-491-NW"/>
        <s v="HB-141-VX"/>
        <s v="HA-879-LH"/>
        <s v="DX-989-DN"/>
        <s v="HH-714-FQ"/>
        <s v="ED-907-MS"/>
        <s v="ES-187-AG"/>
        <s v="HH-409-TF"/>
        <s v="GS-917-TE"/>
        <s v="GT-411-DN"/>
        <s v="HH-602-PG"/>
        <s v="GT-619-BM"/>
        <s v="HG-567-EE"/>
        <s v="GS-180-PT"/>
        <s v="GN-778-QW"/>
        <s v="HH-360-WP"/>
        <s v="HJ-749-AY"/>
        <s v="ES-885-LG"/>
        <s v="HH-487-TF"/>
        <s v="GR-194-XM"/>
        <s v="ER-615-WS"/>
        <s v="HH-154-WC"/>
        <s v="HJ-129-GS"/>
        <s v="GN-898-DP"/>
        <s v="HJ-856-SB"/>
        <s v="GY-678-JL"/>
        <s v="GX-357-YH"/>
        <s v="GX-414-QP"/>
        <s v="GX-163-GY"/>
        <s v="GX-222-SN"/>
        <s v="GX-275-YP"/>
        <s v="GY-928-DR"/>
        <s v="GY-179-DS"/>
        <s v="GY-783-KT"/>
        <s v="GY-077-DS"/>
        <s v="GW-917-XH"/>
        <s v="GS-921-FW"/>
        <s v="GS-363-GY"/>
        <s v="LECTEUR CARTE TRANSGOURMET"/>
        <s v="CARTE ENTREPRISE TRANSGOURMET"/>
        <s v="LECTEUR CARTE LOCAGROUPE"/>
        <s v="GP-228-DA"/>
        <s v="GP-454-SE"/>
        <s v="HH-750-PG"/>
        <s v="GN-362-SL"/>
        <s v="HA-977-PA"/>
        <s v="HA-311-HR"/>
        <s v="HF-664-MV"/>
        <s v="HF-717-PV"/>
        <s v="HA-702-HP"/>
        <s v="HA-574-PA"/>
        <s v="HF-639-PT"/>
        <s v="HA-044-MV"/>
        <s v="HF-076-PV"/>
        <s v="EJ-024-MG"/>
        <s v="HF-275-PV"/>
        <s v="GZ-886-ZS"/>
        <s v="HG-029-GH"/>
        <s v="HJ-909-JV"/>
        <s v="GZ-077-RB"/>
        <s v="FM-766-PE"/>
        <s v="GZ-801-VH"/>
        <s v="HA-682-PL"/>
        <s v="HJ-777-TM"/>
        <s v="HJ-683-NX"/>
        <s v="HF-973-LN"/>
        <s v="HF-071-LP"/>
        <s v="HF-207-LP"/>
        <s v="HJ-143-RG"/>
        <s v="HG-692-GG"/>
        <s v="HJ-545-JC"/>
        <s v="HJ-561-MF"/>
        <s v="HB-019-KT"/>
        <s v="GY-019-KH"/>
        <s v="HG-818-GE"/>
        <s v="GB-654-MT"/>
        <s v="HB-639-VG"/>
        <s v="HB-826-DK"/>
        <s v="HB-245-GE"/>
        <s v="HB-493-GT"/>
        <s v="HB-696-JH"/>
        <s v="HB-350-GA"/>
        <s v="HB-455-GE"/>
        <s v="HB-763-JF"/>
        <s v="CK-931-QQ"/>
        <s v="HB-200-FQ"/>
        <s v="HB-227-GV"/>
        <s v="HB-086-FQ"/>
        <s v="HB-149-JG"/>
        <s v="HH-533-DR"/>
        <s v="HC-577-XN"/>
        <s v="HJ-243-FC"/>
        <s v="HE-476-DC"/>
        <s v="FA-264-NN"/>
        <s v="HK-917-DB"/>
        <s v="DW-886-BR"/>
        <s v="HG-588-FQ"/>
        <s v="HA-139-ZF"/>
        <s v="HF-161-YE"/>
        <s v="HF-566-JV"/>
        <s v="HA-486-QR"/>
        <s v="GW-073-LX"/>
        <s v="GW-196-VB"/>
        <s v="GZ-190-AW"/>
        <s v="HA-992-EK"/>
        <s v="HA-415-KF"/>
        <s v="GY-812-PX"/>
        <s v="HA-332-BZ"/>
        <s v="ES-526-PI"/>
        <s v="GY-180-PY"/>
        <s v="HG-675-AE"/>
        <s v="HF-525-NF"/>
        <s v="HF-580-YW"/>
        <s v="HF-952-JV"/>
        <s v="HA-411-YC"/>
        <s v="GR-790-RH"/>
        <s v="GN-240-VQ"/>
        <s v="GT-494-NY"/>
        <s v="GQ-535-LZ"/>
        <s v="EP-688-GN"/>
        <s v="DT-064-WT"/>
        <s v="GS-750-JC"/>
        <s v="HG-489-SK"/>
        <s v="HG-848-TT"/>
        <s v="HJ-053-PN"/>
        <s v="HC-238-GZ"/>
        <s v="HG-701-QG"/>
        <s v="HG-454-QG"/>
        <s v="GY-826-PE"/>
        <s v="GE-720-PY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gounou Tristan" refreshedDate="46127.397334606481" createdVersion="8" refreshedVersion="8" minRefreshableVersion="3" recordCount="794" xr:uid="{DB402D10-DEE2-4E78-BE05-B5B8D67B856B}">
  <cacheSource type="worksheet">
    <worksheetSource ref="A1:AG1048576" sheet="boitiers actifs"/>
  </cacheSource>
  <cacheFields count="33">
    <cacheField name="Name" numFmtId="0">
      <sharedItems containsBlank="1"/>
    </cacheField>
    <cacheField name="Gateway" numFmtId="0">
      <sharedItems containsBlank="1"/>
    </cacheField>
    <cacheField name="Boitier" numFmtId="0">
      <sharedItems containsBlank="1"/>
    </cacheField>
    <cacheField name="License Plate" numFmtId="0">
      <sharedItems containsBlank="1"/>
    </cacheField>
    <cacheField name="VIN" numFmtId="0">
      <sharedItems containsBlank="1"/>
    </cacheField>
    <cacheField name="Driver" numFmtId="0">
      <sharedItems containsBlank="1"/>
    </cacheField>
    <cacheField name="Vehicle Type" numFmtId="0">
      <sharedItems containsBlank="1"/>
    </cacheField>
    <cacheField name="Gross Vehicle Weight" numFmtId="0">
      <sharedItems containsString="0" containsBlank="1" containsNumber="1" containsInteger="1" minValue="1" maxValue="44000"/>
    </cacheField>
    <cacheField name="Weight Unit" numFmtId="0">
      <sharedItems containsBlank="1"/>
    </cacheField>
    <cacheField name="Tags" numFmtId="0">
      <sharedItems containsBlank="1"/>
    </cacheField>
    <cacheField name="Site" numFmtId="0">
      <sharedItems containsBlank="1" count="39">
        <s v="TG CENTRE EST"/>
        <s v="TG La Roche sur Yon (PF)"/>
        <s v="Site Bonneville"/>
        <s v="TG IDF VALENTON"/>
        <s v="TG Rennes (PF)"/>
        <s v="TG Ouest"/>
        <s v="TG St Brieuc (PF)"/>
        <s v="TG Caen (PF)"/>
        <s v="TG Laval (PF)"/>
        <s v="TG Quimper (PF)"/>
        <s v="TG Villeneuve sur Lot (PF)"/>
        <s v="Site St Loubes"/>
        <s v="TG IDF WISSOUS"/>
        <s v="TG LORRAINE"/>
        <s v="TG CENTRE OUEST"/>
        <s v="TG COULOMMIERS"/>
        <s v="TG MEDITERRANEE"/>
        <s v="TG Le Muy (PF)"/>
        <s v="TG RHONE"/>
        <s v="TGFL-DELTA LOGISTIQUE"/>
        <e v="#N/A"/>
        <s v="TG BOURGOGNE"/>
        <s v="TG ALSACE"/>
        <s v="TG MIDI PYRENEES"/>
        <s v="TG Rodez (PF)"/>
        <s v="TG Narbonne (PF)"/>
        <s v="TG Tarbes (PF)"/>
        <s v="EUR Schiltigheim LIV"/>
        <s v="TG RHONE GAP"/>
        <s v="TG Arques"/>
        <s v="TG Rouen (PF)"/>
        <s v="TG Reims (PF)"/>
        <s v="TG Rochefort (PF)"/>
        <s v="PF Mouguerre"/>
        <s v="Site Laplace"/>
        <s v="TG Gouzeaucourt (PF)"/>
        <s v="TG ALPES"/>
        <m/>
        <s v="Site St Loubes, TG AQUITAINE" u="1"/>
      </sharedItems>
    </cacheField>
    <cacheField name="Odometer (km)" numFmtId="0">
      <sharedItems containsBlank="1"/>
    </cacheField>
    <cacheField name="Engine Hours" numFmtId="0">
      <sharedItems containsBlank="1"/>
    </cacheField>
    <cacheField name="Camera" numFmtId="0">
      <sharedItems containsBlank="1"/>
    </cacheField>
    <cacheField name="Camera Serial" numFmtId="0">
      <sharedItems containsBlank="1"/>
    </cacheField>
    <cacheField name="Multicam" numFmtId="0">
      <sharedItems containsBlank="1"/>
    </cacheField>
    <cacheField name="Multicam Serial" numFmtId="0">
      <sharedItems containsBlank="1"/>
    </cacheField>
    <cacheField name="Battery" numFmtId="0">
      <sharedItems containsBlank="1"/>
    </cacheField>
    <cacheField name="Power State" numFmtId="0">
      <sharedItems containsBlank="1"/>
    </cacheField>
    <cacheField name="Install Photos" numFmtId="0">
      <sharedItems containsBlank="1"/>
    </cacheField>
    <cacheField name="Device Calibration Status" numFmtId="0">
      <sharedItems containsBlank="1"/>
    </cacheField>
    <cacheField name="Last Connected" numFmtId="0">
      <sharedItems containsBlank="1"/>
    </cacheField>
    <cacheField name="Last Location" numFmtId="0">
      <sharedItems containsBlank="1"/>
    </cacheField>
    <cacheField name="Wifi SSID" numFmtId="0">
      <sharedItems containsBlank="1"/>
    </cacheField>
    <cacheField name="Wifi Up" numFmtId="0">
      <sharedItems containsBlank="1"/>
    </cacheField>
    <cacheField name="Wifi IP" numFmtId="0">
      <sharedItems containsBlank="1"/>
    </cacheField>
    <cacheField name="Wifi Access Point Data Usage (MB)" numFmtId="0">
      <sharedItems containsString="0" containsBlank="1" containsNumber="1" containsInteger="1" minValue="0" maxValue="0"/>
    </cacheField>
    <cacheField name="Cell Operator" numFmtId="0">
      <sharedItems containsBlank="1"/>
    </cacheField>
    <cacheField name="Cell Up" numFmtId="0">
      <sharedItems containsBlank="1"/>
    </cacheField>
    <cacheField name="Ethernet IP" numFmtId="0">
      <sharedItems containsBlank="1"/>
    </cacheField>
    <cacheField name="Cable SKU" numFmtId="0">
      <sharedItems containsBlank="1"/>
    </cacheField>
    <cacheField name="Ethernet Up" numFmtId="0">
      <sharedItems containsBlank="1"/>
    </cacheField>
    <cacheField name="Vehicle Regulation Mod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1">
  <r>
    <d v="2024-01-29T00:00:00"/>
    <s v="S-1477736"/>
    <x v="0"/>
    <x v="0"/>
    <n v="1"/>
    <x v="0"/>
  </r>
  <r>
    <d v="2024-01-29T00:00:00"/>
    <s v="S-1477736"/>
    <x v="0"/>
    <x v="1"/>
    <n v="1"/>
    <x v="1"/>
  </r>
  <r>
    <d v="2024-01-29T00:00:00"/>
    <s v="S-1477736"/>
    <x v="0"/>
    <x v="2"/>
    <n v="1"/>
    <x v="1"/>
  </r>
  <r>
    <d v="2024-01-29T00:00:00"/>
    <s v="S-1477736"/>
    <x v="0"/>
    <x v="3"/>
    <n v="1"/>
    <x v="2"/>
  </r>
  <r>
    <d v="2024-01-29T00:00:00"/>
    <s v="S-1477736"/>
    <x v="0"/>
    <x v="4"/>
    <n v="1"/>
    <x v="3"/>
  </r>
  <r>
    <d v="2024-01-29T00:00:00"/>
    <s v="S-1477736"/>
    <x v="0"/>
    <x v="5"/>
    <n v="1"/>
    <x v="4"/>
  </r>
  <r>
    <d v="2024-01-29T00:00:00"/>
    <s v="S-1477736"/>
    <x v="0"/>
    <x v="6"/>
    <n v="1"/>
    <x v="5"/>
  </r>
  <r>
    <d v="2024-01-29T00:00:00"/>
    <s v="S-1477736"/>
    <x v="0"/>
    <x v="7"/>
    <n v="1"/>
    <x v="6"/>
  </r>
  <r>
    <d v="2024-01-29T00:00:00"/>
    <s v="S-1477736"/>
    <x v="0"/>
    <x v="8"/>
    <n v="1"/>
    <x v="7"/>
  </r>
  <r>
    <d v="2024-01-29T00:00:00"/>
    <s v="S-1477736"/>
    <x v="0"/>
    <x v="9"/>
    <n v="1"/>
    <x v="8"/>
  </r>
  <r>
    <d v="2024-01-29T00:00:00"/>
    <s v="S-1477736"/>
    <x v="0"/>
    <x v="10"/>
    <n v="1"/>
    <x v="9"/>
  </r>
  <r>
    <d v="2024-01-29T00:00:00"/>
    <s v="S-1477736"/>
    <x v="0"/>
    <x v="11"/>
    <n v="1"/>
    <x v="10"/>
  </r>
  <r>
    <d v="2024-01-29T00:00:00"/>
    <s v="S-1477736"/>
    <x v="0"/>
    <x v="12"/>
    <n v="1"/>
    <x v="11"/>
  </r>
  <r>
    <d v="2024-01-29T00:00:00"/>
    <s v="S-1477736"/>
    <x v="0"/>
    <x v="13"/>
    <n v="1"/>
    <x v="12"/>
  </r>
  <r>
    <d v="2024-01-29T00:00:00"/>
    <s v="S-1477736"/>
    <x v="0"/>
    <x v="14"/>
    <n v="1"/>
    <x v="13"/>
  </r>
  <r>
    <d v="2024-01-29T00:00:00"/>
    <s v="S-1477736"/>
    <x v="0"/>
    <x v="15"/>
    <n v="1"/>
    <x v="14"/>
  </r>
  <r>
    <d v="2024-01-29T00:00:00"/>
    <s v="S-1477736"/>
    <x v="0"/>
    <x v="16"/>
    <n v="1"/>
    <x v="15"/>
  </r>
  <r>
    <d v="2024-01-29T00:00:00"/>
    <s v="S-1477736"/>
    <x v="0"/>
    <x v="17"/>
    <n v="1"/>
    <x v="16"/>
  </r>
  <r>
    <d v="2024-01-29T00:00:00"/>
    <s v="S-1477736"/>
    <x v="0"/>
    <x v="18"/>
    <n v="1"/>
    <x v="17"/>
  </r>
  <r>
    <d v="2024-01-29T00:00:00"/>
    <s v="S-1477736"/>
    <x v="0"/>
    <x v="19"/>
    <n v="1"/>
    <x v="18"/>
  </r>
  <r>
    <d v="2024-01-29T00:00:00"/>
    <s v="S-1477736"/>
    <x v="0"/>
    <x v="20"/>
    <n v="1"/>
    <x v="19"/>
  </r>
  <r>
    <d v="2024-01-29T00:00:00"/>
    <s v="S-1477736"/>
    <x v="0"/>
    <x v="21"/>
    <n v="1"/>
    <x v="20"/>
  </r>
  <r>
    <d v="2024-01-29T00:00:00"/>
    <s v="S-1477736"/>
    <x v="0"/>
    <x v="22"/>
    <n v="1"/>
    <x v="21"/>
  </r>
  <r>
    <d v="2024-01-29T00:00:00"/>
    <s v="S-1477736"/>
    <x v="0"/>
    <x v="23"/>
    <n v="1"/>
    <x v="22"/>
  </r>
  <r>
    <d v="2024-01-29T00:00:00"/>
    <s v="S-1477736"/>
    <x v="0"/>
    <x v="24"/>
    <n v="1"/>
    <x v="23"/>
  </r>
  <r>
    <d v="2024-01-29T00:00:00"/>
    <s v="S-1477736"/>
    <x v="0"/>
    <x v="25"/>
    <n v="1"/>
    <x v="24"/>
  </r>
  <r>
    <d v="2024-01-29T00:00:00"/>
    <s v="S-1477736"/>
    <x v="0"/>
    <x v="26"/>
    <n v="1"/>
    <x v="1"/>
  </r>
  <r>
    <d v="2024-01-29T00:00:00"/>
    <s v="S-1477736"/>
    <x v="0"/>
    <x v="27"/>
    <n v="1"/>
    <x v="25"/>
  </r>
  <r>
    <d v="2024-01-29T00:00:00"/>
    <s v="S-1477736"/>
    <x v="0"/>
    <x v="28"/>
    <n v="1"/>
    <x v="26"/>
  </r>
  <r>
    <d v="2024-01-29T00:00:00"/>
    <s v="S-1477736"/>
    <x v="0"/>
    <x v="29"/>
    <n v="1"/>
    <x v="27"/>
  </r>
  <r>
    <d v="2024-01-29T00:00:00"/>
    <s v="S-1477736"/>
    <x v="0"/>
    <x v="30"/>
    <n v="1"/>
    <x v="28"/>
  </r>
  <r>
    <d v="2024-01-29T00:00:00"/>
    <s v="S-1477736"/>
    <x v="0"/>
    <x v="31"/>
    <n v="1"/>
    <x v="29"/>
  </r>
  <r>
    <d v="2024-01-29T00:00:00"/>
    <s v="S-1477736"/>
    <x v="0"/>
    <x v="32"/>
    <n v="1"/>
    <x v="30"/>
  </r>
  <r>
    <d v="2024-01-29T00:00:00"/>
    <s v="S-1477736"/>
    <x v="0"/>
    <x v="33"/>
    <n v="1"/>
    <x v="31"/>
  </r>
  <r>
    <d v="2024-01-29T00:00:00"/>
    <s v="S-1477736"/>
    <x v="0"/>
    <x v="34"/>
    <n v="1"/>
    <x v="1"/>
  </r>
  <r>
    <d v="2024-01-29T00:00:00"/>
    <s v="S-1477736"/>
    <x v="0"/>
    <x v="35"/>
    <n v="1"/>
    <x v="32"/>
  </r>
  <r>
    <d v="2024-01-29T00:00:00"/>
    <s v="S-1477736"/>
    <x v="0"/>
    <x v="36"/>
    <n v="1"/>
    <x v="33"/>
  </r>
  <r>
    <d v="2024-01-29T00:00:00"/>
    <s v="S-1477736"/>
    <x v="0"/>
    <x v="37"/>
    <n v="1"/>
    <x v="34"/>
  </r>
  <r>
    <d v="2024-01-29T00:00:00"/>
    <s v="S-1477736"/>
    <x v="0"/>
    <x v="38"/>
    <n v="1"/>
    <x v="35"/>
  </r>
  <r>
    <d v="2024-01-29T00:00:00"/>
    <s v="S-1477736"/>
    <x v="0"/>
    <x v="39"/>
    <n v="1"/>
    <x v="36"/>
  </r>
  <r>
    <d v="2024-01-29T00:00:00"/>
    <s v="S-1477736"/>
    <x v="0"/>
    <x v="40"/>
    <n v="1"/>
    <x v="37"/>
  </r>
  <r>
    <d v="2024-01-29T00:00:00"/>
    <s v="S-1477736"/>
    <x v="0"/>
    <x v="41"/>
    <n v="1"/>
    <x v="38"/>
  </r>
  <r>
    <d v="2024-01-29T00:00:00"/>
    <s v="S-1477736"/>
    <x v="0"/>
    <x v="42"/>
    <n v="1"/>
    <x v="39"/>
  </r>
  <r>
    <d v="2024-01-29T00:00:00"/>
    <s v="S-1477736"/>
    <x v="0"/>
    <x v="43"/>
    <n v="1"/>
    <x v="40"/>
  </r>
  <r>
    <d v="2024-01-29T00:00:00"/>
    <s v="S-1477736"/>
    <x v="0"/>
    <x v="44"/>
    <n v="1"/>
    <x v="41"/>
  </r>
  <r>
    <d v="2024-01-29T00:00:00"/>
    <s v="S-1477736"/>
    <x v="0"/>
    <x v="45"/>
    <n v="1"/>
    <x v="42"/>
  </r>
  <r>
    <d v="2024-01-29T00:00:00"/>
    <s v="S-1477736"/>
    <x v="0"/>
    <x v="46"/>
    <n v="1"/>
    <x v="43"/>
  </r>
  <r>
    <d v="2024-01-29T00:00:00"/>
    <s v="S-1477736"/>
    <x v="0"/>
    <x v="47"/>
    <n v="1"/>
    <x v="44"/>
  </r>
  <r>
    <d v="2024-01-29T00:00:00"/>
    <s v="S-1477736"/>
    <x v="0"/>
    <x v="48"/>
    <n v="1"/>
    <x v="45"/>
  </r>
  <r>
    <d v="2024-01-29T00:00:00"/>
    <s v="S-1477736"/>
    <x v="0"/>
    <x v="49"/>
    <n v="1"/>
    <x v="46"/>
  </r>
  <r>
    <d v="2024-01-29T00:00:00"/>
    <s v="S-1477736"/>
    <x v="0"/>
    <x v="50"/>
    <n v="1"/>
    <x v="47"/>
  </r>
  <r>
    <d v="2024-01-29T00:00:00"/>
    <s v="S-1477736"/>
    <x v="0"/>
    <x v="51"/>
    <n v="1"/>
    <x v="48"/>
  </r>
  <r>
    <d v="2024-01-29T00:00:00"/>
    <s v="S-1477736"/>
    <x v="0"/>
    <x v="52"/>
    <n v="1"/>
    <x v="49"/>
  </r>
  <r>
    <d v="2024-01-29T00:00:00"/>
    <s v="S-1477736"/>
    <x v="0"/>
    <x v="53"/>
    <n v="1"/>
    <x v="50"/>
  </r>
  <r>
    <d v="2024-01-29T00:00:00"/>
    <s v="S-1477736"/>
    <x v="0"/>
    <x v="54"/>
    <n v="1"/>
    <x v="51"/>
  </r>
  <r>
    <d v="2024-01-29T00:00:00"/>
    <s v="S-1477736"/>
    <x v="0"/>
    <x v="55"/>
    <n v="1"/>
    <x v="1"/>
  </r>
  <r>
    <d v="2024-01-29T00:00:00"/>
    <s v="S-1477736"/>
    <x v="0"/>
    <x v="56"/>
    <n v="1"/>
    <x v="52"/>
  </r>
  <r>
    <d v="2024-01-29T00:00:00"/>
    <s v="S-1477736"/>
    <x v="0"/>
    <x v="57"/>
    <n v="1"/>
    <x v="53"/>
  </r>
  <r>
    <d v="2024-01-29T00:00:00"/>
    <s v="S-1477736"/>
    <x v="0"/>
    <x v="58"/>
    <n v="1"/>
    <x v="54"/>
  </r>
  <r>
    <d v="2024-01-29T00:00:00"/>
    <s v="S-1477736"/>
    <x v="0"/>
    <x v="59"/>
    <n v="1"/>
    <x v="55"/>
  </r>
  <r>
    <d v="2024-01-29T00:00:00"/>
    <s v="S-1477736"/>
    <x v="0"/>
    <x v="60"/>
    <n v="1"/>
    <x v="56"/>
  </r>
  <r>
    <d v="2024-01-29T00:00:00"/>
    <s v="S-1477736"/>
    <x v="0"/>
    <x v="61"/>
    <n v="1"/>
    <x v="57"/>
  </r>
  <r>
    <d v="2024-01-29T00:00:00"/>
    <s v="S-1477736"/>
    <x v="0"/>
    <x v="62"/>
    <n v="1"/>
    <x v="58"/>
  </r>
  <r>
    <d v="2024-01-29T00:00:00"/>
    <s v="S-1477736"/>
    <x v="0"/>
    <x v="63"/>
    <n v="1"/>
    <x v="59"/>
  </r>
  <r>
    <d v="2024-01-29T00:00:00"/>
    <s v="S-1477736"/>
    <x v="0"/>
    <x v="64"/>
    <n v="1"/>
    <x v="1"/>
  </r>
  <r>
    <d v="2024-01-29T00:00:00"/>
    <s v="S-1477736"/>
    <x v="0"/>
    <x v="65"/>
    <n v="1"/>
    <x v="60"/>
  </r>
  <r>
    <d v="2024-01-29T00:00:00"/>
    <s v="S-1477736"/>
    <x v="0"/>
    <x v="66"/>
    <n v="1"/>
    <x v="61"/>
  </r>
  <r>
    <d v="2024-01-29T00:00:00"/>
    <s v="S-1477736"/>
    <x v="0"/>
    <x v="67"/>
    <n v="1"/>
    <x v="62"/>
  </r>
  <r>
    <d v="2024-01-29T00:00:00"/>
    <s v="S-1477736"/>
    <x v="0"/>
    <x v="68"/>
    <n v="1"/>
    <x v="63"/>
  </r>
  <r>
    <d v="2024-01-29T00:00:00"/>
    <s v="S-1477736"/>
    <x v="0"/>
    <x v="69"/>
    <n v="1"/>
    <x v="64"/>
  </r>
  <r>
    <d v="2024-01-29T00:00:00"/>
    <s v="S-1477736"/>
    <x v="0"/>
    <x v="70"/>
    <n v="1"/>
    <x v="65"/>
  </r>
  <r>
    <d v="2024-01-29T00:00:00"/>
    <s v="S-1477736"/>
    <x v="0"/>
    <x v="71"/>
    <n v="1"/>
    <x v="1"/>
  </r>
  <r>
    <d v="2024-01-29T00:00:00"/>
    <s v="S-1477736"/>
    <x v="0"/>
    <x v="72"/>
    <n v="1"/>
    <x v="66"/>
  </r>
  <r>
    <d v="2024-01-29T00:00:00"/>
    <s v="S-1477736"/>
    <x v="0"/>
    <x v="73"/>
    <n v="1"/>
    <x v="67"/>
  </r>
  <r>
    <d v="2024-01-29T00:00:00"/>
    <s v="S-1477736"/>
    <x v="0"/>
    <x v="74"/>
    <n v="1"/>
    <x v="68"/>
  </r>
  <r>
    <d v="2024-01-29T00:00:00"/>
    <s v="S-1477736"/>
    <x v="0"/>
    <x v="75"/>
    <n v="1"/>
    <x v="69"/>
  </r>
  <r>
    <d v="2024-01-29T00:00:00"/>
    <s v="S-1477736"/>
    <x v="0"/>
    <x v="76"/>
    <n v="1"/>
    <x v="70"/>
  </r>
  <r>
    <d v="2024-01-29T00:00:00"/>
    <s v="S-1477736"/>
    <x v="0"/>
    <x v="77"/>
    <n v="1"/>
    <x v="71"/>
  </r>
  <r>
    <d v="2024-01-29T00:00:00"/>
    <s v="S-1477736"/>
    <x v="0"/>
    <x v="78"/>
    <n v="1"/>
    <x v="72"/>
  </r>
  <r>
    <d v="2024-01-29T00:00:00"/>
    <s v="S-1477736"/>
    <x v="0"/>
    <x v="79"/>
    <n v="1"/>
    <x v="73"/>
  </r>
  <r>
    <d v="2024-01-29T00:00:00"/>
    <s v="S-1477736"/>
    <x v="0"/>
    <x v="80"/>
    <n v="1"/>
    <x v="74"/>
  </r>
  <r>
    <d v="2024-01-29T00:00:00"/>
    <s v="S-1477736"/>
    <x v="0"/>
    <x v="81"/>
    <n v="1"/>
    <x v="75"/>
  </r>
  <r>
    <d v="2024-01-29T00:00:00"/>
    <s v="S-1477736"/>
    <x v="0"/>
    <x v="82"/>
    <n v="1"/>
    <x v="76"/>
  </r>
  <r>
    <d v="2024-01-29T00:00:00"/>
    <s v="S-1477736"/>
    <x v="0"/>
    <x v="83"/>
    <n v="1"/>
    <x v="77"/>
  </r>
  <r>
    <d v="2024-01-29T00:00:00"/>
    <s v="S-1477736"/>
    <x v="0"/>
    <x v="84"/>
    <n v="1"/>
    <x v="78"/>
  </r>
  <r>
    <d v="2024-01-29T00:00:00"/>
    <s v="S-1477736"/>
    <x v="0"/>
    <x v="85"/>
    <n v="1"/>
    <x v="79"/>
  </r>
  <r>
    <d v="2024-01-29T00:00:00"/>
    <s v="S-1477736"/>
    <x v="0"/>
    <x v="86"/>
    <n v="1"/>
    <x v="80"/>
  </r>
  <r>
    <d v="2024-01-29T00:00:00"/>
    <s v="S-1477736"/>
    <x v="0"/>
    <x v="87"/>
    <n v="1"/>
    <x v="81"/>
  </r>
  <r>
    <d v="2024-01-29T00:00:00"/>
    <s v="S-1477736"/>
    <x v="0"/>
    <x v="88"/>
    <n v="1"/>
    <x v="82"/>
  </r>
  <r>
    <d v="2024-01-29T00:00:00"/>
    <s v="S-1477736"/>
    <x v="0"/>
    <x v="89"/>
    <n v="1"/>
    <x v="83"/>
  </r>
  <r>
    <d v="2024-01-29T00:00:00"/>
    <s v="S-1477736"/>
    <x v="0"/>
    <x v="90"/>
    <n v="1"/>
    <x v="84"/>
  </r>
  <r>
    <d v="2024-01-29T00:00:00"/>
    <s v="S-1477736"/>
    <x v="0"/>
    <x v="91"/>
    <n v="1"/>
    <x v="85"/>
  </r>
  <r>
    <d v="2024-01-29T00:00:00"/>
    <s v="S-1477736"/>
    <x v="0"/>
    <x v="92"/>
    <n v="1"/>
    <x v="86"/>
  </r>
  <r>
    <d v="2024-01-29T00:00:00"/>
    <s v="S-1477736"/>
    <x v="0"/>
    <x v="93"/>
    <n v="1"/>
    <x v="87"/>
  </r>
  <r>
    <d v="2024-01-29T00:00:00"/>
    <s v="S-1477736"/>
    <x v="0"/>
    <x v="94"/>
    <n v="1"/>
    <x v="88"/>
  </r>
  <r>
    <d v="2024-01-29T00:00:00"/>
    <s v="S-1477736"/>
    <x v="0"/>
    <x v="95"/>
    <n v="1"/>
    <x v="89"/>
  </r>
  <r>
    <d v="2024-01-29T00:00:00"/>
    <s v="S-1477736"/>
    <x v="0"/>
    <x v="96"/>
    <n v="1"/>
    <x v="90"/>
  </r>
  <r>
    <d v="2024-01-29T00:00:00"/>
    <s v="S-1477736"/>
    <x v="0"/>
    <x v="97"/>
    <n v="1"/>
    <x v="91"/>
  </r>
  <r>
    <d v="2024-01-29T00:00:00"/>
    <s v="S-1477736"/>
    <x v="0"/>
    <x v="98"/>
    <n v="1"/>
    <x v="92"/>
  </r>
  <r>
    <d v="2024-01-29T00:00:00"/>
    <s v="S-1477736"/>
    <x v="0"/>
    <x v="99"/>
    <n v="1"/>
    <x v="93"/>
  </r>
  <r>
    <d v="2024-01-29T00:00:00"/>
    <s v="S-1477736"/>
    <x v="0"/>
    <x v="100"/>
    <n v="1"/>
    <x v="94"/>
  </r>
  <r>
    <d v="2024-01-29T00:00:00"/>
    <s v="S-1477736"/>
    <x v="0"/>
    <x v="101"/>
    <n v="1"/>
    <x v="95"/>
  </r>
  <r>
    <d v="2024-01-29T00:00:00"/>
    <s v="S-1477736"/>
    <x v="0"/>
    <x v="102"/>
    <n v="1"/>
    <x v="96"/>
  </r>
  <r>
    <d v="2024-01-29T00:00:00"/>
    <s v="S-1477736"/>
    <x v="0"/>
    <x v="103"/>
    <n v="1"/>
    <x v="97"/>
  </r>
  <r>
    <d v="2024-01-29T00:00:00"/>
    <s v="S-1477736"/>
    <x v="0"/>
    <x v="104"/>
    <n v="1"/>
    <x v="98"/>
  </r>
  <r>
    <d v="2024-01-29T00:00:00"/>
    <s v="S-1477736"/>
    <x v="0"/>
    <x v="105"/>
    <n v="1"/>
    <x v="99"/>
  </r>
  <r>
    <d v="2024-01-29T00:00:00"/>
    <s v="S-1477736"/>
    <x v="0"/>
    <x v="106"/>
    <n v="1"/>
    <x v="100"/>
  </r>
  <r>
    <d v="2024-01-29T00:00:00"/>
    <s v="S-1477736"/>
    <x v="0"/>
    <x v="107"/>
    <n v="1"/>
    <x v="101"/>
  </r>
  <r>
    <d v="2024-01-29T00:00:00"/>
    <s v="S-1477736"/>
    <x v="0"/>
    <x v="108"/>
    <n v="1"/>
    <x v="1"/>
  </r>
  <r>
    <d v="2024-01-29T00:00:00"/>
    <s v="S-1477736"/>
    <x v="0"/>
    <x v="109"/>
    <n v="1"/>
    <x v="96"/>
  </r>
  <r>
    <d v="2024-01-29T00:00:00"/>
    <s v="S-1477736"/>
    <x v="0"/>
    <x v="110"/>
    <n v="1"/>
    <x v="102"/>
  </r>
  <r>
    <d v="2024-01-29T00:00:00"/>
    <s v="S-1477736"/>
    <x v="0"/>
    <x v="111"/>
    <n v="1"/>
    <x v="103"/>
  </r>
  <r>
    <d v="2024-01-29T00:00:00"/>
    <s v="S-1477736"/>
    <x v="0"/>
    <x v="112"/>
    <n v="1"/>
    <x v="104"/>
  </r>
  <r>
    <d v="2024-01-29T00:00:00"/>
    <s v="S-1477736"/>
    <x v="0"/>
    <x v="113"/>
    <n v="1"/>
    <x v="105"/>
  </r>
  <r>
    <d v="2024-01-29T00:00:00"/>
    <s v="S-1477736"/>
    <x v="0"/>
    <x v="114"/>
    <n v="1"/>
    <x v="106"/>
  </r>
  <r>
    <d v="2024-01-29T00:00:00"/>
    <s v="S-1477736"/>
    <x v="0"/>
    <x v="115"/>
    <n v="1"/>
    <x v="107"/>
  </r>
  <r>
    <d v="2024-01-29T00:00:00"/>
    <s v="S-1477736"/>
    <x v="0"/>
    <x v="116"/>
    <n v="1"/>
    <x v="108"/>
  </r>
  <r>
    <d v="2024-01-29T00:00:00"/>
    <s v="S-1477736"/>
    <x v="0"/>
    <x v="117"/>
    <n v="1"/>
    <x v="109"/>
  </r>
  <r>
    <d v="2024-01-29T00:00:00"/>
    <s v="S-1477736"/>
    <x v="0"/>
    <x v="118"/>
    <n v="1"/>
    <x v="110"/>
  </r>
  <r>
    <d v="2024-01-29T00:00:00"/>
    <s v="S-1477736"/>
    <x v="0"/>
    <x v="119"/>
    <n v="1"/>
    <x v="111"/>
  </r>
  <r>
    <d v="2024-01-29T00:00:00"/>
    <s v="S-1477736"/>
    <x v="0"/>
    <x v="120"/>
    <n v="1"/>
    <x v="112"/>
  </r>
  <r>
    <d v="2024-01-29T00:00:00"/>
    <s v="S-1477736"/>
    <x v="0"/>
    <x v="121"/>
    <n v="1"/>
    <x v="113"/>
  </r>
  <r>
    <d v="2024-01-29T00:00:00"/>
    <s v="S-1477736"/>
    <x v="0"/>
    <x v="122"/>
    <n v="1"/>
    <x v="114"/>
  </r>
  <r>
    <d v="2024-01-29T00:00:00"/>
    <s v="S-1477736"/>
    <x v="0"/>
    <x v="123"/>
    <n v="1"/>
    <x v="115"/>
  </r>
  <r>
    <d v="2024-01-29T00:00:00"/>
    <s v="S-1477736"/>
    <x v="0"/>
    <x v="124"/>
    <n v="1"/>
    <x v="116"/>
  </r>
  <r>
    <d v="2024-01-29T00:00:00"/>
    <s v="S-1477736"/>
    <x v="0"/>
    <x v="125"/>
    <n v="1"/>
    <x v="117"/>
  </r>
  <r>
    <d v="2024-01-29T00:00:00"/>
    <s v="S-1477736"/>
    <x v="0"/>
    <x v="126"/>
    <n v="1"/>
    <x v="118"/>
  </r>
  <r>
    <d v="2024-01-29T00:00:00"/>
    <s v="S-1477736"/>
    <x v="0"/>
    <x v="127"/>
    <n v="1"/>
    <x v="119"/>
  </r>
  <r>
    <d v="2024-01-29T00:00:00"/>
    <s v="S-1477736"/>
    <x v="0"/>
    <x v="128"/>
    <n v="1"/>
    <x v="120"/>
  </r>
  <r>
    <d v="2024-01-29T00:00:00"/>
    <s v="S-1477736"/>
    <x v="0"/>
    <x v="129"/>
    <n v="1"/>
    <x v="121"/>
  </r>
  <r>
    <d v="2024-01-29T00:00:00"/>
    <s v="S-1477736"/>
    <x v="0"/>
    <x v="130"/>
    <n v="1"/>
    <x v="122"/>
  </r>
  <r>
    <d v="2024-01-29T00:00:00"/>
    <s v="S-1477736"/>
    <x v="0"/>
    <x v="131"/>
    <n v="1"/>
    <x v="1"/>
  </r>
  <r>
    <d v="2024-01-29T00:00:00"/>
    <s v="S-1477736"/>
    <x v="0"/>
    <x v="132"/>
    <n v="1"/>
    <x v="123"/>
  </r>
  <r>
    <d v="2024-01-29T00:00:00"/>
    <s v="S-1477736"/>
    <x v="0"/>
    <x v="133"/>
    <n v="1"/>
    <x v="124"/>
  </r>
  <r>
    <d v="2024-01-29T00:00:00"/>
    <s v="S-1477736"/>
    <x v="0"/>
    <x v="134"/>
    <n v="1"/>
    <x v="125"/>
  </r>
  <r>
    <d v="2024-01-29T00:00:00"/>
    <s v="S-1477736"/>
    <x v="0"/>
    <x v="135"/>
    <n v="1"/>
    <x v="1"/>
  </r>
  <r>
    <d v="2024-01-29T00:00:00"/>
    <s v="S-1477736"/>
    <x v="0"/>
    <x v="136"/>
    <n v="1"/>
    <x v="126"/>
  </r>
  <r>
    <d v="2024-01-29T00:00:00"/>
    <s v="S-1477736"/>
    <x v="0"/>
    <x v="137"/>
    <n v="1"/>
    <x v="127"/>
  </r>
  <r>
    <d v="2024-01-29T00:00:00"/>
    <s v="S-1477736"/>
    <x v="0"/>
    <x v="138"/>
    <n v="1"/>
    <x v="128"/>
  </r>
  <r>
    <d v="2024-01-29T00:00:00"/>
    <s v="S-1477736"/>
    <x v="0"/>
    <x v="139"/>
    <n v="1"/>
    <x v="129"/>
  </r>
  <r>
    <d v="2024-01-29T00:00:00"/>
    <s v="S-1477736"/>
    <x v="0"/>
    <x v="140"/>
    <n v="1"/>
    <x v="130"/>
  </r>
  <r>
    <d v="2024-01-29T00:00:00"/>
    <s v="S-1477736"/>
    <x v="0"/>
    <x v="141"/>
    <n v="1"/>
    <x v="131"/>
  </r>
  <r>
    <d v="2024-01-29T00:00:00"/>
    <s v="S-1477736"/>
    <x v="0"/>
    <x v="142"/>
    <n v="1"/>
    <x v="132"/>
  </r>
  <r>
    <d v="2024-01-29T00:00:00"/>
    <s v="S-1477736"/>
    <x v="0"/>
    <x v="143"/>
    <n v="1"/>
    <x v="133"/>
  </r>
  <r>
    <d v="2024-01-29T00:00:00"/>
    <s v="S-1477736"/>
    <x v="0"/>
    <x v="144"/>
    <n v="1"/>
    <x v="134"/>
  </r>
  <r>
    <d v="2024-01-29T00:00:00"/>
    <s v="S-1477736"/>
    <x v="0"/>
    <x v="145"/>
    <n v="1"/>
    <x v="135"/>
  </r>
  <r>
    <d v="2024-01-29T00:00:00"/>
    <s v="S-1477736"/>
    <x v="0"/>
    <x v="146"/>
    <n v="1"/>
    <x v="136"/>
  </r>
  <r>
    <d v="2024-01-29T00:00:00"/>
    <s v="S-1477736"/>
    <x v="0"/>
    <x v="147"/>
    <n v="1"/>
    <x v="137"/>
  </r>
  <r>
    <d v="2024-01-29T00:00:00"/>
    <s v="S-1477736"/>
    <x v="0"/>
    <x v="148"/>
    <n v="1"/>
    <x v="1"/>
  </r>
  <r>
    <d v="2024-01-29T00:00:00"/>
    <s v="S-1477736"/>
    <x v="0"/>
    <x v="149"/>
    <n v="1"/>
    <x v="138"/>
  </r>
  <r>
    <d v="2024-01-29T00:00:00"/>
    <s v="S-1477736"/>
    <x v="0"/>
    <x v="150"/>
    <n v="1"/>
    <x v="139"/>
  </r>
  <r>
    <d v="2024-01-29T00:00:00"/>
    <s v="S-1477736"/>
    <x v="0"/>
    <x v="151"/>
    <n v="1"/>
    <x v="140"/>
  </r>
  <r>
    <d v="2024-01-29T00:00:00"/>
    <s v="S-1477736"/>
    <x v="0"/>
    <x v="152"/>
    <n v="1"/>
    <x v="1"/>
  </r>
  <r>
    <d v="2024-01-29T00:00:00"/>
    <s v="S-1477736"/>
    <x v="0"/>
    <x v="153"/>
    <n v="1"/>
    <x v="141"/>
  </r>
  <r>
    <d v="2024-01-29T00:00:00"/>
    <s v="S-1477736"/>
    <x v="0"/>
    <x v="154"/>
    <n v="1"/>
    <x v="142"/>
  </r>
  <r>
    <d v="2024-01-29T00:00:00"/>
    <s v="S-1477736"/>
    <x v="0"/>
    <x v="155"/>
    <n v="1"/>
    <x v="143"/>
  </r>
  <r>
    <d v="2024-01-29T00:00:00"/>
    <s v="S-1477736"/>
    <x v="0"/>
    <x v="156"/>
    <n v="1"/>
    <x v="144"/>
  </r>
  <r>
    <d v="2024-01-29T00:00:00"/>
    <s v="S-1477736"/>
    <x v="0"/>
    <x v="157"/>
    <n v="1"/>
    <x v="145"/>
  </r>
  <r>
    <d v="2024-01-29T00:00:00"/>
    <s v="S-1477736"/>
    <x v="0"/>
    <x v="158"/>
    <n v="1"/>
    <x v="146"/>
  </r>
  <r>
    <d v="2024-01-29T00:00:00"/>
    <s v="S-1477736"/>
    <x v="0"/>
    <x v="159"/>
    <n v="1"/>
    <x v="1"/>
  </r>
  <r>
    <d v="2024-01-29T00:00:00"/>
    <s v="S-1477736"/>
    <x v="0"/>
    <x v="160"/>
    <n v="1"/>
    <x v="147"/>
  </r>
  <r>
    <d v="2024-01-29T00:00:00"/>
    <s v="S-1477736"/>
    <x v="0"/>
    <x v="161"/>
    <n v="1"/>
    <x v="1"/>
  </r>
  <r>
    <d v="2024-01-29T00:00:00"/>
    <s v="S-1477736"/>
    <x v="0"/>
    <x v="162"/>
    <n v="1"/>
    <x v="148"/>
  </r>
  <r>
    <d v="2024-01-29T00:00:00"/>
    <s v="S-1477736"/>
    <x v="0"/>
    <x v="163"/>
    <n v="1"/>
    <x v="1"/>
  </r>
  <r>
    <d v="2024-01-29T00:00:00"/>
    <s v="S-1477736"/>
    <x v="0"/>
    <x v="164"/>
    <n v="1"/>
    <x v="149"/>
  </r>
  <r>
    <d v="2024-01-29T00:00:00"/>
    <s v="S-1477736"/>
    <x v="0"/>
    <x v="165"/>
    <n v="1"/>
    <x v="150"/>
  </r>
  <r>
    <d v="2024-01-29T00:00:00"/>
    <s v="S-1477736"/>
    <x v="0"/>
    <x v="166"/>
    <n v="1"/>
    <x v="151"/>
  </r>
  <r>
    <d v="2024-01-29T00:00:00"/>
    <s v="S-1477736"/>
    <x v="0"/>
    <x v="167"/>
    <n v="1"/>
    <x v="152"/>
  </r>
  <r>
    <d v="2024-01-29T00:00:00"/>
    <s v="S-1477736"/>
    <x v="0"/>
    <x v="168"/>
    <n v="1"/>
    <x v="153"/>
  </r>
  <r>
    <d v="2024-01-29T00:00:00"/>
    <s v="S-1477736"/>
    <x v="0"/>
    <x v="169"/>
    <n v="1"/>
    <x v="1"/>
  </r>
  <r>
    <d v="2024-01-29T00:00:00"/>
    <s v="S-1477736"/>
    <x v="0"/>
    <x v="170"/>
    <n v="1"/>
    <x v="154"/>
  </r>
  <r>
    <d v="2024-01-29T00:00:00"/>
    <s v="S-1477736"/>
    <x v="0"/>
    <x v="171"/>
    <n v="1"/>
    <x v="155"/>
  </r>
  <r>
    <d v="2024-01-29T00:00:00"/>
    <s v="S-1477736"/>
    <x v="0"/>
    <x v="172"/>
    <n v="1"/>
    <x v="156"/>
  </r>
  <r>
    <d v="2024-01-29T00:00:00"/>
    <s v="S-1477736"/>
    <x v="0"/>
    <x v="173"/>
    <n v="1"/>
    <x v="157"/>
  </r>
  <r>
    <d v="2024-01-29T00:00:00"/>
    <s v="S-1477736"/>
    <x v="0"/>
    <x v="174"/>
    <n v="1"/>
    <x v="1"/>
  </r>
  <r>
    <d v="2024-01-29T00:00:00"/>
    <s v="S-1477736"/>
    <x v="0"/>
    <x v="175"/>
    <n v="1"/>
    <x v="158"/>
  </r>
  <r>
    <d v="2024-01-29T00:00:00"/>
    <s v="S-1477736"/>
    <x v="0"/>
    <x v="176"/>
    <n v="1"/>
    <x v="159"/>
  </r>
  <r>
    <d v="2024-01-29T00:00:00"/>
    <s v="S-1477736"/>
    <x v="0"/>
    <x v="177"/>
    <n v="1"/>
    <x v="160"/>
  </r>
  <r>
    <d v="2024-01-29T00:00:00"/>
    <s v="S-1477736"/>
    <x v="0"/>
    <x v="178"/>
    <n v="1"/>
    <x v="161"/>
  </r>
  <r>
    <d v="2024-01-29T00:00:00"/>
    <s v="S-1477736"/>
    <x v="0"/>
    <x v="179"/>
    <n v="1"/>
    <x v="162"/>
  </r>
  <r>
    <d v="2024-01-29T00:00:00"/>
    <s v="S-1477736"/>
    <x v="0"/>
    <x v="180"/>
    <n v="1"/>
    <x v="163"/>
  </r>
  <r>
    <d v="2024-01-29T00:00:00"/>
    <s v="S-1477736"/>
    <x v="0"/>
    <x v="181"/>
    <n v="1"/>
    <x v="164"/>
  </r>
  <r>
    <d v="2024-01-29T00:00:00"/>
    <s v="S-1477736"/>
    <x v="0"/>
    <x v="182"/>
    <n v="1"/>
    <x v="165"/>
  </r>
  <r>
    <d v="2024-01-29T00:00:00"/>
    <s v="S-1477736"/>
    <x v="0"/>
    <x v="183"/>
    <n v="1"/>
    <x v="166"/>
  </r>
  <r>
    <d v="2024-01-29T00:00:00"/>
    <s v="S-1477736"/>
    <x v="0"/>
    <x v="184"/>
    <n v="1"/>
    <x v="167"/>
  </r>
  <r>
    <d v="2024-01-29T00:00:00"/>
    <s v="S-1477736"/>
    <x v="0"/>
    <x v="185"/>
    <n v="1"/>
    <x v="168"/>
  </r>
  <r>
    <d v="2024-01-29T00:00:00"/>
    <s v="S-1477736"/>
    <x v="0"/>
    <x v="186"/>
    <n v="1"/>
    <x v="169"/>
  </r>
  <r>
    <d v="2024-01-29T00:00:00"/>
    <s v="S-1477736"/>
    <x v="0"/>
    <x v="187"/>
    <n v="1"/>
    <x v="170"/>
  </r>
  <r>
    <d v="2024-01-29T00:00:00"/>
    <s v="S-1477736"/>
    <x v="0"/>
    <x v="188"/>
    <n v="1"/>
    <x v="171"/>
  </r>
  <r>
    <d v="2024-01-29T00:00:00"/>
    <s v="S-1477736"/>
    <x v="0"/>
    <x v="189"/>
    <n v="1"/>
    <x v="172"/>
  </r>
  <r>
    <d v="2024-01-29T00:00:00"/>
    <s v="S-1477736"/>
    <x v="0"/>
    <x v="190"/>
    <n v="1"/>
    <x v="173"/>
  </r>
  <r>
    <d v="2024-01-29T00:00:00"/>
    <s v="S-1477736"/>
    <x v="0"/>
    <x v="191"/>
    <n v="1"/>
    <x v="1"/>
  </r>
  <r>
    <d v="2024-01-29T00:00:00"/>
    <s v="S-1477736"/>
    <x v="0"/>
    <x v="192"/>
    <n v="1"/>
    <x v="174"/>
  </r>
  <r>
    <d v="2024-01-29T00:00:00"/>
    <s v="S-1477736"/>
    <x v="0"/>
    <x v="193"/>
    <n v="1"/>
    <x v="175"/>
  </r>
  <r>
    <d v="2024-01-29T00:00:00"/>
    <s v="S-1477736"/>
    <x v="0"/>
    <x v="194"/>
    <n v="1"/>
    <x v="176"/>
  </r>
  <r>
    <d v="2024-01-29T00:00:00"/>
    <s v="S-1477736"/>
    <x v="0"/>
    <x v="195"/>
    <n v="1"/>
    <x v="177"/>
  </r>
  <r>
    <d v="2024-01-29T00:00:00"/>
    <s v="S-1477736"/>
    <x v="0"/>
    <x v="196"/>
    <n v="1"/>
    <x v="178"/>
  </r>
  <r>
    <d v="2024-01-29T00:00:00"/>
    <s v="S-1477736"/>
    <x v="0"/>
    <x v="197"/>
    <n v="1"/>
    <x v="179"/>
  </r>
  <r>
    <d v="2024-01-29T00:00:00"/>
    <s v="S-1477736"/>
    <x v="0"/>
    <x v="198"/>
    <n v="1"/>
    <x v="1"/>
  </r>
  <r>
    <d v="2024-01-29T00:00:00"/>
    <s v="S-1477736"/>
    <x v="0"/>
    <x v="199"/>
    <n v="1"/>
    <x v="180"/>
  </r>
  <r>
    <d v="2024-01-29T00:00:00"/>
    <s v="S-1477736"/>
    <x v="0"/>
    <x v="200"/>
    <n v="1"/>
    <x v="181"/>
  </r>
  <r>
    <d v="2024-01-29T00:00:00"/>
    <s v="S-1477736"/>
    <x v="0"/>
    <x v="201"/>
    <n v="1"/>
    <x v="182"/>
  </r>
  <r>
    <d v="2024-01-29T00:00:00"/>
    <s v="S-1477736"/>
    <x v="0"/>
    <x v="202"/>
    <n v="1"/>
    <x v="183"/>
  </r>
  <r>
    <d v="2024-01-29T00:00:00"/>
    <s v="S-1477736"/>
    <x v="0"/>
    <x v="203"/>
    <n v="1"/>
    <x v="1"/>
  </r>
  <r>
    <d v="2024-01-29T00:00:00"/>
    <s v="S-1477736"/>
    <x v="0"/>
    <x v="204"/>
    <n v="1"/>
    <x v="184"/>
  </r>
  <r>
    <d v="2024-01-29T00:00:00"/>
    <s v="S-1477736"/>
    <x v="0"/>
    <x v="205"/>
    <n v="1"/>
    <x v="185"/>
  </r>
  <r>
    <d v="2024-01-29T00:00:00"/>
    <s v="S-1477736"/>
    <x v="0"/>
    <x v="206"/>
    <n v="1"/>
    <x v="186"/>
  </r>
  <r>
    <d v="2024-01-29T00:00:00"/>
    <s v="S-1477736"/>
    <x v="0"/>
    <x v="207"/>
    <n v="1"/>
    <x v="187"/>
  </r>
  <r>
    <d v="2024-01-29T00:00:00"/>
    <s v="S-1477736"/>
    <x v="0"/>
    <x v="208"/>
    <n v="1"/>
    <x v="188"/>
  </r>
  <r>
    <d v="2024-01-29T00:00:00"/>
    <s v="S-1477736"/>
    <x v="0"/>
    <x v="209"/>
    <n v="1"/>
    <x v="189"/>
  </r>
  <r>
    <d v="2024-01-29T00:00:00"/>
    <s v="S-1477736"/>
    <x v="0"/>
    <x v="210"/>
    <n v="1"/>
    <x v="190"/>
  </r>
  <r>
    <d v="2024-01-29T00:00:00"/>
    <s v="S-1477736"/>
    <x v="0"/>
    <x v="211"/>
    <n v="1"/>
    <x v="191"/>
  </r>
  <r>
    <d v="2024-01-29T00:00:00"/>
    <s v="S-1477736"/>
    <x v="0"/>
    <x v="212"/>
    <n v="1"/>
    <x v="192"/>
  </r>
  <r>
    <d v="2024-01-29T00:00:00"/>
    <s v="S-1477736"/>
    <x v="0"/>
    <x v="213"/>
    <n v="1"/>
    <x v="193"/>
  </r>
  <r>
    <d v="2024-01-29T00:00:00"/>
    <s v="S-1477736"/>
    <x v="0"/>
    <x v="214"/>
    <n v="1"/>
    <x v="1"/>
  </r>
  <r>
    <d v="2024-01-29T00:00:00"/>
    <s v="S-1477736"/>
    <x v="0"/>
    <x v="215"/>
    <n v="1"/>
    <x v="194"/>
  </r>
  <r>
    <d v="2024-01-29T00:00:00"/>
    <s v="S-1477736"/>
    <x v="0"/>
    <x v="216"/>
    <n v="1"/>
    <x v="195"/>
  </r>
  <r>
    <d v="2024-01-29T00:00:00"/>
    <s v="S-1477736"/>
    <x v="0"/>
    <x v="217"/>
    <n v="1"/>
    <x v="196"/>
  </r>
  <r>
    <d v="2024-01-29T00:00:00"/>
    <s v="S-1477736"/>
    <x v="0"/>
    <x v="218"/>
    <n v="1"/>
    <x v="197"/>
  </r>
  <r>
    <d v="2024-01-29T00:00:00"/>
    <s v="S-1477736"/>
    <x v="0"/>
    <x v="219"/>
    <n v="1"/>
    <x v="198"/>
  </r>
  <r>
    <d v="2024-01-29T00:00:00"/>
    <s v="S-1477736"/>
    <x v="0"/>
    <x v="220"/>
    <n v="1"/>
    <x v="199"/>
  </r>
  <r>
    <d v="2024-01-29T00:00:00"/>
    <s v="S-1477736"/>
    <x v="0"/>
    <x v="221"/>
    <n v="1"/>
    <x v="200"/>
  </r>
  <r>
    <d v="2024-01-29T00:00:00"/>
    <s v="S-1477736"/>
    <x v="0"/>
    <x v="222"/>
    <n v="1"/>
    <x v="201"/>
  </r>
  <r>
    <d v="2024-01-29T00:00:00"/>
    <s v="S-1477736"/>
    <x v="0"/>
    <x v="223"/>
    <n v="1"/>
    <x v="1"/>
  </r>
  <r>
    <d v="2024-01-29T00:00:00"/>
    <s v="S-1477736"/>
    <x v="0"/>
    <x v="224"/>
    <n v="1"/>
    <x v="202"/>
  </r>
  <r>
    <d v="2024-01-29T00:00:00"/>
    <s v="S-1477736"/>
    <x v="0"/>
    <x v="225"/>
    <n v="1"/>
    <x v="203"/>
  </r>
  <r>
    <d v="2024-01-29T00:00:00"/>
    <s v="S-1477736"/>
    <x v="0"/>
    <x v="226"/>
    <n v="1"/>
    <x v="204"/>
  </r>
  <r>
    <d v="2024-01-29T00:00:00"/>
    <s v="S-1477736"/>
    <x v="0"/>
    <x v="227"/>
    <n v="1"/>
    <x v="205"/>
  </r>
  <r>
    <d v="2024-01-29T00:00:00"/>
    <s v="S-1477736"/>
    <x v="0"/>
    <x v="228"/>
    <n v="1"/>
    <x v="206"/>
  </r>
  <r>
    <d v="2024-01-29T00:00:00"/>
    <s v="S-1477736"/>
    <x v="0"/>
    <x v="229"/>
    <n v="1"/>
    <x v="207"/>
  </r>
  <r>
    <d v="2024-01-29T00:00:00"/>
    <s v="S-1477736"/>
    <x v="0"/>
    <x v="230"/>
    <n v="1"/>
    <x v="208"/>
  </r>
  <r>
    <d v="2024-01-29T00:00:00"/>
    <s v="S-1477736"/>
    <x v="0"/>
    <x v="231"/>
    <n v="1"/>
    <x v="209"/>
  </r>
  <r>
    <d v="2024-01-29T00:00:00"/>
    <s v="S-1477736"/>
    <x v="0"/>
    <x v="232"/>
    <n v="1"/>
    <x v="210"/>
  </r>
  <r>
    <d v="2024-01-29T00:00:00"/>
    <s v="S-1477736"/>
    <x v="0"/>
    <x v="233"/>
    <n v="1"/>
    <x v="211"/>
  </r>
  <r>
    <d v="2024-01-29T00:00:00"/>
    <s v="S-1477736"/>
    <x v="0"/>
    <x v="234"/>
    <n v="1"/>
    <x v="212"/>
  </r>
  <r>
    <d v="2024-01-29T00:00:00"/>
    <s v="S-1477736"/>
    <x v="0"/>
    <x v="235"/>
    <n v="1"/>
    <x v="213"/>
  </r>
  <r>
    <d v="2024-01-29T00:00:00"/>
    <s v="S-1477736"/>
    <x v="0"/>
    <x v="236"/>
    <n v="1"/>
    <x v="214"/>
  </r>
  <r>
    <d v="2024-01-29T00:00:00"/>
    <s v="S-1477736"/>
    <x v="0"/>
    <x v="237"/>
    <n v="1"/>
    <x v="215"/>
  </r>
  <r>
    <d v="2024-01-29T00:00:00"/>
    <s v="S-1477736"/>
    <x v="0"/>
    <x v="238"/>
    <n v="1"/>
    <x v="216"/>
  </r>
  <r>
    <d v="2024-01-29T00:00:00"/>
    <s v="S-1477736"/>
    <x v="0"/>
    <x v="239"/>
    <n v="1"/>
    <x v="217"/>
  </r>
  <r>
    <d v="2024-01-29T00:00:00"/>
    <s v="S-1477736"/>
    <x v="0"/>
    <x v="240"/>
    <n v="1"/>
    <x v="218"/>
  </r>
  <r>
    <d v="2024-01-29T00:00:00"/>
    <s v="S-1477736"/>
    <x v="0"/>
    <x v="241"/>
    <n v="1"/>
    <x v="219"/>
  </r>
  <r>
    <d v="2024-01-29T00:00:00"/>
    <s v="S-1477736"/>
    <x v="0"/>
    <x v="242"/>
    <n v="1"/>
    <x v="220"/>
  </r>
  <r>
    <d v="2024-01-29T00:00:00"/>
    <s v="S-1477736"/>
    <x v="0"/>
    <x v="243"/>
    <n v="1"/>
    <x v="221"/>
  </r>
  <r>
    <d v="2024-01-29T00:00:00"/>
    <s v="S-1477736"/>
    <x v="0"/>
    <x v="244"/>
    <n v="1"/>
    <x v="222"/>
  </r>
  <r>
    <d v="2024-01-29T00:00:00"/>
    <s v="S-1477736"/>
    <x v="0"/>
    <x v="245"/>
    <n v="1"/>
    <x v="223"/>
  </r>
  <r>
    <d v="2024-01-29T00:00:00"/>
    <s v="S-1477736"/>
    <x v="0"/>
    <x v="246"/>
    <n v="1"/>
    <x v="224"/>
  </r>
  <r>
    <d v="2024-01-29T00:00:00"/>
    <s v="S-1477736"/>
    <x v="0"/>
    <x v="247"/>
    <n v="1"/>
    <x v="1"/>
  </r>
  <r>
    <d v="2024-01-29T00:00:00"/>
    <s v="S-1477736"/>
    <x v="0"/>
    <x v="248"/>
    <n v="1"/>
    <x v="225"/>
  </r>
  <r>
    <d v="2024-01-29T00:00:00"/>
    <s v="S-1477736"/>
    <x v="0"/>
    <x v="249"/>
    <n v="1"/>
    <x v="226"/>
  </r>
  <r>
    <d v="2024-01-29T00:00:00"/>
    <s v="S-1477736"/>
    <x v="0"/>
    <x v="250"/>
    <n v="1"/>
    <x v="227"/>
  </r>
  <r>
    <d v="2024-01-29T00:00:00"/>
    <s v="S-1477736"/>
    <x v="0"/>
    <x v="251"/>
    <n v="1"/>
    <x v="228"/>
  </r>
  <r>
    <d v="2024-01-29T00:00:00"/>
    <s v="S-1477736"/>
    <x v="0"/>
    <x v="252"/>
    <n v="1"/>
    <x v="229"/>
  </r>
  <r>
    <d v="2024-01-29T00:00:00"/>
    <s v="S-1477736"/>
    <x v="0"/>
    <x v="253"/>
    <n v="1"/>
    <x v="230"/>
  </r>
  <r>
    <d v="2024-01-29T00:00:00"/>
    <s v="S-1477736"/>
    <x v="0"/>
    <x v="254"/>
    <n v="1"/>
    <x v="1"/>
  </r>
  <r>
    <d v="2024-01-29T00:00:00"/>
    <s v="S-1477736"/>
    <x v="0"/>
    <x v="255"/>
    <n v="1"/>
    <x v="231"/>
  </r>
  <r>
    <d v="2024-01-29T00:00:00"/>
    <s v="S-1477736"/>
    <x v="0"/>
    <x v="256"/>
    <n v="1"/>
    <x v="232"/>
  </r>
  <r>
    <d v="2024-01-29T00:00:00"/>
    <s v="S-1477736"/>
    <x v="0"/>
    <x v="257"/>
    <n v="1"/>
    <x v="233"/>
  </r>
  <r>
    <d v="2024-01-29T00:00:00"/>
    <s v="S-1477736"/>
    <x v="0"/>
    <x v="258"/>
    <n v="1"/>
    <x v="234"/>
  </r>
  <r>
    <d v="2024-01-29T00:00:00"/>
    <s v="S-1477736"/>
    <x v="0"/>
    <x v="259"/>
    <n v="1"/>
    <x v="235"/>
  </r>
  <r>
    <d v="2024-01-29T00:00:00"/>
    <s v="S-1477736"/>
    <x v="0"/>
    <x v="260"/>
    <n v="1"/>
    <x v="1"/>
  </r>
  <r>
    <d v="2024-01-29T00:00:00"/>
    <s v="S-1477736"/>
    <x v="0"/>
    <x v="261"/>
    <n v="1"/>
    <x v="236"/>
  </r>
  <r>
    <d v="2024-01-29T00:00:00"/>
    <s v="S-1477736"/>
    <x v="0"/>
    <x v="262"/>
    <n v="1"/>
    <x v="237"/>
  </r>
  <r>
    <d v="2024-01-29T00:00:00"/>
    <s v="S-1477736"/>
    <x v="0"/>
    <x v="263"/>
    <n v="1"/>
    <x v="238"/>
  </r>
  <r>
    <d v="2024-01-29T00:00:00"/>
    <s v="S-1477736"/>
    <x v="0"/>
    <x v="264"/>
    <n v="1"/>
    <x v="239"/>
  </r>
  <r>
    <d v="2024-01-29T00:00:00"/>
    <s v="S-1477736"/>
    <x v="0"/>
    <x v="265"/>
    <n v="1"/>
    <x v="240"/>
  </r>
  <r>
    <d v="2024-01-29T00:00:00"/>
    <s v="S-1477736"/>
    <x v="0"/>
    <x v="266"/>
    <n v="1"/>
    <x v="241"/>
  </r>
  <r>
    <d v="2024-01-29T00:00:00"/>
    <s v="S-1477736"/>
    <x v="0"/>
    <x v="267"/>
    <n v="1"/>
    <x v="242"/>
  </r>
  <r>
    <d v="2024-01-29T00:00:00"/>
    <s v="S-1477736"/>
    <x v="0"/>
    <x v="268"/>
    <n v="1"/>
    <x v="243"/>
  </r>
  <r>
    <d v="2024-01-29T00:00:00"/>
    <s v="S-1477736"/>
    <x v="0"/>
    <x v="269"/>
    <n v="1"/>
    <x v="244"/>
  </r>
  <r>
    <d v="2024-01-29T00:00:00"/>
    <s v="S-1477736"/>
    <x v="0"/>
    <x v="270"/>
    <n v="1"/>
    <x v="245"/>
  </r>
  <r>
    <d v="2024-01-29T00:00:00"/>
    <s v="S-1477736"/>
    <x v="0"/>
    <x v="271"/>
    <n v="1"/>
    <x v="1"/>
  </r>
  <r>
    <d v="2024-01-29T00:00:00"/>
    <s v="S-1477736"/>
    <x v="0"/>
    <x v="272"/>
    <n v="1"/>
    <x v="246"/>
  </r>
  <r>
    <d v="2024-01-29T00:00:00"/>
    <s v="S-1477736"/>
    <x v="0"/>
    <x v="273"/>
    <n v="1"/>
    <x v="247"/>
  </r>
  <r>
    <d v="2024-01-29T00:00:00"/>
    <s v="S-1477736"/>
    <x v="0"/>
    <x v="274"/>
    <n v="1"/>
    <x v="248"/>
  </r>
  <r>
    <d v="2024-01-29T00:00:00"/>
    <s v="S-1477736"/>
    <x v="0"/>
    <x v="275"/>
    <n v="1"/>
    <x v="249"/>
  </r>
  <r>
    <d v="2024-01-29T00:00:00"/>
    <s v="S-1477736"/>
    <x v="0"/>
    <x v="276"/>
    <n v="1"/>
    <x v="1"/>
  </r>
  <r>
    <d v="2024-01-29T00:00:00"/>
    <s v="S-1477736"/>
    <x v="0"/>
    <x v="277"/>
    <n v="1"/>
    <x v="250"/>
  </r>
  <r>
    <d v="2024-01-29T00:00:00"/>
    <s v="S-1477736"/>
    <x v="0"/>
    <x v="278"/>
    <n v="1"/>
    <x v="251"/>
  </r>
  <r>
    <d v="2024-01-29T00:00:00"/>
    <s v="S-1477736"/>
    <x v="0"/>
    <x v="279"/>
    <n v="1"/>
    <x v="252"/>
  </r>
  <r>
    <d v="2024-01-29T00:00:00"/>
    <s v="S-1477736"/>
    <x v="0"/>
    <x v="280"/>
    <n v="1"/>
    <x v="253"/>
  </r>
  <r>
    <d v="2024-01-29T00:00:00"/>
    <s v="S-1477736"/>
    <x v="0"/>
    <x v="281"/>
    <n v="1"/>
    <x v="254"/>
  </r>
  <r>
    <d v="2024-01-29T00:00:00"/>
    <s v="S-1477736"/>
    <x v="0"/>
    <x v="282"/>
    <n v="1"/>
    <x v="255"/>
  </r>
  <r>
    <d v="2024-01-29T00:00:00"/>
    <s v="S-1477736"/>
    <x v="0"/>
    <x v="283"/>
    <n v="1"/>
    <x v="256"/>
  </r>
  <r>
    <d v="2024-01-29T00:00:00"/>
    <s v="S-1477736"/>
    <x v="0"/>
    <x v="284"/>
    <n v="1"/>
    <x v="257"/>
  </r>
  <r>
    <d v="2024-01-29T00:00:00"/>
    <s v="S-1477736"/>
    <x v="0"/>
    <x v="285"/>
    <n v="1"/>
    <x v="258"/>
  </r>
  <r>
    <d v="2024-01-29T00:00:00"/>
    <s v="S-1477736"/>
    <x v="0"/>
    <x v="286"/>
    <n v="1"/>
    <x v="259"/>
  </r>
  <r>
    <d v="2024-01-29T00:00:00"/>
    <s v="S-1477736"/>
    <x v="0"/>
    <x v="287"/>
    <n v="1"/>
    <x v="260"/>
  </r>
  <r>
    <d v="2024-01-29T00:00:00"/>
    <s v="S-1477736"/>
    <x v="0"/>
    <x v="288"/>
    <n v="1"/>
    <x v="261"/>
  </r>
  <r>
    <d v="2024-01-29T00:00:00"/>
    <s v="S-1477736"/>
    <x v="0"/>
    <x v="289"/>
    <n v="1"/>
    <x v="1"/>
  </r>
  <r>
    <d v="2024-01-29T00:00:00"/>
    <s v="S-1477736"/>
    <x v="0"/>
    <x v="290"/>
    <n v="1"/>
    <x v="1"/>
  </r>
  <r>
    <d v="2024-01-29T00:00:00"/>
    <s v="S-1477736"/>
    <x v="0"/>
    <x v="291"/>
    <n v="1"/>
    <x v="262"/>
  </r>
  <r>
    <d v="2024-01-29T00:00:00"/>
    <s v="S-1477736"/>
    <x v="0"/>
    <x v="292"/>
    <n v="1"/>
    <x v="263"/>
  </r>
  <r>
    <d v="2024-01-29T00:00:00"/>
    <s v="S-1477736"/>
    <x v="0"/>
    <x v="293"/>
    <n v="1"/>
    <x v="1"/>
  </r>
  <r>
    <d v="2024-01-29T00:00:00"/>
    <s v="S-1477736"/>
    <x v="0"/>
    <x v="294"/>
    <n v="1"/>
    <x v="264"/>
  </r>
  <r>
    <d v="2024-01-29T00:00:00"/>
    <s v="S-1477736"/>
    <x v="0"/>
    <x v="295"/>
    <n v="1"/>
    <x v="265"/>
  </r>
  <r>
    <d v="2024-01-29T00:00:00"/>
    <s v="S-1477736"/>
    <x v="0"/>
    <x v="296"/>
    <n v="1"/>
    <x v="266"/>
  </r>
  <r>
    <d v="2024-01-29T00:00:00"/>
    <s v="S-1477736"/>
    <x v="0"/>
    <x v="297"/>
    <n v="1"/>
    <x v="267"/>
  </r>
  <r>
    <d v="2024-01-29T00:00:00"/>
    <s v="S-1477736"/>
    <x v="0"/>
    <x v="298"/>
    <n v="1"/>
    <x v="268"/>
  </r>
  <r>
    <d v="2024-01-29T00:00:00"/>
    <s v="S-1477736"/>
    <x v="0"/>
    <x v="299"/>
    <n v="1"/>
    <x v="269"/>
  </r>
  <r>
    <d v="2024-01-29T00:00:00"/>
    <s v="S-1477736"/>
    <x v="0"/>
    <x v="300"/>
    <n v="1"/>
    <x v="270"/>
  </r>
  <r>
    <d v="2024-01-29T00:00:00"/>
    <s v="S-1477736"/>
    <x v="0"/>
    <x v="301"/>
    <n v="1"/>
    <x v="271"/>
  </r>
  <r>
    <d v="2024-01-29T00:00:00"/>
    <s v="S-1477736"/>
    <x v="0"/>
    <x v="302"/>
    <n v="1"/>
    <x v="272"/>
  </r>
  <r>
    <d v="2024-01-29T00:00:00"/>
    <s v="S-1477736"/>
    <x v="0"/>
    <x v="303"/>
    <n v="1"/>
    <x v="273"/>
  </r>
  <r>
    <d v="2024-01-29T00:00:00"/>
    <s v="S-1477736"/>
    <x v="0"/>
    <x v="304"/>
    <n v="1"/>
    <x v="274"/>
  </r>
  <r>
    <d v="2024-01-29T00:00:00"/>
    <s v="S-1477736"/>
    <x v="0"/>
    <x v="305"/>
    <n v="1"/>
    <x v="275"/>
  </r>
  <r>
    <d v="2024-01-29T00:00:00"/>
    <s v="S-1477736"/>
    <x v="0"/>
    <x v="306"/>
    <n v="1"/>
    <x v="276"/>
  </r>
  <r>
    <d v="2024-01-29T00:00:00"/>
    <s v="S-1477736"/>
    <x v="0"/>
    <x v="307"/>
    <n v="1"/>
    <x v="277"/>
  </r>
  <r>
    <d v="2024-01-29T00:00:00"/>
    <s v="S-1477736"/>
    <x v="0"/>
    <x v="308"/>
    <n v="1"/>
    <x v="278"/>
  </r>
  <r>
    <d v="2024-01-29T00:00:00"/>
    <s v="S-1477736"/>
    <x v="0"/>
    <x v="309"/>
    <n v="1"/>
    <x v="279"/>
  </r>
  <r>
    <d v="2024-01-29T00:00:00"/>
    <s v="S-1477736"/>
    <x v="0"/>
    <x v="310"/>
    <n v="1"/>
    <x v="280"/>
  </r>
  <r>
    <d v="2024-01-29T00:00:00"/>
    <s v="S-1477736"/>
    <x v="0"/>
    <x v="311"/>
    <n v="1"/>
    <x v="281"/>
  </r>
  <r>
    <d v="2024-01-29T00:00:00"/>
    <s v="S-1477736"/>
    <x v="0"/>
    <x v="312"/>
    <n v="1"/>
    <x v="282"/>
  </r>
  <r>
    <d v="2024-01-29T00:00:00"/>
    <s v="S-1477736"/>
    <x v="0"/>
    <x v="313"/>
    <n v="1"/>
    <x v="283"/>
  </r>
  <r>
    <d v="2024-01-29T00:00:00"/>
    <s v="S-1477736"/>
    <x v="0"/>
    <x v="314"/>
    <n v="1"/>
    <x v="284"/>
  </r>
  <r>
    <d v="2024-01-29T00:00:00"/>
    <s v="S-1477736"/>
    <x v="0"/>
    <x v="315"/>
    <n v="1"/>
    <x v="285"/>
  </r>
  <r>
    <d v="2024-01-29T00:00:00"/>
    <s v="S-1477736"/>
    <x v="0"/>
    <x v="316"/>
    <n v="1"/>
    <x v="286"/>
  </r>
  <r>
    <d v="2024-01-29T00:00:00"/>
    <s v="S-1477736"/>
    <x v="0"/>
    <x v="317"/>
    <n v="1"/>
    <x v="1"/>
  </r>
  <r>
    <d v="2024-01-29T00:00:00"/>
    <s v="S-1477736"/>
    <x v="0"/>
    <x v="318"/>
    <n v="1"/>
    <x v="287"/>
  </r>
  <r>
    <d v="2024-01-29T00:00:00"/>
    <s v="S-1477736"/>
    <x v="0"/>
    <x v="319"/>
    <n v="1"/>
    <x v="288"/>
  </r>
  <r>
    <d v="2024-01-29T00:00:00"/>
    <s v="S-1477736"/>
    <x v="0"/>
    <x v="320"/>
    <n v="1"/>
    <x v="289"/>
  </r>
  <r>
    <d v="2024-01-29T00:00:00"/>
    <s v="S-1477736"/>
    <x v="0"/>
    <x v="321"/>
    <n v="1"/>
    <x v="290"/>
  </r>
  <r>
    <d v="2024-01-29T00:00:00"/>
    <s v="S-1477736"/>
    <x v="0"/>
    <x v="322"/>
    <n v="1"/>
    <x v="291"/>
  </r>
  <r>
    <d v="2024-01-29T00:00:00"/>
    <s v="S-1477736"/>
    <x v="0"/>
    <x v="323"/>
    <n v="1"/>
    <x v="292"/>
  </r>
  <r>
    <d v="2024-01-29T00:00:00"/>
    <s v="S-1477736"/>
    <x v="0"/>
    <x v="324"/>
    <n v="1"/>
    <x v="293"/>
  </r>
  <r>
    <d v="2024-01-29T00:00:00"/>
    <s v="S-1477736"/>
    <x v="0"/>
    <x v="325"/>
    <n v="1"/>
    <x v="294"/>
  </r>
  <r>
    <d v="2024-01-29T00:00:00"/>
    <s v="S-1477736"/>
    <x v="0"/>
    <x v="326"/>
    <n v="1"/>
    <x v="295"/>
  </r>
  <r>
    <d v="2024-01-29T00:00:00"/>
    <s v="S-1477736"/>
    <x v="0"/>
    <x v="327"/>
    <n v="1"/>
    <x v="296"/>
  </r>
  <r>
    <d v="2024-01-29T00:00:00"/>
    <s v="S-1477736"/>
    <x v="0"/>
    <x v="328"/>
    <n v="1"/>
    <x v="297"/>
  </r>
  <r>
    <d v="2024-01-29T00:00:00"/>
    <s v="S-1477736"/>
    <x v="0"/>
    <x v="329"/>
    <n v="1"/>
    <x v="298"/>
  </r>
  <r>
    <d v="2024-01-29T00:00:00"/>
    <s v="S-1477736"/>
    <x v="0"/>
    <x v="330"/>
    <n v="1"/>
    <x v="299"/>
  </r>
  <r>
    <d v="2024-01-29T00:00:00"/>
    <s v="S-1477736"/>
    <x v="0"/>
    <x v="331"/>
    <n v="1"/>
    <x v="1"/>
  </r>
  <r>
    <d v="2024-01-29T00:00:00"/>
    <s v="S-1477736"/>
    <x v="0"/>
    <x v="332"/>
    <n v="1"/>
    <x v="300"/>
  </r>
  <r>
    <d v="2024-01-29T00:00:00"/>
    <s v="S-1477736"/>
    <x v="0"/>
    <x v="333"/>
    <n v="1"/>
    <x v="301"/>
  </r>
  <r>
    <d v="2024-01-29T00:00:00"/>
    <s v="S-1477736"/>
    <x v="0"/>
    <x v="334"/>
    <n v="1"/>
    <x v="1"/>
  </r>
  <r>
    <d v="2024-01-29T00:00:00"/>
    <s v="S-1477736"/>
    <x v="0"/>
    <x v="335"/>
    <n v="1"/>
    <x v="302"/>
  </r>
  <r>
    <d v="2024-01-29T00:00:00"/>
    <s v="S-1477736"/>
    <x v="0"/>
    <x v="336"/>
    <n v="1"/>
    <x v="303"/>
  </r>
  <r>
    <d v="2024-01-29T00:00:00"/>
    <s v="S-1477736"/>
    <x v="0"/>
    <x v="337"/>
    <n v="1"/>
    <x v="304"/>
  </r>
  <r>
    <d v="2024-01-29T00:00:00"/>
    <s v="S-1477736"/>
    <x v="0"/>
    <x v="338"/>
    <n v="1"/>
    <x v="305"/>
  </r>
  <r>
    <d v="2024-01-29T00:00:00"/>
    <s v="S-1477736"/>
    <x v="0"/>
    <x v="339"/>
    <n v="1"/>
    <x v="306"/>
  </r>
  <r>
    <d v="2024-01-29T00:00:00"/>
    <s v="S-1477736"/>
    <x v="0"/>
    <x v="340"/>
    <n v="1"/>
    <x v="307"/>
  </r>
  <r>
    <d v="2024-01-29T00:00:00"/>
    <s v="S-1477736"/>
    <x v="0"/>
    <x v="341"/>
    <n v="1"/>
    <x v="308"/>
  </r>
  <r>
    <d v="2024-01-29T00:00:00"/>
    <s v="S-1477736"/>
    <x v="0"/>
    <x v="342"/>
    <n v="1"/>
    <x v="309"/>
  </r>
  <r>
    <d v="2024-01-29T00:00:00"/>
    <s v="S-1477736"/>
    <x v="0"/>
    <x v="343"/>
    <n v="1"/>
    <x v="310"/>
  </r>
  <r>
    <d v="2024-01-29T00:00:00"/>
    <s v="S-1477736"/>
    <x v="0"/>
    <x v="344"/>
    <n v="1"/>
    <x v="311"/>
  </r>
  <r>
    <d v="2024-01-29T00:00:00"/>
    <s v="S-1477736"/>
    <x v="0"/>
    <x v="345"/>
    <n v="1"/>
    <x v="312"/>
  </r>
  <r>
    <d v="2024-01-29T00:00:00"/>
    <s v="S-1477736"/>
    <x v="0"/>
    <x v="346"/>
    <n v="1"/>
    <x v="313"/>
  </r>
  <r>
    <d v="2024-01-29T00:00:00"/>
    <s v="S-1477736"/>
    <x v="0"/>
    <x v="347"/>
    <n v="1"/>
    <x v="314"/>
  </r>
  <r>
    <d v="2024-01-29T00:00:00"/>
    <s v="S-1477736"/>
    <x v="0"/>
    <x v="348"/>
    <n v="1"/>
    <x v="315"/>
  </r>
  <r>
    <d v="2024-01-29T00:00:00"/>
    <s v="S-1477736"/>
    <x v="0"/>
    <x v="349"/>
    <n v="1"/>
    <x v="316"/>
  </r>
  <r>
    <d v="2024-01-29T00:00:00"/>
    <s v="S-1477736"/>
    <x v="0"/>
    <x v="350"/>
    <n v="1"/>
    <x v="317"/>
  </r>
  <r>
    <d v="2024-01-29T00:00:00"/>
    <s v="S-1477736"/>
    <x v="0"/>
    <x v="351"/>
    <n v="1"/>
    <x v="318"/>
  </r>
  <r>
    <d v="2024-01-29T00:00:00"/>
    <s v="S-1477736"/>
    <x v="0"/>
    <x v="352"/>
    <n v="1"/>
    <x v="319"/>
  </r>
  <r>
    <d v="2024-01-29T00:00:00"/>
    <s v="S-1477736"/>
    <x v="0"/>
    <x v="353"/>
    <n v="1"/>
    <x v="320"/>
  </r>
  <r>
    <d v="2024-01-29T00:00:00"/>
    <s v="S-1477736"/>
    <x v="0"/>
    <x v="354"/>
    <n v="1"/>
    <x v="321"/>
  </r>
  <r>
    <d v="2024-01-29T00:00:00"/>
    <s v="S-1477736"/>
    <x v="0"/>
    <x v="355"/>
    <n v="1"/>
    <x v="322"/>
  </r>
  <r>
    <d v="2024-01-29T00:00:00"/>
    <s v="S-1477736"/>
    <x v="0"/>
    <x v="356"/>
    <n v="1"/>
    <x v="323"/>
  </r>
  <r>
    <d v="2024-01-29T00:00:00"/>
    <s v="S-1477736"/>
    <x v="0"/>
    <x v="357"/>
    <n v="1"/>
    <x v="324"/>
  </r>
  <r>
    <d v="2024-01-29T00:00:00"/>
    <s v="S-1477736"/>
    <x v="0"/>
    <x v="358"/>
    <n v="1"/>
    <x v="325"/>
  </r>
  <r>
    <d v="2024-01-29T00:00:00"/>
    <s v="S-1477736"/>
    <x v="0"/>
    <x v="359"/>
    <n v="1"/>
    <x v="326"/>
  </r>
  <r>
    <d v="2024-01-29T00:00:00"/>
    <s v="S-1477736"/>
    <x v="0"/>
    <x v="360"/>
    <n v="1"/>
    <x v="327"/>
  </r>
  <r>
    <d v="2024-01-29T00:00:00"/>
    <s v="S-1477736"/>
    <x v="0"/>
    <x v="361"/>
    <n v="1"/>
    <x v="328"/>
  </r>
  <r>
    <d v="2024-01-29T00:00:00"/>
    <s v="S-1477736"/>
    <x v="0"/>
    <x v="362"/>
    <n v="1"/>
    <x v="329"/>
  </r>
  <r>
    <d v="2024-01-29T00:00:00"/>
    <s v="S-1477736"/>
    <x v="0"/>
    <x v="363"/>
    <n v="1"/>
    <x v="330"/>
  </r>
  <r>
    <d v="2024-01-29T00:00:00"/>
    <s v="S-1477736"/>
    <x v="0"/>
    <x v="364"/>
    <n v="1"/>
    <x v="331"/>
  </r>
  <r>
    <d v="2024-01-29T00:00:00"/>
    <s v="S-1477736"/>
    <x v="0"/>
    <x v="365"/>
    <n v="1"/>
    <x v="332"/>
  </r>
  <r>
    <d v="2024-01-29T00:00:00"/>
    <s v="S-1477736"/>
    <x v="0"/>
    <x v="366"/>
    <n v="1"/>
    <x v="333"/>
  </r>
  <r>
    <d v="2024-01-29T00:00:00"/>
    <s v="S-1477736"/>
    <x v="0"/>
    <x v="367"/>
    <n v="1"/>
    <x v="334"/>
  </r>
  <r>
    <d v="2024-01-29T00:00:00"/>
    <s v="S-1477736"/>
    <x v="0"/>
    <x v="368"/>
    <n v="1"/>
    <x v="335"/>
  </r>
  <r>
    <d v="2024-01-29T00:00:00"/>
    <s v="S-1477736"/>
    <x v="0"/>
    <x v="369"/>
    <n v="1"/>
    <x v="336"/>
  </r>
  <r>
    <d v="2024-01-29T00:00:00"/>
    <s v="S-1477736"/>
    <x v="0"/>
    <x v="370"/>
    <n v="1"/>
    <x v="337"/>
  </r>
  <r>
    <d v="2024-01-29T00:00:00"/>
    <s v="S-1477736"/>
    <x v="0"/>
    <x v="371"/>
    <n v="1"/>
    <x v="338"/>
  </r>
  <r>
    <d v="2024-01-29T00:00:00"/>
    <s v="S-1477736"/>
    <x v="0"/>
    <x v="372"/>
    <n v="1"/>
    <x v="339"/>
  </r>
  <r>
    <d v="2024-01-29T00:00:00"/>
    <s v="S-1477736"/>
    <x v="0"/>
    <x v="373"/>
    <n v="1"/>
    <x v="340"/>
  </r>
  <r>
    <d v="2024-01-29T00:00:00"/>
    <s v="S-1477736"/>
    <x v="0"/>
    <x v="374"/>
    <n v="1"/>
    <x v="341"/>
  </r>
  <r>
    <d v="2024-01-29T00:00:00"/>
    <s v="S-1477736"/>
    <x v="0"/>
    <x v="375"/>
    <n v="1"/>
    <x v="342"/>
  </r>
  <r>
    <d v="2024-01-29T00:00:00"/>
    <s v="S-1477736"/>
    <x v="0"/>
    <x v="376"/>
    <n v="1"/>
    <x v="343"/>
  </r>
  <r>
    <d v="2024-01-29T00:00:00"/>
    <s v="S-1477736"/>
    <x v="0"/>
    <x v="377"/>
    <n v="1"/>
    <x v="344"/>
  </r>
  <r>
    <d v="2024-01-29T00:00:00"/>
    <s v="S-1477736"/>
    <x v="0"/>
    <x v="378"/>
    <n v="1"/>
    <x v="345"/>
  </r>
  <r>
    <d v="2024-01-29T00:00:00"/>
    <s v="S-1477736"/>
    <x v="0"/>
    <x v="379"/>
    <n v="1"/>
    <x v="346"/>
  </r>
  <r>
    <d v="2024-01-29T00:00:00"/>
    <s v="S-1477736"/>
    <x v="0"/>
    <x v="380"/>
    <n v="1"/>
    <x v="347"/>
  </r>
  <r>
    <d v="2024-01-29T00:00:00"/>
    <s v="S-1477736"/>
    <x v="0"/>
    <x v="381"/>
    <n v="1"/>
    <x v="348"/>
  </r>
  <r>
    <d v="2024-01-29T00:00:00"/>
    <s v="S-1477736"/>
    <x v="0"/>
    <x v="382"/>
    <n v="1"/>
    <x v="349"/>
  </r>
  <r>
    <d v="2024-01-29T00:00:00"/>
    <s v="S-1477736"/>
    <x v="0"/>
    <x v="383"/>
    <n v="1"/>
    <x v="350"/>
  </r>
  <r>
    <d v="2024-01-29T00:00:00"/>
    <s v="S-1477736"/>
    <x v="0"/>
    <x v="384"/>
    <n v="1"/>
    <x v="351"/>
  </r>
  <r>
    <d v="2024-01-29T00:00:00"/>
    <s v="S-1477736"/>
    <x v="0"/>
    <x v="385"/>
    <n v="1"/>
    <x v="352"/>
  </r>
  <r>
    <d v="2024-01-29T00:00:00"/>
    <s v="S-1477736"/>
    <x v="0"/>
    <x v="386"/>
    <n v="1"/>
    <x v="353"/>
  </r>
  <r>
    <d v="2024-01-29T00:00:00"/>
    <s v="S-1477736"/>
    <x v="0"/>
    <x v="387"/>
    <n v="1"/>
    <x v="1"/>
  </r>
  <r>
    <d v="2024-01-29T00:00:00"/>
    <s v="S-1477736"/>
    <x v="0"/>
    <x v="388"/>
    <n v="1"/>
    <x v="354"/>
  </r>
  <r>
    <d v="2024-01-29T00:00:00"/>
    <s v="S-1477736"/>
    <x v="0"/>
    <x v="389"/>
    <n v="1"/>
    <x v="355"/>
  </r>
  <r>
    <d v="2024-01-29T00:00:00"/>
    <s v="S-1477736"/>
    <x v="0"/>
    <x v="390"/>
    <n v="1"/>
    <x v="356"/>
  </r>
  <r>
    <d v="2024-01-29T00:00:00"/>
    <s v="S-1477736"/>
    <x v="0"/>
    <x v="391"/>
    <n v="1"/>
    <x v="357"/>
  </r>
  <r>
    <d v="2024-01-29T00:00:00"/>
    <s v="S-1477736"/>
    <x v="0"/>
    <x v="392"/>
    <n v="1"/>
    <x v="358"/>
  </r>
  <r>
    <d v="2024-01-29T00:00:00"/>
    <s v="S-1477736"/>
    <x v="0"/>
    <x v="393"/>
    <n v="1"/>
    <x v="359"/>
  </r>
  <r>
    <d v="2024-01-29T00:00:00"/>
    <s v="S-1477736"/>
    <x v="0"/>
    <x v="394"/>
    <n v="1"/>
    <x v="1"/>
  </r>
  <r>
    <d v="2024-01-29T00:00:00"/>
    <s v="S-1477736"/>
    <x v="0"/>
    <x v="395"/>
    <n v="1"/>
    <x v="360"/>
  </r>
  <r>
    <d v="2024-01-29T00:00:00"/>
    <s v="S-1477736"/>
    <x v="0"/>
    <x v="396"/>
    <n v="1"/>
    <x v="361"/>
  </r>
  <r>
    <d v="2024-01-29T00:00:00"/>
    <s v="S-1477736"/>
    <x v="0"/>
    <x v="397"/>
    <n v="1"/>
    <x v="362"/>
  </r>
  <r>
    <d v="2024-01-29T00:00:00"/>
    <s v="S-1477736"/>
    <x v="0"/>
    <x v="398"/>
    <n v="1"/>
    <x v="363"/>
  </r>
  <r>
    <d v="2024-01-29T00:00:00"/>
    <s v="S-1477736"/>
    <x v="0"/>
    <x v="399"/>
    <n v="1"/>
    <x v="364"/>
  </r>
  <r>
    <d v="2024-01-29T00:00:00"/>
    <s v="S-1477736"/>
    <x v="0"/>
    <x v="400"/>
    <n v="1"/>
    <x v="365"/>
  </r>
  <r>
    <d v="2024-01-29T00:00:00"/>
    <s v="S-1477736"/>
    <x v="0"/>
    <x v="401"/>
    <n v="1"/>
    <x v="366"/>
  </r>
  <r>
    <d v="2024-01-29T00:00:00"/>
    <s v="S-1477736"/>
    <x v="0"/>
    <x v="402"/>
    <n v="1"/>
    <x v="367"/>
  </r>
  <r>
    <d v="2024-01-29T00:00:00"/>
    <s v="S-1477736"/>
    <x v="0"/>
    <x v="403"/>
    <n v="1"/>
    <x v="368"/>
  </r>
  <r>
    <d v="2024-01-29T00:00:00"/>
    <s v="S-1477736"/>
    <x v="0"/>
    <x v="404"/>
    <n v="1"/>
    <x v="369"/>
  </r>
  <r>
    <d v="2024-01-29T00:00:00"/>
    <s v="S-1477736"/>
    <x v="0"/>
    <x v="405"/>
    <n v="1"/>
    <x v="370"/>
  </r>
  <r>
    <d v="2024-01-29T00:00:00"/>
    <s v="S-1477736"/>
    <x v="0"/>
    <x v="406"/>
    <n v="1"/>
    <x v="371"/>
  </r>
  <r>
    <d v="2024-01-29T00:00:00"/>
    <s v="S-1477736"/>
    <x v="0"/>
    <x v="407"/>
    <n v="1"/>
    <x v="372"/>
  </r>
  <r>
    <d v="2024-01-29T00:00:00"/>
    <s v="S-1477736"/>
    <x v="0"/>
    <x v="408"/>
    <n v="1"/>
    <x v="373"/>
  </r>
  <r>
    <d v="2024-01-29T00:00:00"/>
    <s v="S-1477736"/>
    <x v="0"/>
    <x v="409"/>
    <n v="1"/>
    <x v="374"/>
  </r>
  <r>
    <d v="2024-01-29T00:00:00"/>
    <s v="S-1477736"/>
    <x v="0"/>
    <x v="410"/>
    <n v="1"/>
    <x v="375"/>
  </r>
  <r>
    <d v="2024-01-29T00:00:00"/>
    <s v="S-1477736"/>
    <x v="0"/>
    <x v="411"/>
    <n v="1"/>
    <x v="376"/>
  </r>
  <r>
    <d v="2024-01-29T00:00:00"/>
    <s v="S-1477736"/>
    <x v="0"/>
    <x v="412"/>
    <n v="1"/>
    <x v="377"/>
  </r>
  <r>
    <d v="2024-01-29T00:00:00"/>
    <s v="S-1477736"/>
    <x v="0"/>
    <x v="413"/>
    <n v="1"/>
    <x v="378"/>
  </r>
  <r>
    <d v="2024-01-29T00:00:00"/>
    <s v="S-1477736"/>
    <x v="0"/>
    <x v="414"/>
    <n v="1"/>
    <x v="379"/>
  </r>
  <r>
    <d v="2024-01-29T00:00:00"/>
    <s v="S-1477736"/>
    <x v="0"/>
    <x v="415"/>
    <n v="1"/>
    <x v="380"/>
  </r>
  <r>
    <d v="2024-01-29T00:00:00"/>
    <s v="S-1477736"/>
    <x v="0"/>
    <x v="416"/>
    <n v="1"/>
    <x v="381"/>
  </r>
  <r>
    <d v="2024-01-29T00:00:00"/>
    <s v="S-1477736"/>
    <x v="0"/>
    <x v="417"/>
    <n v="1"/>
    <x v="382"/>
  </r>
  <r>
    <d v="2024-01-29T00:00:00"/>
    <s v="S-1477736"/>
    <x v="0"/>
    <x v="418"/>
    <n v="1"/>
    <x v="383"/>
  </r>
  <r>
    <d v="2024-01-29T00:00:00"/>
    <s v="S-1477736"/>
    <x v="0"/>
    <x v="419"/>
    <n v="1"/>
    <x v="384"/>
  </r>
  <r>
    <d v="2024-01-29T00:00:00"/>
    <s v="S-1477736"/>
    <x v="0"/>
    <x v="420"/>
    <n v="1"/>
    <x v="385"/>
  </r>
  <r>
    <d v="2024-01-29T00:00:00"/>
    <s v="S-1477736"/>
    <x v="0"/>
    <x v="421"/>
    <n v="1"/>
    <x v="386"/>
  </r>
  <r>
    <d v="2024-01-29T00:00:00"/>
    <s v="S-1477736"/>
    <x v="0"/>
    <x v="422"/>
    <n v="1"/>
    <x v="387"/>
  </r>
  <r>
    <d v="2024-01-29T00:00:00"/>
    <s v="S-1477736"/>
    <x v="0"/>
    <x v="423"/>
    <n v="1"/>
    <x v="388"/>
  </r>
  <r>
    <d v="2024-01-29T00:00:00"/>
    <s v="S-1477736"/>
    <x v="0"/>
    <x v="424"/>
    <n v="1"/>
    <x v="389"/>
  </r>
  <r>
    <d v="2024-01-29T00:00:00"/>
    <s v="S-1477736"/>
    <x v="0"/>
    <x v="425"/>
    <n v="1"/>
    <x v="390"/>
  </r>
  <r>
    <d v="2024-01-29T00:00:00"/>
    <s v="S-1477736"/>
    <x v="0"/>
    <x v="426"/>
    <n v="1"/>
    <x v="391"/>
  </r>
  <r>
    <d v="2024-01-29T00:00:00"/>
    <s v="S-1477736"/>
    <x v="0"/>
    <x v="427"/>
    <n v="1"/>
    <x v="1"/>
  </r>
  <r>
    <d v="2024-01-29T00:00:00"/>
    <s v="S-1477736"/>
    <x v="0"/>
    <x v="428"/>
    <n v="1"/>
    <x v="392"/>
  </r>
  <r>
    <d v="2024-01-29T00:00:00"/>
    <s v="S-1477736"/>
    <x v="0"/>
    <x v="429"/>
    <n v="1"/>
    <x v="393"/>
  </r>
  <r>
    <d v="2024-01-29T00:00:00"/>
    <s v="S-1477736"/>
    <x v="0"/>
    <x v="430"/>
    <n v="1"/>
    <x v="394"/>
  </r>
  <r>
    <d v="2024-01-29T00:00:00"/>
    <s v="S-1477736"/>
    <x v="0"/>
    <x v="431"/>
    <n v="1"/>
    <x v="395"/>
  </r>
  <r>
    <d v="2024-01-29T00:00:00"/>
    <s v="S-1477736"/>
    <x v="0"/>
    <x v="432"/>
    <n v="1"/>
    <x v="396"/>
  </r>
  <r>
    <d v="2024-01-29T00:00:00"/>
    <s v="S-1477736"/>
    <x v="0"/>
    <x v="433"/>
    <n v="1"/>
    <x v="397"/>
  </r>
  <r>
    <d v="2024-01-29T00:00:00"/>
    <s v="S-1477736"/>
    <x v="0"/>
    <x v="434"/>
    <n v="1"/>
    <x v="398"/>
  </r>
  <r>
    <d v="2024-01-29T00:00:00"/>
    <s v="S-1477736"/>
    <x v="0"/>
    <x v="435"/>
    <n v="1"/>
    <x v="399"/>
  </r>
  <r>
    <d v="2024-01-29T00:00:00"/>
    <s v="S-1477736"/>
    <x v="0"/>
    <x v="436"/>
    <n v="1"/>
    <x v="400"/>
  </r>
  <r>
    <d v="2024-01-29T00:00:00"/>
    <s v="S-1477736"/>
    <x v="0"/>
    <x v="437"/>
    <n v="1"/>
    <x v="401"/>
  </r>
  <r>
    <d v="2024-01-29T00:00:00"/>
    <s v="S-1477736"/>
    <x v="0"/>
    <x v="438"/>
    <n v="1"/>
    <x v="402"/>
  </r>
  <r>
    <d v="2024-01-29T00:00:00"/>
    <s v="S-1477736"/>
    <x v="0"/>
    <x v="439"/>
    <n v="1"/>
    <x v="403"/>
  </r>
  <r>
    <d v="2024-01-29T00:00:00"/>
    <s v="S-1477736"/>
    <x v="0"/>
    <x v="440"/>
    <n v="1"/>
    <x v="404"/>
  </r>
  <r>
    <d v="2024-01-29T00:00:00"/>
    <s v="S-1477736"/>
    <x v="0"/>
    <x v="441"/>
    <n v="1"/>
    <x v="405"/>
  </r>
  <r>
    <d v="2024-01-29T00:00:00"/>
    <s v="S-1477736"/>
    <x v="0"/>
    <x v="442"/>
    <n v="1"/>
    <x v="406"/>
  </r>
  <r>
    <d v="2024-01-29T00:00:00"/>
    <s v="S-1477736"/>
    <x v="0"/>
    <x v="443"/>
    <n v="1"/>
    <x v="407"/>
  </r>
  <r>
    <d v="2024-01-29T00:00:00"/>
    <s v="S-1477736"/>
    <x v="0"/>
    <x v="444"/>
    <n v="1"/>
    <x v="408"/>
  </r>
  <r>
    <d v="2024-01-29T00:00:00"/>
    <s v="S-1477736"/>
    <x v="0"/>
    <x v="445"/>
    <n v="1"/>
    <x v="409"/>
  </r>
  <r>
    <d v="2024-01-29T00:00:00"/>
    <s v="S-1477736"/>
    <x v="0"/>
    <x v="446"/>
    <n v="1"/>
    <x v="410"/>
  </r>
  <r>
    <d v="2024-01-29T00:00:00"/>
    <s v="S-1477736"/>
    <x v="0"/>
    <x v="447"/>
    <n v="1"/>
    <x v="411"/>
  </r>
  <r>
    <d v="2024-01-29T00:00:00"/>
    <s v="S-1477736"/>
    <x v="0"/>
    <x v="448"/>
    <n v="1"/>
    <x v="412"/>
  </r>
  <r>
    <d v="2024-01-29T00:00:00"/>
    <s v="S-1477736"/>
    <x v="0"/>
    <x v="449"/>
    <n v="1"/>
    <x v="413"/>
  </r>
  <r>
    <d v="2024-01-29T00:00:00"/>
    <s v="S-1477736"/>
    <x v="0"/>
    <x v="450"/>
    <n v="1"/>
    <x v="414"/>
  </r>
  <r>
    <d v="2024-01-29T00:00:00"/>
    <s v="S-1477736"/>
    <x v="0"/>
    <x v="451"/>
    <n v="1"/>
    <x v="415"/>
  </r>
  <r>
    <d v="2024-01-29T00:00:00"/>
    <s v="S-1477736"/>
    <x v="0"/>
    <x v="452"/>
    <n v="1"/>
    <x v="416"/>
  </r>
  <r>
    <d v="2024-01-29T00:00:00"/>
    <s v="S-1477736"/>
    <x v="0"/>
    <x v="453"/>
    <n v="1"/>
    <x v="417"/>
  </r>
  <r>
    <d v="2024-01-29T00:00:00"/>
    <s v="S-1477736"/>
    <x v="0"/>
    <x v="454"/>
    <n v="1"/>
    <x v="418"/>
  </r>
  <r>
    <d v="2024-01-29T00:00:00"/>
    <s v="S-1477736"/>
    <x v="0"/>
    <x v="455"/>
    <n v="1"/>
    <x v="419"/>
  </r>
  <r>
    <d v="2024-01-29T00:00:00"/>
    <s v="S-1477736"/>
    <x v="0"/>
    <x v="456"/>
    <n v="1"/>
    <x v="420"/>
  </r>
  <r>
    <d v="2024-01-29T00:00:00"/>
    <s v="S-1477736"/>
    <x v="0"/>
    <x v="457"/>
    <n v="1"/>
    <x v="421"/>
  </r>
  <r>
    <d v="2024-01-29T00:00:00"/>
    <s v="S-1477736"/>
    <x v="0"/>
    <x v="458"/>
    <n v="1"/>
    <x v="422"/>
  </r>
  <r>
    <d v="2024-01-29T00:00:00"/>
    <s v="S-1477736"/>
    <x v="0"/>
    <x v="459"/>
    <n v="1"/>
    <x v="423"/>
  </r>
  <r>
    <d v="2024-01-29T00:00:00"/>
    <s v="S-1477736"/>
    <x v="0"/>
    <x v="460"/>
    <n v="1"/>
    <x v="424"/>
  </r>
  <r>
    <d v="2024-01-29T00:00:00"/>
    <s v="S-1477736"/>
    <x v="0"/>
    <x v="461"/>
    <n v="1"/>
    <x v="425"/>
  </r>
  <r>
    <d v="2024-01-29T00:00:00"/>
    <s v="S-1477736"/>
    <x v="0"/>
    <x v="462"/>
    <n v="1"/>
    <x v="426"/>
  </r>
  <r>
    <d v="2024-01-29T00:00:00"/>
    <s v="S-1477736"/>
    <x v="0"/>
    <x v="463"/>
    <n v="1"/>
    <x v="427"/>
  </r>
  <r>
    <d v="2024-01-29T00:00:00"/>
    <s v="S-1477736"/>
    <x v="0"/>
    <x v="464"/>
    <n v="1"/>
    <x v="428"/>
  </r>
  <r>
    <d v="2024-01-29T00:00:00"/>
    <s v="S-1477736"/>
    <x v="0"/>
    <x v="465"/>
    <n v="1"/>
    <x v="429"/>
  </r>
  <r>
    <d v="2024-01-29T00:00:00"/>
    <s v="S-1477736"/>
    <x v="0"/>
    <x v="466"/>
    <n v="1"/>
    <x v="430"/>
  </r>
  <r>
    <d v="2024-01-29T00:00:00"/>
    <s v="S-1477736"/>
    <x v="0"/>
    <x v="467"/>
    <n v="1"/>
    <x v="431"/>
  </r>
  <r>
    <d v="2024-01-29T00:00:00"/>
    <s v="S-1477736"/>
    <x v="0"/>
    <x v="468"/>
    <n v="1"/>
    <x v="432"/>
  </r>
  <r>
    <d v="2024-01-29T00:00:00"/>
    <s v="S-1477736"/>
    <x v="0"/>
    <x v="469"/>
    <n v="1"/>
    <x v="433"/>
  </r>
  <r>
    <d v="2024-01-29T00:00:00"/>
    <s v="S-1477736"/>
    <x v="0"/>
    <x v="470"/>
    <n v="1"/>
    <x v="434"/>
  </r>
  <r>
    <d v="2024-01-29T00:00:00"/>
    <s v="S-1477736"/>
    <x v="0"/>
    <x v="471"/>
    <n v="1"/>
    <x v="1"/>
  </r>
  <r>
    <d v="2024-01-29T00:00:00"/>
    <s v="S-1477736"/>
    <x v="0"/>
    <x v="472"/>
    <n v="1"/>
    <x v="435"/>
  </r>
  <r>
    <d v="2024-01-29T00:00:00"/>
    <s v="S-1477736"/>
    <x v="0"/>
    <x v="473"/>
    <n v="1"/>
    <x v="436"/>
  </r>
  <r>
    <d v="2024-01-29T00:00:00"/>
    <s v="S-1477736"/>
    <x v="0"/>
    <x v="474"/>
    <n v="1"/>
    <x v="437"/>
  </r>
  <r>
    <d v="2024-01-29T00:00:00"/>
    <s v="S-1477736"/>
    <x v="0"/>
    <x v="475"/>
    <n v="1"/>
    <x v="438"/>
  </r>
  <r>
    <d v="2024-01-29T00:00:00"/>
    <s v="S-1477736"/>
    <x v="0"/>
    <x v="476"/>
    <n v="1"/>
    <x v="439"/>
  </r>
  <r>
    <d v="2024-01-29T00:00:00"/>
    <s v="S-1477736"/>
    <x v="0"/>
    <x v="477"/>
    <n v="1"/>
    <x v="440"/>
  </r>
  <r>
    <d v="2024-01-29T00:00:00"/>
    <s v="S-1477736"/>
    <x v="0"/>
    <x v="478"/>
    <n v="1"/>
    <x v="441"/>
  </r>
  <r>
    <d v="2024-01-29T00:00:00"/>
    <s v="S-1477736"/>
    <x v="0"/>
    <x v="479"/>
    <n v="1"/>
    <x v="442"/>
  </r>
  <r>
    <d v="2024-01-29T00:00:00"/>
    <s v="S-1477736"/>
    <x v="0"/>
    <x v="480"/>
    <n v="1"/>
    <x v="443"/>
  </r>
  <r>
    <d v="2024-01-29T00:00:00"/>
    <s v="S-1477736"/>
    <x v="0"/>
    <x v="481"/>
    <n v="1"/>
    <x v="444"/>
  </r>
  <r>
    <d v="2024-01-29T00:00:00"/>
    <s v="S-1477736"/>
    <x v="0"/>
    <x v="482"/>
    <n v="1"/>
    <x v="445"/>
  </r>
  <r>
    <d v="2024-01-29T00:00:00"/>
    <s v="S-1477736"/>
    <x v="0"/>
    <x v="483"/>
    <n v="1"/>
    <x v="446"/>
  </r>
  <r>
    <d v="2024-01-29T00:00:00"/>
    <s v="S-1477736"/>
    <x v="0"/>
    <x v="484"/>
    <n v="1"/>
    <x v="447"/>
  </r>
  <r>
    <d v="2024-01-29T00:00:00"/>
    <s v="S-1477736"/>
    <x v="0"/>
    <x v="485"/>
    <n v="1"/>
    <x v="448"/>
  </r>
  <r>
    <d v="2024-01-29T00:00:00"/>
    <s v="S-1477736"/>
    <x v="0"/>
    <x v="486"/>
    <n v="1"/>
    <x v="449"/>
  </r>
  <r>
    <d v="2024-01-29T00:00:00"/>
    <s v="S-1477736"/>
    <x v="0"/>
    <x v="487"/>
    <n v="1"/>
    <x v="1"/>
  </r>
  <r>
    <d v="2024-01-29T00:00:00"/>
    <s v="S-1477736"/>
    <x v="0"/>
    <x v="488"/>
    <n v="1"/>
    <x v="450"/>
  </r>
  <r>
    <d v="2024-01-29T00:00:00"/>
    <s v="S-1477736"/>
    <x v="0"/>
    <x v="489"/>
    <n v="1"/>
    <x v="451"/>
  </r>
  <r>
    <d v="2024-01-29T00:00:00"/>
    <s v="S-1477736"/>
    <x v="0"/>
    <x v="490"/>
    <n v="1"/>
    <x v="452"/>
  </r>
  <r>
    <d v="2024-01-29T00:00:00"/>
    <s v="S-1477736"/>
    <x v="0"/>
    <x v="491"/>
    <n v="1"/>
    <x v="453"/>
  </r>
  <r>
    <d v="2024-01-29T00:00:00"/>
    <s v="S-1477736"/>
    <x v="0"/>
    <x v="492"/>
    <n v="1"/>
    <x v="454"/>
  </r>
  <r>
    <d v="2024-01-29T00:00:00"/>
    <s v="S-1477736"/>
    <x v="0"/>
    <x v="493"/>
    <n v="1"/>
    <x v="455"/>
  </r>
  <r>
    <d v="2024-01-29T00:00:00"/>
    <s v="S-1477736"/>
    <x v="0"/>
    <x v="494"/>
    <n v="1"/>
    <x v="456"/>
  </r>
  <r>
    <d v="2024-01-29T00:00:00"/>
    <s v="S-1477736"/>
    <x v="0"/>
    <x v="495"/>
    <n v="1"/>
    <x v="457"/>
  </r>
  <r>
    <d v="2024-01-29T00:00:00"/>
    <s v="S-1477736"/>
    <x v="0"/>
    <x v="496"/>
    <n v="1"/>
    <x v="458"/>
  </r>
  <r>
    <d v="2024-01-29T00:00:00"/>
    <s v="S-1477736"/>
    <x v="0"/>
    <x v="497"/>
    <n v="1"/>
    <x v="459"/>
  </r>
  <r>
    <d v="2024-01-29T00:00:00"/>
    <s v="S-1477736"/>
    <x v="0"/>
    <x v="498"/>
    <n v="1"/>
    <x v="460"/>
  </r>
  <r>
    <d v="2024-01-29T00:00:00"/>
    <s v="S-1477736"/>
    <x v="0"/>
    <x v="499"/>
    <n v="1"/>
    <x v="461"/>
  </r>
  <r>
    <d v="2024-01-29T00:00:00"/>
    <s v="S-1477736"/>
    <x v="0"/>
    <x v="500"/>
    <n v="1"/>
    <x v="462"/>
  </r>
  <r>
    <d v="2024-01-29T00:00:00"/>
    <s v="S-1477736"/>
    <x v="0"/>
    <x v="501"/>
    <n v="1"/>
    <x v="463"/>
  </r>
  <r>
    <d v="2024-01-29T00:00:00"/>
    <s v="S-1477736"/>
    <x v="0"/>
    <x v="502"/>
    <n v="1"/>
    <x v="464"/>
  </r>
  <r>
    <d v="2024-01-29T00:00:00"/>
    <s v="S-1477736"/>
    <x v="0"/>
    <x v="503"/>
    <n v="1"/>
    <x v="465"/>
  </r>
  <r>
    <d v="2024-01-29T00:00:00"/>
    <s v="S-1477736"/>
    <x v="0"/>
    <x v="504"/>
    <n v="1"/>
    <x v="466"/>
  </r>
  <r>
    <d v="2024-01-29T00:00:00"/>
    <s v="S-1477736"/>
    <x v="0"/>
    <x v="505"/>
    <n v="1"/>
    <x v="467"/>
  </r>
  <r>
    <d v="2024-01-29T00:00:00"/>
    <s v="S-1477736"/>
    <x v="0"/>
    <x v="506"/>
    <n v="1"/>
    <x v="468"/>
  </r>
  <r>
    <d v="2024-01-29T00:00:00"/>
    <s v="S-1477736"/>
    <x v="0"/>
    <x v="507"/>
    <n v="1"/>
    <x v="469"/>
  </r>
  <r>
    <d v="2024-01-29T00:00:00"/>
    <s v="S-1477736"/>
    <x v="0"/>
    <x v="508"/>
    <n v="1"/>
    <x v="470"/>
  </r>
  <r>
    <d v="2024-01-29T00:00:00"/>
    <s v="S-1477736"/>
    <x v="0"/>
    <x v="509"/>
    <n v="1"/>
    <x v="471"/>
  </r>
  <r>
    <d v="2024-01-29T00:00:00"/>
    <s v="S-1477736"/>
    <x v="0"/>
    <x v="510"/>
    <n v="1"/>
    <x v="472"/>
  </r>
  <r>
    <d v="2024-01-29T00:00:00"/>
    <s v="S-1477736"/>
    <x v="0"/>
    <x v="511"/>
    <n v="1"/>
    <x v="473"/>
  </r>
  <r>
    <d v="2024-01-29T00:00:00"/>
    <s v="S-1477736"/>
    <x v="0"/>
    <x v="512"/>
    <n v="1"/>
    <x v="474"/>
  </r>
  <r>
    <d v="2024-01-29T00:00:00"/>
    <s v="S-1477736"/>
    <x v="0"/>
    <x v="513"/>
    <n v="1"/>
    <x v="475"/>
  </r>
  <r>
    <d v="2024-01-29T00:00:00"/>
    <s v="S-1477736"/>
    <x v="0"/>
    <x v="514"/>
    <n v="1"/>
    <x v="476"/>
  </r>
  <r>
    <d v="2024-01-29T00:00:00"/>
    <s v="S-1477736"/>
    <x v="0"/>
    <x v="515"/>
    <n v="1"/>
    <x v="477"/>
  </r>
  <r>
    <d v="2024-01-29T00:00:00"/>
    <s v="S-1477736"/>
    <x v="0"/>
    <x v="516"/>
    <n v="1"/>
    <x v="1"/>
  </r>
  <r>
    <d v="2024-01-29T00:00:00"/>
    <s v="S-1477736"/>
    <x v="0"/>
    <x v="517"/>
    <n v="1"/>
    <x v="478"/>
  </r>
  <r>
    <d v="2024-01-29T00:00:00"/>
    <s v="S-1477736"/>
    <x v="0"/>
    <x v="518"/>
    <n v="1"/>
    <x v="479"/>
  </r>
  <r>
    <d v="2024-01-29T00:00:00"/>
    <s v="S-1477736"/>
    <x v="0"/>
    <x v="519"/>
    <n v="1"/>
    <x v="1"/>
  </r>
  <r>
    <d v="2024-01-29T00:00:00"/>
    <s v="S-1477736"/>
    <x v="0"/>
    <x v="520"/>
    <n v="1"/>
    <x v="480"/>
  </r>
  <r>
    <d v="2024-01-29T00:00:00"/>
    <s v="S-1477736"/>
    <x v="0"/>
    <x v="521"/>
    <n v="1"/>
    <x v="481"/>
  </r>
  <r>
    <d v="2024-01-29T00:00:00"/>
    <s v="S-1477736"/>
    <x v="0"/>
    <x v="522"/>
    <n v="1"/>
    <x v="482"/>
  </r>
  <r>
    <d v="2024-01-29T00:00:00"/>
    <s v="S-1477736"/>
    <x v="0"/>
    <x v="523"/>
    <n v="1"/>
    <x v="483"/>
  </r>
  <r>
    <d v="2024-01-29T00:00:00"/>
    <s v="S-1477736"/>
    <x v="0"/>
    <x v="524"/>
    <n v="1"/>
    <x v="484"/>
  </r>
  <r>
    <d v="2024-01-29T00:00:00"/>
    <s v="S-1477736"/>
    <x v="0"/>
    <x v="525"/>
    <n v="1"/>
    <x v="485"/>
  </r>
  <r>
    <d v="2024-01-29T00:00:00"/>
    <s v="S-1477736"/>
    <x v="0"/>
    <x v="526"/>
    <n v="1"/>
    <x v="486"/>
  </r>
  <r>
    <d v="2024-01-29T00:00:00"/>
    <s v="S-1477736"/>
    <x v="0"/>
    <x v="527"/>
    <n v="1"/>
    <x v="487"/>
  </r>
  <r>
    <d v="2024-01-29T00:00:00"/>
    <s v="S-1477736"/>
    <x v="0"/>
    <x v="528"/>
    <n v="1"/>
    <x v="488"/>
  </r>
  <r>
    <d v="2024-01-29T00:00:00"/>
    <s v="S-1477736"/>
    <x v="0"/>
    <x v="529"/>
    <n v="1"/>
    <x v="489"/>
  </r>
  <r>
    <d v="2024-01-29T00:00:00"/>
    <s v="S-1477736"/>
    <x v="0"/>
    <x v="530"/>
    <n v="1"/>
    <x v="490"/>
  </r>
  <r>
    <d v="2024-01-29T00:00:00"/>
    <s v="S-1477736"/>
    <x v="0"/>
    <x v="531"/>
    <n v="1"/>
    <x v="491"/>
  </r>
  <r>
    <d v="2024-01-29T00:00:00"/>
    <s v="S-1477736"/>
    <x v="0"/>
    <x v="532"/>
    <n v="1"/>
    <x v="492"/>
  </r>
  <r>
    <d v="2024-01-29T00:00:00"/>
    <s v="S-1477736"/>
    <x v="0"/>
    <x v="533"/>
    <n v="1"/>
    <x v="493"/>
  </r>
  <r>
    <d v="2024-01-29T00:00:00"/>
    <s v="S-1477736"/>
    <x v="0"/>
    <x v="534"/>
    <n v="1"/>
    <x v="494"/>
  </r>
  <r>
    <d v="2024-01-29T00:00:00"/>
    <s v="S-1477736"/>
    <x v="0"/>
    <x v="535"/>
    <n v="1"/>
    <x v="495"/>
  </r>
  <r>
    <d v="2024-01-29T00:00:00"/>
    <s v="S-1477736"/>
    <x v="0"/>
    <x v="536"/>
    <n v="1"/>
    <x v="1"/>
  </r>
  <r>
    <d v="2024-01-29T00:00:00"/>
    <s v="S-1477736"/>
    <x v="0"/>
    <x v="537"/>
    <n v="1"/>
    <x v="496"/>
  </r>
  <r>
    <d v="2024-01-29T00:00:00"/>
    <s v="S-1477736"/>
    <x v="0"/>
    <x v="538"/>
    <n v="1"/>
    <x v="1"/>
  </r>
  <r>
    <d v="2024-01-29T00:00:00"/>
    <s v="S-1477736"/>
    <x v="0"/>
    <x v="539"/>
    <n v="1"/>
    <x v="1"/>
  </r>
  <r>
    <d v="2024-01-29T00:00:00"/>
    <s v="S-1477736"/>
    <x v="0"/>
    <x v="540"/>
    <n v="1"/>
    <x v="1"/>
  </r>
  <r>
    <d v="2024-01-29T00:00:00"/>
    <s v="S-1477736"/>
    <x v="0"/>
    <x v="541"/>
    <n v="1"/>
    <x v="497"/>
  </r>
  <r>
    <d v="2024-01-29T00:00:00"/>
    <s v="S-1477736"/>
    <x v="0"/>
    <x v="542"/>
    <n v="1"/>
    <x v="498"/>
  </r>
  <r>
    <d v="2024-01-29T00:00:00"/>
    <s v="S-1477736"/>
    <x v="0"/>
    <x v="543"/>
    <n v="1"/>
    <x v="499"/>
  </r>
  <r>
    <d v="2024-01-29T00:00:00"/>
    <s v="S-1477736"/>
    <x v="0"/>
    <x v="544"/>
    <n v="1"/>
    <x v="500"/>
  </r>
  <r>
    <d v="2024-01-29T00:00:00"/>
    <s v="S-1477736"/>
    <x v="0"/>
    <x v="545"/>
    <n v="1"/>
    <x v="501"/>
  </r>
  <r>
    <d v="2024-01-29T00:00:00"/>
    <s v="S-1477736"/>
    <x v="0"/>
    <x v="546"/>
    <n v="1"/>
    <x v="502"/>
  </r>
  <r>
    <d v="2024-01-29T00:00:00"/>
    <s v="S-1477736"/>
    <x v="0"/>
    <x v="547"/>
    <n v="1"/>
    <x v="503"/>
  </r>
  <r>
    <d v="2024-01-29T00:00:00"/>
    <s v="S-1477736"/>
    <x v="0"/>
    <x v="548"/>
    <n v="1"/>
    <x v="1"/>
  </r>
  <r>
    <d v="2024-01-29T00:00:00"/>
    <s v="S-1477736"/>
    <x v="0"/>
    <x v="549"/>
    <n v="1"/>
    <x v="504"/>
  </r>
  <r>
    <d v="2024-01-29T00:00:00"/>
    <s v="S-1477736"/>
    <x v="0"/>
    <x v="550"/>
    <n v="1"/>
    <x v="505"/>
  </r>
  <r>
    <d v="2024-01-29T00:00:00"/>
    <s v="S-1477736"/>
    <x v="0"/>
    <x v="551"/>
    <n v="1"/>
    <x v="506"/>
  </r>
  <r>
    <d v="2024-01-29T00:00:00"/>
    <s v="S-1477736"/>
    <x v="0"/>
    <x v="552"/>
    <n v="1"/>
    <x v="507"/>
  </r>
  <r>
    <d v="2024-01-29T00:00:00"/>
    <s v="S-1477736"/>
    <x v="0"/>
    <x v="553"/>
    <n v="1"/>
    <x v="508"/>
  </r>
  <r>
    <d v="2024-01-29T00:00:00"/>
    <s v="S-1477736"/>
    <x v="0"/>
    <x v="554"/>
    <n v="1"/>
    <x v="509"/>
  </r>
  <r>
    <d v="2024-01-29T00:00:00"/>
    <s v="S-1477736"/>
    <x v="0"/>
    <x v="555"/>
    <n v="1"/>
    <x v="510"/>
  </r>
  <r>
    <d v="2024-01-29T00:00:00"/>
    <s v="S-1477736"/>
    <x v="0"/>
    <x v="556"/>
    <n v="1"/>
    <x v="511"/>
  </r>
  <r>
    <d v="2024-01-29T00:00:00"/>
    <s v="S-1477736"/>
    <x v="0"/>
    <x v="557"/>
    <n v="1"/>
    <x v="512"/>
  </r>
  <r>
    <d v="2024-01-29T00:00:00"/>
    <s v="S-1477736"/>
    <x v="0"/>
    <x v="558"/>
    <n v="1"/>
    <x v="513"/>
  </r>
  <r>
    <d v="2024-01-29T00:00:00"/>
    <s v="S-1477736"/>
    <x v="0"/>
    <x v="559"/>
    <n v="1"/>
    <x v="514"/>
  </r>
  <r>
    <d v="2024-01-29T00:00:00"/>
    <s v="S-1477736"/>
    <x v="0"/>
    <x v="560"/>
    <n v="1"/>
    <x v="515"/>
  </r>
  <r>
    <d v="2024-01-29T00:00:00"/>
    <s v="S-1477736"/>
    <x v="0"/>
    <x v="561"/>
    <n v="1"/>
    <x v="516"/>
  </r>
  <r>
    <d v="2024-01-29T00:00:00"/>
    <s v="S-1477736"/>
    <x v="0"/>
    <x v="562"/>
    <n v="1"/>
    <x v="517"/>
  </r>
  <r>
    <d v="2024-01-29T00:00:00"/>
    <s v="S-1477736"/>
    <x v="0"/>
    <x v="563"/>
    <n v="1"/>
    <x v="518"/>
  </r>
  <r>
    <d v="2024-01-29T00:00:00"/>
    <s v="S-1477736"/>
    <x v="0"/>
    <x v="564"/>
    <n v="1"/>
    <x v="519"/>
  </r>
  <r>
    <d v="2024-01-29T00:00:00"/>
    <s v="S-1477736"/>
    <x v="0"/>
    <x v="565"/>
    <n v="1"/>
    <x v="520"/>
  </r>
  <r>
    <d v="2024-01-29T00:00:00"/>
    <s v="S-1477736"/>
    <x v="0"/>
    <x v="566"/>
    <n v="1"/>
    <x v="521"/>
  </r>
  <r>
    <d v="2024-01-29T00:00:00"/>
    <s v="S-1477736"/>
    <x v="0"/>
    <x v="567"/>
    <n v="1"/>
    <x v="522"/>
  </r>
  <r>
    <d v="2024-01-29T00:00:00"/>
    <s v="S-1477736"/>
    <x v="0"/>
    <x v="568"/>
    <n v="1"/>
    <x v="523"/>
  </r>
  <r>
    <d v="2024-01-29T00:00:00"/>
    <s v="S-1477736"/>
    <x v="0"/>
    <x v="569"/>
    <n v="1"/>
    <x v="1"/>
  </r>
  <r>
    <d v="2024-01-29T00:00:00"/>
    <s v="S-1477736"/>
    <x v="0"/>
    <x v="570"/>
    <n v="1"/>
    <x v="1"/>
  </r>
  <r>
    <d v="2024-01-29T00:00:00"/>
    <s v="S-1477736"/>
    <x v="0"/>
    <x v="571"/>
    <n v="1"/>
    <x v="524"/>
  </r>
  <r>
    <d v="2024-01-29T00:00:00"/>
    <s v="S-1477736"/>
    <x v="0"/>
    <x v="572"/>
    <n v="1"/>
    <x v="525"/>
  </r>
  <r>
    <d v="2024-01-29T00:00:00"/>
    <s v="S-1477736"/>
    <x v="0"/>
    <x v="573"/>
    <n v="1"/>
    <x v="526"/>
  </r>
  <r>
    <d v="2024-01-29T00:00:00"/>
    <s v="S-1477736"/>
    <x v="0"/>
    <x v="574"/>
    <n v="1"/>
    <x v="527"/>
  </r>
  <r>
    <d v="2024-01-29T00:00:00"/>
    <s v="S-1477736"/>
    <x v="0"/>
    <x v="575"/>
    <n v="1"/>
    <x v="528"/>
  </r>
  <r>
    <d v="2024-01-29T00:00:00"/>
    <s v="S-1477736"/>
    <x v="0"/>
    <x v="576"/>
    <n v="1"/>
    <x v="529"/>
  </r>
  <r>
    <d v="2024-01-29T00:00:00"/>
    <s v="S-1477736"/>
    <x v="0"/>
    <x v="577"/>
    <n v="1"/>
    <x v="1"/>
  </r>
  <r>
    <d v="2024-01-29T00:00:00"/>
    <s v="S-1477736"/>
    <x v="0"/>
    <x v="578"/>
    <n v="1"/>
    <x v="530"/>
  </r>
  <r>
    <d v="2024-01-29T00:00:00"/>
    <s v="S-1477736"/>
    <x v="0"/>
    <x v="579"/>
    <n v="1"/>
    <x v="531"/>
  </r>
  <r>
    <d v="2024-01-29T00:00:00"/>
    <s v="S-1477736"/>
    <x v="0"/>
    <x v="580"/>
    <n v="1"/>
    <x v="532"/>
  </r>
  <r>
    <d v="2024-01-29T00:00:00"/>
    <s v="S-1477736"/>
    <x v="0"/>
    <x v="581"/>
    <n v="1"/>
    <x v="533"/>
  </r>
  <r>
    <d v="2024-01-29T00:00:00"/>
    <s v="S-1477736"/>
    <x v="0"/>
    <x v="582"/>
    <n v="1"/>
    <x v="534"/>
  </r>
  <r>
    <d v="2024-01-29T00:00:00"/>
    <s v="S-1477736"/>
    <x v="0"/>
    <x v="583"/>
    <n v="1"/>
    <x v="535"/>
  </r>
  <r>
    <d v="2024-01-29T00:00:00"/>
    <s v="S-1477736"/>
    <x v="0"/>
    <x v="584"/>
    <n v="1"/>
    <x v="536"/>
  </r>
  <r>
    <d v="2024-01-29T00:00:00"/>
    <s v="S-1477736"/>
    <x v="0"/>
    <x v="585"/>
    <n v="1"/>
    <x v="537"/>
  </r>
  <r>
    <d v="2024-01-29T00:00:00"/>
    <s v="S-1477736"/>
    <x v="0"/>
    <x v="586"/>
    <n v="1"/>
    <x v="538"/>
  </r>
  <r>
    <d v="2024-01-29T00:00:00"/>
    <s v="S-1477736"/>
    <x v="0"/>
    <x v="587"/>
    <n v="1"/>
    <x v="1"/>
  </r>
  <r>
    <d v="2024-01-29T00:00:00"/>
    <s v="S-1477736"/>
    <x v="0"/>
    <x v="588"/>
    <n v="1"/>
    <x v="539"/>
  </r>
  <r>
    <d v="2024-01-29T00:00:00"/>
    <s v="S-1477736"/>
    <x v="0"/>
    <x v="589"/>
    <n v="1"/>
    <x v="540"/>
  </r>
  <r>
    <d v="2024-01-29T00:00:00"/>
    <s v="S-1477736"/>
    <x v="0"/>
    <x v="590"/>
    <n v="1"/>
    <x v="541"/>
  </r>
  <r>
    <d v="2024-01-29T00:00:00"/>
    <s v="S-1477736"/>
    <x v="0"/>
    <x v="591"/>
    <n v="1"/>
    <x v="542"/>
  </r>
  <r>
    <d v="2024-01-29T00:00:00"/>
    <s v="S-1477736"/>
    <x v="0"/>
    <x v="592"/>
    <n v="1"/>
    <x v="1"/>
  </r>
  <r>
    <d v="2024-01-29T00:00:00"/>
    <s v="S-1477736"/>
    <x v="0"/>
    <x v="593"/>
    <n v="1"/>
    <x v="543"/>
  </r>
  <r>
    <d v="2024-01-29T00:00:00"/>
    <s v="S-1477736"/>
    <x v="0"/>
    <x v="594"/>
    <n v="1"/>
    <x v="544"/>
  </r>
  <r>
    <d v="2024-01-29T00:00:00"/>
    <s v="S-1477736"/>
    <x v="0"/>
    <x v="595"/>
    <n v="1"/>
    <x v="545"/>
  </r>
  <r>
    <d v="2024-01-29T00:00:00"/>
    <s v="S-1477736"/>
    <x v="0"/>
    <x v="596"/>
    <n v="1"/>
    <x v="546"/>
  </r>
  <r>
    <d v="2024-01-29T00:00:00"/>
    <s v="S-1477736"/>
    <x v="0"/>
    <x v="597"/>
    <n v="1"/>
    <x v="547"/>
  </r>
  <r>
    <d v="2024-01-29T00:00:00"/>
    <s v="S-1477736"/>
    <x v="0"/>
    <x v="598"/>
    <n v="1"/>
    <x v="548"/>
  </r>
  <r>
    <d v="2024-01-29T00:00:00"/>
    <s v="S-1477736"/>
    <x v="0"/>
    <x v="599"/>
    <n v="1"/>
    <x v="549"/>
  </r>
  <r>
    <d v="2024-01-29T00:00:00"/>
    <s v="S-1477736"/>
    <x v="0"/>
    <x v="600"/>
    <n v="1"/>
    <x v="550"/>
  </r>
  <r>
    <d v="2024-01-29T00:00:00"/>
    <s v="S-1477736"/>
    <x v="0"/>
    <x v="601"/>
    <n v="1"/>
    <x v="551"/>
  </r>
  <r>
    <d v="2024-01-29T00:00:00"/>
    <s v="S-1477736"/>
    <x v="0"/>
    <x v="602"/>
    <n v="1"/>
    <x v="552"/>
  </r>
  <r>
    <d v="2024-01-29T00:00:00"/>
    <s v="S-1477736"/>
    <x v="0"/>
    <x v="603"/>
    <n v="1"/>
    <x v="553"/>
  </r>
  <r>
    <d v="2024-01-29T00:00:00"/>
    <s v="S-1477736"/>
    <x v="0"/>
    <x v="604"/>
    <n v="1"/>
    <x v="554"/>
  </r>
  <r>
    <d v="2024-01-29T00:00:00"/>
    <s v="S-1477736"/>
    <x v="0"/>
    <x v="605"/>
    <n v="1"/>
    <x v="555"/>
  </r>
  <r>
    <d v="2024-01-29T00:00:00"/>
    <s v="S-1477736"/>
    <x v="0"/>
    <x v="606"/>
    <n v="1"/>
    <x v="556"/>
  </r>
  <r>
    <d v="2024-01-29T00:00:00"/>
    <s v="S-1477736"/>
    <x v="0"/>
    <x v="607"/>
    <n v="1"/>
    <x v="557"/>
  </r>
  <r>
    <d v="2024-01-29T00:00:00"/>
    <s v="S-1477736"/>
    <x v="0"/>
    <x v="608"/>
    <n v="1"/>
    <x v="558"/>
  </r>
  <r>
    <d v="2024-01-29T00:00:00"/>
    <s v="S-1477736"/>
    <x v="0"/>
    <x v="609"/>
    <n v="1"/>
    <x v="559"/>
  </r>
  <r>
    <d v="2024-01-29T00:00:00"/>
    <s v="S-1477736"/>
    <x v="0"/>
    <x v="610"/>
    <n v="1"/>
    <x v="1"/>
  </r>
  <r>
    <d v="2024-01-29T00:00:00"/>
    <s v="S-1477736"/>
    <x v="0"/>
    <x v="611"/>
    <n v="1"/>
    <x v="560"/>
  </r>
  <r>
    <d v="2024-01-29T00:00:00"/>
    <s v="S-1477736"/>
    <x v="0"/>
    <x v="612"/>
    <n v="1"/>
    <x v="561"/>
  </r>
  <r>
    <d v="2024-01-29T00:00:00"/>
    <s v="S-1477736"/>
    <x v="0"/>
    <x v="613"/>
    <n v="1"/>
    <x v="562"/>
  </r>
  <r>
    <d v="2024-01-29T00:00:00"/>
    <s v="S-1477736"/>
    <x v="0"/>
    <x v="614"/>
    <n v="1"/>
    <x v="563"/>
  </r>
  <r>
    <d v="2024-01-29T00:00:00"/>
    <s v="S-1477736"/>
    <x v="0"/>
    <x v="615"/>
    <n v="1"/>
    <x v="564"/>
  </r>
  <r>
    <d v="2024-01-29T00:00:00"/>
    <s v="S-1477736"/>
    <x v="0"/>
    <x v="616"/>
    <n v="1"/>
    <x v="565"/>
  </r>
  <r>
    <d v="2024-01-29T00:00:00"/>
    <s v="S-1477736"/>
    <x v="0"/>
    <x v="617"/>
    <n v="1"/>
    <x v="566"/>
  </r>
  <r>
    <d v="2024-01-29T00:00:00"/>
    <s v="S-1477736"/>
    <x v="0"/>
    <x v="618"/>
    <n v="1"/>
    <x v="567"/>
  </r>
  <r>
    <d v="2024-01-29T00:00:00"/>
    <s v="S-1477736"/>
    <x v="0"/>
    <x v="619"/>
    <n v="1"/>
    <x v="568"/>
  </r>
  <r>
    <d v="2024-01-29T00:00:00"/>
    <s v="S-1477736"/>
    <x v="0"/>
    <x v="620"/>
    <n v="1"/>
    <x v="569"/>
  </r>
  <r>
    <d v="2024-01-29T00:00:00"/>
    <s v="S-1477736"/>
    <x v="0"/>
    <x v="621"/>
    <n v="1"/>
    <x v="570"/>
  </r>
  <r>
    <d v="2024-01-29T00:00:00"/>
    <s v="S-1477736"/>
    <x v="0"/>
    <x v="622"/>
    <n v="1"/>
    <x v="571"/>
  </r>
  <r>
    <d v="2024-01-29T00:00:00"/>
    <s v="S-1477736"/>
    <x v="0"/>
    <x v="623"/>
    <n v="1"/>
    <x v="572"/>
  </r>
  <r>
    <d v="2024-01-29T00:00:00"/>
    <s v="S-1477736"/>
    <x v="0"/>
    <x v="624"/>
    <n v="1"/>
    <x v="573"/>
  </r>
  <r>
    <d v="2024-01-29T00:00:00"/>
    <s v="S-1477736"/>
    <x v="0"/>
    <x v="625"/>
    <n v="1"/>
    <x v="574"/>
  </r>
  <r>
    <d v="2024-01-29T00:00:00"/>
    <s v="S-1477736"/>
    <x v="0"/>
    <x v="626"/>
    <n v="1"/>
    <x v="575"/>
  </r>
  <r>
    <d v="2024-01-29T00:00:00"/>
    <s v="S-1477736"/>
    <x v="0"/>
    <x v="627"/>
    <n v="1"/>
    <x v="576"/>
  </r>
  <r>
    <d v="2024-01-29T00:00:00"/>
    <s v="S-1477736"/>
    <x v="0"/>
    <x v="628"/>
    <n v="1"/>
    <x v="577"/>
  </r>
  <r>
    <d v="2024-01-29T00:00:00"/>
    <s v="S-1477736"/>
    <x v="0"/>
    <x v="629"/>
    <n v="1"/>
    <x v="578"/>
  </r>
  <r>
    <d v="2024-01-29T00:00:00"/>
    <s v="S-1477736"/>
    <x v="0"/>
    <x v="630"/>
    <n v="1"/>
    <x v="579"/>
  </r>
  <r>
    <d v="2024-01-29T00:00:00"/>
    <s v="S-1477736"/>
    <x v="0"/>
    <x v="631"/>
    <n v="1"/>
    <x v="580"/>
  </r>
  <r>
    <d v="2024-01-29T00:00:00"/>
    <s v="S-1477736"/>
    <x v="0"/>
    <x v="632"/>
    <n v="1"/>
    <x v="1"/>
  </r>
  <r>
    <d v="2024-01-29T00:00:00"/>
    <s v="S-1477736"/>
    <x v="0"/>
    <x v="633"/>
    <n v="1"/>
    <x v="581"/>
  </r>
  <r>
    <d v="2024-01-29T00:00:00"/>
    <s v="S-1477736"/>
    <x v="0"/>
    <x v="634"/>
    <n v="1"/>
    <x v="582"/>
  </r>
  <r>
    <d v="2024-01-29T00:00:00"/>
    <s v="S-1477736"/>
    <x v="0"/>
    <x v="635"/>
    <n v="1"/>
    <x v="583"/>
  </r>
  <r>
    <d v="2024-01-29T00:00:00"/>
    <s v="S-1477736"/>
    <x v="0"/>
    <x v="636"/>
    <n v="1"/>
    <x v="584"/>
  </r>
  <r>
    <d v="2024-01-29T00:00:00"/>
    <s v="S-1477736"/>
    <x v="0"/>
    <x v="637"/>
    <n v="1"/>
    <x v="585"/>
  </r>
  <r>
    <d v="2024-01-29T00:00:00"/>
    <s v="S-1477736"/>
    <x v="0"/>
    <x v="638"/>
    <n v="1"/>
    <x v="586"/>
  </r>
  <r>
    <d v="2024-01-29T00:00:00"/>
    <s v="S-1477736"/>
    <x v="0"/>
    <x v="639"/>
    <n v="1"/>
    <x v="587"/>
  </r>
  <r>
    <d v="2024-01-29T00:00:00"/>
    <s v="S-1477736"/>
    <x v="0"/>
    <x v="640"/>
    <n v="1"/>
    <x v="588"/>
  </r>
  <r>
    <d v="2024-01-29T00:00:00"/>
    <s v="S-1477736"/>
    <x v="0"/>
    <x v="641"/>
    <n v="1"/>
    <x v="589"/>
  </r>
  <r>
    <d v="2024-01-29T00:00:00"/>
    <s v="S-1477736"/>
    <x v="0"/>
    <x v="642"/>
    <n v="1"/>
    <x v="590"/>
  </r>
  <r>
    <d v="2024-01-29T00:00:00"/>
    <s v="S-1477736"/>
    <x v="0"/>
    <x v="643"/>
    <n v="1"/>
    <x v="1"/>
  </r>
  <r>
    <d v="2024-01-29T00:00:00"/>
    <s v="S-1477736"/>
    <x v="0"/>
    <x v="644"/>
    <n v="1"/>
    <x v="591"/>
  </r>
  <r>
    <d v="2024-01-29T00:00:00"/>
    <s v="S-1477736"/>
    <x v="0"/>
    <x v="645"/>
    <n v="1"/>
    <x v="592"/>
  </r>
  <r>
    <d v="2024-01-29T00:00:00"/>
    <s v="S-1477736"/>
    <x v="0"/>
    <x v="646"/>
    <n v="1"/>
    <x v="1"/>
  </r>
  <r>
    <d v="2024-01-29T00:00:00"/>
    <s v="S-1477736"/>
    <x v="0"/>
    <x v="647"/>
    <n v="1"/>
    <x v="593"/>
  </r>
  <r>
    <d v="2024-01-29T00:00:00"/>
    <s v="S-1477736"/>
    <x v="0"/>
    <x v="648"/>
    <n v="1"/>
    <x v="594"/>
  </r>
  <r>
    <d v="2024-01-29T00:00:00"/>
    <s v="S-1477736"/>
    <x v="0"/>
    <x v="649"/>
    <n v="1"/>
    <x v="595"/>
  </r>
  <r>
    <d v="2024-01-29T00:00:00"/>
    <s v="S-1477736"/>
    <x v="0"/>
    <x v="650"/>
    <n v="1"/>
    <x v="596"/>
  </r>
  <r>
    <d v="2024-01-29T00:00:00"/>
    <s v="S-1477736"/>
    <x v="0"/>
    <x v="651"/>
    <n v="1"/>
    <x v="597"/>
  </r>
  <r>
    <d v="2024-01-29T00:00:00"/>
    <s v="S-1477736"/>
    <x v="0"/>
    <x v="652"/>
    <n v="1"/>
    <x v="1"/>
  </r>
  <r>
    <d v="2024-01-29T00:00:00"/>
    <s v="S-1477736"/>
    <x v="0"/>
    <x v="653"/>
    <n v="1"/>
    <x v="598"/>
  </r>
  <r>
    <d v="2024-01-29T00:00:00"/>
    <s v="S-1477736"/>
    <x v="0"/>
    <x v="654"/>
    <n v="1"/>
    <x v="599"/>
  </r>
  <r>
    <d v="2024-01-29T00:00:00"/>
    <s v="S-1477736"/>
    <x v="0"/>
    <x v="655"/>
    <n v="1"/>
    <x v="600"/>
  </r>
  <r>
    <d v="2024-01-29T00:00:00"/>
    <s v="S-1477736"/>
    <x v="0"/>
    <x v="656"/>
    <n v="1"/>
    <x v="601"/>
  </r>
  <r>
    <d v="2024-01-29T00:00:00"/>
    <s v="S-1477736"/>
    <x v="0"/>
    <x v="657"/>
    <n v="1"/>
    <x v="602"/>
  </r>
  <r>
    <d v="2024-01-29T00:00:00"/>
    <s v="S-1477736"/>
    <x v="0"/>
    <x v="658"/>
    <n v="1"/>
    <x v="603"/>
  </r>
  <r>
    <d v="2024-01-29T00:00:00"/>
    <s v="S-1477736"/>
    <x v="0"/>
    <x v="659"/>
    <n v="1"/>
    <x v="604"/>
  </r>
  <r>
    <d v="2024-01-29T00:00:00"/>
    <s v="S-1477736"/>
    <x v="0"/>
    <x v="660"/>
    <n v="1"/>
    <x v="1"/>
  </r>
  <r>
    <d v="2024-01-29T00:00:00"/>
    <s v="S-1477736"/>
    <x v="0"/>
    <x v="661"/>
    <n v="1"/>
    <x v="605"/>
  </r>
  <r>
    <d v="2024-01-29T00:00:00"/>
    <s v="S-1477736"/>
    <x v="0"/>
    <x v="662"/>
    <n v="1"/>
    <x v="606"/>
  </r>
  <r>
    <d v="2024-01-29T00:00:00"/>
    <s v="S-1477736"/>
    <x v="0"/>
    <x v="663"/>
    <n v="1"/>
    <x v="607"/>
  </r>
  <r>
    <d v="2024-01-29T00:00:00"/>
    <s v="S-1477736"/>
    <x v="0"/>
    <x v="664"/>
    <n v="1"/>
    <x v="608"/>
  </r>
  <r>
    <d v="2024-01-29T00:00:00"/>
    <s v="S-1477736"/>
    <x v="0"/>
    <x v="665"/>
    <n v="1"/>
    <x v="609"/>
  </r>
  <r>
    <d v="2024-01-29T00:00:00"/>
    <s v="S-1477736"/>
    <x v="0"/>
    <x v="666"/>
    <n v="1"/>
    <x v="610"/>
  </r>
  <r>
    <d v="2024-01-29T00:00:00"/>
    <s v="S-1477736"/>
    <x v="0"/>
    <x v="667"/>
    <n v="1"/>
    <x v="611"/>
  </r>
  <r>
    <d v="2024-01-29T00:00:00"/>
    <s v="S-1477736"/>
    <x v="0"/>
    <x v="668"/>
    <n v="1"/>
    <x v="1"/>
  </r>
  <r>
    <d v="2024-01-29T00:00:00"/>
    <s v="S-1477736"/>
    <x v="0"/>
    <x v="669"/>
    <n v="1"/>
    <x v="612"/>
  </r>
  <r>
    <d v="2024-01-29T00:00:00"/>
    <s v="S-1477736"/>
    <x v="0"/>
    <x v="670"/>
    <n v="1"/>
    <x v="613"/>
  </r>
  <r>
    <d v="2024-01-29T00:00:00"/>
    <s v="S-1477736"/>
    <x v="0"/>
    <x v="671"/>
    <n v="1"/>
    <x v="614"/>
  </r>
  <r>
    <d v="2024-01-29T00:00:00"/>
    <s v="S-1477736"/>
    <x v="0"/>
    <x v="672"/>
    <n v="1"/>
    <x v="1"/>
  </r>
  <r>
    <d v="2024-01-29T00:00:00"/>
    <s v="S-1477736"/>
    <x v="0"/>
    <x v="673"/>
    <n v="1"/>
    <x v="615"/>
  </r>
  <r>
    <d v="2024-01-29T00:00:00"/>
    <s v="S-1477736"/>
    <x v="0"/>
    <x v="674"/>
    <n v="1"/>
    <x v="1"/>
  </r>
  <r>
    <d v="2024-01-29T00:00:00"/>
    <s v="S-1477736"/>
    <x v="0"/>
    <x v="675"/>
    <n v="1"/>
    <x v="616"/>
  </r>
  <r>
    <d v="2024-01-29T00:00:00"/>
    <s v="S-1477736"/>
    <x v="0"/>
    <x v="676"/>
    <n v="1"/>
    <x v="617"/>
  </r>
  <r>
    <d v="2024-01-29T00:00:00"/>
    <s v="S-1477736"/>
    <x v="0"/>
    <x v="677"/>
    <n v="1"/>
    <x v="618"/>
  </r>
  <r>
    <d v="2024-01-29T00:00:00"/>
    <s v="S-1477736"/>
    <x v="0"/>
    <x v="678"/>
    <n v="1"/>
    <x v="1"/>
  </r>
  <r>
    <d v="2024-01-29T00:00:00"/>
    <s v="S-1477736"/>
    <x v="0"/>
    <x v="679"/>
    <n v="1"/>
    <x v="619"/>
  </r>
  <r>
    <d v="2024-01-29T00:00:00"/>
    <s v="S-1477736"/>
    <x v="0"/>
    <x v="680"/>
    <n v="1"/>
    <x v="620"/>
  </r>
  <r>
    <d v="2024-01-29T00:00:00"/>
    <s v="S-1477736"/>
    <x v="0"/>
    <x v="681"/>
    <n v="1"/>
    <x v="621"/>
  </r>
  <r>
    <d v="2024-01-29T00:00:00"/>
    <s v="S-1477736"/>
    <x v="0"/>
    <x v="682"/>
    <n v="1"/>
    <x v="622"/>
  </r>
  <r>
    <d v="2024-01-29T00:00:00"/>
    <s v="S-1477736"/>
    <x v="0"/>
    <x v="683"/>
    <n v="1"/>
    <x v="623"/>
  </r>
  <r>
    <d v="2024-01-29T00:00:00"/>
    <s v="S-1477736"/>
    <x v="0"/>
    <x v="684"/>
    <n v="1"/>
    <x v="624"/>
  </r>
  <r>
    <d v="2024-01-29T00:00:00"/>
    <s v="S-1477736"/>
    <x v="0"/>
    <x v="685"/>
    <n v="1"/>
    <x v="625"/>
  </r>
  <r>
    <d v="2024-01-29T00:00:00"/>
    <s v="S-1477736"/>
    <x v="0"/>
    <x v="686"/>
    <n v="1"/>
    <x v="626"/>
  </r>
  <r>
    <d v="2024-01-29T00:00:00"/>
    <s v="S-1477736"/>
    <x v="0"/>
    <x v="687"/>
    <n v="1"/>
    <x v="627"/>
  </r>
  <r>
    <d v="2024-01-29T00:00:00"/>
    <s v="S-1477736"/>
    <x v="0"/>
    <x v="688"/>
    <n v="1"/>
    <x v="628"/>
  </r>
  <r>
    <d v="2024-01-29T00:00:00"/>
    <s v="S-1477736"/>
    <x v="0"/>
    <x v="689"/>
    <n v="1"/>
    <x v="629"/>
  </r>
  <r>
    <d v="2024-01-29T00:00:00"/>
    <s v="S-1477736"/>
    <x v="0"/>
    <x v="690"/>
    <n v="1"/>
    <x v="630"/>
  </r>
  <r>
    <d v="2024-01-29T00:00:00"/>
    <s v="S-1477736"/>
    <x v="0"/>
    <x v="691"/>
    <n v="1"/>
    <x v="631"/>
  </r>
  <r>
    <d v="2024-01-29T00:00:00"/>
    <s v="S-1477736"/>
    <x v="0"/>
    <x v="692"/>
    <n v="1"/>
    <x v="632"/>
  </r>
  <r>
    <d v="2024-01-29T00:00:00"/>
    <s v="S-1477736"/>
    <x v="0"/>
    <x v="693"/>
    <n v="1"/>
    <x v="633"/>
  </r>
  <r>
    <d v="2024-01-29T00:00:00"/>
    <s v="S-1477736"/>
    <x v="0"/>
    <x v="694"/>
    <n v="1"/>
    <x v="634"/>
  </r>
  <r>
    <d v="2024-01-29T00:00:00"/>
    <s v="S-1477736"/>
    <x v="0"/>
    <x v="695"/>
    <n v="1"/>
    <x v="635"/>
  </r>
  <r>
    <d v="2024-01-29T00:00:00"/>
    <s v="S-1477736"/>
    <x v="0"/>
    <x v="696"/>
    <n v="1"/>
    <x v="636"/>
  </r>
  <r>
    <d v="2024-01-29T00:00:00"/>
    <s v="S-1477736"/>
    <x v="0"/>
    <x v="697"/>
    <n v="1"/>
    <x v="637"/>
  </r>
  <r>
    <d v="2024-01-29T00:00:00"/>
    <s v="S-1477736"/>
    <x v="0"/>
    <x v="698"/>
    <n v="1"/>
    <x v="638"/>
  </r>
  <r>
    <d v="2024-01-29T00:00:00"/>
    <s v="S-1477736"/>
    <x v="0"/>
    <x v="699"/>
    <n v="1"/>
    <x v="639"/>
  </r>
  <r>
    <d v="2024-01-29T00:00:00"/>
    <s v="S-1477736"/>
    <x v="0"/>
    <x v="700"/>
    <n v="1"/>
    <x v="640"/>
  </r>
  <r>
    <d v="2024-01-29T00:00:00"/>
    <s v="S-1477736"/>
    <x v="0"/>
    <x v="701"/>
    <n v="1"/>
    <x v="641"/>
  </r>
  <r>
    <d v="2024-01-29T00:00:00"/>
    <s v="S-1477736"/>
    <x v="0"/>
    <x v="702"/>
    <n v="1"/>
    <x v="642"/>
  </r>
  <r>
    <d v="2024-01-29T00:00:00"/>
    <s v="S-1477736"/>
    <x v="0"/>
    <x v="703"/>
    <n v="1"/>
    <x v="643"/>
  </r>
  <r>
    <d v="2024-01-29T00:00:00"/>
    <s v="S-1477736"/>
    <x v="0"/>
    <x v="704"/>
    <n v="1"/>
    <x v="644"/>
  </r>
  <r>
    <d v="2024-01-29T00:00:00"/>
    <s v="S-1477736"/>
    <x v="0"/>
    <x v="705"/>
    <n v="1"/>
    <x v="645"/>
  </r>
  <r>
    <d v="2024-01-29T00:00:00"/>
    <s v="S-1477736"/>
    <x v="0"/>
    <x v="706"/>
    <n v="1"/>
    <x v="646"/>
  </r>
  <r>
    <d v="2024-01-29T00:00:00"/>
    <s v="S-1477736"/>
    <x v="0"/>
    <x v="707"/>
    <n v="1"/>
    <x v="647"/>
  </r>
  <r>
    <d v="2024-01-29T00:00:00"/>
    <s v="S-1477736"/>
    <x v="0"/>
    <x v="708"/>
    <n v="1"/>
    <x v="648"/>
  </r>
  <r>
    <d v="2024-01-29T00:00:00"/>
    <s v="S-1477736"/>
    <x v="0"/>
    <x v="709"/>
    <n v="1"/>
    <x v="649"/>
  </r>
  <r>
    <d v="2024-01-29T00:00:00"/>
    <s v="S-1477736"/>
    <x v="0"/>
    <x v="710"/>
    <n v="1"/>
    <x v="650"/>
  </r>
  <r>
    <d v="2024-01-29T00:00:00"/>
    <s v="S-1477736"/>
    <x v="0"/>
    <x v="711"/>
    <n v="1"/>
    <x v="651"/>
  </r>
  <r>
    <d v="2024-01-29T00:00:00"/>
    <s v="S-1477736"/>
    <x v="0"/>
    <x v="712"/>
    <n v="1"/>
    <x v="652"/>
  </r>
  <r>
    <d v="2024-01-29T00:00:00"/>
    <s v="S-1477736"/>
    <x v="0"/>
    <x v="713"/>
    <n v="1"/>
    <x v="653"/>
  </r>
  <r>
    <d v="2024-01-29T00:00:00"/>
    <s v="S-1477736"/>
    <x v="0"/>
    <x v="714"/>
    <n v="1"/>
    <x v="654"/>
  </r>
  <r>
    <d v="2024-01-29T00:00:00"/>
    <s v="S-1477736"/>
    <x v="0"/>
    <x v="715"/>
    <n v="1"/>
    <x v="655"/>
  </r>
  <r>
    <d v="2024-01-29T00:00:00"/>
    <s v="S-1477736"/>
    <x v="0"/>
    <x v="716"/>
    <n v="1"/>
    <x v="656"/>
  </r>
  <r>
    <d v="2024-01-29T00:00:00"/>
    <s v="S-1477736"/>
    <x v="0"/>
    <x v="717"/>
    <n v="1"/>
    <x v="657"/>
  </r>
  <r>
    <d v="2024-07-09T00:00:00"/>
    <s v="S-2123335"/>
    <x v="0"/>
    <x v="718"/>
    <n v="1"/>
    <x v="1"/>
  </r>
  <r>
    <d v="2024-07-09T00:00:00"/>
    <s v="S-2123335"/>
    <x v="0"/>
    <x v="719"/>
    <n v="1"/>
    <x v="658"/>
  </r>
  <r>
    <d v="2024-07-09T00:00:00"/>
    <s v="S-2123335"/>
    <x v="0"/>
    <x v="720"/>
    <n v="1"/>
    <x v="1"/>
  </r>
  <r>
    <d v="2024-07-09T00:00:00"/>
    <s v="S-2123335"/>
    <x v="0"/>
    <x v="721"/>
    <n v="1"/>
    <x v="659"/>
  </r>
  <r>
    <d v="2024-07-09T00:00:00"/>
    <s v="S-2123335"/>
    <x v="0"/>
    <x v="722"/>
    <n v="1"/>
    <x v="660"/>
  </r>
  <r>
    <d v="2024-07-09T00:00:00"/>
    <s v="S-2123335"/>
    <x v="0"/>
    <x v="723"/>
    <n v="1"/>
    <x v="661"/>
  </r>
  <r>
    <d v="2024-07-09T00:00:00"/>
    <s v="S-2123335"/>
    <x v="0"/>
    <x v="724"/>
    <n v="1"/>
    <x v="1"/>
  </r>
  <r>
    <d v="2024-07-09T00:00:00"/>
    <s v="S-2123335"/>
    <x v="0"/>
    <x v="725"/>
    <n v="1"/>
    <x v="662"/>
  </r>
  <r>
    <d v="2024-07-09T00:00:00"/>
    <s v="S-2123335"/>
    <x v="0"/>
    <x v="726"/>
    <n v="1"/>
    <x v="663"/>
  </r>
  <r>
    <d v="2024-07-09T00:00:00"/>
    <s v="S-2123335"/>
    <x v="0"/>
    <x v="727"/>
    <n v="1"/>
    <x v="664"/>
  </r>
  <r>
    <d v="2024-07-09T00:00:00"/>
    <s v="S-2123335"/>
    <x v="0"/>
    <x v="728"/>
    <n v="1"/>
    <x v="665"/>
  </r>
  <r>
    <d v="2024-07-09T00:00:00"/>
    <s v="S-2123335"/>
    <x v="0"/>
    <x v="729"/>
    <n v="1"/>
    <x v="1"/>
  </r>
  <r>
    <d v="2024-07-09T00:00:00"/>
    <s v="S-2123335"/>
    <x v="0"/>
    <x v="730"/>
    <n v="1"/>
    <x v="666"/>
  </r>
  <r>
    <d v="2024-07-09T00:00:00"/>
    <s v="S-2123335"/>
    <x v="0"/>
    <x v="731"/>
    <n v="1"/>
    <x v="667"/>
  </r>
  <r>
    <d v="2024-07-09T00:00:00"/>
    <s v="S-2123335"/>
    <x v="0"/>
    <x v="732"/>
    <n v="1"/>
    <x v="668"/>
  </r>
  <r>
    <d v="2024-07-09T00:00:00"/>
    <s v="S-2123335"/>
    <x v="0"/>
    <x v="733"/>
    <n v="1"/>
    <x v="669"/>
  </r>
  <r>
    <d v="2024-07-09T00:00:00"/>
    <s v="S-2123335"/>
    <x v="0"/>
    <x v="734"/>
    <n v="1"/>
    <x v="1"/>
  </r>
  <r>
    <d v="2024-07-09T00:00:00"/>
    <s v="S-2123335"/>
    <x v="0"/>
    <x v="735"/>
    <n v="1"/>
    <x v="670"/>
  </r>
  <r>
    <d v="2024-07-09T00:00:00"/>
    <s v="S-2123335"/>
    <x v="0"/>
    <x v="736"/>
    <n v="1"/>
    <x v="671"/>
  </r>
  <r>
    <d v="2024-07-09T00:00:00"/>
    <s v="S-2123335"/>
    <x v="0"/>
    <x v="737"/>
    <n v="1"/>
    <x v="1"/>
  </r>
  <r>
    <d v="2024-07-09T00:00:00"/>
    <s v="S-2123335"/>
    <x v="0"/>
    <x v="738"/>
    <n v="1"/>
    <x v="672"/>
  </r>
  <r>
    <d v="2024-07-09T00:00:00"/>
    <s v="S-2123335"/>
    <x v="0"/>
    <x v="739"/>
    <n v="1"/>
    <x v="1"/>
  </r>
  <r>
    <d v="2024-07-09T00:00:00"/>
    <s v="S-2123335"/>
    <x v="0"/>
    <x v="740"/>
    <n v="1"/>
    <x v="673"/>
  </r>
  <r>
    <d v="2024-07-09T00:00:00"/>
    <s v="S-2123335"/>
    <x v="0"/>
    <x v="741"/>
    <n v="1"/>
    <x v="674"/>
  </r>
  <r>
    <d v="2024-07-09T00:00:00"/>
    <s v="S-2123335"/>
    <x v="0"/>
    <x v="742"/>
    <n v="1"/>
    <x v="675"/>
  </r>
  <r>
    <d v="2024-07-26T00:00:00"/>
    <s v="S-2187964"/>
    <x v="0"/>
    <x v="743"/>
    <n v="1"/>
    <x v="676"/>
  </r>
  <r>
    <d v="2024-07-26T00:00:00"/>
    <s v="S-2187964"/>
    <x v="0"/>
    <x v="744"/>
    <n v="1"/>
    <x v="1"/>
  </r>
  <r>
    <d v="2024-07-26T00:00:00"/>
    <s v="S-2187964"/>
    <x v="0"/>
    <x v="745"/>
    <n v="1"/>
    <x v="677"/>
  </r>
  <r>
    <d v="2024-07-26T00:00:00"/>
    <s v="S-2187964"/>
    <x v="0"/>
    <x v="746"/>
    <n v="1"/>
    <x v="678"/>
  </r>
  <r>
    <d v="2024-07-26T00:00:00"/>
    <s v="S-2187964"/>
    <x v="0"/>
    <x v="747"/>
    <n v="1"/>
    <x v="679"/>
  </r>
  <r>
    <d v="2024-07-26T00:00:00"/>
    <s v="S-2187964"/>
    <x v="0"/>
    <x v="748"/>
    <n v="1"/>
    <x v="680"/>
  </r>
  <r>
    <d v="2024-07-26T00:00:00"/>
    <s v="S-2187964"/>
    <x v="0"/>
    <x v="749"/>
    <n v="1"/>
    <x v="681"/>
  </r>
  <r>
    <d v="2024-07-26T00:00:00"/>
    <s v="S-2187964"/>
    <x v="0"/>
    <x v="750"/>
    <n v="1"/>
    <x v="682"/>
  </r>
  <r>
    <d v="2024-07-26T00:00:00"/>
    <s v="S-2185109"/>
    <x v="0"/>
    <x v="751"/>
    <n v="1"/>
    <x v="683"/>
  </r>
  <r>
    <d v="2024-07-26T00:00:00"/>
    <s v="S-2185109"/>
    <x v="0"/>
    <x v="752"/>
    <n v="1"/>
    <x v="684"/>
  </r>
  <r>
    <d v="2024-07-26T00:00:00"/>
    <s v="S-2185109"/>
    <x v="0"/>
    <x v="753"/>
    <n v="1"/>
    <x v="685"/>
  </r>
  <r>
    <d v="2024-07-26T00:00:00"/>
    <s v="S-2185109"/>
    <x v="0"/>
    <x v="754"/>
    <n v="1"/>
    <x v="686"/>
  </r>
  <r>
    <d v="2024-07-26T00:00:00"/>
    <s v="S-2185109"/>
    <x v="0"/>
    <x v="755"/>
    <n v="1"/>
    <x v="687"/>
  </r>
  <r>
    <d v="2024-09-17T00:00:00"/>
    <s v="S-2232055"/>
    <x v="0"/>
    <x v="756"/>
    <n v="1"/>
    <x v="688"/>
  </r>
  <r>
    <d v="2024-09-17T00:00:00"/>
    <s v="S-2232055"/>
    <x v="0"/>
    <x v="757"/>
    <n v="1"/>
    <x v="689"/>
  </r>
  <r>
    <d v="2024-09-17T00:00:00"/>
    <s v="S-2232055"/>
    <x v="0"/>
    <x v="758"/>
    <n v="1"/>
    <x v="1"/>
  </r>
  <r>
    <d v="2024-10-03T00:00:00"/>
    <s v="S-2235365"/>
    <x v="0"/>
    <x v="759"/>
    <n v="1"/>
    <x v="1"/>
  </r>
  <r>
    <d v="2024-10-03T00:00:00"/>
    <s v="S-2235365"/>
    <x v="0"/>
    <x v="760"/>
    <n v="1"/>
    <x v="690"/>
  </r>
  <r>
    <d v="2024-10-03T00:00:00"/>
    <s v="S-2235365"/>
    <x v="0"/>
    <x v="761"/>
    <n v="1"/>
    <x v="691"/>
  </r>
  <r>
    <d v="2024-10-03T00:00:00"/>
    <s v="S-2235365"/>
    <x v="0"/>
    <x v="762"/>
    <n v="1"/>
    <x v="692"/>
  </r>
  <r>
    <d v="2025-01-09T00:00:00"/>
    <s v="S-2344422"/>
    <x v="0"/>
    <x v="763"/>
    <n v="1"/>
    <x v="1"/>
  </r>
  <r>
    <d v="2025-01-30T00:00:00"/>
    <s v="S-2362026"/>
    <x v="1"/>
    <x v="764"/>
    <n v="1"/>
    <x v="1"/>
  </r>
  <r>
    <d v="2025-01-30T00:00:00"/>
    <s v="S-2362026"/>
    <x v="1"/>
    <x v="765"/>
    <n v="1"/>
    <x v="693"/>
  </r>
  <r>
    <d v="2025-01-30T00:00:00"/>
    <s v="S-2362026"/>
    <x v="1"/>
    <x v="766"/>
    <n v="1"/>
    <x v="694"/>
  </r>
  <r>
    <d v="2025-01-30T00:00:00"/>
    <s v="S-2362026"/>
    <x v="1"/>
    <x v="767"/>
    <n v="1"/>
    <x v="695"/>
  </r>
  <r>
    <d v="2025-01-30T00:00:00"/>
    <s v="S-2362026"/>
    <x v="1"/>
    <x v="768"/>
    <n v="1"/>
    <x v="696"/>
  </r>
  <r>
    <d v="2025-01-30T00:00:00"/>
    <s v="S-2362026"/>
    <x v="1"/>
    <x v="769"/>
    <n v="1"/>
    <x v="1"/>
  </r>
  <r>
    <d v="2025-01-30T00:00:00"/>
    <s v="S-2362026"/>
    <x v="1"/>
    <x v="770"/>
    <n v="1"/>
    <x v="1"/>
  </r>
  <r>
    <d v="2025-01-30T00:00:00"/>
    <s v="S-2362026"/>
    <x v="1"/>
    <x v="771"/>
    <n v="1"/>
    <x v="697"/>
  </r>
  <r>
    <d v="2025-01-30T00:00:00"/>
    <s v="S-2362026"/>
    <x v="1"/>
    <x v="772"/>
    <n v="1"/>
    <x v="1"/>
  </r>
  <r>
    <d v="2025-01-30T00:00:00"/>
    <s v="S-2362026"/>
    <x v="1"/>
    <x v="773"/>
    <n v="1"/>
    <x v="698"/>
  </r>
  <r>
    <d v="2025-01-30T00:00:00"/>
    <s v="S-2362026"/>
    <x v="1"/>
    <x v="774"/>
    <n v="1"/>
    <x v="699"/>
  </r>
  <r>
    <d v="2025-01-30T00:00:00"/>
    <s v="S-2362026"/>
    <x v="1"/>
    <x v="775"/>
    <n v="1"/>
    <x v="1"/>
  </r>
  <r>
    <d v="2025-01-30T00:00:00"/>
    <s v="S-2362026"/>
    <x v="1"/>
    <x v="776"/>
    <n v="1"/>
    <x v="1"/>
  </r>
  <r>
    <d v="2025-01-30T00:00:00"/>
    <s v="S-2362026"/>
    <x v="1"/>
    <x v="777"/>
    <n v="1"/>
    <x v="1"/>
  </r>
  <r>
    <d v="2025-01-30T00:00:00"/>
    <s v="S-2362026"/>
    <x v="1"/>
    <x v="778"/>
    <n v="1"/>
    <x v="700"/>
  </r>
  <r>
    <d v="2025-01-30T00:00:00"/>
    <s v="S-2362026"/>
    <x v="1"/>
    <x v="779"/>
    <n v="1"/>
    <x v="701"/>
  </r>
  <r>
    <d v="2025-01-30T00:00:00"/>
    <s v="S-2362026"/>
    <x v="1"/>
    <x v="780"/>
    <n v="1"/>
    <x v="1"/>
  </r>
  <r>
    <d v="2025-01-30T00:00:00"/>
    <s v="S-2362026"/>
    <x v="1"/>
    <x v="781"/>
    <n v="1"/>
    <x v="702"/>
  </r>
  <r>
    <d v="2025-01-30T00:00:00"/>
    <s v="S-2362026"/>
    <x v="1"/>
    <x v="782"/>
    <n v="1"/>
    <x v="1"/>
  </r>
  <r>
    <d v="2025-01-30T00:00:00"/>
    <s v="S-2362026"/>
    <x v="1"/>
    <x v="783"/>
    <n v="1"/>
    <x v="1"/>
  </r>
  <r>
    <d v="2025-01-30T00:00:00"/>
    <s v="S-2362026"/>
    <x v="1"/>
    <x v="784"/>
    <n v="1"/>
    <x v="703"/>
  </r>
  <r>
    <d v="2025-01-30T00:00:00"/>
    <s v="S-2362026"/>
    <x v="1"/>
    <x v="785"/>
    <n v="1"/>
    <x v="704"/>
  </r>
  <r>
    <d v="2025-01-30T00:00:00"/>
    <s v="S-2362026"/>
    <x v="1"/>
    <x v="786"/>
    <n v="1"/>
    <x v="1"/>
  </r>
  <r>
    <d v="2025-01-30T00:00:00"/>
    <s v="S-2362026"/>
    <x v="1"/>
    <x v="787"/>
    <n v="1"/>
    <x v="1"/>
  </r>
  <r>
    <d v="2025-01-30T00:00:00"/>
    <s v="S-2362026"/>
    <x v="1"/>
    <x v="788"/>
    <n v="1"/>
    <x v="1"/>
  </r>
  <r>
    <d v="2025-01-30T00:00:00"/>
    <s v="S-2362026"/>
    <x v="1"/>
    <x v="789"/>
    <n v="1"/>
    <x v="705"/>
  </r>
  <r>
    <d v="2025-01-30T00:00:00"/>
    <s v="S-2362026"/>
    <x v="1"/>
    <x v="790"/>
    <n v="1"/>
    <x v="706"/>
  </r>
  <r>
    <d v="2025-01-30T00:00:00"/>
    <s v="S-2362026"/>
    <x v="1"/>
    <x v="791"/>
    <n v="1"/>
    <x v="707"/>
  </r>
  <r>
    <d v="2025-01-30T00:00:00"/>
    <s v="S-2362026"/>
    <x v="1"/>
    <x v="792"/>
    <n v="1"/>
    <x v="708"/>
  </r>
  <r>
    <d v="2025-01-30T00:00:00"/>
    <s v="S-2362026"/>
    <x v="1"/>
    <x v="793"/>
    <n v="1"/>
    <x v="709"/>
  </r>
  <r>
    <d v="2025-01-30T00:00:00"/>
    <s v="S-2362026"/>
    <x v="1"/>
    <x v="794"/>
    <n v="1"/>
    <x v="710"/>
  </r>
  <r>
    <d v="2025-01-30T00:00:00"/>
    <s v="S-2362026"/>
    <x v="1"/>
    <x v="795"/>
    <n v="1"/>
    <x v="711"/>
  </r>
  <r>
    <d v="2025-01-30T00:00:00"/>
    <s v="S-2362026"/>
    <x v="1"/>
    <x v="796"/>
    <n v="1"/>
    <x v="712"/>
  </r>
  <r>
    <d v="2025-01-30T00:00:00"/>
    <s v="S-2362026"/>
    <x v="1"/>
    <x v="797"/>
    <n v="1"/>
    <x v="713"/>
  </r>
  <r>
    <d v="2025-01-30T00:00:00"/>
    <s v="S-2362026"/>
    <x v="1"/>
    <x v="798"/>
    <n v="1"/>
    <x v="714"/>
  </r>
  <r>
    <d v="2025-01-30T00:00:00"/>
    <s v="S-2362026"/>
    <x v="1"/>
    <x v="799"/>
    <n v="1"/>
    <x v="715"/>
  </r>
  <r>
    <d v="2025-01-30T00:00:00"/>
    <s v="S-2362026"/>
    <x v="1"/>
    <x v="800"/>
    <n v="1"/>
    <x v="716"/>
  </r>
  <r>
    <d v="2025-01-30T00:00:00"/>
    <s v="S-2362026"/>
    <x v="1"/>
    <x v="801"/>
    <n v="1"/>
    <x v="717"/>
  </r>
  <r>
    <d v="2025-01-30T00:00:00"/>
    <s v="S-2362026"/>
    <x v="1"/>
    <x v="802"/>
    <n v="1"/>
    <x v="718"/>
  </r>
  <r>
    <d v="2025-01-30T00:00:00"/>
    <s v="S-2362026"/>
    <x v="1"/>
    <x v="803"/>
    <n v="1"/>
    <x v="719"/>
  </r>
  <r>
    <d v="2025-01-30T00:00:00"/>
    <s v="S-2362026"/>
    <x v="1"/>
    <x v="804"/>
    <n v="1"/>
    <x v="720"/>
  </r>
  <r>
    <d v="2025-01-30T00:00:00"/>
    <s v="S-2362026"/>
    <x v="1"/>
    <x v="805"/>
    <n v="1"/>
    <x v="721"/>
  </r>
  <r>
    <d v="2025-01-30T00:00:00"/>
    <s v="S-2362026"/>
    <x v="1"/>
    <x v="806"/>
    <n v="1"/>
    <x v="722"/>
  </r>
  <r>
    <d v="2025-01-30T00:00:00"/>
    <s v="S-2362026"/>
    <x v="1"/>
    <x v="807"/>
    <n v="1"/>
    <x v="723"/>
  </r>
  <r>
    <d v="2025-01-30T00:00:00"/>
    <s v="S-2362026"/>
    <x v="1"/>
    <x v="808"/>
    <n v="1"/>
    <x v="724"/>
  </r>
  <r>
    <d v="2025-01-30T00:00:00"/>
    <s v="S-2362026"/>
    <x v="1"/>
    <x v="809"/>
    <n v="1"/>
    <x v="725"/>
  </r>
  <r>
    <d v="2025-01-30T00:00:00"/>
    <s v="S-2362026"/>
    <x v="1"/>
    <x v="810"/>
    <n v="1"/>
    <x v="1"/>
  </r>
  <r>
    <d v="2025-01-30T00:00:00"/>
    <s v="S-2362026"/>
    <x v="1"/>
    <x v="811"/>
    <n v="1"/>
    <x v="726"/>
  </r>
  <r>
    <d v="2025-01-30T00:00:00"/>
    <s v="S-2362026"/>
    <x v="1"/>
    <x v="812"/>
    <n v="1"/>
    <x v="727"/>
  </r>
  <r>
    <d v="2025-01-30T00:00:00"/>
    <s v="S-2362026"/>
    <x v="1"/>
    <x v="813"/>
    <n v="1"/>
    <x v="728"/>
  </r>
  <r>
    <d v="2025-01-30T00:00:00"/>
    <s v="S-2362026"/>
    <x v="1"/>
    <x v="814"/>
    <n v="1"/>
    <x v="729"/>
  </r>
  <r>
    <d v="2025-01-30T00:00:00"/>
    <s v="S-2362026"/>
    <x v="1"/>
    <x v="815"/>
    <n v="1"/>
    <x v="730"/>
  </r>
  <r>
    <d v="2025-01-30T00:00:00"/>
    <s v="S-2362026"/>
    <x v="1"/>
    <x v="816"/>
    <n v="1"/>
    <x v="731"/>
  </r>
  <r>
    <d v="2025-01-30T00:00:00"/>
    <s v="S-2362026"/>
    <x v="1"/>
    <x v="817"/>
    <n v="1"/>
    <x v="732"/>
  </r>
  <r>
    <d v="2025-01-30T00:00:00"/>
    <s v="S-2362026"/>
    <x v="1"/>
    <x v="818"/>
    <n v="1"/>
    <x v="733"/>
  </r>
  <r>
    <d v="2025-01-30T00:00:00"/>
    <s v="S-2362026"/>
    <x v="1"/>
    <x v="819"/>
    <n v="1"/>
    <x v="734"/>
  </r>
  <r>
    <d v="2025-01-30T00:00:00"/>
    <s v="S-2362026"/>
    <x v="1"/>
    <x v="820"/>
    <n v="1"/>
    <x v="735"/>
  </r>
  <r>
    <d v="2025-01-30T00:00:00"/>
    <s v="S-2362026"/>
    <x v="1"/>
    <x v="821"/>
    <n v="1"/>
    <x v="736"/>
  </r>
  <r>
    <d v="2025-01-30T00:00:00"/>
    <s v="S-2362026"/>
    <x v="1"/>
    <x v="822"/>
    <n v="1"/>
    <x v="737"/>
  </r>
  <r>
    <d v="2025-01-30T00:00:00"/>
    <s v="S-2362026"/>
    <x v="1"/>
    <x v="823"/>
    <n v="1"/>
    <x v="738"/>
  </r>
  <r>
    <d v="2025-01-30T00:00:00"/>
    <s v="S-2362026"/>
    <x v="1"/>
    <x v="824"/>
    <n v="1"/>
    <x v="739"/>
  </r>
  <r>
    <d v="2025-01-30T00:00:00"/>
    <s v="S-2362026"/>
    <x v="1"/>
    <x v="825"/>
    <n v="1"/>
    <x v="740"/>
  </r>
  <r>
    <d v="2025-01-30T00:00:00"/>
    <s v="S-2362026"/>
    <x v="1"/>
    <x v="826"/>
    <n v="1"/>
    <x v="741"/>
  </r>
  <r>
    <d v="2025-01-30T00:00:00"/>
    <s v="S-2362026"/>
    <x v="1"/>
    <x v="827"/>
    <n v="1"/>
    <x v="742"/>
  </r>
  <r>
    <d v="2025-01-30T00:00:00"/>
    <s v="S-2362026"/>
    <x v="1"/>
    <x v="828"/>
    <n v="1"/>
    <x v="1"/>
  </r>
  <r>
    <d v="2025-01-30T00:00:00"/>
    <s v="S-2362026"/>
    <x v="1"/>
    <x v="829"/>
    <n v="1"/>
    <x v="743"/>
  </r>
  <r>
    <d v="2025-01-30T00:00:00"/>
    <s v="S-2362026"/>
    <x v="1"/>
    <x v="830"/>
    <n v="1"/>
    <x v="744"/>
  </r>
  <r>
    <d v="2025-01-30T00:00:00"/>
    <s v="S-2362026"/>
    <x v="1"/>
    <x v="831"/>
    <n v="1"/>
    <x v="1"/>
  </r>
  <r>
    <d v="2025-01-30T00:00:00"/>
    <s v="S-2362026"/>
    <x v="1"/>
    <x v="832"/>
    <n v="1"/>
    <x v="745"/>
  </r>
  <r>
    <d v="2025-01-30T00:00:00"/>
    <s v="S-2362026"/>
    <x v="1"/>
    <x v="833"/>
    <n v="1"/>
    <x v="1"/>
  </r>
  <r>
    <d v="2025-01-30T00:00:00"/>
    <s v="S-2362026"/>
    <x v="1"/>
    <x v="834"/>
    <n v="1"/>
    <x v="1"/>
  </r>
  <r>
    <d v="2025-01-30T00:00:00"/>
    <s v="S-2362026"/>
    <x v="1"/>
    <x v="835"/>
    <n v="1"/>
    <x v="746"/>
  </r>
  <r>
    <d v="2025-01-30T00:00:00"/>
    <s v="S-2362026"/>
    <x v="1"/>
    <x v="836"/>
    <n v="1"/>
    <x v="1"/>
  </r>
  <r>
    <d v="2025-01-30T00:00:00"/>
    <s v="S-2362026"/>
    <x v="1"/>
    <x v="837"/>
    <n v="1"/>
    <x v="747"/>
  </r>
  <r>
    <d v="2025-01-30T00:00:00"/>
    <s v="S-2362026"/>
    <x v="1"/>
    <x v="838"/>
    <n v="1"/>
    <x v="748"/>
  </r>
  <r>
    <d v="2025-01-30T00:00:00"/>
    <s v="S-2362026"/>
    <x v="1"/>
    <x v="839"/>
    <n v="1"/>
    <x v="749"/>
  </r>
  <r>
    <d v="2025-01-30T00:00:00"/>
    <s v="S-2362026"/>
    <x v="1"/>
    <x v="840"/>
    <n v="1"/>
    <x v="750"/>
  </r>
  <r>
    <d v="2025-01-30T00:00:00"/>
    <s v="S-2362026"/>
    <x v="1"/>
    <x v="841"/>
    <n v="1"/>
    <x v="751"/>
  </r>
  <r>
    <d v="2025-01-30T00:00:00"/>
    <s v="S-2362026"/>
    <x v="1"/>
    <x v="842"/>
    <n v="1"/>
    <x v="752"/>
  </r>
  <r>
    <d v="2025-01-30T00:00:00"/>
    <s v="S-2362026"/>
    <x v="1"/>
    <x v="843"/>
    <n v="1"/>
    <x v="1"/>
  </r>
  <r>
    <d v="2025-01-30T00:00:00"/>
    <s v="S-2362026"/>
    <x v="1"/>
    <x v="844"/>
    <n v="1"/>
    <x v="1"/>
  </r>
  <r>
    <d v="2025-01-30T00:00:00"/>
    <s v="S-2362026"/>
    <x v="1"/>
    <x v="845"/>
    <n v="1"/>
    <x v="753"/>
  </r>
  <r>
    <d v="2025-01-30T00:00:00"/>
    <s v="S-2362026"/>
    <x v="1"/>
    <x v="846"/>
    <n v="1"/>
    <x v="754"/>
  </r>
  <r>
    <d v="2025-01-30T00:00:00"/>
    <s v="S-2362026"/>
    <x v="1"/>
    <x v="847"/>
    <n v="1"/>
    <x v="755"/>
  </r>
  <r>
    <d v="2025-01-30T00:00:00"/>
    <s v="S-2362026"/>
    <x v="1"/>
    <x v="848"/>
    <n v="1"/>
    <x v="756"/>
  </r>
  <r>
    <d v="2025-01-30T00:00:00"/>
    <s v="S-2362026"/>
    <x v="1"/>
    <x v="849"/>
    <n v="1"/>
    <x v="757"/>
  </r>
  <r>
    <d v="2025-01-30T00:00:00"/>
    <s v="S-2362026"/>
    <x v="1"/>
    <x v="850"/>
    <n v="1"/>
    <x v="758"/>
  </r>
  <r>
    <d v="2025-01-30T00:00:00"/>
    <s v="S-2362026"/>
    <x v="1"/>
    <x v="851"/>
    <n v="1"/>
    <x v="1"/>
  </r>
  <r>
    <d v="2025-01-30T00:00:00"/>
    <s v="S-2362026"/>
    <x v="1"/>
    <x v="852"/>
    <n v="1"/>
    <x v="759"/>
  </r>
  <r>
    <d v="2025-01-30T00:00:00"/>
    <s v="S-2362026"/>
    <x v="1"/>
    <x v="853"/>
    <n v="1"/>
    <x v="760"/>
  </r>
  <r>
    <d v="2025-01-30T00:00:00"/>
    <s v="S-2362026"/>
    <x v="1"/>
    <x v="854"/>
    <n v="1"/>
    <x v="761"/>
  </r>
  <r>
    <d v="2025-01-30T00:00:00"/>
    <s v="S-2362026"/>
    <x v="1"/>
    <x v="855"/>
    <n v="1"/>
    <x v="762"/>
  </r>
  <r>
    <d v="2025-01-30T00:00:00"/>
    <s v="S-2362026"/>
    <x v="1"/>
    <x v="856"/>
    <n v="1"/>
    <x v="1"/>
  </r>
  <r>
    <d v="2025-01-30T00:00:00"/>
    <s v="S-2362026"/>
    <x v="1"/>
    <x v="857"/>
    <n v="1"/>
    <x v="763"/>
  </r>
  <r>
    <d v="2025-01-30T00:00:00"/>
    <s v="S-2362026"/>
    <x v="1"/>
    <x v="858"/>
    <n v="1"/>
    <x v="764"/>
  </r>
  <r>
    <d v="2025-01-30T00:00:00"/>
    <s v="S-2362026"/>
    <x v="1"/>
    <x v="859"/>
    <n v="1"/>
    <x v="765"/>
  </r>
  <r>
    <d v="2025-01-30T00:00:00"/>
    <s v="S-2362026"/>
    <x v="1"/>
    <x v="860"/>
    <n v="1"/>
    <x v="766"/>
  </r>
  <r>
    <d v="2025-02-28T00:00:00"/>
    <s v="S-2383996"/>
    <x v="1"/>
    <x v="861"/>
    <n v="1"/>
    <x v="767"/>
  </r>
  <r>
    <d v="2025-02-28T00:00:00"/>
    <s v="S-2383996"/>
    <x v="1"/>
    <x v="862"/>
    <n v="1"/>
    <x v="768"/>
  </r>
  <r>
    <d v="2025-02-28T00:00:00"/>
    <s v="S-2383996"/>
    <x v="1"/>
    <x v="863"/>
    <n v="1"/>
    <x v="769"/>
  </r>
  <r>
    <d v="2025-03-13T00:00:00"/>
    <s v="S-2409994"/>
    <x v="0"/>
    <x v="864"/>
    <n v="1"/>
    <x v="770"/>
  </r>
  <r>
    <d v="2025-07-21T00:00:00"/>
    <s v="S-2535187"/>
    <x v="1"/>
    <x v="865"/>
    <n v="1"/>
    <x v="771"/>
  </r>
  <r>
    <d v="2025-07-25T00:00:00"/>
    <s v="S-2557061"/>
    <x v="0"/>
    <x v="866"/>
    <n v="1"/>
    <x v="772"/>
  </r>
  <r>
    <d v="2025-10-14T00:00:00"/>
    <s v="S-2648240"/>
    <x v="0"/>
    <x v="867"/>
    <n v="1"/>
    <x v="773"/>
  </r>
  <r>
    <d v="2025-11-17T00:00:00"/>
    <s v="S-2685493"/>
    <x v="1"/>
    <x v="868"/>
    <n v="1"/>
    <x v="774"/>
  </r>
  <r>
    <d v="2025-12-03T00:00:00"/>
    <s v="S-2701835"/>
    <x v="1"/>
    <x v="869"/>
    <n v="1"/>
    <x v="775"/>
  </r>
  <r>
    <d v="2025-12-03T00:00:00"/>
    <s v="S-2701835"/>
    <x v="1"/>
    <x v="870"/>
    <n v="1"/>
    <x v="776"/>
  </r>
  <r>
    <d v="2025-12-03T00:00:00"/>
    <s v="S-2701835"/>
    <x v="1"/>
    <x v="871"/>
    <n v="1"/>
    <x v="777"/>
  </r>
  <r>
    <d v="2025-12-03T00:00:00"/>
    <s v="S-2701835"/>
    <x v="1"/>
    <x v="872"/>
    <n v="1"/>
    <x v="778"/>
  </r>
  <r>
    <d v="2025-12-11T00:00:00"/>
    <s v="S-2713038"/>
    <x v="1"/>
    <x v="873"/>
    <n v="1"/>
    <x v="1"/>
  </r>
  <r>
    <d v="2025-12-11T00:00:00"/>
    <s v="S-2713038"/>
    <x v="1"/>
    <x v="874"/>
    <n v="1"/>
    <x v="779"/>
  </r>
  <r>
    <d v="2026-01-19T00:00:00"/>
    <s v="S-2748861"/>
    <x v="1"/>
    <x v="875"/>
    <n v="1"/>
    <x v="780"/>
  </r>
  <r>
    <d v="2026-01-19T00:00:00"/>
    <s v="S-2748861"/>
    <x v="1"/>
    <x v="876"/>
    <n v="1"/>
    <x v="1"/>
  </r>
  <r>
    <d v="2026-01-19T00:00:00"/>
    <s v="S-2748861"/>
    <x v="1"/>
    <x v="877"/>
    <n v="1"/>
    <x v="1"/>
  </r>
  <r>
    <d v="2026-01-30T00:00:00"/>
    <s v="S-2764832"/>
    <x v="1"/>
    <x v="878"/>
    <n v="1"/>
    <x v="781"/>
  </r>
  <r>
    <d v="2026-02-11T00:00:00"/>
    <s v="S-2778373"/>
    <x v="1"/>
    <x v="879"/>
    <n v="1"/>
    <x v="1"/>
  </r>
  <r>
    <m/>
    <m/>
    <x v="2"/>
    <x v="880"/>
    <m/>
    <x v="78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4">
  <r>
    <s v="DW-773-YG"/>
    <s v="VG54-EU"/>
    <s v="m"/>
    <s v="DW-773-YG"/>
    <s v="VF640J567FB002628"/>
    <s v="n/a"/>
    <s v="Truck"/>
    <n v="16000"/>
    <s v="KG"/>
    <s v="TG CENTRE EST"/>
    <x v="0"/>
    <s v="592571.2"/>
    <s v="11541"/>
    <s v="n/a"/>
    <s v="n/a"/>
    <s v="n/a"/>
    <s v="n/a"/>
    <s v="n/a"/>
    <s v="n/a"/>
    <s v="n/a"/>
    <s v="Calibrated"/>
    <s v="14 avr. 2026 10:01"/>
    <s v="D 37, Planchez, Bourgogne-Franche-Comté, 58230"/>
    <s v="n/a"/>
    <s v="n/a"/>
    <s v="n/a"/>
    <n v="0"/>
    <s v="F SFR"/>
    <s v="true"/>
    <s v="n/a"/>
    <s v="CBL-VG-CFMS"/>
    <s v="n/a"/>
    <s v="Regulated"/>
  </r>
  <r>
    <s v="FR-281-MN"/>
    <s v="VG54-EU"/>
    <s v="GGMW-NMZ-NT6"/>
    <s v="FR-281-MN"/>
    <s v="VF620J86XLB007983"/>
    <s v="n/a"/>
    <s v="Truck"/>
    <n v="19000"/>
    <s v="KG"/>
    <s v="TG La Roche sur Yon (PF)"/>
    <x v="1"/>
    <s v="341211.2"/>
    <s v="9569"/>
    <s v="n/a"/>
    <s v="n/a"/>
    <s v="n/a"/>
    <s v="n/a"/>
    <s v="n/a"/>
    <s v="n/a"/>
    <s v="n/a"/>
    <s v="Calibrated"/>
    <s v="14 avr. 2026 10:01"/>
    <s v="Impasse des Ajoncs, La Roche-sur-Yon, Pays de la Loire, 85000"/>
    <s v="n/a"/>
    <s v="n/a"/>
    <s v="n/a"/>
    <n v="0"/>
    <s v="F SFR"/>
    <s v="true"/>
    <s v="n/a"/>
    <s v="CBL-VG-CHGV"/>
    <s v="n/a"/>
    <s v="Regulated"/>
  </r>
  <r>
    <s v="FT-601-CN"/>
    <s v="VG54-EU"/>
    <s v="G4YX-EK6-Z7R"/>
    <s v="FT-601-CN"/>
    <s v="VF620J861LB007967"/>
    <s v="n/a"/>
    <s v="Truck"/>
    <n v="19000"/>
    <s v="KG"/>
    <s v="TG La Roche sur Yon (PF)"/>
    <x v="1"/>
    <s v="299910.7"/>
    <s v="9088"/>
    <s v="n/a"/>
    <s v="n/a"/>
    <s v="n/a"/>
    <s v="n/a"/>
    <s v="n/a"/>
    <s v="n/a"/>
    <s v="n/a"/>
    <s v="Calibrated"/>
    <s v="14 avr. 2026 10:01"/>
    <s v="Boulevard de Port Gentil, Thouars, Nouvelle-Aquitaine, 79100"/>
    <s v="n/a"/>
    <s v="n/a"/>
    <s v="n/a"/>
    <n v="0"/>
    <s v="F SFR"/>
    <s v="true"/>
    <s v="n/a"/>
    <s v="CBL-VG-CHGV"/>
    <s v="n/a"/>
    <s v="Regulated"/>
  </r>
  <r>
    <s v="GR-695-TJ"/>
    <s v="VG54-EU"/>
    <s v="GU3X-UGS-9YV"/>
    <s v="n/a"/>
    <s v="ZCFCP35A50D736039"/>
    <s v="n/a"/>
    <s v=""/>
    <m/>
    <s v=""/>
    <s v="Site Bonneville"/>
    <x v="2"/>
    <s v="113342.3"/>
    <s v="1930"/>
    <s v="n/a"/>
    <s v="n/a"/>
    <s v="n/a"/>
    <s v="n/a"/>
    <s v="n/a"/>
    <s v="n/a"/>
    <s v="n/a"/>
    <s v="Calibrated"/>
    <s v="14 avr. 2026 10:01"/>
    <s v="Route de Sallanches, Demi-Quartier, Auvergne-Rhône-Alpes, 74120"/>
    <s v="n/a"/>
    <s v="n/a"/>
    <s v="n/a"/>
    <n v="0"/>
    <s v="F SFR"/>
    <s v="true"/>
    <s v="n/a"/>
    <s v="CBL-VG-COBDII-Y0"/>
    <s v="n/a"/>
    <s v="Regulated"/>
  </r>
  <r>
    <s v="GM-743-ST"/>
    <s v="VG54-EU"/>
    <s v="GR58-DA4-PVN"/>
    <s v="GM-743-ST"/>
    <s v="VF640J565NB019779"/>
    <s v="n/a"/>
    <s v="Truck"/>
    <n v="10000"/>
    <s v="KG"/>
    <s v="TG IDF VALENTON"/>
    <x v="3"/>
    <s v="70386.9"/>
    <s v="3442"/>
    <s v="n/a"/>
    <s v="n/a"/>
    <s v="n/a"/>
    <s v="n/a"/>
    <s v="n/a"/>
    <s v="n/a"/>
    <s v="n/a"/>
    <s v="Calibrated"/>
    <s v="14 avr. 2026 10:01"/>
    <s v="Rue de Schomberg, Paris, Île-de-France, 75004"/>
    <s v="n/a"/>
    <s v="n/a"/>
    <s v="n/a"/>
    <n v="0"/>
    <s v="F SFR"/>
    <s v="true"/>
    <s v="n/a"/>
    <s v="CBL-VG-CHGV"/>
    <s v="n/a"/>
    <s v="Regulated"/>
  </r>
  <r>
    <s v="GM-757-SV"/>
    <s v="VG54-EU"/>
    <s v="GWKS-B4Z-AV2"/>
    <s v="GM-757-SV"/>
    <s v="VF620J961NB000566"/>
    <s v="n/a"/>
    <s v="Truck"/>
    <n v="16776"/>
    <s v="KG"/>
    <s v="TG IDF VALENTON"/>
    <x v="3"/>
    <s v="30947.7"/>
    <s v="2396"/>
    <s v="n/a"/>
    <s v="n/a"/>
    <s v="n/a"/>
    <s v="n/a"/>
    <s v="n/a"/>
    <s v="n/a"/>
    <s v="n/a"/>
    <s v="Calibrated"/>
    <s v="14 avr. 2026 10:01"/>
    <s v="14 Rue Ferme de la Tour, Valenton, Île-de-France, 94460"/>
    <s v="n/a"/>
    <s v="n/a"/>
    <s v="n/a"/>
    <n v="0"/>
    <s v="F SFR"/>
    <s v="true"/>
    <s v="n/a"/>
    <s v="CBL-VG-CHGV"/>
    <s v="n/a"/>
    <s v="Regulated"/>
  </r>
  <r>
    <s v="FT-966-XF"/>
    <s v="VG54-EU"/>
    <s v="GECZ-HHA-E3F"/>
    <s v="FT-966-XF"/>
    <s v="VF620J861LB008231"/>
    <s v="n/a"/>
    <s v="Truck"/>
    <n v="16000"/>
    <s v="KG"/>
    <s v="TG IDF VALENTON"/>
    <x v="3"/>
    <s v="167192.0"/>
    <s v="11883"/>
    <s v="n/a"/>
    <s v="n/a"/>
    <s v="n/a"/>
    <s v="n/a"/>
    <s v="n/a"/>
    <s v="n/a"/>
    <s v="n/a"/>
    <s v="Calibrated"/>
    <s v="14 avr. 2026 10:01"/>
    <s v="14 Rue Ferme de la Tour, Valenton, Île-de-France, 94460"/>
    <s v="n/a"/>
    <s v="n/a"/>
    <s v="n/a"/>
    <n v="0"/>
    <s v="F SFR"/>
    <s v="true"/>
    <s v="n/a"/>
    <s v="CBL-VG-CHGV"/>
    <s v="n/a"/>
    <s v="Regulated"/>
  </r>
  <r>
    <s v="EJ-847-PS"/>
    <s v="VG54-EU"/>
    <s v="GZAK-5WG-488"/>
    <s v="EJ-847-PS"/>
    <s v="ZCFCD35A40D578513"/>
    <s v="n/a"/>
    <s v="Truck"/>
    <n v="3500"/>
    <s v="KG"/>
    <s v="TG IDF VALENTON"/>
    <x v="3"/>
    <s v="366128.4"/>
    <s v="7298"/>
    <s v="n/a"/>
    <s v="n/a"/>
    <s v="n/a"/>
    <s v="n/a"/>
    <s v="n/a"/>
    <s v="n/a"/>
    <s v="n/a"/>
    <s v="Calibrated"/>
    <s v="14 avr. 2026 10:01"/>
    <s v="Boulevard Périphérique Extérieur, Paris, Île-de-France, 75014"/>
    <s v="n/a"/>
    <s v="n/a"/>
    <s v="n/a"/>
    <n v="0"/>
    <s v="F SFR"/>
    <s v="true"/>
    <s v="n/a"/>
    <s v="CBL-VG-COBDII-Y0"/>
    <s v="n/a"/>
    <s v="Regulated"/>
  </r>
  <r>
    <s v="EA-206-DW"/>
    <s v="VG54-EU"/>
    <s v="GDSE-UXJ-C7X"/>
    <s v="EA-206-DW"/>
    <s v="VF640J562GB003610"/>
    <s v="n/a"/>
    <s v="Truck"/>
    <n v="16000"/>
    <s v="KG"/>
    <s v="TG Rennes (PF)"/>
    <x v="4"/>
    <s v="388728.9"/>
    <s v="8304"/>
    <s v="n/a"/>
    <s v="n/a"/>
    <s v="n/a"/>
    <s v="n/a"/>
    <s v="n/a"/>
    <s v="n/a"/>
    <s v="n/a"/>
    <s v="Calibrated"/>
    <s v="14 avr. 2026 10:01"/>
    <s v="Caulnes, Bretagne, 22350"/>
    <s v="n/a"/>
    <s v="n/a"/>
    <s v="n/a"/>
    <n v="0"/>
    <s v="F SFR"/>
    <s v="true"/>
    <s v="n/a"/>
    <s v="CBL-VG-CHGV"/>
    <s v="n/a"/>
    <s v="Regulated"/>
  </r>
  <r>
    <s v="FC-613-XX"/>
    <s v="VG54-EU"/>
    <s v="GMK3-VUC-3E4"/>
    <s v="FC-613-XX"/>
    <s v="VF620J860KB005786"/>
    <s v="n/a"/>
    <s v="Truck"/>
    <n v="16000"/>
    <s v="KG"/>
    <s v="TG Ouest"/>
    <x v="5"/>
    <s v="334087.3"/>
    <s v="10688"/>
    <s v="n/a"/>
    <s v="n/a"/>
    <s v="n/a"/>
    <s v="n/a"/>
    <s v="n/a"/>
    <s v="n/a"/>
    <s v="n/a"/>
    <s v="Calibrated"/>
    <s v="14 avr. 2026 10:01"/>
    <s v="13 Promenade du Bout du Monde, Angers, Pays de la Loire, 49100"/>
    <s v="n/a"/>
    <s v="n/a"/>
    <s v="n/a"/>
    <n v="0"/>
    <s v="F SFR"/>
    <s v="true"/>
    <s v="n/a"/>
    <s v="CBL-VG-CHGV"/>
    <s v="n/a"/>
    <s v="Regulated"/>
  </r>
  <r>
    <s v="GH-033-QX"/>
    <s v="VG54-EU"/>
    <s v="GYFP-PJJ-FJF"/>
    <s v="GH-033-QX"/>
    <s v="VF611A367ND038308"/>
    <s v="n/a"/>
    <s v="Truck"/>
    <n v="19000"/>
    <s v="KG"/>
    <s v="TG Ouest"/>
    <x v="5"/>
    <s v="278333.1"/>
    <s v="3912"/>
    <s v="n/a"/>
    <s v="n/a"/>
    <s v="n/a"/>
    <s v="n/a"/>
    <s v="n/a"/>
    <s v="n/a"/>
    <s v="n/a"/>
    <s v="Calibrated"/>
    <s v="14 avr. 2026 10:01"/>
    <s v="Rue Véga, Carquefou, Pays de la Loire, 44470"/>
    <s v="n/a"/>
    <s v="n/a"/>
    <s v="n/a"/>
    <n v="0"/>
    <s v="F SFR"/>
    <s v="true"/>
    <s v="n/a"/>
    <s v="CBL-VG-CHGV"/>
    <s v="n/a"/>
    <s v="Regulated"/>
  </r>
  <r>
    <s v="FA-902-XZ"/>
    <s v="VG54-EU"/>
    <s v="GMCU-T8J-A9U"/>
    <s v="FA-902-XZ"/>
    <s v="XLRAEL2700L475280"/>
    <s v="n/a"/>
    <s v="Truck"/>
    <n v="15500"/>
    <s v="KG"/>
    <s v="TG Ouest"/>
    <x v="5"/>
    <s v="375445.3"/>
    <s v="9461"/>
    <s v="n/a"/>
    <s v="n/a"/>
    <s v="n/a"/>
    <s v="n/a"/>
    <s v="n/a"/>
    <s v="n/a"/>
    <s v="n/a"/>
    <s v="Calibrated"/>
    <s v="14 avr. 2026 10:01"/>
    <s v="Angers, Pays de la Loire, 49035"/>
    <s v="n/a"/>
    <s v="n/a"/>
    <s v="n/a"/>
    <n v="0"/>
    <s v="F SFR"/>
    <s v="true"/>
    <s v="n/a"/>
    <s v="CBL-VG-CFMS"/>
    <s v="n/a"/>
    <s v="Regulated"/>
  </r>
  <r>
    <s v="GH-931-QW"/>
    <s v="VG54-EU"/>
    <s v="GYHU-FUP-SY9"/>
    <s v="GH-931-QW"/>
    <s v="VF611A365ND038307"/>
    <s v="n/a"/>
    <s v="Truck"/>
    <n v="19000"/>
    <s v="KG"/>
    <s v="TG Ouest"/>
    <x v="5"/>
    <s v="283091.8"/>
    <s v="4238"/>
    <s v="n/a"/>
    <s v="n/a"/>
    <s v="n/a"/>
    <s v="n/a"/>
    <s v="n/a"/>
    <s v="n/a"/>
    <s v="n/a"/>
    <s v="Calibrated"/>
    <s v="14 avr. 2026 10:01"/>
    <s v="Rue Véga, Carquefou, Pays de la Loire, 44470"/>
    <s v="n/a"/>
    <s v="n/a"/>
    <s v="n/a"/>
    <n v="0"/>
    <s v="F SFR"/>
    <s v="true"/>
    <s v="n/a"/>
    <s v="CBL-VG-CHGV"/>
    <s v="n/a"/>
    <s v="Regulated"/>
  </r>
  <r>
    <s v="ER-911-TW"/>
    <s v="VG54-EU"/>
    <s v="GGWD-5M4-6UZ"/>
    <s v="ER-911-TW"/>
    <s v="VF640J566HB007659"/>
    <s v="n/a"/>
    <s v="Truck"/>
    <n v="16000"/>
    <s v="KG"/>
    <s v="TG Rennes (PF)"/>
    <x v="4"/>
    <s v="395812.3"/>
    <s v="8684"/>
    <s v="n/a"/>
    <s v="n/a"/>
    <s v="n/a"/>
    <s v="n/a"/>
    <s v="n/a"/>
    <s v="n/a"/>
    <s v="n/a"/>
    <s v="Calibrated"/>
    <s v="14 avr. 2026 10:01"/>
    <s v="13ter Place des Lices, Rennes, Bretagne, 35000"/>
    <s v="n/a"/>
    <s v="n/a"/>
    <s v="n/a"/>
    <n v="0"/>
    <s v="F SFR"/>
    <s v="true"/>
    <s v="n/a"/>
    <s v="CBL-VG-CHGV"/>
    <s v="n/a"/>
    <s v="Regulated"/>
  </r>
  <r>
    <s v="DX-992-LX"/>
    <s v="VG54-EU"/>
    <s v="GA6Y-ACC-ZGN"/>
    <s v="DX-992-LX"/>
    <s v="YV2T0X1A2FZ103749"/>
    <s v="n/a"/>
    <s v="Truck"/>
    <n v="16000"/>
    <s v="KG"/>
    <s v="TG St Brieuc (PF)"/>
    <x v="6"/>
    <s v="482584.4"/>
    <s v="10496"/>
    <s v="n/a"/>
    <s v="n/a"/>
    <s v="n/a"/>
    <s v="n/a"/>
    <s v="n/a"/>
    <s v="n/a"/>
    <s v="n/a"/>
    <s v="Calibrated"/>
    <s v="14 avr. 2026 10:01"/>
    <s v="N 24, Ploërmel, Bretagne, 56800"/>
    <s v="n/a"/>
    <s v="n/a"/>
    <s v="n/a"/>
    <n v="0"/>
    <s v="F SFR"/>
    <s v="true"/>
    <s v="n/a"/>
    <s v="CBL-VG-CHGV"/>
    <s v="n/a"/>
    <s v="Regulated"/>
  </r>
  <r>
    <s v="GS-381-DM"/>
    <s v="VG54-EU"/>
    <s v="GVEY-USU-EYR"/>
    <s v="GS-381-DM"/>
    <s v="VF620J868PB012198"/>
    <s v="n/a"/>
    <s v="Truck"/>
    <n v="19000"/>
    <s v="KG"/>
    <s v="B100, TG Ouest"/>
    <x v="5"/>
    <s v="126868.6"/>
    <s v="3207"/>
    <s v="n/a"/>
    <s v="n/a"/>
    <s v="n/a"/>
    <s v="n/a"/>
    <s v="n/a"/>
    <s v="n/a"/>
    <s v="n/a"/>
    <s v="Calibrated"/>
    <s v="14 avr. 2026 10:01"/>
    <s v="11 Rue Lieutenant-Colonel Dubois, Vezin-le-Coquet, Bretagne, 35132"/>
    <s v="n/a"/>
    <s v="n/a"/>
    <s v="n/a"/>
    <n v="0"/>
    <s v="F SFR"/>
    <s v="true"/>
    <s v="n/a"/>
    <s v="CBL-VG-CHGV"/>
    <s v="n/a"/>
    <s v="Regulated"/>
  </r>
  <r>
    <s v="FC-143-XX"/>
    <s v="VG54-EU"/>
    <s v="GMHZ-WUD-VBH"/>
    <s v="FC-143-XX"/>
    <s v="VF620J861KB005750"/>
    <s v="n/a"/>
    <s v="Truck"/>
    <n v="16000"/>
    <s v="KG"/>
    <s v="TG Ouest"/>
    <x v="5"/>
    <s v="362625.5"/>
    <s v="9968"/>
    <s v="n/a"/>
    <s v="n/a"/>
    <s v="n/a"/>
    <s v="n/a"/>
    <s v="n/a"/>
    <s v="n/a"/>
    <s v="n/a"/>
    <s v="Calibrated"/>
    <s v="14 avr. 2026 10:01"/>
    <s v="Place Saint-Philibert, Fontenay-sur-Vègre, Pays de la Loire, 72350"/>
    <s v="n/a"/>
    <s v="n/a"/>
    <s v="n/a"/>
    <n v="0"/>
    <s v="F SFR"/>
    <s v="true"/>
    <s v="n/a"/>
    <s v="CBL-VG-CHGV"/>
    <s v="n/a"/>
    <s v="Regulated"/>
  </r>
  <r>
    <s v="ES-540-QB"/>
    <s v="VG54-EU"/>
    <s v="GHDV-EV2-3N5"/>
    <s v="ES-540-QB"/>
    <s v="VF620J864HB004049"/>
    <s v="n/a"/>
    <s v="Truck"/>
    <n v="16000"/>
    <s v="KG"/>
    <s v="TG Caen (PF)"/>
    <x v="7"/>
    <s v="396230.2"/>
    <s v="12090"/>
    <s v="n/a"/>
    <s v="n/a"/>
    <s v="n/a"/>
    <s v="n/a"/>
    <s v="n/a"/>
    <s v="n/a"/>
    <s v="n/a"/>
    <s v="Calibrated"/>
    <s v="14 avr. 2026 10:01"/>
    <s v="Boulevard de la Saline, Cherbourg-en-Cotentin, Normandie, 50120"/>
    <s v="n/a"/>
    <s v="n/a"/>
    <s v="n/a"/>
    <n v="0"/>
    <s v="F SFR"/>
    <s v="true"/>
    <s v="n/a"/>
    <s v="CBL-VG-CHGV"/>
    <s v="n/a"/>
    <s v="Regulated"/>
  </r>
  <r>
    <s v="GM-405-VD"/>
    <s v="VG54-EU"/>
    <s v="GT8Y-ZBH-Y4E"/>
    <s v="GM-405-VD"/>
    <s v="VF620M863PB006164"/>
    <s v="n/a"/>
    <s v="Truck"/>
    <n v="26000"/>
    <s v="KG"/>
    <s v="TG Ouest"/>
    <x v="5"/>
    <s v="137046.8"/>
    <s v="3507"/>
    <s v="n/a"/>
    <s v="n/a"/>
    <s v="n/a"/>
    <s v="n/a"/>
    <s v="n/a"/>
    <s v="n/a"/>
    <s v="n/a"/>
    <s v="Calibrated"/>
    <s v="14 avr. 2026 10:01"/>
    <s v="Rue Liorh Vraz, Le Hézo, Bretagne, 56450"/>
    <s v="n/a"/>
    <s v="n/a"/>
    <s v="n/a"/>
    <n v="0"/>
    <s v="F SFR"/>
    <s v="true"/>
    <s v="n/a"/>
    <s v="CBL-VG-CHGV"/>
    <s v="n/a"/>
    <s v="Regulated"/>
  </r>
  <r>
    <s v="EQ-199-DT"/>
    <s v="VG54-EU"/>
    <s v="GGED-D56-N7K"/>
    <s v="EQ-199-DT"/>
    <s v="VF640J567HB007251"/>
    <s v="n/a"/>
    <s v="Truck"/>
    <n v="44000"/>
    <s v="KG"/>
    <s v="TG Laval (PF)"/>
    <x v="8"/>
    <s v="392102.9"/>
    <s v="8391"/>
    <s v="n/a"/>
    <s v="n/a"/>
    <s v="n/a"/>
    <s v="n/a"/>
    <s v="n/a"/>
    <s v="n/a"/>
    <s v="n/a"/>
    <s v="Calibrated"/>
    <s v="14 avr. 2026 10:01"/>
    <s v="Route de Javron, Villaines-la-Juhel, Pays de la Loire, 53700"/>
    <s v="n/a"/>
    <s v="n/a"/>
    <s v="n/a"/>
    <n v="0"/>
    <s v="F SFR"/>
    <s v="true"/>
    <s v="n/a"/>
    <s v="CBL-VG-CHGV"/>
    <s v="n/a"/>
    <s v="Regulated"/>
  </r>
  <r>
    <s v="EZ-411-LJ"/>
    <s v="VG54-EU"/>
    <s v="GKYW-FP2-N2G"/>
    <s v="EZ-411-LJ"/>
    <s v="YV2V0Y1A4JZ120155"/>
    <s v="n/a"/>
    <s v="Truck"/>
    <n v="19000"/>
    <s v="KG"/>
    <s v="TG Ouest"/>
    <x v="5"/>
    <s v="370729.1"/>
    <s v="8426"/>
    <s v="n/a"/>
    <s v="n/a"/>
    <s v="n/a"/>
    <s v="n/a"/>
    <s v="n/a"/>
    <s v="n/a"/>
    <s v="n/a"/>
    <s v="Calibrated"/>
    <s v="14 avr. 2026 10:01"/>
    <s v="Route des Tamarins, Givrand, Pays de la Loire, 85800"/>
    <s v="n/a"/>
    <s v="n/a"/>
    <s v="n/a"/>
    <n v="0"/>
    <s v="F SFR"/>
    <s v="true"/>
    <s v="n/a"/>
    <s v="CBL-VG-CHGV"/>
    <s v="n/a"/>
    <s v="Regulated"/>
  </r>
  <r>
    <s v="FZ-365-XF"/>
    <s v="VG54-EU"/>
    <s v="GZD9-V8G-WMG"/>
    <s v="FZ-365-XF"/>
    <s v="ZCFCH35A20D682907"/>
    <s v="n/a"/>
    <s v="Truck"/>
    <n v="3500"/>
    <s v="KG"/>
    <s v="TG Ouest"/>
    <x v="5"/>
    <s v="226796.2"/>
    <s v="4342"/>
    <s v="n/a"/>
    <s v="n/a"/>
    <s v="n/a"/>
    <s v="n/a"/>
    <s v="n/a"/>
    <s v="n/a"/>
    <s v="n/a"/>
    <s v="Calibrated"/>
    <s v="14 avr. 2026 10:01"/>
    <s v="Rue Véga, Carquefou, Pays de la Loire, 44470"/>
    <s v="n/a"/>
    <s v="n/a"/>
    <s v="n/a"/>
    <n v="0"/>
    <s v="F SFR"/>
    <s v="true"/>
    <s v="n/a"/>
    <s v="CBL-VG-COBDII-Y0"/>
    <s v="n/a"/>
    <s v="Regulated"/>
  </r>
  <r>
    <s v="FQ-538-ZT"/>
    <s v="VG54-EU"/>
    <s v="GMXY-V8C-68J"/>
    <s v="FQ-538-ZT"/>
    <s v="VF620J860LB007975"/>
    <s v="n/a"/>
    <s v="Truck"/>
    <n v="19000"/>
    <s v="KG"/>
    <s v="TG Quimper (PF)"/>
    <x v="9"/>
    <s v="264960.7"/>
    <s v="6213"/>
    <s v="n/a"/>
    <s v="n/a"/>
    <s v="n/a"/>
    <s v="n/a"/>
    <s v="n/a"/>
    <s v="n/a"/>
    <s v="n/a"/>
    <s v="Calibrated"/>
    <s v="14 avr. 2026 10:01"/>
    <s v="13 Boulevard de la Paix, Vannes, Bretagne, 56000"/>
    <s v="n/a"/>
    <s v="n/a"/>
    <s v="n/a"/>
    <n v="0"/>
    <s v="F SFR"/>
    <s v="true"/>
    <s v="n/a"/>
    <s v="CBL-VG-CHGV"/>
    <s v="n/a"/>
    <s v="Regulated"/>
  </r>
  <r>
    <s v="FR-723-EP"/>
    <s v="VG54-EU"/>
    <s v="GR9P-FB6-XWY"/>
    <s v="FR-723-EP"/>
    <s v="VF640J563LB014805"/>
    <s v="n/a"/>
    <s v="Truck"/>
    <n v="16000"/>
    <s v="KG"/>
    <s v="TG Ouest"/>
    <x v="5"/>
    <s v="295121.5"/>
    <s v="6469"/>
    <s v="n/a"/>
    <s v="n/a"/>
    <s v="n/a"/>
    <s v="n/a"/>
    <s v="n/a"/>
    <s v="n/a"/>
    <s v="n/a"/>
    <s v="Calibrated"/>
    <s v="14 avr. 2026 10:01"/>
    <s v="16 Rue Antarès, Carquefou, Pays de la Loire, 44470"/>
    <s v="n/a"/>
    <s v="n/a"/>
    <s v="n/a"/>
    <n v="0"/>
    <s v="F SFR"/>
    <s v="true"/>
    <s v="n/a"/>
    <s v="CBL-VG-CHGV"/>
    <s v="n/a"/>
    <s v="Regulated"/>
  </r>
  <r>
    <s v="EZ-361-HN"/>
    <s v="VG54-EU"/>
    <s v="GJWC-92S-7EH"/>
    <s v="EZ-361-HN"/>
    <s v="YV2V0Y1A2JZ120185"/>
    <s v="n/a"/>
    <s v="Truck"/>
    <n v="19000"/>
    <s v="KG"/>
    <s v="TG St Brieuc (PF)"/>
    <x v="6"/>
    <s v="367396.3"/>
    <s v="8118"/>
    <s v="n/a"/>
    <s v="n/a"/>
    <s v="n/a"/>
    <s v="n/a"/>
    <s v="n/a"/>
    <s v="n/a"/>
    <s v="n/a"/>
    <s v="Calibrated"/>
    <s v="14 avr. 2026 10:01"/>
    <s v="Saint-Grégoire, Bretagne, 35760"/>
    <s v="n/a"/>
    <s v="n/a"/>
    <s v="n/a"/>
    <n v="0"/>
    <s v="F SFR"/>
    <s v="true"/>
    <s v="n/a"/>
    <s v="CBL-VG-CHGV"/>
    <s v="n/a"/>
    <s v="Regulated"/>
  </r>
  <r>
    <s v="ER-129-QA"/>
    <s v="VG54-EU"/>
    <s v="GGJW-7C9-U2X"/>
    <s v="ER-129-QA"/>
    <s v="VF640J562JB007759"/>
    <s v="n/a"/>
    <s v="Truck"/>
    <n v="16000"/>
    <s v="KG"/>
    <s v="TG Rennes (PF)"/>
    <x v="4"/>
    <s v="316700.8"/>
    <s v="7177"/>
    <s v="n/a"/>
    <s v="n/a"/>
    <s v="n/a"/>
    <s v="n/a"/>
    <s v="n/a"/>
    <s v="n/a"/>
    <s v="n/a"/>
    <s v="Calibrated"/>
    <s v="14 avr. 2026 10:01"/>
    <s v="1 Rue de l'Alma, Rennes, Bretagne, 35000"/>
    <s v="n/a"/>
    <s v="n/a"/>
    <s v="n/a"/>
    <n v="0"/>
    <s v="F SFR"/>
    <s v="true"/>
    <s v="n/a"/>
    <s v="CBL-VG-CHGV"/>
    <s v="n/a"/>
    <s v="Regulated"/>
  </r>
  <r>
    <s v="GR-728-QJ"/>
    <s v="VG54-EU"/>
    <s v="GVCB-JXY-JTK"/>
    <s v="GR-728-QJ"/>
    <s v="VF620J862PB012214"/>
    <s v="n/a"/>
    <s v="Truck"/>
    <n v="16000"/>
    <s v="KG"/>
    <s v="B100, TG Ouest"/>
    <x v="5"/>
    <s v="97804.3"/>
    <s v="1383"/>
    <s v="n/a"/>
    <s v="n/a"/>
    <s v="n/a"/>
    <s v="n/a"/>
    <s v="n/a"/>
    <s v="n/a"/>
    <s v="n/a"/>
    <s v="Calibrated"/>
    <s v="14 avr. 2026 10:01"/>
    <s v="12 Boulevard des Sports, Vertou, Pays de la Loire, 44120"/>
    <s v="n/a"/>
    <s v="n/a"/>
    <s v="n/a"/>
    <n v="0"/>
    <s v="F SFR"/>
    <s v="true"/>
    <s v="n/a"/>
    <s v="CBL-VG-CHGV"/>
    <s v="n/a"/>
    <s v="Regulated"/>
  </r>
  <r>
    <s v="FQ-217-ZT"/>
    <s v="VG54-EU"/>
    <s v="GMVJ-F7H-EBY"/>
    <s v="FQ-217-ZT"/>
    <s v="VF620J869LB007974"/>
    <s v="n/a"/>
    <s v="Truck"/>
    <n v="19000"/>
    <s v="KG"/>
    <s v="TG Quimper (PF)"/>
    <x v="9"/>
    <s v="286162.9"/>
    <s v="6576"/>
    <s v="n/a"/>
    <s v="n/a"/>
    <s v="n/a"/>
    <s v="n/a"/>
    <s v="n/a"/>
    <s v="n/a"/>
    <s v="n/a"/>
    <s v="Calibrated"/>
    <s v="14 avr. 2026 10:01"/>
    <s v="Allée Victor Schoelcher, Quimperlé, Bretagne, 29300"/>
    <s v="n/a"/>
    <s v="n/a"/>
    <s v="n/a"/>
    <n v="0"/>
    <s v="F SFR"/>
    <s v="true"/>
    <s v="n/a"/>
    <s v="CBL-VG-CHGV"/>
    <s v="n/a"/>
    <s v="Regulated"/>
  </r>
  <r>
    <s v="GH-097-QX"/>
    <s v="VG54-EU"/>
    <s v="GYG6-GW2-PXF"/>
    <s v="GH-097-QX"/>
    <s v="VF611A364ND038914"/>
    <s v="n/a"/>
    <s v="Truck"/>
    <n v="44000"/>
    <s v="KG"/>
    <s v="TG Ouest"/>
    <x v="5"/>
    <s v="285989.2"/>
    <s v="4163"/>
    <s v="n/a"/>
    <s v="n/a"/>
    <s v="n/a"/>
    <s v="n/a"/>
    <s v="n/a"/>
    <s v="n/a"/>
    <s v="n/a"/>
    <s v="Calibrated"/>
    <s v="14 avr. 2026 10:01"/>
    <s v="Rue Véga, Carquefou, Pays de la Loire, 44470"/>
    <s v="n/a"/>
    <s v="n/a"/>
    <s v="n/a"/>
    <n v="0"/>
    <s v="F SFR"/>
    <s v="true"/>
    <s v="n/a"/>
    <s v="CBL-VG-CHGV"/>
    <s v="n/a"/>
    <s v="Regulated"/>
  </r>
  <r>
    <s v="EF-011-JE"/>
    <s v="VG54-EU"/>
    <s v="GEMY-89R-F2V"/>
    <s v="EF-011-JE"/>
    <s v="VF640J566GB004775"/>
    <s v="n/a"/>
    <s v="Truck"/>
    <n v="16000"/>
    <s v="KG"/>
    <s v="TG Rennes (PF)"/>
    <x v="4"/>
    <s v="346581.2"/>
    <s v="458"/>
    <s v="n/a"/>
    <s v="n/a"/>
    <s v="n/a"/>
    <s v="n/a"/>
    <s v="n/a"/>
    <s v="n/a"/>
    <s v="n/a"/>
    <s v="Calibrated"/>
    <s v="14 avr. 2026 10:01"/>
    <s v="Rue du Chêne aux Chats, Bédée, Bretagne, 35137"/>
    <s v="n/a"/>
    <s v="n/a"/>
    <s v="n/a"/>
    <n v="0"/>
    <s v="F SFR"/>
    <s v="true"/>
    <s v="n/a"/>
    <s v="CBL-VG-CHGV"/>
    <s v="n/a"/>
    <s v="Regulated"/>
  </r>
  <r>
    <s v="GN-784-JD"/>
    <s v="VG54-EU"/>
    <s v="GUBX-ZR8-VD3"/>
    <s v="GN-784-JD"/>
    <s v="VF620J861PB011524"/>
    <s v="n/a"/>
    <s v="Truck"/>
    <n v="16000"/>
    <s v="KG"/>
    <s v="TG La Roche sur Yon (PF)"/>
    <x v="1"/>
    <s v="179980.0"/>
    <s v="5126"/>
    <s v="n/a"/>
    <s v="n/a"/>
    <s v="n/a"/>
    <s v="n/a"/>
    <s v="n/a"/>
    <s v="n/a"/>
    <s v="n/a"/>
    <s v="Calibrated"/>
    <s v="14 avr. 2026 10:01"/>
    <s v="1 Place de l'Église, Le Tallud, Nouvelle-Aquitaine, 79200"/>
    <s v="n/a"/>
    <s v="n/a"/>
    <s v="n/a"/>
    <n v="0"/>
    <s v="F SFR"/>
    <s v="true"/>
    <s v="n/a"/>
    <s v="CBL-VG-CHGV"/>
    <s v="n/a"/>
    <s v="Regulated"/>
  </r>
  <r>
    <s v="EZ-364-HN"/>
    <s v="VG54-EU"/>
    <s v="GK7X-VP8-S97"/>
    <s v="EZ-364-HN"/>
    <s v="YV2V0Y1A5JZ120150"/>
    <s v="n/a"/>
    <s v="Truck"/>
    <n v="19000"/>
    <s v="KG"/>
    <s v="TG St Brieuc (PF)"/>
    <x v="6"/>
    <s v="388520.0"/>
    <s v="5637"/>
    <s v="n/a"/>
    <s v="n/a"/>
    <s v="n/a"/>
    <s v="n/a"/>
    <s v="n/a"/>
    <s v="n/a"/>
    <s v="n/a"/>
    <s v="Calibrated"/>
    <s v="14 avr. 2026 10:01"/>
    <s v="31 Boulevard Thalassa, La Clarté, Bretagne, 22700"/>
    <s v="n/a"/>
    <s v="n/a"/>
    <s v="n/a"/>
    <n v="0"/>
    <s v="F SFR"/>
    <s v="true"/>
    <s v="n/a"/>
    <s v="CBL-VG-CHGV"/>
    <s v="n/a"/>
    <s v="Regulated"/>
  </r>
  <r>
    <s v="EF-792-NH"/>
    <s v="VG54-EU"/>
    <s v="GFY8-44N-FK8"/>
    <s v="EF-792-NH"/>
    <s v="YV2T0X1A4GZ109196"/>
    <s v="n/a"/>
    <s v="Truck"/>
    <n v="16000"/>
    <s v="KG"/>
    <s v="TG St Brieuc (PF)"/>
    <x v="6"/>
    <s v="456440.3"/>
    <s v="9860"/>
    <s v="n/a"/>
    <s v="n/a"/>
    <s v="n/a"/>
    <s v="n/a"/>
    <s v="n/a"/>
    <s v="n/a"/>
    <s v="n/a"/>
    <s v="Calibrated"/>
    <s v="14 avr. 2026 10:01"/>
    <s v="Rue du Frémur, Pleslin-Trigavou, Bretagne, 22490"/>
    <s v="n/a"/>
    <s v="n/a"/>
    <s v="n/a"/>
    <n v="0"/>
    <s v="F SFR"/>
    <s v="true"/>
    <s v="n/a"/>
    <s v="CBL-VG-CHGV"/>
    <s v="n/a"/>
    <s v="Regulated"/>
  </r>
  <r>
    <s v="DW-789-PY"/>
    <s v="VG54-EU"/>
    <s v="G6XK-TXR-FUR"/>
    <s v="DW-789-PY"/>
    <s v="YV2T0X1A8FZ103481"/>
    <s v="n/a"/>
    <s v="Truck"/>
    <n v="16000"/>
    <s v="KG"/>
    <s v="TG Ouest"/>
    <x v="5"/>
    <s v="448333.0"/>
    <s v="9987"/>
    <s v="n/a"/>
    <s v="n/a"/>
    <s v="n/a"/>
    <s v="n/a"/>
    <s v="n/a"/>
    <s v="n/a"/>
    <s v="n/a"/>
    <s v="Calibrated"/>
    <s v="14 avr. 2026 10:01"/>
    <s v="Rue Jules Léquier, Plérin, Bretagne, 22190"/>
    <s v="n/a"/>
    <s v="n/a"/>
    <s v="n/a"/>
    <n v="0"/>
    <s v="F SFR"/>
    <s v="true"/>
    <s v="n/a"/>
    <s v="CBL-VG-CHGV"/>
    <s v="n/a"/>
    <s v="Regulated"/>
  </r>
  <r>
    <s v="ES-117-AK"/>
    <s v="VG54-EU"/>
    <s v="GHCY-JG2-RHR"/>
    <s v="ES-117-AK"/>
    <s v="VF640J565JB007707"/>
    <s v="n/a"/>
    <s v="Truck"/>
    <n v="16000"/>
    <s v="KG"/>
    <s v="TG Rennes (PF)"/>
    <x v="4"/>
    <s v="399126.0"/>
    <s v="8704"/>
    <s v="n/a"/>
    <s v="n/a"/>
    <s v="n/a"/>
    <s v="n/a"/>
    <s v="n/a"/>
    <s v="n/a"/>
    <s v="n/a"/>
    <s v="Calibrated"/>
    <s v="14 avr. 2026 10:01"/>
    <s v="Val-Couesnon, Bretagne, 35560"/>
    <s v="n/a"/>
    <s v="n/a"/>
    <s v="n/a"/>
    <n v="0"/>
    <s v="F SFR"/>
    <s v="true"/>
    <s v="n/a"/>
    <s v="CBL-VG-CHGV"/>
    <s v="n/a"/>
    <s v="Regulated"/>
  </r>
  <r>
    <s v="DX-808-BN"/>
    <s v="VG54-EU"/>
    <s v="G9J7-X7N-4S2"/>
    <s v="DX-808-BN"/>
    <s v="VF640J565FB002630"/>
    <s v="n/a"/>
    <s v="Truck"/>
    <n v="16000"/>
    <s v="KG"/>
    <s v="TG Rennes (PF)"/>
    <x v="4"/>
    <s v="436015.4"/>
    <s v="9384"/>
    <s v="n/a"/>
    <s v="n/a"/>
    <s v="n/a"/>
    <s v="n/a"/>
    <s v="n/a"/>
    <s v="n/a"/>
    <s v="n/a"/>
    <s v="Calibrated"/>
    <s v="14 avr. 2026 10:01"/>
    <s v="Rocade Sud, Cesson-Sévigné, Bretagne, 35510"/>
    <s v="n/a"/>
    <s v="n/a"/>
    <s v="n/a"/>
    <n v="0"/>
    <s v="F SFR"/>
    <s v="true"/>
    <s v="n/a"/>
    <s v="CBL-VG-CHGV"/>
    <s v="n/a"/>
    <s v="Regulated"/>
  </r>
  <r>
    <s v="GY-935-WQ"/>
    <s v="VG54-EU"/>
    <s v="G2RY-RZS-WBG"/>
    <s v="GY-935-WQ"/>
    <s v="VF620J868RB013449"/>
    <s v="n/a"/>
    <s v="Truck"/>
    <n v="19000"/>
    <s v="KG"/>
    <s v="B100, TG Ouest"/>
    <x v="5"/>
    <s v="90214.2"/>
    <s v="1915"/>
    <s v="n/a"/>
    <s v="n/a"/>
    <s v="n/a"/>
    <s v="n/a"/>
    <s v="n/a"/>
    <s v="n/a"/>
    <s v="n/a"/>
    <s v="Calibrated"/>
    <s v="14 avr. 2026 10:01"/>
    <s v="Avenue Marie Talet, Angers, Pays de la Loire, 49100"/>
    <s v="n/a"/>
    <s v="n/a"/>
    <s v="n/a"/>
    <n v="0"/>
    <s v="F SFR"/>
    <s v="true"/>
    <s v="n/a"/>
    <s v="CBL-VG-CHGV"/>
    <s v="n/a"/>
    <s v="Regulated"/>
  </r>
  <r>
    <s v="GZ-282-BH"/>
    <s v="VG54-EU"/>
    <s v="G364-BWH-BHV"/>
    <s v="GZ-282-BH"/>
    <s v="VF620J865RB013716"/>
    <s v="n/a"/>
    <s v="Truck"/>
    <n v="16000"/>
    <s v="KG"/>
    <s v="B100, TG Ouest"/>
    <x v="5"/>
    <s v="88973.9"/>
    <s v="2345"/>
    <s v="n/a"/>
    <s v="n/a"/>
    <s v="n/a"/>
    <s v="n/a"/>
    <s v="n/a"/>
    <s v="n/a"/>
    <s v="n/a"/>
    <s v="Calibrated"/>
    <s v="14 avr. 2026 10:01"/>
    <s v="Rue Véga, Carquefou, Pays de la Loire, 44470"/>
    <s v="n/a"/>
    <s v="n/a"/>
    <s v="n/a"/>
    <n v="0"/>
    <s v="F SFR"/>
    <s v="true"/>
    <s v="n/a"/>
    <s v="CBL-VG-CHGV"/>
    <s v="n/a"/>
    <s v="Regulated"/>
  </r>
  <r>
    <s v="EP-450-YV"/>
    <s v="VG54-EU"/>
    <s v="GG3U-84Z-FDR"/>
    <s v="EP-450-YV"/>
    <s v="VF640J564HB007286"/>
    <s v="n/a"/>
    <s v="Truck"/>
    <n v="16000"/>
    <s v="KG"/>
    <s v="TG Laval (PF)"/>
    <x v="8"/>
    <s v="436623.2"/>
    <s v="9496"/>
    <s v="n/a"/>
    <s v="n/a"/>
    <s v="n/a"/>
    <s v="n/a"/>
    <s v="n/a"/>
    <s v="n/a"/>
    <s v="n/a"/>
    <s v="Calibrated"/>
    <s v="14 avr. 2026 10:01"/>
    <s v="N 12, Javron-les-Chapelles, Pays de la Loire, 53250"/>
    <s v="n/a"/>
    <s v="n/a"/>
    <s v="n/a"/>
    <n v="0"/>
    <s v="F SFR"/>
    <s v="true"/>
    <s v="n/a"/>
    <s v="CBL-VG-CHGV"/>
    <s v="n/a"/>
    <s v="Regulated"/>
  </r>
  <r>
    <s v="CV-018-DH"/>
    <s v="VG54-EU"/>
    <s v="GXWW-YBB-FJF"/>
    <s v="CV-018-DH"/>
    <s v="VF624GPA000068657"/>
    <s v="n/a"/>
    <s v="Truck"/>
    <n v="19000"/>
    <s v="KG"/>
    <s v="TG Ouest"/>
    <x v="5"/>
    <s v="1295018.8"/>
    <s v="n/a"/>
    <s v="n/a"/>
    <s v="n/a"/>
    <s v="n/a"/>
    <s v="n/a"/>
    <s v="n/a"/>
    <s v="n/a"/>
    <s v="n/a"/>
    <s v="Calibrated"/>
    <s v="14 avr. 2026 10:01"/>
    <s v="Rue Véga, Carquefou, Pays de la Loire, 44470"/>
    <s v="n/a"/>
    <s v="n/a"/>
    <s v="n/a"/>
    <n v="0"/>
    <s v="F SFR"/>
    <s v="true"/>
    <s v="n/a"/>
    <s v="CBL-VG-CHGV"/>
    <s v="n/a"/>
    <s v="Regulated"/>
  </r>
  <r>
    <s v="ER-455-QA"/>
    <s v="VG54-EU"/>
    <s v="GGNC-7Z5-T4W"/>
    <s v="ER-455-QA"/>
    <s v="VF640J566HB007645"/>
    <s v="n/a"/>
    <s v="Truck"/>
    <n v="16000"/>
    <s v="KG"/>
    <s v="TG Rennes (PF)"/>
    <x v="4"/>
    <s v="314859.8"/>
    <s v="4400"/>
    <s v="n/a"/>
    <s v="n/a"/>
    <s v="n/a"/>
    <s v="n/a"/>
    <s v="n/a"/>
    <s v="n/a"/>
    <s v="n/a"/>
    <s v="Calibrated"/>
    <s v="14 avr. 2026 10:01"/>
    <s v="Rue de la Haute Rue, Coësmes, Bretagne, 35134"/>
    <s v="n/a"/>
    <s v="n/a"/>
    <s v="n/a"/>
    <n v="0"/>
    <s v="F SFR"/>
    <s v="true"/>
    <s v="n/a"/>
    <s v="CBL-VG-CHGV"/>
    <s v="n/a"/>
    <s v="Regulated"/>
  </r>
  <r>
    <s v="FT-973-PK"/>
    <s v="VG54-EU"/>
    <s v="GSAF-YJ4-UKN"/>
    <s v="FT-973-PK"/>
    <s v="VF640J56XLB015109"/>
    <s v="n/a"/>
    <s v="Truck"/>
    <n v="16000"/>
    <s v="KG"/>
    <s v="TG Ouest"/>
    <x v="5"/>
    <s v="292278.5"/>
    <s v="6133"/>
    <s v="n/a"/>
    <s v="n/a"/>
    <s v="n/a"/>
    <s v="n/a"/>
    <s v="n/a"/>
    <s v="n/a"/>
    <s v="n/a"/>
    <s v="Calibrated"/>
    <s v="14 avr. 2026 10:01"/>
    <s v="33 Rue du Moulin Boisseau, Carquefou, Pays de la Loire, 44470"/>
    <s v="n/a"/>
    <s v="n/a"/>
    <s v="n/a"/>
    <n v="0"/>
    <s v="F SFR"/>
    <s v="true"/>
    <s v="n/a"/>
    <s v="CBL-VG-CHGV"/>
    <s v="n/a"/>
    <s v="Regulated"/>
  </r>
  <r>
    <s v="EF-147-MY"/>
    <s v="VG54-EU"/>
    <s v="GFMK-CWM-XF8"/>
    <s v="EF-147-MY"/>
    <s v="YV2T0X1A7GZ109368"/>
    <s v="n/a"/>
    <s v="Truck"/>
    <n v="16000"/>
    <s v="KG"/>
    <s v="TG St Brieuc (PF)"/>
    <x v="6"/>
    <s v="463222.9"/>
    <s v="9311"/>
    <s v="n/a"/>
    <s v="n/a"/>
    <s v="n/a"/>
    <s v="n/a"/>
    <s v="n/a"/>
    <s v="n/a"/>
    <s v="n/a"/>
    <s v="Calibrated"/>
    <s v="14 avr. 2026 10:01"/>
    <s v="Rue Jules Léquier, Plérin, Bretagne, 22190"/>
    <s v="n/a"/>
    <s v="n/a"/>
    <s v="n/a"/>
    <n v="0"/>
    <s v="F SFR"/>
    <s v="true"/>
    <s v="n/a"/>
    <s v="CBL-VG-CHGV"/>
    <s v="n/a"/>
    <s v="Regulated"/>
  </r>
  <r>
    <s v="DT-291-BG"/>
    <s v="VG54-EU"/>
    <s v="GYNC-9U8-FU6"/>
    <s v="DT-291-BG"/>
    <s v="VF6VFE4S652921537"/>
    <s v="n/a"/>
    <s v="Truck"/>
    <n v="3500"/>
    <s v="KG"/>
    <s v="TG Ouest"/>
    <x v="5"/>
    <s v="291877.0"/>
    <s v="n/a"/>
    <s v="n/a"/>
    <s v="n/a"/>
    <s v="n/a"/>
    <s v="n/a"/>
    <s v="n/a"/>
    <s v="n/a"/>
    <s v="n/a"/>
    <s v="Calibrated"/>
    <s v="14 avr. 2026 10:01"/>
    <s v="Rue Véga, Carquefou, Pays de la Loire, 44470"/>
    <s v="n/a"/>
    <s v="n/a"/>
    <s v="n/a"/>
    <n v="0"/>
    <s v="F SFR"/>
    <s v="true"/>
    <s v="n/a"/>
    <s v="CBL-VG-COBDII-Y0"/>
    <s v="n/a"/>
    <s v="Regulated"/>
  </r>
  <r>
    <s v="EP-959-YT"/>
    <s v="VG54-EU"/>
    <s v="GG4K-EUG-4SC"/>
    <s v="EP-959-YT"/>
    <s v="VF640J567HB007329"/>
    <s v="n/a"/>
    <s v="Truck"/>
    <n v="16000"/>
    <s v="KG"/>
    <s v="TG Laval (PF)"/>
    <x v="8"/>
    <s v="388487.7"/>
    <s v="8232"/>
    <s v="n/a"/>
    <s v="n/a"/>
    <s v="n/a"/>
    <s v="n/a"/>
    <s v="n/a"/>
    <s v="n/a"/>
    <s v="n/a"/>
    <s v="Calibrated"/>
    <s v="14 avr. 2026 10:01"/>
    <s v="Rue des Giraumeries, Saint-Berthevin, Pays de la Loire, 53940"/>
    <s v="n/a"/>
    <s v="n/a"/>
    <s v="n/a"/>
    <n v="0"/>
    <s v="F SFR"/>
    <s v="true"/>
    <s v="n/a"/>
    <s v="CBL-VG-CHGV"/>
    <s v="n/a"/>
    <s v="Regulated"/>
  </r>
  <r>
    <s v="FR-072-MN"/>
    <s v="VG54-EU"/>
    <s v="GPG9-4TA-RNF"/>
    <s v="FR-072-MN"/>
    <s v="VF620J868LB007982"/>
    <s v="n/a"/>
    <s v="Truck"/>
    <n v="19000"/>
    <s v="KG"/>
    <s v="TG Quimper (PF)"/>
    <x v="9"/>
    <s v="280681.3"/>
    <s v="6202"/>
    <s v="n/a"/>
    <s v="n/a"/>
    <s v="n/a"/>
    <s v="n/a"/>
    <s v="n/a"/>
    <s v="n/a"/>
    <s v="n/a"/>
    <s v="Calibrated"/>
    <s v="14 avr. 2026 10:01"/>
    <s v="120 Avenue de la Marne, Vannes, Bretagne, 56000"/>
    <s v="n/a"/>
    <s v="n/a"/>
    <s v="n/a"/>
    <n v="0"/>
    <s v="F SFR"/>
    <s v="true"/>
    <s v="n/a"/>
    <s v="CBL-VG-CHGV"/>
    <s v="n/a"/>
    <s v="Regulated"/>
  </r>
  <r>
    <s v="GR-621-RJ"/>
    <s v="VG54-EU"/>
    <s v="GUHP-HUN-9S8"/>
    <s v="GR-621-RJ"/>
    <s v="VF620J86XPB012221"/>
    <s v="BRUGERE Patrice"/>
    <s v="Truck"/>
    <n v="16000"/>
    <s v="KG"/>
    <s v="B100, TG Ouest"/>
    <x v="5"/>
    <s v="115300.8"/>
    <s v="3083"/>
    <s v="n/a"/>
    <s v="n/a"/>
    <s v="n/a"/>
    <s v="n/a"/>
    <s v="n/a"/>
    <s v="n/a"/>
    <s v="n/a"/>
    <s v="Calibrated"/>
    <s v="14 avr. 2026 10:01"/>
    <s v="Route des Sorinières, Rezé, Pays de la Loire, 44400"/>
    <s v="n/a"/>
    <s v="n/a"/>
    <s v="n/a"/>
    <n v="0"/>
    <s v="F SFR"/>
    <s v="true"/>
    <s v="n/a"/>
    <s v="CBL-VG-CHGV"/>
    <s v="n/a"/>
    <s v="Regulated"/>
  </r>
  <r>
    <s v="GW-638-LM"/>
    <s v="VG54-EU"/>
    <s v="GYSV-ZEG-W5R"/>
    <s v="GW-638-LM"/>
    <s v="VF620J868RB012978"/>
    <s v="n/a"/>
    <s v="Truck"/>
    <n v="19000"/>
    <s v="KG"/>
    <s v="B100, TG Ouest"/>
    <x v="5"/>
    <s v="110295.1"/>
    <s v="2175"/>
    <s v="n/a"/>
    <s v="n/a"/>
    <s v="n/a"/>
    <s v="n/a"/>
    <s v="n/a"/>
    <s v="n/a"/>
    <s v="n/a"/>
    <s v="Calibrated"/>
    <s v="14 avr. 2026 10:01"/>
    <s v="Frossay, Pays de la Loire, 44320"/>
    <s v="n/a"/>
    <s v="n/a"/>
    <s v="n/a"/>
    <n v="0"/>
    <s v="F SFR"/>
    <s v="true"/>
    <s v="n/a"/>
    <s v="CBL-VG-CHGV"/>
    <s v="n/a"/>
    <s v="Regulated"/>
  </r>
  <r>
    <s v="EF-177-HN"/>
    <s v="VG54-EU"/>
    <s v="GFP8-J4M-HA7"/>
    <s v="EF-177-HN"/>
    <s v="VF620J860GB002510"/>
    <s v="n/a"/>
    <s v="Truck"/>
    <n v="19000"/>
    <s v="KG"/>
    <s v="TG Caen (PF)"/>
    <x v="7"/>
    <s v="583806.3"/>
    <s v="10533"/>
    <s v="n/a"/>
    <s v="n/a"/>
    <s v="n/a"/>
    <s v="n/a"/>
    <s v="n/a"/>
    <s v="n/a"/>
    <s v="n/a"/>
    <s v="Calibrated"/>
    <s v="14 avr. 2026 10:01"/>
    <s v="Le Mont-Saint-Michel, Normandie, 50170"/>
    <s v="n/a"/>
    <s v="n/a"/>
    <s v="n/a"/>
    <n v="0"/>
    <s v="F SFR"/>
    <s v="true"/>
    <s v="n/a"/>
    <s v="CBL-VG-CHGV"/>
    <s v="n/a"/>
    <s v="Regulated"/>
  </r>
  <r>
    <s v="FQ-835-ZT"/>
    <s v="VG54-EU"/>
    <s v="GNC5-SDR-VK3"/>
    <s v="FQ-835-ZT"/>
    <s v="VF620J868LB007934"/>
    <s v="n/a"/>
    <s v="Truck"/>
    <n v="19000"/>
    <s v="KG"/>
    <s v="TG Quimper (PF)"/>
    <x v="9"/>
    <s v="319465.7"/>
    <s v="6536"/>
    <s v="n/a"/>
    <s v="n/a"/>
    <s v="n/a"/>
    <s v="n/a"/>
    <s v="n/a"/>
    <s v="n/a"/>
    <s v="n/a"/>
    <s v="Calibrated"/>
    <s v="14 avr. 2026 10:01"/>
    <s v="Route de Pleyben, Châteaulin, Bretagne, 29150"/>
    <s v="n/a"/>
    <s v="n/a"/>
    <s v="n/a"/>
    <n v="0"/>
    <s v="F SFR"/>
    <s v="true"/>
    <s v="n/a"/>
    <s v="CBL-VG-CHGV"/>
    <s v="n/a"/>
    <s v="Regulated"/>
  </r>
  <r>
    <s v="DY-491-DR"/>
    <s v="VG54-EU"/>
    <s v="GAAJ-496-PBU"/>
    <s v="DY-491-DR"/>
    <s v="YV2T0X1A0FZ103748"/>
    <s v="n/a"/>
    <s v="Truck"/>
    <n v="16000"/>
    <s v="KG"/>
    <s v="TG Ouest"/>
    <x v="5"/>
    <s v="426872.0"/>
    <s v="9454"/>
    <s v="n/a"/>
    <s v="n/a"/>
    <s v="n/a"/>
    <s v="n/a"/>
    <s v="n/a"/>
    <s v="n/a"/>
    <s v="n/a"/>
    <s v="Calibrated"/>
    <s v="14 avr. 2026 10:01"/>
    <s v="10 Rue Richer, Noirmoutier-en-l'Île, Pays de la Loire, 85330"/>
    <s v="n/a"/>
    <s v="n/a"/>
    <s v="n/a"/>
    <n v="0"/>
    <s v="F SFR"/>
    <s v="true"/>
    <s v="n/a"/>
    <s v="CBL-VG-CHGV"/>
    <s v="n/a"/>
    <s v="Regulated"/>
  </r>
  <r>
    <s v="EW-511-SC"/>
    <s v="VG54-EU"/>
    <s v="GJHX-XX8-7V2"/>
    <s v="EW-511-SC"/>
    <s v="XLRAEL3700L470599"/>
    <s v="n/a"/>
    <s v="Truck"/>
    <n v="19000"/>
    <s v="KG"/>
    <s v="TG Ouest"/>
    <x v="5"/>
    <s v="399952.7"/>
    <s v="11335"/>
    <s v="n/a"/>
    <s v="n/a"/>
    <s v="n/a"/>
    <s v="n/a"/>
    <s v="n/a"/>
    <s v="n/a"/>
    <s v="n/a"/>
    <s v="Calibrated"/>
    <s v="13 avr. 2026 21:51"/>
    <s v="Avenue Syrma, Carquefou, Pays de la Loire, 44470"/>
    <s v="n/a"/>
    <s v="n/a"/>
    <s v="n/a"/>
    <n v="0"/>
    <s v="F SFR"/>
    <s v="true"/>
    <s v="n/a"/>
    <s v="CBL-VG-CFMS"/>
    <s v="n/a"/>
    <s v="Regulated"/>
  </r>
  <r>
    <s v="FR-193-MW"/>
    <s v="VG54-EU"/>
    <s v="GPHX-KJB-6V9"/>
    <s v="FR-193-MW"/>
    <s v="VF640J568LB014864"/>
    <s v="n/a"/>
    <s v="Truck"/>
    <n v="16000"/>
    <s v="KG"/>
    <s v="TG Ouest"/>
    <x v="5"/>
    <s v="323928.0"/>
    <s v="6871"/>
    <s v="n/a"/>
    <s v="n/a"/>
    <s v="n/a"/>
    <s v="n/a"/>
    <s v="n/a"/>
    <s v="n/a"/>
    <s v="n/a"/>
    <s v="Calibrated"/>
    <s v="14 avr. 2026 10:01"/>
    <s v="Rue des Giraumeries, Saint-Berthevin, Pays de la Loire, 53940"/>
    <s v="n/a"/>
    <s v="n/a"/>
    <s v="n/a"/>
    <n v="0"/>
    <s v="F SFR"/>
    <s v="true"/>
    <s v="n/a"/>
    <s v="CBL-VG-CHGV"/>
    <s v="n/a"/>
    <s v="Regulated"/>
  </r>
  <r>
    <s v="GY-797-WQ"/>
    <s v="VG54-EU"/>
    <s v="GXEJ-VWX-9NP"/>
    <s v="GY-797-WQ"/>
    <s v="VF620J868RB013466"/>
    <s v="n/a"/>
    <s v="Truck"/>
    <n v="19000"/>
    <s v="KG"/>
    <s v="B100, TG Ouest"/>
    <x v="5"/>
    <s v="66900.6"/>
    <s v="1805"/>
    <s v="n/a"/>
    <s v="n/a"/>
    <s v="n/a"/>
    <s v="n/a"/>
    <s v="n/a"/>
    <s v="n/a"/>
    <s v="n/a"/>
    <s v="Calibrated"/>
    <s v="14 avr. 2026 10:01"/>
    <s v="Avenue Syrma, Carquefou, Pays de la Loire, 44470"/>
    <s v="n/a"/>
    <s v="n/a"/>
    <s v="n/a"/>
    <n v="0"/>
    <s v="F SFR"/>
    <s v="true"/>
    <s v="n/a"/>
    <s v="CBL-VG-CHGV"/>
    <s v="n/a"/>
    <s v="Regulated"/>
  </r>
  <r>
    <s v="FA-049-YA"/>
    <s v="VG54-EU"/>
    <s v="GM36-EYR-4TP"/>
    <s v="FA-049-YA"/>
    <s v="XLRAEL2700L475281"/>
    <s v="n/a"/>
    <s v="Truck"/>
    <n v="15500"/>
    <s v="KG"/>
    <s v="TG Ouest"/>
    <x v="5"/>
    <s v="336120.8"/>
    <s v="9461"/>
    <s v="n/a"/>
    <s v="n/a"/>
    <s v="n/a"/>
    <s v="n/a"/>
    <s v="n/a"/>
    <s v="n/a"/>
    <s v="n/a"/>
    <s v="Calibrated"/>
    <s v="14 avr. 2026 10:01"/>
    <s v="3 Place des Petits Murs, Nantes, Pays de la Loire, 44000"/>
    <s v="n/a"/>
    <s v="n/a"/>
    <s v="n/a"/>
    <n v="0"/>
    <s v="F SFR"/>
    <s v="true"/>
    <s v="n/a"/>
    <s v="CBL-VG-CFMS"/>
    <s v="n/a"/>
    <s v="Regulated"/>
  </r>
  <r>
    <s v="EZ-367-HN"/>
    <s v="VG54-EU"/>
    <s v="GKE7-H89-U3V"/>
    <s v="EZ-367-HN"/>
    <s v="YV2V0Y1A5JZ120178"/>
    <s v="n/a"/>
    <s v="Truck"/>
    <n v="19000"/>
    <s v="KG"/>
    <s v="TG Ouest"/>
    <x v="5"/>
    <s v="362880.9"/>
    <s v="8229"/>
    <s v="n/a"/>
    <s v="n/a"/>
    <s v="n/a"/>
    <s v="n/a"/>
    <s v="n/a"/>
    <s v="n/a"/>
    <s v="n/a"/>
    <s v="Calibrated"/>
    <s v="14 avr. 2026 10:01"/>
    <s v="Avenue Syrma, Carquefou, Pays de la Loire, 44470"/>
    <s v="n/a"/>
    <s v="n/a"/>
    <s v="n/a"/>
    <n v="0"/>
    <s v="F SFR"/>
    <s v="true"/>
    <s v="n/a"/>
    <s v="CBL-VG-CHGV"/>
    <s v="n/a"/>
    <s v="Regulated"/>
  </r>
  <r>
    <s v="EZ-040-GR"/>
    <s v="VG54-EU"/>
    <s v="GJSA-A8G-R3N"/>
    <s v="EZ-040-GR"/>
    <s v="XLRAEL3700L475365"/>
    <s v="n/a"/>
    <s v="Truck"/>
    <n v="19000"/>
    <s v="KG"/>
    <s v="TG Ouest"/>
    <x v="5"/>
    <s v="432911.4"/>
    <s v="8127"/>
    <s v="n/a"/>
    <s v="n/a"/>
    <s v="n/a"/>
    <s v="n/a"/>
    <s v="n/a"/>
    <s v="n/a"/>
    <s v="n/a"/>
    <s v="Calibrated"/>
    <s v="14 avr. 2026 10:01"/>
    <s v="Pouancé, Pays de la Loire, 49420"/>
    <s v="n/a"/>
    <s v="n/a"/>
    <s v="n/a"/>
    <n v="0"/>
    <s v="F SFR"/>
    <s v="true"/>
    <s v="n/a"/>
    <s v="CBL-VG-CFMS"/>
    <s v="n/a"/>
    <s v="Regulated"/>
  </r>
  <r>
    <s v="FS-384-GQ"/>
    <s v="VG54-EU"/>
    <s v="GS3A-833-V5A"/>
    <s v="FS-384-GQ"/>
    <s v="VF620J861LB008018"/>
    <s v="n/a"/>
    <s v="Truck"/>
    <n v="20500"/>
    <s v="KG"/>
    <s v="TG Caen (PF)"/>
    <x v="7"/>
    <s v="254384.0"/>
    <s v="9075"/>
    <s v="n/a"/>
    <s v="n/a"/>
    <s v="n/a"/>
    <s v="n/a"/>
    <s v="n/a"/>
    <s v="n/a"/>
    <s v="n/a"/>
    <s v="Calibrated"/>
    <s v="14 avr. 2026 10:01"/>
    <s v="Autoroute des Estuaires, Gouvets, Normandie, 50420"/>
    <s v="n/a"/>
    <s v="n/a"/>
    <s v="n/a"/>
    <n v="0"/>
    <s v="F SFR"/>
    <s v="true"/>
    <s v="n/a"/>
    <s v="CBL-VG-CHGV"/>
    <s v="n/a"/>
    <s v="Regulated"/>
  </r>
  <r>
    <s v="FS-992-GP"/>
    <s v="VG54-EU"/>
    <s v="GS3V-JSE-AMW"/>
    <s v="FS-992-GP"/>
    <s v="VF620J865LB007938"/>
    <s v="n/a"/>
    <s v="Truck"/>
    <n v="19000"/>
    <s v="KG"/>
    <s v="TG Caen (PF)"/>
    <x v="7"/>
    <s v="292375.6"/>
    <s v="8705"/>
    <s v="n/a"/>
    <s v="n/a"/>
    <s v="n/a"/>
    <s v="n/a"/>
    <s v="n/a"/>
    <s v="n/a"/>
    <s v="n/a"/>
    <s v="Calibrated"/>
    <s v="14 avr. 2026 10:01"/>
    <s v="Avenue Syrma, Carquefou, Pays de la Loire, 44470"/>
    <s v="n/a"/>
    <s v="n/a"/>
    <s v="n/a"/>
    <n v="0"/>
    <s v="F SFR"/>
    <s v="true"/>
    <s v="n/a"/>
    <s v="CBL-VG-CHGV"/>
    <s v="n/a"/>
    <s v="Regulated"/>
  </r>
  <r>
    <s v="GN-775-AJ"/>
    <s v="VG54-EU"/>
    <s v="GTR5-J2B-8E3"/>
    <s v="GN-775-AJ"/>
    <s v="VF620J863PB011511"/>
    <s v="n/a"/>
    <s v="Truck"/>
    <n v="16000"/>
    <s v="KG"/>
    <s v="TG Caen (PF)"/>
    <x v="7"/>
    <s v="141842.8"/>
    <s v="4957"/>
    <s v="n/a"/>
    <s v="n/a"/>
    <s v="n/a"/>
    <s v="n/a"/>
    <s v="n/a"/>
    <s v="n/a"/>
    <s v="n/a"/>
    <s v="Calibrated"/>
    <s v="14 avr. 2026 10:01"/>
    <s v="Rue Jean Daigre, L'Aigle, Normandie, 61300"/>
    <s v="n/a"/>
    <s v="n/a"/>
    <s v="n/a"/>
    <n v="0"/>
    <s v="F SFR"/>
    <s v="true"/>
    <s v="n/a"/>
    <s v="CBL-VG-CHGV"/>
    <s v="n/a"/>
    <s v="Regulated"/>
  </r>
  <r>
    <s v="EF-550-HR"/>
    <s v="VG54-EU"/>
    <s v="GFRV-R8F-84D"/>
    <s v="EF-550-HR"/>
    <s v="VF640J568GB004776"/>
    <s v="n/a"/>
    <s v="Truck"/>
    <n v="16000"/>
    <s v="KG"/>
    <s v="TG Rennes (PF)"/>
    <x v="4"/>
    <s v="343502.7"/>
    <s v="8175"/>
    <s v="n/a"/>
    <s v="n/a"/>
    <s v="n/a"/>
    <s v="n/a"/>
    <s v="n/a"/>
    <s v="n/a"/>
    <s v="n/a"/>
    <s v="Calibrated"/>
    <s v="14 avr. 2026 10:01"/>
    <s v="10 Boulevard René Laënnec, Rennes, Bretagne, 3500"/>
    <s v="n/a"/>
    <s v="n/a"/>
    <s v="n/a"/>
    <n v="0"/>
    <s v="F SFR"/>
    <s v="true"/>
    <s v="n/a"/>
    <s v="CBL-VG-CHGV"/>
    <s v="n/a"/>
    <s v="Regulated"/>
  </r>
  <r>
    <s v="ES-665-HN"/>
    <s v="VG54-EU"/>
    <s v="GJ9X-GVD-F9Z"/>
    <s v="ES-665-HN"/>
    <s v="VF640J565JB007836"/>
    <s v="n/a"/>
    <s v="Truck"/>
    <n v="16000"/>
    <s v="KG"/>
    <s v="TG Ouest"/>
    <x v="5"/>
    <s v="419163.1"/>
    <s v="8341"/>
    <s v="n/a"/>
    <s v="n/a"/>
    <s v="n/a"/>
    <s v="n/a"/>
    <s v="n/a"/>
    <s v="n/a"/>
    <s v="n/a"/>
    <s v="Calibrated"/>
    <s v="14 avr. 2026 10:01"/>
    <s v="34 Rue Jean-Marie David, Pacé, Bretagne, 35740"/>
    <s v="n/a"/>
    <s v="n/a"/>
    <s v="n/a"/>
    <n v="0"/>
    <s v="F SFR"/>
    <s v="true"/>
    <s v="n/a"/>
    <s v="CBL-VG-CHGV"/>
    <s v="n/a"/>
    <s v="Regulated"/>
  </r>
  <r>
    <s v="CD-674-AR"/>
    <s v="VG54-EU"/>
    <s v="GWCA-WAZ-AT2"/>
    <s v="CD-674-AR"/>
    <s v="VF624GPA000057318"/>
    <s v="n/a"/>
    <s v="Truck"/>
    <n v="19000"/>
    <s v="KG"/>
    <s v="TG Ouest"/>
    <x v="5"/>
    <s v="1407822.4"/>
    <s v="n/a"/>
    <s v="n/a"/>
    <s v="n/a"/>
    <s v="n/a"/>
    <s v="n/a"/>
    <s v="n/a"/>
    <s v="n/a"/>
    <s v="n/a"/>
    <s v="Calibrated"/>
    <s v="14 avr. 2026 10:01"/>
    <s v="Rue Véga, Carquefou, Pays de la Loire, 44470"/>
    <s v="n/a"/>
    <s v="n/a"/>
    <s v="n/a"/>
    <n v="0"/>
    <s v="F SFR"/>
    <s v="true"/>
    <s v="n/a"/>
    <s v="CBL-VG-CHGV"/>
    <s v="n/a"/>
    <s v="Regulated"/>
  </r>
  <r>
    <s v="DT-858-QB"/>
    <s v="VG54-EU"/>
    <s v="GK5F-XFB-WJE"/>
    <s v="DT-858-QB"/>
    <s v="VF620J866FB001196"/>
    <s v="n/a"/>
    <s v="Truck"/>
    <n v="19000"/>
    <s v="KG"/>
    <s v="TG Villeneuve sur Lot (PF)"/>
    <x v="10"/>
    <s v="424057.3"/>
    <s v="7380"/>
    <s v="n/a"/>
    <s v="n/a"/>
    <s v="n/a"/>
    <s v="n/a"/>
    <s v="n/a"/>
    <s v="n/a"/>
    <s v="n/a"/>
    <s v="Calibrated"/>
    <s v="14 avr. 2026 10:01"/>
    <s v="Rue Georges Charpak, Villeneuve-sur-Lot, Nouvelle-Aquitaine, 47300"/>
    <s v="n/a"/>
    <s v="n/a"/>
    <s v="n/a"/>
    <n v="0"/>
    <s v="Orange F"/>
    <s v="true"/>
    <s v="n/a"/>
    <s v="CBL-VG-CHGV"/>
    <s v="n/a"/>
    <s v="Regulated"/>
  </r>
  <r>
    <s v="GK-174-SZ"/>
    <s v="VG54-EU"/>
    <s v="GD2A-ZR3-UW4"/>
    <s v="GK-174-SZ"/>
    <s v="VF620J960NB000543"/>
    <s v="n/a"/>
    <s v="Truck"/>
    <n v="19000"/>
    <s v="KG"/>
    <s v="Site St Loubes, TG AQUITAINE"/>
    <x v="11"/>
    <s v="58357.0"/>
    <s v="3272"/>
    <s v="n/a"/>
    <s v="n/a"/>
    <s v="n/a"/>
    <s v="n/a"/>
    <s v="n/a"/>
    <s v="n/a"/>
    <s v="n/a"/>
    <s v="Calibrated"/>
    <s v="14 avr. 2026 10:01"/>
    <s v="Rue de Fontaudin, Artigues-près-Bordeaux, Nouvelle-Aquitaine, 33370"/>
    <s v="n/a"/>
    <s v="n/a"/>
    <s v="n/a"/>
    <n v="0"/>
    <s v="F SFR"/>
    <s v="true"/>
    <s v="n/a"/>
    <s v="CBL-VG-CHGV"/>
    <s v="n/a"/>
    <s v="Regulated"/>
  </r>
  <r>
    <s v="FT-777-DD"/>
    <s v="VG54-EU"/>
    <s v="GNFG-6M6-H67"/>
    <s v="FT-777-DD"/>
    <s v="VF620J867LB008170"/>
    <s v="n/a"/>
    <s v="Truck"/>
    <n v="16000"/>
    <s v="KG"/>
    <s v="TG IDF VALENTON"/>
    <x v="3"/>
    <s v="118686.3"/>
    <s v="4600"/>
    <s v="n/a"/>
    <s v="n/a"/>
    <s v="n/a"/>
    <s v="n/a"/>
    <s v="n/a"/>
    <s v="n/a"/>
    <s v="n/a"/>
    <s v="Calibrated"/>
    <s v="14 avr. 2026 10:01"/>
    <s v="Avenue de Lattre de Tassigny, Villecresnes, Île-de-France, 94440"/>
    <s v="n/a"/>
    <s v="n/a"/>
    <s v="n/a"/>
    <n v="0"/>
    <s v="F SFR"/>
    <s v="true"/>
    <s v="n/a"/>
    <s v="CBL-VG-CHGV"/>
    <s v="n/a"/>
    <s v="Regulated"/>
  </r>
  <r>
    <s v="FT-906-HJ"/>
    <s v="VG54-EU"/>
    <s v="GRRX-9GK-W4S"/>
    <s v="FT-906-HJ"/>
    <s v="VF620J869LB008154"/>
    <s v="n/a"/>
    <s v="Truck"/>
    <n v="16000"/>
    <s v="KG"/>
    <s v="TG IDF VALENTON"/>
    <x v="3"/>
    <s v="110234.4"/>
    <s v="4314"/>
    <s v="n/a"/>
    <s v="n/a"/>
    <s v="n/a"/>
    <s v="n/a"/>
    <s v="n/a"/>
    <s v="n/a"/>
    <s v="n/a"/>
    <s v="Calibrated"/>
    <s v="14 avr. 2026 10:01"/>
    <s v="8 Rue de la Basse Quinte, Créteil, Île-de-France, 94000"/>
    <s v="n/a"/>
    <s v="n/a"/>
    <s v="n/a"/>
    <n v="0"/>
    <s v="F SFR"/>
    <s v="true"/>
    <s v="n/a"/>
    <s v="CBL-VG-CHGV"/>
    <s v="n/a"/>
    <s v="Regulated"/>
  </r>
  <r>
    <s v="FT-035-HK"/>
    <s v="VG54-EU"/>
    <s v="G9W2-A82-5RB"/>
    <s v="FT-035-HK"/>
    <s v="VF620J865LB008121"/>
    <s v="n/a"/>
    <s v="Truck"/>
    <n v="16000"/>
    <s v="KG"/>
    <s v="TG IDF VALENTON"/>
    <x v="3"/>
    <s v="183922.5"/>
    <s v="13087"/>
    <s v="n/a"/>
    <s v="n/a"/>
    <s v="n/a"/>
    <s v="n/a"/>
    <s v="n/a"/>
    <s v="n/a"/>
    <s v="n/a"/>
    <s v="Calibrated"/>
    <s v="14 avr. 2026 10:01"/>
    <s v="Avenue du Stade de France, Saint-Denis, Île-de-France, 93210"/>
    <s v="n/a"/>
    <s v="n/a"/>
    <s v="n/a"/>
    <n v="0"/>
    <s v="F SFR"/>
    <s v="true"/>
    <s v="n/a"/>
    <s v="CBL-VG-CHGV"/>
    <s v="n/a"/>
    <s v="Regulated"/>
  </r>
  <r>
    <s v="FT-291-RM"/>
    <s v="VG54-EU"/>
    <s v="G89J-BX5-9JZ"/>
    <s v="FT-291-RM"/>
    <s v="VF620J862LB008190"/>
    <s v="n/a"/>
    <s v="Truck"/>
    <n v="16000"/>
    <s v="KG"/>
    <s v="TG IDF VALENTON"/>
    <x v="3"/>
    <s v="196788.2"/>
    <s v="13069"/>
    <s v="n/a"/>
    <s v="n/a"/>
    <s v="n/a"/>
    <s v="n/a"/>
    <s v="n/a"/>
    <s v="n/a"/>
    <s v="n/a"/>
    <s v="Calibrated"/>
    <s v="14 avr. 2026 10:01"/>
    <s v="Rue Georges Corète, Gennevilliers, Île-de-France, 92230"/>
    <s v="n/a"/>
    <s v="n/a"/>
    <s v="n/a"/>
    <n v="0"/>
    <s v="F SFR"/>
    <s v="true"/>
    <s v="n/a"/>
    <s v="CBL-VG-CHGV"/>
    <s v="n/a"/>
    <s v="Regulated"/>
  </r>
  <r>
    <s v="ER-258-CZ"/>
    <s v="VG54-EU"/>
    <s v="G5G3-245-K2P"/>
    <s v="ER-258-CZ"/>
    <s v="VF640J569HB007459"/>
    <s v="n/a"/>
    <s v="Truck"/>
    <n v="16000"/>
    <s v="KG"/>
    <s v="TG IDF VALENTON"/>
    <x v="3"/>
    <s v="186434.1"/>
    <s v="5175"/>
    <s v="n/a"/>
    <s v="n/a"/>
    <s v="n/a"/>
    <s v="n/a"/>
    <s v="n/a"/>
    <s v="n/a"/>
    <s v="n/a"/>
    <s v="Calibrated"/>
    <s v="14 avr. 2026 10:01"/>
    <s v="Voie du Cheminet, Morangis, Île-de-France, 91420"/>
    <s v="n/a"/>
    <s v="n/a"/>
    <s v="n/a"/>
    <n v="0"/>
    <s v="F SFR"/>
    <s v="true"/>
    <s v="n/a"/>
    <s v="CBL-VG-CHGV"/>
    <s v="n/a"/>
    <s v="Regulated"/>
  </r>
  <r>
    <s v="FW-267-LX"/>
    <s v="VG54-EU"/>
    <s v="G7TC-B79-WE4"/>
    <s v="n/a"/>
    <s v="VF620J860MB008402"/>
    <s v="n/a"/>
    <s v="Truck"/>
    <n v="16000"/>
    <s v="KG"/>
    <s v="TG IDF VALENTON"/>
    <x v="3"/>
    <s v="266023.1"/>
    <s v="10989"/>
    <s v="n/a"/>
    <s v="n/a"/>
    <s v="n/a"/>
    <s v="n/a"/>
    <s v="n/a"/>
    <s v="n/a"/>
    <s v="n/a"/>
    <s v="Calibrated"/>
    <s v="14 avr. 2026 10:01"/>
    <s v="Montfermeil, Île-de-France, 93370"/>
    <s v="n/a"/>
    <s v="n/a"/>
    <s v="n/a"/>
    <n v="0"/>
    <s v="F SFR"/>
    <s v="true"/>
    <s v="n/a"/>
    <s v="CBL-VG-CHGV"/>
    <s v="n/a"/>
    <s v="Regulated"/>
  </r>
  <r>
    <s v="GJ-167-EC"/>
    <s v="VG54-EU"/>
    <s v="GRG2-VE7-DHZ"/>
    <s v="GJ-167-EC"/>
    <s v="VF620J961NB000521"/>
    <s v="n/a"/>
    <s v="Truck"/>
    <n v="19000"/>
    <s v="KG"/>
    <s v="TG IDF VALENTON"/>
    <x v="3"/>
    <s v="83501.0"/>
    <s v="3750"/>
    <s v="n/a"/>
    <s v="n/a"/>
    <s v="n/a"/>
    <s v="n/a"/>
    <s v="n/a"/>
    <s v="n/a"/>
    <s v="n/a"/>
    <s v="Calibrated"/>
    <s v="14 avr. 2026 10:01"/>
    <s v="Claye-Souilly, Île-de-France, 77410"/>
    <s v="n/a"/>
    <s v="n/a"/>
    <s v="n/a"/>
    <n v="0"/>
    <s v="F SFR"/>
    <s v="true"/>
    <s v="n/a"/>
    <s v="CBL-VG-CHGV"/>
    <s v="n/a"/>
    <s v="Regulated"/>
  </r>
  <r>
    <s v="GJ-484-DE"/>
    <s v="VG54-EU"/>
    <s v="GA9K-7CZ-VR8"/>
    <s v="GJ-484-DE"/>
    <s v="VF620J962NB000530"/>
    <s v="n/a"/>
    <s v="Truck"/>
    <n v="19000"/>
    <s v="KG"/>
    <s v="DUCKBILL TEST, TG IDF VALENTON"/>
    <x v="3"/>
    <s v="50127.9"/>
    <s v="3344"/>
    <s v="n/a"/>
    <s v="n/a"/>
    <s v="n/a"/>
    <s v="n/a"/>
    <s v="n/a"/>
    <s v="n/a"/>
    <s v="n/a"/>
    <s v="Calibrated"/>
    <s v="14 avr. 2026 10:01"/>
    <s v="Boulevard Périphérique Extérieur, Paris, Île-de-France, 75013"/>
    <s v="n/a"/>
    <s v="n/a"/>
    <s v="n/a"/>
    <n v="0"/>
    <s v="F SFR"/>
    <s v="true"/>
    <s v="n/a"/>
    <s v="CBL-VG-CHGV"/>
    <s v="n/a"/>
    <s v="Regulated"/>
  </r>
  <r>
    <s v="GJ-976-EM"/>
    <s v="VG54-EU"/>
    <s v="GKD6-H29-A94"/>
    <s v="GK-208-TA"/>
    <s v="VF620J964NB000531"/>
    <s v="n/a"/>
    <s v="Truck"/>
    <n v="19000"/>
    <s v="KG"/>
    <s v="TG IDF VALENTON"/>
    <x v="3"/>
    <s v="91341.2"/>
    <s v="4744"/>
    <s v="n/a"/>
    <s v="n/a"/>
    <s v="n/a"/>
    <s v="n/a"/>
    <s v="n/a"/>
    <s v="n/a"/>
    <s v="n/a"/>
    <s v="Calibrated"/>
    <s v="14 avr. 2026 10:01"/>
    <s v="Route de la Commune, Roissy-en-France, Île-de-France, 95700"/>
    <s v="n/a"/>
    <s v="n/a"/>
    <s v="n/a"/>
    <n v="0"/>
    <s v="F SFR"/>
    <s v="true"/>
    <s v="n/a"/>
    <s v="CBL-VG-CHGV"/>
    <s v="n/a"/>
    <s v="Regulated"/>
  </r>
  <r>
    <s v="GJ-876-EJ"/>
    <s v="VG54-EU"/>
    <s v="GXVT-9VP-WC5"/>
    <s v="GJ-876-EJ"/>
    <s v="VF620J961NB000535"/>
    <s v="n/a"/>
    <s v="Truck"/>
    <n v="16000"/>
    <s v="KG"/>
    <s v="TG IDF VALENTON"/>
    <x v="3"/>
    <s v="49614.6"/>
    <s v="3244"/>
    <s v="n/a"/>
    <s v="n/a"/>
    <s v="n/a"/>
    <s v="n/a"/>
    <s v="n/a"/>
    <s v="n/a"/>
    <s v="n/a"/>
    <s v="Calibrated"/>
    <s v="14 avr. 2026 10:01"/>
    <s v="66 Rue des Plantes, Paris, Île-de-France, 75014"/>
    <s v="n/a"/>
    <s v="n/a"/>
    <s v="n/a"/>
    <n v="0"/>
    <s v="F SFR"/>
    <s v="true"/>
    <s v="n/a"/>
    <s v="CBL-VG-CHGV"/>
    <s v="n/a"/>
    <s v="Regulated"/>
  </r>
  <r>
    <s v="GJ-641-DD"/>
    <s v="VG54-EU"/>
    <s v="GE4C-7UA-RWB"/>
    <s v="DS-891-ME"/>
    <s v="VF620J966NB000532"/>
    <s v="n/a"/>
    <s v="Truck"/>
    <n v="16000"/>
    <s v="KG"/>
    <s v="TG IDF VALENTON"/>
    <x v="3"/>
    <s v="54643.0"/>
    <s v="4993"/>
    <s v="n/a"/>
    <s v="n/a"/>
    <s v="n/a"/>
    <s v="n/a"/>
    <s v="n/a"/>
    <s v="n/a"/>
    <s v="n/a"/>
    <s v="Calibrated"/>
    <s v="14 avr. 2026 10:01"/>
    <s v="84 Rue de la République, Saint-Denis, Île-de-France, 93200"/>
    <s v="n/a"/>
    <s v="n/a"/>
    <s v="n/a"/>
    <n v="0"/>
    <s v="F SFR"/>
    <s v="true"/>
    <s v="n/a"/>
    <s v="CBL-VG-CHGV"/>
    <s v="n/a"/>
    <s v="Regulated"/>
  </r>
  <r>
    <s v="GL-845-CX"/>
    <s v="VG54-EU"/>
    <s v="GN3V-74Z-S3V"/>
    <s v="GL-845-CX"/>
    <s v="VF640J560NB019768"/>
    <s v="n/a"/>
    <s v="Truck"/>
    <n v="13000"/>
    <s v="KG"/>
    <s v="TG IDF VALENTON"/>
    <x v="3"/>
    <s v="67059.8"/>
    <s v="3127"/>
    <s v="n/a"/>
    <s v="n/a"/>
    <s v="n/a"/>
    <s v="n/a"/>
    <s v="n/a"/>
    <s v="n/a"/>
    <s v="n/a"/>
    <s v="Calibrated"/>
    <s v="14 avr. 2026 10:01"/>
    <s v="Avenue de l'Europe, Vélizy-Villacoublay, Île-de-France, 78140"/>
    <s v="n/a"/>
    <s v="n/a"/>
    <s v="n/a"/>
    <n v="0"/>
    <s v="F SFR"/>
    <s v="true"/>
    <s v="n/a"/>
    <s v="CBL-VG-CHGV"/>
    <s v="n/a"/>
    <s v="Regulated"/>
  </r>
  <r>
    <s v="GL-996-FA"/>
    <s v="VG54-EU"/>
    <s v="GKDC-H7Y-PA7"/>
    <s v="GL-996-FA"/>
    <s v="VF620J964NB000576"/>
    <s v="n/a"/>
    <s v="Truck"/>
    <n v="16000"/>
    <s v="KG"/>
    <s v="DUCKBILL TEST, TG IDF VALENTON"/>
    <x v="3"/>
    <s v="86796.2"/>
    <s v="4615"/>
    <s v="n/a"/>
    <s v="n/a"/>
    <s v="n/a"/>
    <s v="n/a"/>
    <s v="n/a"/>
    <s v="n/a"/>
    <s v="n/a"/>
    <s v="Calibrated"/>
    <s v="14 avr. 2026 10:01"/>
    <s v="Rue de la Briquerie, Lagny-le-Sec, Hauts-de-France, 60330"/>
    <s v="n/a"/>
    <s v="n/a"/>
    <s v="n/a"/>
    <n v="0"/>
    <s v="F SFR"/>
    <s v="true"/>
    <s v="n/a"/>
    <s v="CBL-VG-CHGV"/>
    <s v="n/a"/>
    <s v="Regulated"/>
  </r>
  <r>
    <s v="GL-123-JV"/>
    <s v="VG54-EU"/>
    <s v="GG42-MAR-WA6"/>
    <s v="GL-726-NT"/>
    <s v="VF640J562NB019769"/>
    <s v="n/a"/>
    <s v="Truck"/>
    <n v="13000"/>
    <s v="KG"/>
    <s v="TG IDF VALENTON"/>
    <x v="3"/>
    <s v="50218.0"/>
    <s v="2824"/>
    <s v="n/a"/>
    <s v="n/a"/>
    <s v="n/a"/>
    <s v="n/a"/>
    <s v="n/a"/>
    <s v="n/a"/>
    <s v="n/a"/>
    <s v="Calibrated"/>
    <s v="14 avr. 2026 10:01"/>
    <s v="42 Rue Galande, Paris, Île-de-France, 75005"/>
    <s v="n/a"/>
    <s v="n/a"/>
    <s v="n/a"/>
    <n v="0"/>
    <s v="F SFR"/>
    <s v="true"/>
    <s v="n/a"/>
    <s v="CBL-VG-CHGV"/>
    <s v="n/a"/>
    <s v="Regulated"/>
  </r>
  <r>
    <s v="EF-033-FV"/>
    <s v="VG54-EU"/>
    <s v="G3GJ-C4W-CAY"/>
    <s v="GK-407-TA"/>
    <s v="VF640J565GB004668"/>
    <s v="n/a"/>
    <s v="Truck"/>
    <n v="13000"/>
    <s v="KG"/>
    <s v="TG IDF VALENTON"/>
    <x v="3"/>
    <s v="136889.1"/>
    <s v="6418"/>
    <s v="n/a"/>
    <s v="n/a"/>
    <s v="n/a"/>
    <s v="n/a"/>
    <s v="n/a"/>
    <s v="n/a"/>
    <s v="n/a"/>
    <s v="Calibrated"/>
    <s v="14 avr. 2026 10:01"/>
    <s v="Rue Saint-Martin, Paris, Île-de-France, 75003"/>
    <s v="n/a"/>
    <s v="n/a"/>
    <s v="n/a"/>
    <n v="0"/>
    <s v="F SFR"/>
    <s v="true"/>
    <s v="n/a"/>
    <s v="CBL-VG-CHGV"/>
    <s v="n/a"/>
    <s v="Regulated"/>
  </r>
  <r>
    <s v="GL-169-ZR"/>
    <s v="VG54-EU"/>
    <s v="GGXT-5U5-HGJ"/>
    <s v="GL-169-ZR"/>
    <s v="VF620J962NB000544"/>
    <s v="n/a"/>
    <s v="Truck"/>
    <n v="16000"/>
    <s v="KG"/>
    <s v="TG IDF VALENTON"/>
    <x v="3"/>
    <s v="114957.5"/>
    <s v="5055"/>
    <s v="n/a"/>
    <s v="n/a"/>
    <s v="n/a"/>
    <s v="n/a"/>
    <s v="n/a"/>
    <s v="n/a"/>
    <s v="n/a"/>
    <s v="Calibrated"/>
    <s v="14 avr. 2026 10:01"/>
    <s v="Forges, Île-de-France, 77130"/>
    <s v="n/a"/>
    <s v="n/a"/>
    <s v="n/a"/>
    <n v="0"/>
    <s v="F SFR"/>
    <s v="true"/>
    <s v="n/a"/>
    <s v="CBL-VG-CHGV"/>
    <s v="n/a"/>
    <s v="Regulated"/>
  </r>
  <r>
    <s v="EA-702-LC"/>
    <s v="VG54-EU"/>
    <s v="GXGX-5CR-4SX"/>
    <s v="EA-702-LC"/>
    <s v="VF640J561GB003761"/>
    <s v="n/a"/>
    <s v="Truck"/>
    <n v="13000"/>
    <s v="KG"/>
    <s v="TG IDF VALENTON"/>
    <x v="3"/>
    <s v="146067.0"/>
    <s v="7760"/>
    <s v="n/a"/>
    <s v="n/a"/>
    <s v="n/a"/>
    <s v="n/a"/>
    <s v="n/a"/>
    <s v="n/a"/>
    <s v="n/a"/>
    <s v="Calibrated"/>
    <s v="14 avr. 2026 10:01"/>
    <s v="Avenue Jeanne Garnerin, Wissous, Île-de-France, 91320"/>
    <s v="n/a"/>
    <s v="n/a"/>
    <s v="n/a"/>
    <n v="0"/>
    <s v="F SFR"/>
    <s v="true"/>
    <s v="n/a"/>
    <s v="CBL-VG-CHGV"/>
    <s v="n/a"/>
    <s v="Regulated"/>
  </r>
  <r>
    <s v="GM-470-SV"/>
    <s v="VG54-EU"/>
    <s v="G4P5-U4G-DDR"/>
    <s v="GM-470-SV"/>
    <s v="VF620J969NB000542"/>
    <s v="n/a"/>
    <s v="Truck"/>
    <n v="16776"/>
    <s v="KG"/>
    <s v="TG IDF VALENTON"/>
    <x v="3"/>
    <s v="58340.7"/>
    <s v="4258"/>
    <s v="n/a"/>
    <s v="n/a"/>
    <s v="n/a"/>
    <s v="n/a"/>
    <s v="n/a"/>
    <s v="n/a"/>
    <s v="n/a"/>
    <s v="Calibrated"/>
    <s v="14 avr. 2026 10:01"/>
    <s v="Rue Jean Bureau, Meaux, Île-de-France, 77100"/>
    <s v="n/a"/>
    <s v="n/a"/>
    <s v="n/a"/>
    <n v="0"/>
    <s v="F SFR"/>
    <s v="true"/>
    <s v="n/a"/>
    <s v="CBL-VG-CHGV"/>
    <s v="n/a"/>
    <s v="Regulated"/>
  </r>
  <r>
    <s v="GM-047-TG"/>
    <s v="VG54-EU"/>
    <s v="G7SM-B4U-TT2"/>
    <s v="GM-047-TG"/>
    <s v="VF640J569NB019767"/>
    <s v="n/a"/>
    <s v="Truck"/>
    <n v="13000"/>
    <s v="KG"/>
    <s v="TG IDF VALENTON"/>
    <x v="3"/>
    <s v="52878.3"/>
    <s v="2933"/>
    <s v="n/a"/>
    <s v="n/a"/>
    <s v="n/a"/>
    <s v="n/a"/>
    <s v="n/a"/>
    <s v="n/a"/>
    <s v="n/a"/>
    <s v="Calibrated"/>
    <s v="14 avr. 2026 10:01"/>
    <s v="26 Rue des Terres au Curé, Paris, Île-de-France, 75013"/>
    <s v="n/a"/>
    <s v="n/a"/>
    <s v="n/a"/>
    <n v="0"/>
    <s v="F SFR"/>
    <s v="true"/>
    <s v="n/a"/>
    <s v="CBL-VG-CHGV"/>
    <s v="n/a"/>
    <s v="Regulated"/>
  </r>
  <r>
    <s v="DW-250-NY"/>
    <s v="VG54-EU"/>
    <s v="GGVN-2ZD-BR2"/>
    <s v="n/a"/>
    <s v="YV2T0X1A1FZ103287"/>
    <s v="n/a"/>
    <s v="Truck"/>
    <n v="16000"/>
    <s v="KG"/>
    <s v="TG IDF WISSOUS"/>
    <x v="12"/>
    <s v="220323.3"/>
    <s v="6870"/>
    <s v="n/a"/>
    <s v="n/a"/>
    <s v="n/a"/>
    <s v="n/a"/>
    <s v="n/a"/>
    <s v="n/a"/>
    <s v="n/a"/>
    <s v="Calibrated"/>
    <s v="14 avr. 2026 10:01"/>
    <s v="Avenue du Bel Air, Massy, Île-de-France, 91300"/>
    <s v="n/a"/>
    <s v="n/a"/>
    <s v="n/a"/>
    <n v="0"/>
    <s v="F SFR"/>
    <s v="true"/>
    <s v="n/a"/>
    <s v="CBL-VG-CHGV"/>
    <s v="n/a"/>
    <s v="Regulated"/>
  </r>
  <r>
    <s v="DV-581-SM"/>
    <s v="VG54-EU"/>
    <s v="G849-RNP-JEZ"/>
    <s v="DV-581-SM"/>
    <s v="YV2T0X1A0FZ103314"/>
    <s v="n/a"/>
    <s v="Truck"/>
    <n v="16000"/>
    <s v="KG"/>
    <s v="TG IDF WISSOUS"/>
    <x v="12"/>
    <s v="219131.4"/>
    <s v="7865"/>
    <s v="n/a"/>
    <s v="n/a"/>
    <s v="n/a"/>
    <s v="n/a"/>
    <s v="n/a"/>
    <s v="n/a"/>
    <s v="n/a"/>
    <s v="Calibrated"/>
    <s v="14 avr. 2026 10:01"/>
    <s v="Boulevard Charles de Gaulle, Malakoff, Île-de-France, 92240"/>
    <s v="n/a"/>
    <s v="n/a"/>
    <s v="n/a"/>
    <n v="0"/>
    <s v="F SFR"/>
    <s v="true"/>
    <s v="n/a"/>
    <s v="CBL-VG-CHGV"/>
    <s v="n/a"/>
    <s v="Regulated"/>
  </r>
  <r>
    <s v="FF-326-QM"/>
    <s v="VG54-EU"/>
    <s v="GZ4B-CUH-57N"/>
    <s v="FF-326-QM"/>
    <s v="VF620J86XKB006122"/>
    <s v="n/a"/>
    <s v="Truck"/>
    <n v="19000"/>
    <s v="KG"/>
    <s v="TG IDF WISSOUS"/>
    <x v="12"/>
    <s v="192303.4"/>
    <s v="6927"/>
    <s v="n/a"/>
    <s v="n/a"/>
    <s v="n/a"/>
    <s v="n/a"/>
    <s v="n/a"/>
    <s v="n/a"/>
    <s v="n/a"/>
    <s v="Calibrated"/>
    <s v="14 avr. 2026 10:01"/>
    <s v="Rue du Regard, Villebon-sur-Yvette, Île-de-France, 91140"/>
    <s v="n/a"/>
    <s v="n/a"/>
    <s v="n/a"/>
    <n v="0"/>
    <s v="F SFR"/>
    <s v="true"/>
    <s v="n/a"/>
    <s v="CBL-VG-CHGV"/>
    <s v="n/a"/>
    <s v="Regulated"/>
  </r>
  <r>
    <s v="EB-835-DQ"/>
    <s v="VG54-EU"/>
    <s v="GWAH-KDC-HA8"/>
    <s v="EB835DQ"/>
    <s v="YV2T0X1A3GZ106287"/>
    <s v="n/a"/>
    <s v="Truck"/>
    <n v="16000"/>
    <s v="KG"/>
    <s v="TG IDF WISSOUS"/>
    <x v="12"/>
    <s v="236962.2"/>
    <s v="7717"/>
    <s v="n/a"/>
    <s v="n/a"/>
    <s v="n/a"/>
    <s v="n/a"/>
    <s v="n/a"/>
    <s v="n/a"/>
    <s v="n/a"/>
    <s v="Calibrated"/>
    <s v="14 avr. 2026 10:01"/>
    <s v="Rue du Pérou, Wissous, Île-de-France, 91300"/>
    <s v="n/a"/>
    <s v="n/a"/>
    <s v="n/a"/>
    <n v="0"/>
    <s v="F SFR"/>
    <s v="true"/>
    <s v="n/a"/>
    <s v="CBL-VG-CHGV"/>
    <s v="n/a"/>
    <s v="Regulated"/>
  </r>
  <r>
    <s v="DW-883-BR"/>
    <s v="VG54-EU"/>
    <s v="GMS5-A6Y-GUV"/>
    <s v="DW-883-BR"/>
    <s v="YV2T0X1A0FZ103295"/>
    <s v="n/a"/>
    <s v="Truck"/>
    <n v="16000"/>
    <s v="KG"/>
    <s v="TG IDF WISSOUS"/>
    <x v="12"/>
    <s v="199731.5"/>
    <s v="6834"/>
    <s v="n/a"/>
    <s v="n/a"/>
    <s v="n/a"/>
    <s v="n/a"/>
    <s v="n/a"/>
    <s v="n/a"/>
    <s v="n/a"/>
    <s v="Calibrated"/>
    <s v="14 avr. 2026 10:01"/>
    <s v="La Francilienne, Combs-la-Ville, Île-de-France, 77380"/>
    <s v="n/a"/>
    <s v="n/a"/>
    <s v="n/a"/>
    <n v="0"/>
    <s v="F SFR"/>
    <s v="true"/>
    <s v="n/a"/>
    <s v="CBL-VG-CHGV"/>
    <s v="n/a"/>
    <s v="Regulated"/>
  </r>
  <r>
    <s v="EF-957-KN"/>
    <s v="VG54-EU"/>
    <s v="GNXE-TXJ-3PB"/>
    <s v="EF-957-KN"/>
    <s v="YV2V0Y1A9GZ109046"/>
    <s v="n/a"/>
    <s v="Truck"/>
    <n v="19000"/>
    <s v="KG"/>
    <s v="TG IDF WISSOUS"/>
    <x v="12"/>
    <s v="219391.1"/>
    <s v="6882"/>
    <s v="n/a"/>
    <s v="n/a"/>
    <s v="n/a"/>
    <s v="n/a"/>
    <s v="n/a"/>
    <s v="n/a"/>
    <s v="n/a"/>
    <s v="Calibrated"/>
    <s v="14 avr. 2026 10:01"/>
    <s v="Route des Peupliers, Tremblay-en-France, Île-de-France, 77990"/>
    <s v="n/a"/>
    <s v="n/a"/>
    <s v="n/a"/>
    <n v="0"/>
    <s v="F SFR"/>
    <s v="true"/>
    <s v="n/a"/>
    <s v="CBL-VG-CHGV"/>
    <s v="n/a"/>
    <s v="Regulated"/>
  </r>
  <r>
    <s v="ER-492-GV"/>
    <s v="VG54-EU"/>
    <s v="GJFN-4WP-YYM"/>
    <s v="ER-492-GV"/>
    <s v="YV2V0Y1A0HZ114542"/>
    <s v="n/a"/>
    <s v="Truck"/>
    <n v="19000"/>
    <s v="KG"/>
    <s v="TG IDF WISSOUS"/>
    <x v="12"/>
    <s v="228995.3"/>
    <s v="6270"/>
    <s v="n/a"/>
    <s v="n/a"/>
    <s v="n/a"/>
    <s v="n/a"/>
    <s v="n/a"/>
    <s v="n/a"/>
    <s v="n/a"/>
    <s v="Calibrated"/>
    <s v="14 avr. 2026 10:01"/>
    <s v="Rue du Pérou, Wissous, Île-de-France, 91300"/>
    <s v="n/a"/>
    <s v="n/a"/>
    <s v="n/a"/>
    <n v="0"/>
    <s v="F SFR"/>
    <s v="true"/>
    <s v="n/a"/>
    <s v="CBL-VG-CHGV"/>
    <s v="n/a"/>
    <s v="Regulated"/>
  </r>
  <r>
    <s v="DV-909-PS"/>
    <s v="VG54-EU"/>
    <s v="GE4V-U5M-SMU"/>
    <s v="DV-909-PS"/>
    <s v="YV2T0X1A6FZ103298"/>
    <s v="n/a"/>
    <s v="Truck"/>
    <n v="16000"/>
    <s v="KG"/>
    <s v="TG IDF WISSOUS"/>
    <x v="12"/>
    <s v="237770.5"/>
    <s v="7847"/>
    <s v="n/a"/>
    <s v="n/a"/>
    <s v="n/a"/>
    <s v="n/a"/>
    <s v="n/a"/>
    <s v="n/a"/>
    <s v="n/a"/>
    <s v="Calibrated"/>
    <s v="14 avr. 2026 10:01"/>
    <s v="Boulevard Arago, Wissous, Île-de-France, 91320"/>
    <s v="n/a"/>
    <s v="n/a"/>
    <s v="n/a"/>
    <n v="0"/>
    <s v="F SFR"/>
    <s v="true"/>
    <s v="n/a"/>
    <s v="CBL-VG-CHGV"/>
    <s v="n/a"/>
    <s v="Regulated"/>
  </r>
  <r>
    <s v="DX-908-LX"/>
    <s v="VG54-EU"/>
    <s v="GY5Y-CR7-ZZ8"/>
    <s v="DX-908-LX"/>
    <s v="YV2T0U1A3FZ103807"/>
    <s v="n/a"/>
    <s v="Truck"/>
    <n v="14000"/>
    <s v="KG"/>
    <s v="TG IDF WISSOUS"/>
    <x v="12"/>
    <s v="168739.1"/>
    <s v="7572"/>
    <s v="n/a"/>
    <s v="n/a"/>
    <s v="n/a"/>
    <s v="n/a"/>
    <s v="n/a"/>
    <s v="n/a"/>
    <s v="n/a"/>
    <s v="Calibrated"/>
    <s v="14 avr. 2026 10:01"/>
    <s v="Autoroute du Soleil, Chilly-Mazarin, Île-de-France, 91380"/>
    <s v="n/a"/>
    <s v="n/a"/>
    <s v="n/a"/>
    <n v="0"/>
    <s v="F SFR"/>
    <s v="true"/>
    <s v="n/a"/>
    <s v="CBL-VG-CHGV"/>
    <s v="n/a"/>
    <s v="Regulated"/>
  </r>
  <r>
    <s v="GK-475-SK"/>
    <s v="VG54-EU"/>
    <s v="GXD7-J5P-X7A"/>
    <s v="GK-475-SK"/>
    <s v="VF620J861NB010810"/>
    <s v="n/a"/>
    <s v="Truck"/>
    <n v="19000"/>
    <s v="KG"/>
    <s v="TG LORRAINE"/>
    <x v="13"/>
    <s v="195017.5"/>
    <s v="4176"/>
    <s v="n/a"/>
    <s v="n/a"/>
    <s v="n/a"/>
    <s v="n/a"/>
    <s v="n/a"/>
    <s v="n/a"/>
    <s v="n/a"/>
    <s v="Calibrated"/>
    <s v="14 avr. 2026 10:01"/>
    <s v="Rue de la Mirabelle, Vigneulles-lès-Hattonchâtel, Grand Est, 55210"/>
    <s v="n/a"/>
    <s v="n/a"/>
    <s v="n/a"/>
    <n v="0"/>
    <s v="F SFR"/>
    <s v="true"/>
    <s v="n/a"/>
    <s v="CBL-VG-CHGV"/>
    <s v="n/a"/>
    <s v="Regulated"/>
  </r>
  <r>
    <s v="GK-374-MF"/>
    <s v="VG54-EU"/>
    <s v="GMNE-NJ5-4UG"/>
    <s v="GK-374-MF"/>
    <s v="VF620J866NB010852"/>
    <s v="n/a"/>
    <s v="Truck"/>
    <n v="19000"/>
    <s v="KG"/>
    <s v="TG LORRAINE"/>
    <x v="13"/>
    <s v="173005.9"/>
    <s v="3436"/>
    <s v="n/a"/>
    <s v="n/a"/>
    <s v="n/a"/>
    <s v="n/a"/>
    <s v="n/a"/>
    <s v="n/a"/>
    <s v="n/a"/>
    <s v="Calibrated"/>
    <s v="14 avr. 2026 10:01"/>
    <s v="6 Rue Bigorra, Bouquemont, Grand Est, 55300"/>
    <s v="n/a"/>
    <s v="n/a"/>
    <s v="n/a"/>
    <n v="0"/>
    <s v="F SFR"/>
    <s v="true"/>
    <s v="n/a"/>
    <s v="CBL-VG-CHGV"/>
    <s v="n/a"/>
    <s v="Regulated"/>
  </r>
  <r>
    <s v="GM-165-RV"/>
    <s v="VG54-EU"/>
    <s v="GUC6-UNV-SVB"/>
    <s v="GM-165-RV"/>
    <s v="VF620J869NB010974"/>
    <s v="n/a"/>
    <s v="Truck"/>
    <n v="16000"/>
    <s v="KG"/>
    <s v="TG LORRAINE"/>
    <x v="13"/>
    <s v="173994.4"/>
    <s v="3317"/>
    <s v="n/a"/>
    <s v="n/a"/>
    <s v="n/a"/>
    <s v="n/a"/>
    <s v="n/a"/>
    <s v="n/a"/>
    <s v="n/a"/>
    <s v="Calibrated"/>
    <s v="14 avr. 2026 10:01"/>
    <s v="Rue Pierre et Marie Curie, Fléville-devant-Nancy, Grand Est, 54710"/>
    <s v="n/a"/>
    <s v="n/a"/>
    <s v="n/a"/>
    <n v="0"/>
    <s v="F SFR"/>
    <s v="true"/>
    <s v="n/a"/>
    <s v="CBL-VG-CHGV"/>
    <s v="n/a"/>
    <s v="Regulated"/>
  </r>
  <r>
    <s v="GK-270-GR"/>
    <s v="VG54-EU"/>
    <s v="GMFX-XT4-FVP"/>
    <s v="GK-270-GR"/>
    <s v="VF620J868NB010836"/>
    <s v="n/a"/>
    <s v="Truck"/>
    <n v="19000"/>
    <s v="KG"/>
    <s v="TG LORRAINE"/>
    <x v="13"/>
    <s v="193402.9"/>
    <s v="3638"/>
    <s v="n/a"/>
    <s v="n/a"/>
    <s v="n/a"/>
    <s v="n/a"/>
    <s v="n/a"/>
    <s v="n/a"/>
    <s v="n/a"/>
    <s v="Calibrated"/>
    <s v="14 avr. 2026 10:01"/>
    <s v="24 Avenue de la 40e Division d'Infanterie, Chauvoncourt, Grand Est, 55300"/>
    <s v="n/a"/>
    <s v="n/a"/>
    <s v="n/a"/>
    <n v="0"/>
    <s v="F SFR"/>
    <s v="true"/>
    <s v="n/a"/>
    <s v="CBL-VG-CHGV"/>
    <s v="n/a"/>
    <s v="Regulated"/>
  </r>
  <r>
    <s v="FR-333-DT"/>
    <s v="VG54-EU"/>
    <s v="GNEW-YGX-MCT"/>
    <s v="FR-333-DT"/>
    <s v="VF620J867LB007973"/>
    <s v="n/a"/>
    <s v="Truck"/>
    <n v="19000"/>
    <s v="KG"/>
    <s v="TG LORRAINE"/>
    <x v="13"/>
    <s v="282843.4"/>
    <s v="5475"/>
    <s v="n/a"/>
    <s v="n/a"/>
    <s v="n/a"/>
    <s v="n/a"/>
    <s v="n/a"/>
    <s v="n/a"/>
    <s v="n/a"/>
    <s v="Calibrated"/>
    <s v="14 avr. 2026 10:01"/>
    <s v="47bis Rond-Point des Familles Place de l'Abbé Pierre, Nancy, Grand Est, 54100"/>
    <s v="n/a"/>
    <s v="n/a"/>
    <s v="n/a"/>
    <n v="0"/>
    <s v="F SFR"/>
    <s v="true"/>
    <s v="n/a"/>
    <s v="CBL-VG-CHGV"/>
    <s v="n/a"/>
    <s v="Regulated"/>
  </r>
  <r>
    <s v="FE-836-VL"/>
    <s v="VG54-EU"/>
    <s v="GS6R-XKH-RHW"/>
    <s v="FE-836-VL"/>
    <s v="VF620J869KB006144"/>
    <s v="n/a"/>
    <s v="Truck"/>
    <n v="16000"/>
    <s v="KG"/>
    <s v="TG LORRAINE"/>
    <x v="13"/>
    <s v="244968.7"/>
    <s v="6527"/>
    <s v="n/a"/>
    <s v="n/a"/>
    <s v="n/a"/>
    <s v="n/a"/>
    <s v="n/a"/>
    <s v="n/a"/>
    <s v="n/a"/>
    <s v="Calibrated"/>
    <s v="14 avr. 2026 10:01"/>
    <s v="Rue Braconnot, Nancy, Grand Est, 54100"/>
    <s v="n/a"/>
    <s v="n/a"/>
    <s v="n/a"/>
    <n v="0"/>
    <s v="F SFR"/>
    <s v="true"/>
    <s v="n/a"/>
    <s v="CBL-VG-CHGV"/>
    <s v="n/a"/>
    <s v="Regulated"/>
  </r>
  <r>
    <s v="HB-190-HV"/>
    <s v="VG54-EU"/>
    <s v="GJKA-RAU-6K5"/>
    <s v="HB-190-HV"/>
    <s v="VF620J866SB014573"/>
    <s v="n/a"/>
    <s v="Truck"/>
    <n v="16000"/>
    <s v="KG"/>
    <s v="TG LORRAINE"/>
    <x v="13"/>
    <s v="69490.2"/>
    <s v="1439"/>
    <s v="n/a"/>
    <s v="n/a"/>
    <s v="n/a"/>
    <s v="n/a"/>
    <s v="n/a"/>
    <s v="n/a"/>
    <s v="n/a"/>
    <s v="Calibrated"/>
    <s v="14 avr. 2026 10:01"/>
    <s v="Rue de la Petite They, They-sous-Montfort, Grand Est, 88800"/>
    <s v="n/a"/>
    <s v="n/a"/>
    <s v="n/a"/>
    <n v="0"/>
    <s v="Free"/>
    <s v="true"/>
    <s v="n/a"/>
    <s v="CBL-VG-CHGV"/>
    <s v="n/a"/>
    <s v="Regulated"/>
  </r>
  <r>
    <s v="GN-994-CN"/>
    <s v="VG54-EU"/>
    <s v="GZAW-T56-Y9B"/>
    <s v="GN-994-CN"/>
    <s v="VF620J860NB010975"/>
    <s v="n/a"/>
    <s v="Truck"/>
    <n v="16000"/>
    <s v="KG"/>
    <s v="TG LORRAINE"/>
    <x v="13"/>
    <s v="191615.1"/>
    <s v="3595"/>
    <s v="n/a"/>
    <s v="n/a"/>
    <s v="n/a"/>
    <s v="n/a"/>
    <s v="n/a"/>
    <s v="n/a"/>
    <s v="n/a"/>
    <s v="Calibrated"/>
    <s v="14 avr. 2026 10:01"/>
    <s v="D 460a, Mont-lès-Lamarche, Grand Est, 88320"/>
    <s v="n/a"/>
    <s v="n/a"/>
    <s v="n/a"/>
    <n v="0"/>
    <s v="F SFR"/>
    <s v="true"/>
    <s v="n/a"/>
    <s v="CBL-VG-CHGV"/>
    <s v="n/a"/>
    <s v="Regulated"/>
  </r>
  <r>
    <s v="FR-055-PW"/>
    <s v="VG54-EU"/>
    <s v="G9XT-PSM-WKC"/>
    <s v="FR-055-PW"/>
    <s v="VF620J862LB007976"/>
    <s v="n/a"/>
    <s v="Truck"/>
    <n v="19000"/>
    <s v="KG"/>
    <s v="TG LORRAINE"/>
    <x v="13"/>
    <s v="288253.4"/>
    <s v="5584"/>
    <s v="n/a"/>
    <s v="n/a"/>
    <s v="n/a"/>
    <s v="n/a"/>
    <s v="n/a"/>
    <s v="n/a"/>
    <s v="n/a"/>
    <s v="Calibrated"/>
    <s v="14 avr. 2026 10:01"/>
    <s v="Rue Denis Papin, Ludres, Grand Est, 54710"/>
    <s v="n/a"/>
    <s v="n/a"/>
    <s v="n/a"/>
    <n v="0"/>
    <s v="F SFR"/>
    <s v="true"/>
    <s v="n/a"/>
    <s v="CBL-VG-CHGV"/>
    <s v="n/a"/>
    <s v="Regulated"/>
  </r>
  <r>
    <s v="GL-599-MX"/>
    <s v="VG54-EU"/>
    <s v="GH3E-N8N-YTD"/>
    <s v="GL-599-MX"/>
    <s v="VF620J860NB010846"/>
    <s v="n/a"/>
    <s v="Truck"/>
    <n v="19000"/>
    <s v="KG"/>
    <s v="TG LORRAINE"/>
    <x v="13"/>
    <s v="162454.8"/>
    <s v="3366"/>
    <s v="n/a"/>
    <s v="n/a"/>
    <s v="n/a"/>
    <s v="n/a"/>
    <s v="n/a"/>
    <s v="n/a"/>
    <s v="n/a"/>
    <s v="Calibrated"/>
    <s v="14 avr. 2026 10:01"/>
    <s v="D 73, Ludres, Grand Est, 54710"/>
    <s v="n/a"/>
    <s v="n/a"/>
    <s v="n/a"/>
    <n v="0"/>
    <s v="F SFR"/>
    <s v="true"/>
    <s v="n/a"/>
    <s v="CBL-VG-CHGV"/>
    <s v="n/a"/>
    <s v="Regulated"/>
  </r>
  <r>
    <s v="GM-182-MC"/>
    <s v="VG54-EU"/>
    <s v="GWSX-BZJ-SP8"/>
    <s v="GM-182-MC"/>
    <s v="VF620J865NB010826"/>
    <s v="n/a"/>
    <s v="Truck"/>
    <n v="19000"/>
    <s v="KG"/>
    <s v="TG LORRAINE, TG Lorraine"/>
    <x v="13"/>
    <s v="159828.9"/>
    <s v="3183"/>
    <s v="n/a"/>
    <s v="n/a"/>
    <s v="n/a"/>
    <s v="n/a"/>
    <s v="n/a"/>
    <s v="n/a"/>
    <s v="n/a"/>
    <s v="Calibrated"/>
    <s v="14 avr. 2026 10:01"/>
    <s v="Rue Yvon Gaillet, Saint-Dizier, Grand Est, 52100"/>
    <s v="n/a"/>
    <s v="n/a"/>
    <s v="n/a"/>
    <n v="0"/>
    <s v="F SFR"/>
    <s v="true"/>
    <s v="n/a"/>
    <s v="CBL-VG-CHGV"/>
    <s v="n/a"/>
    <s v="Regulated"/>
  </r>
  <r>
    <s v="GL-095-YD"/>
    <s v="VG54-EU"/>
    <s v="GFER-MCW-ZE4"/>
    <s v="GL-095-YD"/>
    <s v="VF620J865NB010809"/>
    <s v="n/a"/>
    <s v="Truck"/>
    <n v="19000"/>
    <s v="KG"/>
    <s v="TG LORRAINE"/>
    <x v="13"/>
    <s v="165966.0"/>
    <s v="3209"/>
    <s v="n/a"/>
    <s v="n/a"/>
    <s v="n/a"/>
    <s v="n/a"/>
    <s v="n/a"/>
    <s v="n/a"/>
    <s v="n/a"/>
    <s v="Calibrated"/>
    <s v="14 avr. 2026 10:01"/>
    <s v="Rue Eugène Bastien, Jœuf, Grand Est, 54240"/>
    <s v="n/a"/>
    <s v="n/a"/>
    <s v="n/a"/>
    <n v="0"/>
    <s v="F SFR"/>
    <s v="true"/>
    <s v="n/a"/>
    <s v="CBL-VG-CHGV"/>
    <s v="n/a"/>
    <s v="Regulated"/>
  </r>
  <r>
    <s v="GM-259-XL"/>
    <s v="VG54-EU"/>
    <s v="GH6V-TSH-Y9D"/>
    <s v="GM-259-XL"/>
    <s v="VF620J862NB010931"/>
    <s v="n/a"/>
    <s v="Truck"/>
    <n v="19000"/>
    <s v="KG"/>
    <s v="TG LORRAINE"/>
    <x v="13"/>
    <s v="218313.5"/>
    <s v="3768"/>
    <s v="n/a"/>
    <s v="n/a"/>
    <s v="n/a"/>
    <s v="n/a"/>
    <s v="n/a"/>
    <s v="n/a"/>
    <s v="n/a"/>
    <s v="Calibrated"/>
    <s v="14 avr. 2026 10:01"/>
    <s v="Rue Leroux, Ligny-en-Barrois, Grand Est, 55500"/>
    <s v="n/a"/>
    <s v="n/a"/>
    <s v="n/a"/>
    <n v="0"/>
    <s v="Orange F"/>
    <s v="true"/>
    <s v="n/a"/>
    <s v="CBL-VG-CHGV"/>
    <s v="n/a"/>
    <s v="Regulated"/>
  </r>
  <r>
    <s v="GM-164-CV"/>
    <s v="VG54-EU"/>
    <s v="GP66-96Z-MMT"/>
    <s v="GM-164-CV"/>
    <s v="VF620J862NB010847"/>
    <s v="n/a"/>
    <s v="Truck"/>
    <n v="19000"/>
    <s v="KG"/>
    <s v="TG LORRAINE"/>
    <x v="13"/>
    <s v="226067.9"/>
    <s v="4322"/>
    <s v="n/a"/>
    <s v="n/a"/>
    <s v="n/a"/>
    <s v="n/a"/>
    <s v="n/a"/>
    <s v="n/a"/>
    <s v="n/a"/>
    <s v="Calibrated"/>
    <s v="14 avr. 2026 10:01"/>
    <s v="D 152, Tichémont, Grand Est, 54780"/>
    <s v="n/a"/>
    <s v="n/a"/>
    <s v="n/a"/>
    <n v="0"/>
    <s v="F SFR"/>
    <s v="true"/>
    <s v="n/a"/>
    <s v="CBL-VG-CHGV"/>
    <s v="n/a"/>
    <s v="Regulated"/>
  </r>
  <r>
    <s v="GM-723-EY"/>
    <s v="VG54-EU"/>
    <s v="GTP6-RN7-NH6"/>
    <s v="GM-723-EY"/>
    <s v="VF620J868NB010853"/>
    <s v="n/a"/>
    <s v="Truck"/>
    <n v="19000"/>
    <s v="KG"/>
    <s v="TG LORRAINE"/>
    <x v="13"/>
    <s v="202820.8"/>
    <s v="3723"/>
    <s v="n/a"/>
    <s v="n/a"/>
    <s v="n/a"/>
    <s v="n/a"/>
    <s v="n/a"/>
    <s v="n/a"/>
    <s v="n/a"/>
    <s v="Calibrated"/>
    <s v="14 avr. 2026 10:01"/>
    <s v="Voie Romaine, Semécourt, Grand Est, 57280"/>
    <s v="n/a"/>
    <s v="n/a"/>
    <s v="n/a"/>
    <n v="0"/>
    <s v="F SFR"/>
    <s v="true"/>
    <s v="n/a"/>
    <s v="CBL-VG-CHGV"/>
    <s v="n/a"/>
    <s v="Regulated"/>
  </r>
  <r>
    <s v="GL-190-RT"/>
    <s v="VG54-EU"/>
    <s v="GA9R-FHS-VSJ"/>
    <s v="GL-190-RT"/>
    <s v="VF620J861NB010855"/>
    <s v="n/a"/>
    <s v="Truck"/>
    <n v="19000"/>
    <s v="KG"/>
    <s v="TG LORRAINE"/>
    <x v="13"/>
    <s v="155252.1"/>
    <s v="3147"/>
    <s v="n/a"/>
    <s v="n/a"/>
    <s v="n/a"/>
    <s v="n/a"/>
    <s v="n/a"/>
    <s v="n/a"/>
    <s v="n/a"/>
    <s v="Calibrated"/>
    <s v="14 avr. 2026 10:01"/>
    <s v="131 Rue du Bois le Prêtre, Pont-à-Mousson, Grand Est, 54700"/>
    <s v="n/a"/>
    <s v="n/a"/>
    <s v="n/a"/>
    <n v="0"/>
    <s v="F SFR"/>
    <s v="true"/>
    <s v="n/a"/>
    <s v="CBL-VG-CHGV"/>
    <s v="n/a"/>
    <s v="Regulated"/>
  </r>
  <r>
    <s v="DX-019-BL"/>
    <s v="VG54-EU"/>
    <s v="GY7R-A85-3KP"/>
    <s v="DX-019-BL"/>
    <s v="VF640J567FB002631"/>
    <s v="n/a"/>
    <s v="Truck"/>
    <n v="16000"/>
    <s v="KG"/>
    <s v="TG LORRAINE"/>
    <x v="13"/>
    <s v="360560.5"/>
    <s v="8311"/>
    <s v="n/a"/>
    <s v="n/a"/>
    <s v="n/a"/>
    <s v="n/a"/>
    <s v="n/a"/>
    <s v="n/a"/>
    <s v="n/a"/>
    <s v="Calibrated"/>
    <s v="14 avr. 2026 10:01"/>
    <s v="A 33, Fléville-devant-Nancy, Grand Est, 54710"/>
    <s v="n/a"/>
    <s v="n/a"/>
    <s v="n/a"/>
    <n v="0"/>
    <s v="F SFR"/>
    <s v="true"/>
    <s v="n/a"/>
    <s v="CBL-VG-CHGV"/>
    <s v="n/a"/>
    <s v="Regulated"/>
  </r>
  <r>
    <s v="EQ-331-PS"/>
    <s v="VG54-EU"/>
    <s v="GTUT-5BV-HAD"/>
    <s v="EQ-331-PS"/>
    <s v="VF620J863HB003832"/>
    <s v="n/a"/>
    <s v="Truck"/>
    <n v="19000"/>
    <s v="KG"/>
    <s v="TG LORRAINE"/>
    <x v="13"/>
    <s v="378942.0"/>
    <s v="7600"/>
    <s v="n/a"/>
    <s v="n/a"/>
    <s v="n/a"/>
    <s v="n/a"/>
    <s v="n/a"/>
    <s v="n/a"/>
    <s v="n/a"/>
    <s v="Calibrated"/>
    <s v="14 avr. 2026 10:01"/>
    <s v="D 1D, Rosières-aux-Salines, Grand Est, 54110"/>
    <s v="n/a"/>
    <s v="n/a"/>
    <s v="n/a"/>
    <n v="0"/>
    <s v="F SFR"/>
    <s v="true"/>
    <s v="n/a"/>
    <s v="CBL-VG-CHGV"/>
    <s v="n/a"/>
    <s v="Regulated"/>
  </r>
  <r>
    <s v="FE-007-VM"/>
    <s v="VG54-EU"/>
    <s v="G4HY-VCW-44P"/>
    <s v="FE-007-VM"/>
    <s v="VF620J860KB006145"/>
    <s v="n/a"/>
    <s v="Truck"/>
    <n v="16000"/>
    <s v="KG"/>
    <s v="TG LORRAINE"/>
    <x v="13"/>
    <s v="282036.2"/>
    <s v="7232"/>
    <s v="n/a"/>
    <s v="n/a"/>
    <s v="n/a"/>
    <s v="n/a"/>
    <s v="n/a"/>
    <s v="n/a"/>
    <s v="n/a"/>
    <s v="Calibrated"/>
    <s v="14 avr. 2026 10:01"/>
    <s v="22-24 Rue de la Tête d'Or, Metz, Grand Est, 57000"/>
    <s v="n/a"/>
    <s v="n/a"/>
    <s v="n/a"/>
    <n v="0"/>
    <s v="F SFR"/>
    <s v="true"/>
    <s v="n/a"/>
    <s v="CBL-VG-CHGV"/>
    <s v="n/a"/>
    <s v="Regulated"/>
  </r>
  <r>
    <s v="FS-860-GQ"/>
    <s v="VG54-EU"/>
    <s v="G7VR-ACZ-MSP"/>
    <s v="FS-860-GQ"/>
    <s v="VF620J867LB007990"/>
    <s v="n/a"/>
    <s v="Truck"/>
    <n v="19000"/>
    <s v="KG"/>
    <s v="TG LORRAINE"/>
    <x v="13"/>
    <s v="389106.4"/>
    <s v="6808"/>
    <s v="n/a"/>
    <s v="n/a"/>
    <s v="n/a"/>
    <s v="n/a"/>
    <s v="n/a"/>
    <s v="n/a"/>
    <s v="n/a"/>
    <s v="Calibrated"/>
    <s v="14 avr. 2026 10:01"/>
    <s v="Rue Pierre et Marie Curie, Fléville-devant-Nancy, Grand Est, 54710"/>
    <s v="n/a"/>
    <s v="n/a"/>
    <s v="n/a"/>
    <n v="0"/>
    <s v="F SFR"/>
    <s v="true"/>
    <s v="n/a"/>
    <s v="CBL-VG-CHGV"/>
    <s v="n/a"/>
    <s v="Regulated"/>
  </r>
  <r>
    <s v="GL-429-AN"/>
    <s v="VG54-EU"/>
    <s v="GNPZ-6MP-9JN"/>
    <s v="GL-429-AN"/>
    <s v="VF620J86XNB010854"/>
    <s v="n/a"/>
    <s v="Truck"/>
    <n v="19000"/>
    <s v="KG"/>
    <s v="TG LORRAINE"/>
    <x v="13"/>
    <s v="167807.0"/>
    <s v="3701"/>
    <s v="n/a"/>
    <s v="n/a"/>
    <s v="n/a"/>
    <s v="n/a"/>
    <s v="n/a"/>
    <s v="n/a"/>
    <s v="n/a"/>
    <s v="Calibrated"/>
    <s v="14 avr. 2026 10:01"/>
    <s v="Rue de Cirey, Bertrambois, Grand Est, 54480"/>
    <s v="n/a"/>
    <s v="n/a"/>
    <s v="n/a"/>
    <n v="0"/>
    <s v="F SFR"/>
    <s v="true"/>
    <s v="n/a"/>
    <s v="CBL-VG-CHGV"/>
    <s v="n/a"/>
    <s v="Regulated"/>
  </r>
  <r>
    <s v="FR-854-EA"/>
    <s v="VG54-EU"/>
    <s v="GZRM-B7W-9GP"/>
    <s v="FR-854-EA"/>
    <s v="VF620J861LB007970"/>
    <s v="n/a"/>
    <s v="Truck"/>
    <n v="19000"/>
    <s v="KG"/>
    <s v="TG LORRAINE"/>
    <x v="13"/>
    <s v="303975.2"/>
    <s v="6029"/>
    <s v="n/a"/>
    <s v="n/a"/>
    <s v="n/a"/>
    <s v="n/a"/>
    <s v="n/a"/>
    <s v="n/a"/>
    <s v="n/a"/>
    <s v="Calibrated"/>
    <s v="14 avr. 2026 10:01"/>
    <s v="Rue Pierre et Marie Curie, Fléville-devant-Nancy, Grand Est, 54710"/>
    <s v="n/a"/>
    <s v="n/a"/>
    <s v="n/a"/>
    <n v="0"/>
    <s v="F SFR"/>
    <s v="true"/>
    <s v="n/a"/>
    <s v="CBL-VG-CHGV"/>
    <s v="n/a"/>
    <s v="Regulated"/>
  </r>
  <r>
    <s v="DV-091-CX"/>
    <s v="VG54-EU"/>
    <s v="GJNW-5ZM-DAD"/>
    <s v="DV-091-CX"/>
    <s v="VF620J868FB001104"/>
    <s v="n/a"/>
    <s v="Truck"/>
    <n v="19000"/>
    <s v="KG"/>
    <s v="TG CENTRE EST"/>
    <x v="0"/>
    <s v="602410.9"/>
    <s v="11850"/>
    <s v="n/a"/>
    <s v="n/a"/>
    <s v="n/a"/>
    <s v="n/a"/>
    <s v="n/a"/>
    <s v="n/a"/>
    <s v="n/a"/>
    <s v="Calibrated"/>
    <s v="14 avr. 2026 10:01"/>
    <s v="Rue Jacques Cœur, Yzeure, Auvergne-Rhône-Alpes, 03400"/>
    <s v="n/a"/>
    <s v="n/a"/>
    <s v="n/a"/>
    <n v="0"/>
    <s v="F SFR"/>
    <s v="true"/>
    <s v="n/a"/>
    <s v="CBL-VG-CHGV"/>
    <s v="n/a"/>
    <s v="Regulated"/>
  </r>
  <r>
    <s v="HA-851-RZ"/>
    <s v="VG54-EU"/>
    <s v="G7BE-MXP-ABC"/>
    <s v="HA-851-RZ"/>
    <s v="VF620J868RB013886"/>
    <s v="n/a"/>
    <s v="Truck"/>
    <n v="16000"/>
    <s v="KG"/>
    <s v="TG CENTRE EST"/>
    <x v="0"/>
    <s v="75986.7"/>
    <s v="1452"/>
    <s v="n/a"/>
    <s v="n/a"/>
    <s v="n/a"/>
    <s v="n/a"/>
    <s v="n/a"/>
    <s v="n/a"/>
    <s v="n/a"/>
    <s v="Calibrated"/>
    <s v="14 avr. 2026 10:01"/>
    <s v="Rue Diderot, Saint-Germain-du-Puy, Centre-Val de Loire, 18390"/>
    <s v="n/a"/>
    <s v="n/a"/>
    <s v="n/a"/>
    <n v="0"/>
    <s v="F SFR"/>
    <s v="true"/>
    <s v="n/a"/>
    <s v="CBL-VG-CHGV"/>
    <s v="n/a"/>
    <s v="Regulated"/>
  </r>
  <r>
    <s v="HB-986-WN"/>
    <s v="VG54-EU"/>
    <s v="GNK2-PDC-NCY"/>
    <s v="HB-986-WN"/>
    <s v="VF611A362SD055870"/>
    <s v="n/a"/>
    <s v="Truck"/>
    <n v="44000"/>
    <s v="KG"/>
    <s v="TG CENTRE EST"/>
    <x v="0"/>
    <s v="125145.7"/>
    <s v="2033"/>
    <s v="n/a"/>
    <s v="n/a"/>
    <s v="n/a"/>
    <s v="n/a"/>
    <s v="n/a"/>
    <s v="n/a"/>
    <s v="n/a"/>
    <s v="Calibrated"/>
    <s v="14 avr. 2026 10:01"/>
    <s v="Chemin des Petits Rocs, Avermes, Auvergne-Rhône-Alpes, 03000"/>
    <s v="n/a"/>
    <s v="n/a"/>
    <s v="n/a"/>
    <n v="0"/>
    <s v="F SFR"/>
    <s v="true"/>
    <s v="n/a"/>
    <s v="CBL-VG-CHGV"/>
    <s v="n/a"/>
    <s v="Regulated"/>
  </r>
  <r>
    <s v="DW-586-QW"/>
    <s v="VG54-EU"/>
    <s v="GGB2-M5J-SJH"/>
    <s v="DW-586-QW"/>
    <s v="VF620J866TB016048"/>
    <s v="n/a"/>
    <s v="Truck"/>
    <n v="19000"/>
    <s v="KG"/>
    <s v="TG CENTRE EST"/>
    <x v="0"/>
    <s v="1411.9"/>
    <s v="27"/>
    <s v="n/a"/>
    <s v="n/a"/>
    <s v="n/a"/>
    <s v="n/a"/>
    <s v="n/a"/>
    <s v="n/a"/>
    <s v="n/a"/>
    <s v="Calibrated"/>
    <s v="14 avr. 2026 10:01"/>
    <s v="2 Place des Roches, Lormes, Bourgogne-Franche-Comté, 58140"/>
    <s v="n/a"/>
    <s v="n/a"/>
    <s v="n/a"/>
    <n v="0"/>
    <s v="F SFR"/>
    <s v="true"/>
    <s v="n/a"/>
    <s v=""/>
    <s v="n/a"/>
    <s v="Regulated"/>
  </r>
  <r>
    <s v="FQ-744-SP"/>
    <s v="VG54-EU"/>
    <s v="GC8K-U9P-GU7"/>
    <s v="FQ-744-SP"/>
    <s v="VF611A364LD025478"/>
    <s v="n/a"/>
    <s v="Truck"/>
    <n v="40000"/>
    <s v="KG"/>
    <s v="TG CENTRE EST"/>
    <x v="0"/>
    <s v="675957.9"/>
    <s v="10954"/>
    <s v="n/a"/>
    <s v="n/a"/>
    <s v="n/a"/>
    <s v="n/a"/>
    <s v="n/a"/>
    <s v="n/a"/>
    <s v="n/a"/>
    <s v="Calibrated"/>
    <s v="14 avr. 2026 10:01"/>
    <s v="Rue Jacques Cœur, Yzeure, Auvergne-Rhône-Alpes, 03400"/>
    <s v="n/a"/>
    <s v="n/a"/>
    <s v="n/a"/>
    <n v="0"/>
    <s v="F SFR"/>
    <s v="true"/>
    <s v="n/a"/>
    <s v="CBL-VG-CHGV"/>
    <s v="n/a"/>
    <s v="Regulated"/>
  </r>
  <r>
    <s v="GR-695-TJ"/>
    <s v="VG54-EU"/>
    <s v="GN93-7NK-JKH"/>
    <s v="GR-695-TJ"/>
    <s v="ZCFCP35A50D736039"/>
    <s v="n/a"/>
    <s v="Truck"/>
    <n v="3500"/>
    <s v="KG"/>
    <s v="Site Bonneville"/>
    <x v="2"/>
    <s v="113342.3"/>
    <s v="1930"/>
    <s v="n/a"/>
    <s v="n/a"/>
    <s v="n/a"/>
    <s v="n/a"/>
    <s v="n/a"/>
    <s v="n/a"/>
    <s v="n/a"/>
    <s v="Calibrated"/>
    <s v="14 avr. 2026 10:01"/>
    <s v="Route de Sallanches, Demi-Quartier, Auvergne-Rhône-Alpes, 74120"/>
    <s v="n/a"/>
    <s v="n/a"/>
    <s v="n/a"/>
    <n v="0"/>
    <s v="F SFR"/>
    <s v="true"/>
    <s v="n/a"/>
    <s v="CBL-VG-COBDII-Y0"/>
    <s v="n/a"/>
    <s v="Regulated"/>
  </r>
  <r>
    <s v="DR-208-FB"/>
    <s v="VG54-EU"/>
    <s v="G5AT-K89-5RA"/>
    <s v="DR-208-FB"/>
    <s v="VF620J864FB000788"/>
    <s v="n/a"/>
    <s v="Truck"/>
    <n v="19000"/>
    <s v="KG"/>
    <s v="TG CENTRE EST"/>
    <x v="0"/>
    <s v="716557.0"/>
    <s v="13595"/>
    <s v="n/a"/>
    <s v="n/a"/>
    <s v="n/a"/>
    <s v="n/a"/>
    <s v="n/a"/>
    <s v="n/a"/>
    <s v="n/a"/>
    <s v="Calibrated"/>
    <s v="10 avr. 2026 17:15"/>
    <s v="D 707, Avermes, Auvergne-Rhône-Alpes, 03000"/>
    <s v="n/a"/>
    <s v="n/a"/>
    <s v="n/a"/>
    <n v="0"/>
    <s v="F SFR"/>
    <s v="true"/>
    <s v="n/a"/>
    <s v="CBL-VG-CFMS"/>
    <s v="n/a"/>
    <s v="Regulated"/>
  </r>
  <r>
    <s v="EQ-533-MQ"/>
    <s v="VG54-EU"/>
    <s v="GYGM-VD2-X5E"/>
    <s v="EQ-533-MQ"/>
    <s v="VF611A368TD062596"/>
    <s v="n/a"/>
    <s v="Truck"/>
    <n v="19000"/>
    <s v="KG"/>
    <s v="TG CENTRE EST"/>
    <x v="0"/>
    <s v="1243.3"/>
    <s v="22"/>
    <s v="n/a"/>
    <s v="n/a"/>
    <s v="n/a"/>
    <s v="n/a"/>
    <s v="n/a"/>
    <s v="n/a"/>
    <s v="n/a"/>
    <s v="Calibrated"/>
    <s v="14 avr. 2026 10:01"/>
    <s v="D 951, Saint-Aignan-des-Noyers, Centre-Val de Loire, 18600"/>
    <s v="n/a"/>
    <s v="n/a"/>
    <s v="n/a"/>
    <n v="0"/>
    <s v="F SFR"/>
    <s v="true"/>
    <s v="n/a"/>
    <s v="CBL-VG-CHGV"/>
    <s v="n/a"/>
    <s v="Regulated"/>
  </r>
  <r>
    <s v="GY-968-QC"/>
    <s v="VG54-EU"/>
    <s v="G3R5-YDE-7UN"/>
    <s v="GY-968-QC"/>
    <s v="VF620J867RB012938"/>
    <s v="n/a"/>
    <s v="Truck"/>
    <n v="16000"/>
    <s v="KG"/>
    <s v="TG CENTRE EST"/>
    <x v="0"/>
    <s v="117692.1"/>
    <s v="2290"/>
    <s v="n/a"/>
    <s v="n/a"/>
    <s v="n/a"/>
    <s v="n/a"/>
    <s v="n/a"/>
    <s v="n/a"/>
    <s v="n/a"/>
    <s v="Calibrated"/>
    <s v="14 avr. 2026 10:01"/>
    <s v="Avenue de Chazeuil, Varennes-sur-Allier, Auvergne-Rhône-Alpes, 03150"/>
    <s v="n/a"/>
    <s v="n/a"/>
    <s v="n/a"/>
    <n v="0"/>
    <s v="F SFR"/>
    <s v="true"/>
    <s v="n/a"/>
    <s v="CBL-VG-CHGV"/>
    <s v="n/a"/>
    <s v="Regulated"/>
  </r>
  <r>
    <s v="DW-935-QW"/>
    <s v="VG54-EU"/>
    <s v="G5KU-FZC-EEC"/>
    <s v="DW-935-QW"/>
    <s v="VF620J868TB016049"/>
    <s v="n/a"/>
    <s v="Truck"/>
    <n v="19000"/>
    <s v="KG"/>
    <s v="TG CENTRE EST"/>
    <x v="0"/>
    <s v="2810.4"/>
    <s v="55"/>
    <s v="n/a"/>
    <s v="n/a"/>
    <s v="n/a"/>
    <s v="n/a"/>
    <s v="n/a"/>
    <s v="n/a"/>
    <s v="n/a"/>
    <s v="Calibrated"/>
    <s v="14 avr. 2026 10:01"/>
    <s v="Rue du Courtioux, Marcillat-en-Combraille, Auvergne-Rhône-Alpes, 03420"/>
    <s v="n/a"/>
    <s v="n/a"/>
    <s v="n/a"/>
    <n v="0"/>
    <s v="F SFR"/>
    <s v="true"/>
    <s v="n/a"/>
    <s v="CBL-VG-CHGV"/>
    <s v="n/a"/>
    <s v="Regulated"/>
  </r>
  <r>
    <s v="CC-024-RY"/>
    <s v="VG54-EU"/>
    <s v="GPR4-BUW-US5"/>
    <s v="CC-024-RY"/>
    <s v="VF624GPA000057362"/>
    <s v="n/a"/>
    <s v="Truck"/>
    <n v="19000"/>
    <s v="KG"/>
    <s v="TG CENTRE OUEST"/>
    <x v="14"/>
    <s v="1457279.0"/>
    <s v="n/a"/>
    <s v="n/a"/>
    <s v="n/a"/>
    <s v="n/a"/>
    <s v="n/a"/>
    <s v="n/a"/>
    <s v="n/a"/>
    <s v="n/a"/>
    <s v="Calibrated"/>
    <s v="14 avr. 2026 10:01"/>
    <s v="TRANSGOURMET CENTRE OUEST"/>
    <s v="n/a"/>
    <s v="n/a"/>
    <s v="n/a"/>
    <n v="0"/>
    <s v="F SFR"/>
    <s v="true"/>
    <s v="n/a"/>
    <s v="CBL-VG-CHGV"/>
    <s v="n/a"/>
    <s v="Regulated"/>
  </r>
  <r>
    <s v="GX-919-WX"/>
    <s v="VG54-EU"/>
    <s v="G8WH-GZ2-974"/>
    <s v="GX-919-WX"/>
    <s v="VF620J164RB001647"/>
    <s v="n/a"/>
    <s v="Truck"/>
    <n v="19000"/>
    <s v="KG"/>
    <s v="TG CENTRE OUEST"/>
    <x v="14"/>
    <s v="162669.8"/>
    <s v="2294"/>
    <s v="n/a"/>
    <s v="n/a"/>
    <s v="n/a"/>
    <s v="n/a"/>
    <s v="n/a"/>
    <s v="n/a"/>
    <s v="n/a"/>
    <s v="Calibrated"/>
    <s v="14 avr. 2026 10:01"/>
    <s v="TRANSGOURMET CENTRE OUEST"/>
    <s v="n/a"/>
    <s v="n/a"/>
    <s v="n/a"/>
    <n v="0"/>
    <s v="F SFR"/>
    <s v="true"/>
    <s v="n/a"/>
    <s v="CBL-VG-CHGV"/>
    <s v="n/a"/>
    <s v="Regulated"/>
  </r>
  <r>
    <s v="GR-794-YF"/>
    <s v="VG54-EU"/>
    <s v="GV3S-WZE-PGM"/>
    <s v="GR-794-YF"/>
    <s v="VF611A365RD046753"/>
    <s v="n/a"/>
    <s v="Truck"/>
    <n v="19000"/>
    <s v="KG"/>
    <s v="TG CENTRE OUEST"/>
    <x v="14"/>
    <s v="403807.3"/>
    <s v="5948"/>
    <s v="n/a"/>
    <s v="n/a"/>
    <s v="n/a"/>
    <s v="n/a"/>
    <s v="n/a"/>
    <s v="n/a"/>
    <s v="n/a"/>
    <s v="Calibrated"/>
    <s v="14 avr. 2026 10:01"/>
    <s v="TRANSGOURMET CENTRE OUEST"/>
    <s v="n/a"/>
    <s v="n/a"/>
    <s v="n/a"/>
    <n v="0"/>
    <s v="F SFR"/>
    <s v="true"/>
    <s v="n/a"/>
    <s v="CBL-VG-CHGV"/>
    <s v="n/a"/>
    <s v="Regulated"/>
  </r>
  <r>
    <s v="HB-141-VX"/>
    <s v="VG54-EU"/>
    <s v="G9AU-FEG-352"/>
    <s v="HB-141-VX"/>
    <s v="VF620J860SB014438"/>
    <s v="MICHALAK Michael"/>
    <s v="Truck"/>
    <n v="19000"/>
    <s v="KG"/>
    <s v="TG COULOMMIERS"/>
    <x v="15"/>
    <s v="35491.7"/>
    <s v="1500"/>
    <s v="n/a"/>
    <s v="n/a"/>
    <s v="n/a"/>
    <s v="n/a"/>
    <s v="n/a"/>
    <s v="n/a"/>
    <s v="n/a"/>
    <s v="Calibrated"/>
    <s v="14 avr. 2026 10:01"/>
    <s v="D 402, Beautheil-Saints, Île-de-France, 77120"/>
    <s v="n/a"/>
    <s v="n/a"/>
    <s v="n/a"/>
    <n v="0"/>
    <s v="F SFR"/>
    <s v="true"/>
    <s v="n/a"/>
    <s v="CBL-VG-CHGV"/>
    <s v="n/a"/>
    <s v="Regulated"/>
  </r>
  <r>
    <s v="HB-491-NW"/>
    <s v="VG54-EU"/>
    <s v="GSFX-XMZ-C49"/>
    <s v="HB-491-NW"/>
    <s v="VF620J860SB014410"/>
    <s v="n/a"/>
    <s v="Truck"/>
    <n v="19000"/>
    <s v="KG"/>
    <s v="TG COULOMMIERS"/>
    <x v="15"/>
    <s v="51783.5"/>
    <s v="2145"/>
    <s v="n/a"/>
    <s v="n/a"/>
    <s v="n/a"/>
    <s v="n/a"/>
    <s v="n/a"/>
    <s v="n/a"/>
    <s v="n/a"/>
    <s v="Calibrated"/>
    <s v="14 avr. 2026 10:01"/>
    <s v="Rue du Jariel, Coulommiers, Île-de-France, 77120"/>
    <s v="n/a"/>
    <s v="n/a"/>
    <s v="n/a"/>
    <n v="0"/>
    <s v="F SFR"/>
    <s v="true"/>
    <s v="n/a"/>
    <s v="CBL-VG-CHGV"/>
    <s v="n/a"/>
    <s v="Regulated"/>
  </r>
  <r>
    <s v="DX-989-DN"/>
    <s v="VG54-EU"/>
    <s v="GRJR-CEU-MMF"/>
    <s v="DX-989-DN"/>
    <s v="VF620J862FB001390"/>
    <s v="n/a"/>
    <s v="Truck"/>
    <n v="19000"/>
    <s v="KG"/>
    <s v="TG COULOMMIERS"/>
    <x v="15"/>
    <s v="507794.3"/>
    <s v="12085"/>
    <s v="n/a"/>
    <s v="n/a"/>
    <s v="n/a"/>
    <s v="n/a"/>
    <s v="n/a"/>
    <s v="n/a"/>
    <s v="n/a"/>
    <s v="Calibrated"/>
    <s v="14 avr. 2026 10:01"/>
    <s v="D 402, Beautheil-Saints, Île-de-France, 77120"/>
    <s v="n/a"/>
    <s v="n/a"/>
    <s v="n/a"/>
    <n v="0"/>
    <s v="F SFR"/>
    <s v="true"/>
    <s v="n/a"/>
    <s v="CBL-VG-CHGV"/>
    <s v="n/a"/>
    <s v="Regulated"/>
  </r>
  <r>
    <s v="ED-907-MS"/>
    <s v="VG54-EU"/>
    <s v="GWBD-9C2-5SN"/>
    <s v="ED-907-MS"/>
    <s v="VF640J566GB004243"/>
    <s v="DECLOIX Christophe"/>
    <s v="Truck"/>
    <n v="13000"/>
    <s v="KG"/>
    <s v="TG COULOMMIERS"/>
    <x v="15"/>
    <s v="369824.3"/>
    <s v="8592"/>
    <s v="n/a"/>
    <s v="n/a"/>
    <s v="n/a"/>
    <s v="n/a"/>
    <s v="n/a"/>
    <s v="n/a"/>
    <s v="n/a"/>
    <s v="Calibrated"/>
    <s v="14 avr. 2026 10:01"/>
    <s v="Rue du Jariel, Coulommiers, Île-de-France, 77120"/>
    <s v="n/a"/>
    <s v="n/a"/>
    <s v="n/a"/>
    <n v="0"/>
    <s v="F SFR"/>
    <s v="true"/>
    <s v="n/a"/>
    <s v="CBL-VG-CHGV"/>
    <s v="n/a"/>
    <s v="Regulated"/>
  </r>
  <r>
    <s v="HA-879-LH"/>
    <s v="VG54-EU"/>
    <s v="G8SC-7EB-X3U"/>
    <s v="HA-879-LH"/>
    <s v="VF620J860RB014269"/>
    <s v="LHOSTE Jean Luc"/>
    <s v="Truck"/>
    <n v="19000"/>
    <s v="KG"/>
    <s v="TG COULOMMIERS"/>
    <x v="15"/>
    <s v="46215.8"/>
    <s v="2386"/>
    <s v="n/a"/>
    <s v="n/a"/>
    <s v="n/a"/>
    <s v="n/a"/>
    <s v="n/a"/>
    <s v="n/a"/>
    <s v="n/a"/>
    <s v="Calibrated"/>
    <s v="14 avr. 2026 10:01"/>
    <s v="Tunnel de Champigny, Champigny-sur-Marne, Île-de-France, 94500"/>
    <s v="n/a"/>
    <s v="n/a"/>
    <s v="n/a"/>
    <n v="0"/>
    <s v="F SFR"/>
    <s v="true"/>
    <s v="n/a"/>
    <s v="CBL-VG-CHGV"/>
    <s v="n/a"/>
    <s v="Regulated"/>
  </r>
  <r>
    <s v="GL-261-WE"/>
    <s v="VG54-EU"/>
    <s v="GVMX-MZF-NH7"/>
    <s v="GL-261-WE"/>
    <s v="ZCFCS72AX05487970"/>
    <s v="n/a"/>
    <s v="Truck"/>
    <n v="7200"/>
    <s v="KG"/>
    <s v="TG MEDITERRANEE"/>
    <x v="16"/>
    <s v="85701.5"/>
    <s v="2794"/>
    <s v="n/a"/>
    <s v="n/a"/>
    <s v="n/a"/>
    <s v="n/a"/>
    <s v="n/a"/>
    <s v="n/a"/>
    <s v="n/a"/>
    <s v="Calibrated"/>
    <s v="29 mars 2026 00:28"/>
    <s v="7 Rue des Artisans, Saint-Martin-de-Crau, Provence-Alpes-Côte d'Azur, 13310"/>
    <s v="n/a"/>
    <s v="n/a"/>
    <s v="n/a"/>
    <n v="0"/>
    <s v="F SFR"/>
    <s v="true"/>
    <s v="n/a"/>
    <s v="CBL-VG-CTDC-Y0"/>
    <s v="n/a"/>
    <s v="Regulated"/>
  </r>
  <r>
    <s v="EX-347-YF"/>
    <s v="VG54-EU"/>
    <s v="G99A-CJW-FD7"/>
    <s v="EX-347-YF"/>
    <s v="ZCFC270D30D608714"/>
    <s v="n/a"/>
    <s v="Truck"/>
    <n v="7500"/>
    <s v="KG"/>
    <s v="TG Le Muy (PF)"/>
    <x v="17"/>
    <s v="308980.3"/>
    <s v="16934"/>
    <s v="n/a"/>
    <s v="n/a"/>
    <s v="n/a"/>
    <s v="n/a"/>
    <s v="n/a"/>
    <s v="n/a"/>
    <s v="n/a"/>
    <s v="Calibrated"/>
    <s v="14 avr. 2026 10:01"/>
    <s v="Rue des Lauriers, Brignoles, Provence-Alpes-Côte d'Azur, 83170"/>
    <s v="n/a"/>
    <s v="n/a"/>
    <s v="n/a"/>
    <n v="0"/>
    <s v="F SFR"/>
    <s v="true"/>
    <s v="n/a"/>
    <s v="CBL-VG-CTDC-Y0"/>
    <s v="n/a"/>
    <s v="Regulated"/>
  </r>
  <r>
    <s v="GY-312-LH"/>
    <s v="VG54-EU"/>
    <s v="G8ZD-TSW-KAK"/>
    <s v="GY-312-LH"/>
    <s v="VF620J862RB013494"/>
    <s v="n/a"/>
    <s v="Truck"/>
    <n v="19000"/>
    <s v="KG"/>
    <s v="TG MEDITERRANEE"/>
    <x v="16"/>
    <s v="102001.9"/>
    <s v="4545"/>
    <s v="n/a"/>
    <s v="n/a"/>
    <s v="n/a"/>
    <s v="n/a"/>
    <s v="n/a"/>
    <s v="n/a"/>
    <s v="n/a"/>
    <s v="Calibrated"/>
    <s v="14 avr. 2026 10:01"/>
    <s v="La Languedocienne, Nimes, Occitanie, 30035"/>
    <s v="n/a"/>
    <s v="n/a"/>
    <s v="n/a"/>
    <n v="0"/>
    <s v="F SFR"/>
    <s v="true"/>
    <s v="n/a"/>
    <s v="CBL-VG-CFMS"/>
    <s v="n/a"/>
    <s v="Regulated"/>
  </r>
  <r>
    <s v="GR-289-KS"/>
    <s v="VG54-EU"/>
    <s v="GZXJ-M97-DUE"/>
    <s v="GR-289-KS"/>
    <s v="ZCFA81MF202738896"/>
    <s v="n/a"/>
    <s v="Truck"/>
    <n v="16000"/>
    <s v="KG"/>
    <s v="TG IDF VALENTON"/>
    <x v="3"/>
    <s v="55207.9"/>
    <s v="2209"/>
    <s v="n/a"/>
    <s v="n/a"/>
    <s v="n/a"/>
    <s v="n/a"/>
    <s v="n/a"/>
    <s v="n/a"/>
    <s v="n/a"/>
    <s v="Calibrated"/>
    <s v="14 avr. 2026 10:01"/>
    <s v="Duplex A86, Vaucresson, Île-de-France, 92420"/>
    <s v="n/a"/>
    <s v="n/a"/>
    <s v="n/a"/>
    <n v="0"/>
    <s v="F SFR"/>
    <s v="true"/>
    <s v="n/a"/>
    <s v="CBL-VG-CFMS"/>
    <s v="n/a"/>
    <s v="Regulated"/>
  </r>
  <r>
    <s v="GY-707-TF"/>
    <s v="VG54-EU"/>
    <s v="GH8N-9WS-R3X"/>
    <s v="GY-707-TF"/>
    <s v="VF620J864RB013724"/>
    <s v="n/a"/>
    <s v="Truck"/>
    <n v="16000"/>
    <s v="KG"/>
    <s v="TG Le Muy (PF)"/>
    <x v="17"/>
    <s v="56862.5"/>
    <s v="2474"/>
    <s v="n/a"/>
    <s v="n/a"/>
    <s v="n/a"/>
    <s v="n/a"/>
    <s v="n/a"/>
    <s v="n/a"/>
    <s v="n/a"/>
    <s v="Calibrated"/>
    <s v="14 avr. 2026 10:01"/>
    <s v="Avenue des Golfs, Saint-Raphaël, Provence-Alpes-Côte d'Azur, 83700"/>
    <s v="n/a"/>
    <s v="n/a"/>
    <s v="n/a"/>
    <n v="0"/>
    <s v="F SFR"/>
    <s v="true"/>
    <s v="n/a"/>
    <s v="CBL-VG-CHGV"/>
    <s v="n/a"/>
    <s v="Regulated"/>
  </r>
  <r>
    <s v="GQ-403-JP"/>
    <s v="VG54-EU"/>
    <s v="G6UD-B9N-83J"/>
    <s v="GQ-403-JP"/>
    <s v="ZCFA81MF002738895"/>
    <s v="n/a"/>
    <s v="Truck"/>
    <n v="16000"/>
    <s v="KG"/>
    <s v="TG MEDITERRANEE"/>
    <x v="16"/>
    <s v="119774.8"/>
    <s v="2896"/>
    <s v="n/a"/>
    <s v="n/a"/>
    <s v="n/a"/>
    <s v="n/a"/>
    <s v="n/a"/>
    <s v="n/a"/>
    <s v="n/a"/>
    <s v="Calibrated"/>
    <s v="14 avr. 2026 10:01"/>
    <s v="Rue Gay-Lussac, Saint-Martin-de-Crau, Provence-Alpes-Côte d'Azur, 13310"/>
    <s v="n/a"/>
    <s v="n/a"/>
    <s v="n/a"/>
    <n v="0"/>
    <s v="F SFR"/>
    <s v="true"/>
    <s v="n/a"/>
    <s v="CBL-VG-CFMS"/>
    <s v="n/a"/>
    <s v="Regulated"/>
  </r>
  <r>
    <s v="FH-976-TW"/>
    <s v="VG54-EU"/>
    <s v="GG5P-WAP-EM3"/>
    <s v="FH-976-TW"/>
    <s v="VF640J56XKB012435"/>
    <s v="n/a"/>
    <s v="Truck"/>
    <n v="16000"/>
    <s v="KG"/>
    <s v="TG MEDITERRANEE"/>
    <x v="16"/>
    <s v="323498.1"/>
    <s v="7030"/>
    <s v="n/a"/>
    <s v="n/a"/>
    <s v="n/a"/>
    <s v="n/a"/>
    <s v="n/a"/>
    <s v="n/a"/>
    <s v="n/a"/>
    <s v="Calibrated"/>
    <s v="14 avr. 2026 10:01"/>
    <s v="Rue de la Tour, Marseille, Provence-Alpes-Côte d'Azur, 13009"/>
    <s v="n/a"/>
    <s v="n/a"/>
    <s v="n/a"/>
    <n v="0"/>
    <s v="F SFR"/>
    <s v="true"/>
    <s v="n/a"/>
    <s v="CBL-VG-CFMS"/>
    <s v="n/a"/>
    <s v="Regulated"/>
  </r>
  <r>
    <s v="GE-159-GP"/>
    <s v="VG54-EU"/>
    <s v="GSDC-5BU-JHY"/>
    <s v="GE-159-GP"/>
    <s v="VF611A163ND036560"/>
    <s v="n/a"/>
    <s v="Truck"/>
    <n v="19000"/>
    <s v="KG"/>
    <s v="TG MEDITERRANEE, TGFL-DELTA LOGISTIQUE"/>
    <x v="16"/>
    <s v="491056.0"/>
    <s v="n/a"/>
    <s v="n/a"/>
    <s v="n/a"/>
    <s v="n/a"/>
    <s v="n/a"/>
    <s v="n/a"/>
    <s v="n/a"/>
    <s v="n/a"/>
    <s v="Calibrated"/>
    <s v="14 avr. 2026 10:01"/>
    <s v="Rue Gay-Lussac, Saint-Martin-de-Crau, Provence-Alpes-Côte d'Azur, 13310"/>
    <s v="n/a"/>
    <s v="n/a"/>
    <s v="n/a"/>
    <n v="0"/>
    <s v="F SFR"/>
    <s v="true"/>
    <s v="n/a"/>
    <s v="CBL-VG-CHGV"/>
    <s v="n/a"/>
    <s v="Regulated"/>
  </r>
  <r>
    <s v="GM-182-BL"/>
    <s v="VG54-EU"/>
    <s v="G3EG-ZSS-W9F"/>
    <s v="GM-182-BL"/>
    <s v="VF620J965NB000568"/>
    <s v="n/a"/>
    <s v="Truck"/>
    <n v="16000"/>
    <s v="KG"/>
    <s v="TG MEDITERRANEE"/>
    <x v="16"/>
    <s v="180324.3"/>
    <s v="n/a"/>
    <s v="n/a"/>
    <s v="n/a"/>
    <s v="n/a"/>
    <s v="n/a"/>
    <s v="n/a"/>
    <s v="n/a"/>
    <s v="n/a"/>
    <s v="Calibrated"/>
    <s v="14 avr. 2026 10:01"/>
    <s v="Alès, Occitanie, 30100"/>
    <s v="n/a"/>
    <s v="n/a"/>
    <s v="n/a"/>
    <n v="0"/>
    <s v="F SFR"/>
    <s v="true"/>
    <s v="n/a"/>
    <s v="CBL-VG-CHGV"/>
    <s v="n/a"/>
    <s v="Regulated"/>
  </r>
  <r>
    <s v="GE-438-GP"/>
    <s v="VG54-EU"/>
    <s v="G9C8-TCP-WAA"/>
    <s v="GE-438-GP"/>
    <s v="VF611A16XND036555"/>
    <s v="n/a"/>
    <s v="Truck"/>
    <n v="19000"/>
    <s v="KG"/>
    <s v="TG MEDITERRANEE, TGFL-DELTA LOGISTIQUE"/>
    <x v="16"/>
    <s v="505495.2"/>
    <s v="n/a"/>
    <s v="n/a"/>
    <s v="n/a"/>
    <s v="n/a"/>
    <s v="n/a"/>
    <s v="n/a"/>
    <s v="n/a"/>
    <s v="n/a"/>
    <s v="Calibrated"/>
    <s v="14 avr. 2026 10:01"/>
    <s v="Rue Gay-Lussac, Saint-Martin-de-Crau, Provence-Alpes-Côte d'Azur, 13310"/>
    <s v="n/a"/>
    <s v="n/a"/>
    <s v="n/a"/>
    <n v="0"/>
    <s v="F SFR"/>
    <s v="true"/>
    <s v="n/a"/>
    <s v="CBL-VG-CHGV"/>
    <s v="n/a"/>
    <s v="Regulated"/>
  </r>
  <r>
    <s v="GY-940-NB"/>
    <s v="VG54-EU"/>
    <s v="G6XE-MPC-59M"/>
    <s v="GY-940-NB"/>
    <s v="VF640J566RB023913"/>
    <s v="n/a"/>
    <s v="Truck"/>
    <n v="13000"/>
    <s v="KG"/>
    <s v="TG MEDITERRANEE"/>
    <x v="16"/>
    <s v="81909.7"/>
    <s v="389"/>
    <s v="n/a"/>
    <s v="n/a"/>
    <s v="n/a"/>
    <s v="n/a"/>
    <s v="n/a"/>
    <s v="n/a"/>
    <s v="n/a"/>
    <s v="Calibrated"/>
    <s v="14 avr. 2026 10:01"/>
    <s v="17 Rue de la République, Avignon, Provence-Alpes-Côte d'Azur, 84000"/>
    <s v="n/a"/>
    <s v="n/a"/>
    <s v="n/a"/>
    <n v="0"/>
    <s v="F SFR"/>
    <s v="true"/>
    <s v="n/a"/>
    <s v="CBL-VG-CFMS"/>
    <s v="n/a"/>
    <s v="Regulated"/>
  </r>
  <r>
    <s v="GX-351-FV"/>
    <s v="VG54-EU"/>
    <s v="GZR5-SVM-F3F"/>
    <s v="GX-351-FV"/>
    <s v="WMA16DZZ7RY456087"/>
    <s v="n/a"/>
    <s v="Truck"/>
    <n v="15500"/>
    <s v="KG"/>
    <s v="TG MEDITERRANEE"/>
    <x v="16"/>
    <s v="87582.0"/>
    <s v="2185"/>
    <s v="n/a"/>
    <s v="n/a"/>
    <s v="n/a"/>
    <s v="n/a"/>
    <s v="n/a"/>
    <s v="n/a"/>
    <s v="n/a"/>
    <s v="Calibrated"/>
    <s v="14 avr. 2026 10:01"/>
    <s v="D 34, Châteaurenard, Provence-Alpes-Côte d'Azur, 13160"/>
    <s v="n/a"/>
    <s v="n/a"/>
    <s v="n/a"/>
    <n v="0"/>
    <s v="F SFR"/>
    <s v="true"/>
    <s v="n/a"/>
    <s v="CBL-VG-CHGV"/>
    <s v="n/a"/>
    <s v="Regulated"/>
  </r>
  <r>
    <s v="ES-810-NH"/>
    <s v="VG54-EU"/>
    <s v="GKAG-T9K-WUY"/>
    <s v="ES-810-NH"/>
    <s v="VF620J867JB004214"/>
    <s v="n/a"/>
    <s v="Truck"/>
    <n v="19000"/>
    <s v="KG"/>
    <s v="TG MEDITERRANEE"/>
    <x v="16"/>
    <s v="463444.2"/>
    <s v="8454"/>
    <s v="n/a"/>
    <s v="n/a"/>
    <s v="n/a"/>
    <s v="n/a"/>
    <s v="n/a"/>
    <s v="n/a"/>
    <s v="n/a"/>
    <s v="Calibrated"/>
    <s v="14 avr. 2026 10:01"/>
    <s v="Chemin du Landas, Les Tavernes, Occitanie, 30720"/>
    <s v="n/a"/>
    <s v="n/a"/>
    <s v="n/a"/>
    <n v="0"/>
    <s v="F SFR"/>
    <s v="true"/>
    <s v="n/a"/>
    <s v="CBL-VG-CFMS"/>
    <s v="n/a"/>
    <s v="Regulated"/>
  </r>
  <r>
    <s v="FF-527-NG"/>
    <s v="VG54-EU"/>
    <s v="GCN3-HUA-HDJ"/>
    <s v="FF-527-NG"/>
    <s v="VF640J864KB009624"/>
    <s v="BONSERGENT Frederic"/>
    <s v="Truck"/>
    <n v="16000"/>
    <s v="KG"/>
    <s v="TG RHONE"/>
    <x v="18"/>
    <s v="198237.2"/>
    <s v="5756"/>
    <s v="n/a"/>
    <s v="n/a"/>
    <s v="n/a"/>
    <s v="n/a"/>
    <s v="n/a"/>
    <s v="n/a"/>
    <s v="n/a"/>
    <s v="Calibrated"/>
    <s v="14 avr. 2026 10:01"/>
    <s v="Route de la Valloire, Albon, Auvergne-Rhône-Alpes, 26140"/>
    <s v="n/a"/>
    <s v="n/a"/>
    <s v="n/a"/>
    <n v="0"/>
    <s v="F SFR"/>
    <s v="true"/>
    <s v="n/a"/>
    <s v="CBL-VG-CHGV"/>
    <s v="n/a"/>
    <s v="Regulated"/>
  </r>
  <r>
    <s v="FR-833-PV"/>
    <s v="VG54-EU"/>
    <s v="GWJ6-6X8-3VE"/>
    <s v="FR-833-PV"/>
    <s v="WMAN18ZZ0LY414018"/>
    <s v="n/a"/>
    <s v="Truck"/>
    <n v="19000"/>
    <s v="KG"/>
    <s v="TG MEDITERRANEE"/>
    <x v="16"/>
    <s v="294827.1"/>
    <s v="5993"/>
    <s v="n/a"/>
    <s v="n/a"/>
    <s v="n/a"/>
    <s v="n/a"/>
    <s v="n/a"/>
    <s v="n/a"/>
    <s v="n/a"/>
    <s v="Calibrated"/>
    <s v="14 avr. 2026 10:01"/>
    <s v="Rue Gay-Lussac, Saint-Martin-de-Crau, Provence-Alpes-Côte d'Azur, 13310"/>
    <s v="n/a"/>
    <s v="n/a"/>
    <s v="n/a"/>
    <n v="0"/>
    <s v="F SFR"/>
    <s v="true"/>
    <s v="n/a"/>
    <s v="CBL-VG-CHGV"/>
    <s v="n/a"/>
    <s v="Regulated"/>
  </r>
  <r>
    <s v="DH-223-WP"/>
    <s v="VG54-EU"/>
    <s v="GUAA-RAE-N8D"/>
    <s v="DH-223-WP"/>
    <s v="VF640J560EB000332"/>
    <s v="EDDADSI Rachid"/>
    <s v="Truck"/>
    <n v="16000"/>
    <s v="KG"/>
    <s v="TG Le Muy (PF)"/>
    <x v="17"/>
    <s v="373455.4"/>
    <s v="9633"/>
    <s v="n/a"/>
    <s v="n/a"/>
    <s v="n/a"/>
    <s v="n/a"/>
    <s v="n/a"/>
    <s v="n/a"/>
    <s v="n/a"/>
    <s v="Calibrated"/>
    <s v="14 avr. 2026 10:01"/>
    <s v="Boulevard Front de Mer, Hyères, Provence-Alpes-Côte d'Azur, 83400"/>
    <s v="n/a"/>
    <s v="n/a"/>
    <s v="n/a"/>
    <n v="0"/>
    <s v="F SFR"/>
    <s v="true"/>
    <s v="n/a"/>
    <s v="CBL-VG-CHGV"/>
    <s v="n/a"/>
    <s v="Regulated"/>
  </r>
  <r>
    <s v="GK-644-TZ"/>
    <s v="VG54-EU"/>
    <s v="GNVS-NP4-GFX"/>
    <s v="GK-644-TZ"/>
    <s v="VF620J96XNB000565"/>
    <s v="n/a"/>
    <s v="Truck"/>
    <n v="16000"/>
    <s v="KG"/>
    <s v="TG Le Muy (PF)"/>
    <x v="17"/>
    <s v="122899.5"/>
    <s v="4165"/>
    <s v="n/a"/>
    <s v="n/a"/>
    <s v="n/a"/>
    <s v="n/a"/>
    <s v="n/a"/>
    <s v="n/a"/>
    <s v="n/a"/>
    <s v="Calibrated"/>
    <s v="14 avr. 2026 10:01"/>
    <s v="Rue des Lauriers, Brignoles, Provence-Alpes-Côte d'Azur, 83170"/>
    <s v="n/a"/>
    <s v="n/a"/>
    <s v="n/a"/>
    <n v="0"/>
    <s v="F SFR"/>
    <s v="true"/>
    <s v="n/a"/>
    <s v="CBL-VG-CHGV"/>
    <s v="n/a"/>
    <s v="Regulated"/>
  </r>
  <r>
    <s v="EZ-666-BH"/>
    <s v="VG54-EU"/>
    <s v="GVUV-ESJ-AGS"/>
    <s v="EZ-666-BH"/>
    <s v="VF6VF000760435555"/>
    <s v="n/a"/>
    <s v="Truck"/>
    <n v="3500"/>
    <s v="KG"/>
    <s v="TG Le Muy (PF)"/>
    <x v="17"/>
    <s v="295903.0"/>
    <s v="n/a"/>
    <s v="n/a"/>
    <s v="n/a"/>
    <s v="n/a"/>
    <s v="n/a"/>
    <s v="n/a"/>
    <s v="n/a"/>
    <s v="n/a"/>
    <s v="Calibrated"/>
    <s v="14 avr. 2026 10:01"/>
    <s v="Boulevard Georges Selliez, La Croix-Valmer, Provence-Alpes-Côte d'Azur, 83420"/>
    <s v="n/a"/>
    <s v="n/a"/>
    <s v="n/a"/>
    <n v="0"/>
    <s v="F SFR"/>
    <s v="true"/>
    <s v="n/a"/>
    <s v="CBL-VG-COBDII-Y0"/>
    <s v="n/a"/>
    <s v="Regulated"/>
  </r>
  <r>
    <s v="ER-183-DK"/>
    <s v="VG54-EU"/>
    <s v="GFFA-7K5-ZJE"/>
    <s v="ER-183-DK"/>
    <s v="VF640J561HB007391"/>
    <s v="n/a"/>
    <s v="Truck"/>
    <n v="16000"/>
    <s v="KG"/>
    <s v="TG Le Muy (PF)"/>
    <x v="17"/>
    <s v="340206.4"/>
    <s v="8383"/>
    <s v="n/a"/>
    <s v="n/a"/>
    <s v="n/a"/>
    <s v="n/a"/>
    <s v="n/a"/>
    <s v="n/a"/>
    <s v="n/a"/>
    <s v="Calibrated"/>
    <s v="14 avr. 2026 10:01"/>
    <s v="Avenue Joseph Honoré Isnard, Grasse, Provence-Alpes-Côte d'Azur, 06130"/>
    <s v="n/a"/>
    <s v="n/a"/>
    <s v="n/a"/>
    <n v="0"/>
    <s v="F SFR"/>
    <s v="true"/>
    <s v="n/a"/>
    <s v="CBL-VG-CHGV"/>
    <s v="n/a"/>
    <s v="Regulated"/>
  </r>
  <r>
    <s v="GM-403-JG"/>
    <s v="VG54-EU"/>
    <s v="GC85-3WM-J7P"/>
    <s v="GM-403-JG"/>
    <s v="VF620J863NB010744"/>
    <s v="n/a"/>
    <s v="Truck"/>
    <n v="16000"/>
    <s v="KG"/>
    <s v="Site Bonneville"/>
    <x v="2"/>
    <s v="124929.2"/>
    <s v="3652"/>
    <s v="n/a"/>
    <s v="n/a"/>
    <s v="n/a"/>
    <s v="n/a"/>
    <s v="n/a"/>
    <s v="n/a"/>
    <s v="n/a"/>
    <s v="Calibrated"/>
    <s v="14 avr. 2026 10:01"/>
    <s v="Chemin du Glacier de Taconnaz, Chamonix-Mont-Blanc, Auvergne-Rhône-Alpes, 74400"/>
    <s v="n/a"/>
    <s v="n/a"/>
    <s v="n/a"/>
    <n v="0"/>
    <s v="F SFR"/>
    <s v="true"/>
    <s v="n/a"/>
    <s v="CBL-VG-CHGV"/>
    <s v="n/a"/>
    <s v="Regulated"/>
  </r>
  <r>
    <s v="EN-705-LR"/>
    <s v="VG54-EU"/>
    <s v="GSPS-8VN-KTM"/>
    <s v="EN-705-LR"/>
    <s v="VF640J867HB004636"/>
    <s v="n/a"/>
    <s v="Truck"/>
    <n v="16000"/>
    <s v="KG"/>
    <s v="Site Bonneville"/>
    <x v="2"/>
    <s v="290082.1"/>
    <s v="7806"/>
    <s v="n/a"/>
    <s v="n/a"/>
    <s v="n/a"/>
    <s v="n/a"/>
    <s v="n/a"/>
    <s v="n/a"/>
    <s v="n/a"/>
    <s v="Calibrated"/>
    <s v="14 avr. 2026 10:01"/>
    <s v="Route de Cluses, Bonneville, Auvergne-Rhône-Alpes, 74130"/>
    <s v="n/a"/>
    <s v="n/a"/>
    <s v="n/a"/>
    <n v="0"/>
    <s v="F SFR"/>
    <s v="true"/>
    <s v="n/a"/>
    <s v="CBL-VG-CHGV"/>
    <s v="n/a"/>
    <s v="Regulated"/>
  </r>
  <r>
    <s v="GM-431-AE"/>
    <s v="VG54-EU"/>
    <s v="G7WM-GVX-R55"/>
    <s v="GM-431-AE"/>
    <s v="VF620J864NB010705"/>
    <s v="n/a"/>
    <s v="Truck"/>
    <n v="16000"/>
    <s v="KG"/>
    <s v="Site Bonneville"/>
    <x v="2"/>
    <s v="75531.0"/>
    <s v="2892"/>
    <s v="n/a"/>
    <s v="n/a"/>
    <s v="n/a"/>
    <s v="n/a"/>
    <s v="n/a"/>
    <s v="n/a"/>
    <s v="n/a"/>
    <s v="Calibrated"/>
    <s v="14 avr. 2026 10:01"/>
    <s v="Avenue du Buet, Bonneville, Auvergne-Rhône-Alpes, 74130"/>
    <s v="n/a"/>
    <s v="n/a"/>
    <s v="n/a"/>
    <n v="0"/>
    <s v="F SFR"/>
    <s v="true"/>
    <s v="n/a"/>
    <s v="CBL-VG-CHGV"/>
    <s v="n/a"/>
    <s v="Regulated"/>
  </r>
  <r>
    <s v="GM-316-JG"/>
    <s v="VG54-EU"/>
    <s v="G5FJ-ZF8-ZAC"/>
    <s v="GM-316-JG"/>
    <s v="VF620J869NB010750"/>
    <s v="n/a"/>
    <s v="Truck"/>
    <n v="16000"/>
    <s v="KG"/>
    <s v="Site Bonneville"/>
    <x v="2"/>
    <s v="123048.9"/>
    <s v="4025"/>
    <s v="n/a"/>
    <s v="n/a"/>
    <s v="n/a"/>
    <s v="n/a"/>
    <s v="n/a"/>
    <s v="n/a"/>
    <s v="n/a"/>
    <s v="Calibrated"/>
    <s v="14 avr. 2026 10:01"/>
    <s v="Boulevard Robert Barrier, Aix-les-Bains, Auvergne-Rhône-Alpes, 73100"/>
    <s v="n/a"/>
    <s v="n/a"/>
    <s v="n/a"/>
    <n v="0"/>
    <s v="F SFR"/>
    <s v="true"/>
    <s v="n/a"/>
    <s v="CBL-VG-CHGV"/>
    <s v="n/a"/>
    <s v="Regulated"/>
  </r>
  <r>
    <s v="GM-002-AE"/>
    <s v="VG54-EU"/>
    <s v="G3S3-674-C23"/>
    <s v="GM-002-AE"/>
    <s v="VF620J866NB010706"/>
    <s v="n/a"/>
    <s v="Truck"/>
    <n v="16000"/>
    <s v="KG"/>
    <s v="Site Bonneville"/>
    <x v="2"/>
    <s v="112046.1"/>
    <s v="3782"/>
    <s v="n/a"/>
    <s v="n/a"/>
    <s v="n/a"/>
    <s v="n/a"/>
    <s v="n/a"/>
    <s v="n/a"/>
    <s v="n/a"/>
    <s v="Calibrated"/>
    <s v="14 avr. 2026 10:01"/>
    <s v="Rue des Sarcelles, Bonneville, Auvergne-Rhône-Alpes, 74130"/>
    <s v="n/a"/>
    <s v="n/a"/>
    <s v="n/a"/>
    <n v="0"/>
    <s v="F SFR"/>
    <s v="true"/>
    <s v="n/a"/>
    <s v="CBL-VG-CHGV"/>
    <s v="n/a"/>
    <s v="Regulated"/>
  </r>
  <r>
    <s v="GM-372-JG"/>
    <s v="VG54-EU"/>
    <s v="GZ3A-4GR-8J6"/>
    <s v="GM-372-JG"/>
    <s v="VF620J860NB010751"/>
    <s v="n/a"/>
    <s v="Truck"/>
    <n v="19000"/>
    <s v="KG"/>
    <s v="Site Bonneville"/>
    <x v="2"/>
    <s v="256755.3"/>
    <s v="6803"/>
    <s v="n/a"/>
    <s v="n/a"/>
    <s v="n/a"/>
    <s v="n/a"/>
    <s v="n/a"/>
    <s v="n/a"/>
    <s v="n/a"/>
    <s v="Calibrated"/>
    <s v="14 avr. 2026 10:01"/>
    <s v="222 Boulevard du Maquis de Glières, La Roche-sur-Foron, Auvergne-Rhône-Alpes, 74800"/>
    <s v="n/a"/>
    <s v="n/a"/>
    <s v="n/a"/>
    <n v="0"/>
    <s v="F SFR"/>
    <s v="true"/>
    <s v="n/a"/>
    <s v="CBL-VG-CHGV"/>
    <s v="n/a"/>
    <s v="Regulated"/>
  </r>
  <r>
    <s v="GL-670-TE"/>
    <s v="VG54-EU"/>
    <s v="GX4J-RJT-P3X"/>
    <s v="GL-670-TE"/>
    <s v="VF620J861NB010693"/>
    <s v="n/a"/>
    <s v="Truck"/>
    <n v="16000"/>
    <s v="KG"/>
    <s v="Site Bonneville"/>
    <x v="2"/>
    <s v="125111.4"/>
    <s v="3796"/>
    <s v="n/a"/>
    <s v="n/a"/>
    <s v="n/a"/>
    <s v="n/a"/>
    <s v="n/a"/>
    <s v="n/a"/>
    <s v="n/a"/>
    <s v="Calibrated"/>
    <s v="14 avr. 2026 10:01"/>
    <s v="Autoroute Blanche, Bossey, Auvergne-Rhône-Alpes, 74160"/>
    <s v="n/a"/>
    <s v="n/a"/>
    <s v="n/a"/>
    <n v="0"/>
    <s v="F SFR"/>
    <s v="true"/>
    <s v="n/a"/>
    <s v="CBL-VG-CHGV"/>
    <s v="n/a"/>
    <s v="Regulated"/>
  </r>
  <r>
    <s v="GN-467-SG"/>
    <s v="VG54-EU"/>
    <s v="G2S5-TNK-RVK"/>
    <s v="GN-467-SG"/>
    <s v="VF620J86XPB011523"/>
    <s v="n/a"/>
    <s v="Truck"/>
    <n v="19000"/>
    <s v="KG"/>
    <s v="Site Bonneville"/>
    <x v="2"/>
    <s v="272786.1"/>
    <s v="7664"/>
    <s v="n/a"/>
    <s v="n/a"/>
    <s v="n/a"/>
    <s v="n/a"/>
    <s v="n/a"/>
    <s v="n/a"/>
    <s v="n/a"/>
    <s v="Calibrated"/>
    <s v="14 avr. 2026 10:01"/>
    <s v="Chambéry, Auvergne-Rhône-Alpes, 73000"/>
    <s v="n/a"/>
    <s v="n/a"/>
    <s v="n/a"/>
    <n v="0"/>
    <s v="F SFR"/>
    <s v="true"/>
    <s v="n/a"/>
    <s v="CBL-VG-CHGV"/>
    <s v="n/a"/>
    <s v="Regulated"/>
  </r>
  <r>
    <s v="GM-419-AE"/>
    <s v="VG54-EU"/>
    <s v="GMCG-8PH-7U3"/>
    <s v="GM-419-AE"/>
    <s v="VF620J860NB010717"/>
    <s v="n/a"/>
    <s v="Truck"/>
    <n v="19000"/>
    <s v="KG"/>
    <s v="Site Bonneville"/>
    <x v="2"/>
    <s v="130384.6"/>
    <s v="4596"/>
    <s v="n/a"/>
    <s v="n/a"/>
    <s v="n/a"/>
    <s v="n/a"/>
    <s v="n/a"/>
    <s v="n/a"/>
    <s v="n/a"/>
    <s v="Calibrated"/>
    <s v="14 avr. 2026 10:01"/>
    <s v="Avenue du Buet, Bonneville, Auvergne-Rhône-Alpes, 74130"/>
    <s v="n/a"/>
    <s v="n/a"/>
    <s v="n/a"/>
    <n v="0"/>
    <s v="F SFR"/>
    <s v="true"/>
    <s v="n/a"/>
    <s v="CBL-VG-CHGV"/>
    <s v="n/a"/>
    <s v="Regulated"/>
  </r>
  <r>
    <s v="FW-617-JD"/>
    <s v="VG54-EU"/>
    <s v="GYCH-6GZ-H6W"/>
    <s v="FW-617-JD"/>
    <s v="VF620J860MB008447"/>
    <s v="n/a"/>
    <s v="Truck"/>
    <n v="16000"/>
    <s v="KG"/>
    <s v="Site Bonneville"/>
    <x v="2"/>
    <s v="160000.1"/>
    <s v="4387"/>
    <s v="n/a"/>
    <s v="n/a"/>
    <s v="n/a"/>
    <s v="n/a"/>
    <s v="n/a"/>
    <s v="n/a"/>
    <s v="n/a"/>
    <s v="Calibrated"/>
    <s v="14 avr. 2026 10:01"/>
    <s v="Route de Cluses, Bonneville, Auvergne-Rhône-Alpes, 74130"/>
    <s v="n/a"/>
    <s v="n/a"/>
    <s v="n/a"/>
    <n v="0"/>
    <s v="F SFR"/>
    <s v="true"/>
    <s v="n/a"/>
    <s v="CBL-VG-CHGV"/>
    <s v="n/a"/>
    <s v="Regulated"/>
  </r>
  <r>
    <s v="GN-593-SE"/>
    <s v="VG54-EU"/>
    <s v="GEVS-BBA-XUB"/>
    <s v="GN-593-SE"/>
    <s v="VF620J860PB011322"/>
    <s v="n/a"/>
    <s v="Truck"/>
    <n v="16000"/>
    <s v="KG"/>
    <s v="Site Bonneville"/>
    <x v="2"/>
    <s v="114924.8"/>
    <s v="3341"/>
    <s v="n/a"/>
    <s v="n/a"/>
    <s v="n/a"/>
    <s v="n/a"/>
    <s v="n/a"/>
    <s v="n/a"/>
    <s v="n/a"/>
    <s v="Calibrated"/>
    <s v="14 avr. 2026 10:01"/>
    <s v="Route d'Oyonnax, Oyonnax, Auvergne-Rhône-Alpes, 01100"/>
    <s v="n/a"/>
    <s v="n/a"/>
    <s v="n/a"/>
    <n v="0"/>
    <s v="F SFR"/>
    <s v="true"/>
    <s v="n/a"/>
    <s v="CBL-VG-CHGV"/>
    <s v="n/a"/>
    <s v="Regulated"/>
  </r>
  <r>
    <s v="GL-734-TE"/>
    <s v="VG54-EU"/>
    <s v="G3JS-PHG-AYD"/>
    <s v="GL-734-TE"/>
    <s v="VF620J861NB010709"/>
    <s v="n/a"/>
    <s v="Truck"/>
    <n v="16000"/>
    <s v="KG"/>
    <s v="Site Bonneville"/>
    <x v="2"/>
    <s v="144411.5"/>
    <s v="4054"/>
    <s v="n/a"/>
    <s v="n/a"/>
    <s v="n/a"/>
    <s v="n/a"/>
    <s v="n/a"/>
    <s v="n/a"/>
    <s v="n/a"/>
    <s v="Calibrated"/>
    <s v="14 avr. 2026 10:01"/>
    <s v="Rue des Sarcelles, Bonneville, Auvergne-Rhône-Alpes, 74130"/>
    <s v="n/a"/>
    <s v="n/a"/>
    <s v="n/a"/>
    <n v="0"/>
    <s v="F SFR"/>
    <s v="true"/>
    <s v="n/a"/>
    <s v="CBL-VG-CHGV"/>
    <s v="n/a"/>
    <s v="Regulated"/>
  </r>
  <r>
    <s v="GN-362-SD"/>
    <s v="VG54-EU"/>
    <s v="GDGV-KHG-BT9"/>
    <s v="GN-362-SD"/>
    <s v="VF620J862PB011435"/>
    <s v="n/a"/>
    <s v="Truck"/>
    <n v="19000"/>
    <s v="KG"/>
    <s v="Site Bonneville"/>
    <x v="2"/>
    <s v="236428.3"/>
    <s v="6135"/>
    <s v="n/a"/>
    <s v="n/a"/>
    <s v="n/a"/>
    <s v="n/a"/>
    <s v="n/a"/>
    <s v="n/a"/>
    <s v="n/a"/>
    <s v="Calibrated"/>
    <s v="26 mars 2026 22:03"/>
    <s v="Route de Cluses, Bonneville, Auvergne-Rhône-Alpes, 74130"/>
    <s v="n/a"/>
    <s v="n/a"/>
    <s v="n/a"/>
    <n v="0"/>
    <s v="F SFR"/>
    <s v="true"/>
    <s v="n/a"/>
    <s v="CBL-VG-CHGV"/>
    <s v="n/a"/>
    <s v="Regulated"/>
  </r>
  <r>
    <s v="GM-251-JG"/>
    <s v="VG54-EU"/>
    <s v="GGD7-YAM-5N7"/>
    <s v="GM-251-JG"/>
    <s v="VF620J86XNB010725"/>
    <s v="n/a"/>
    <s v="Truck"/>
    <n v="16000"/>
    <s v="KG"/>
    <s v="Site Bonneville"/>
    <x v="2"/>
    <s v="111762.6"/>
    <s v="4175"/>
    <s v="n/a"/>
    <s v="n/a"/>
    <s v="n/a"/>
    <s v="n/a"/>
    <s v="n/a"/>
    <s v="n/a"/>
    <s v="n/a"/>
    <s v="Calibrated"/>
    <s v="14 avr. 2026 10:01"/>
    <s v="La Bâthie, Auvergne-Rhône-Alpes, 73540"/>
    <s v="n/a"/>
    <s v="n/a"/>
    <s v="n/a"/>
    <n v="0"/>
    <s v="F SFR"/>
    <s v="true"/>
    <s v="n/a"/>
    <s v="CBL-VG-CHGV"/>
    <s v="n/a"/>
    <s v="Regulated"/>
  </r>
  <r>
    <s v="GN-127-TG"/>
    <s v="VG54-EU"/>
    <s v="GFHC-BZG-GS4"/>
    <s v="GN-127-TG"/>
    <s v="VF620J865NB010745"/>
    <s v="n/a"/>
    <s v="Truck"/>
    <n v="16000"/>
    <s v="KG"/>
    <s v="Site Bonneville"/>
    <x v="2"/>
    <s v="127882.7"/>
    <s v="4488"/>
    <s v="n/a"/>
    <s v="n/a"/>
    <s v="n/a"/>
    <s v="n/a"/>
    <s v="n/a"/>
    <s v="n/a"/>
    <s v="n/a"/>
    <s v="Calibrated"/>
    <s v="14 avr. 2026 10:01"/>
    <s v="Centre Commercial le Warrens, Sallanches, Auvergne-Rhône-Alpes, 74700"/>
    <s v="n/a"/>
    <s v="n/a"/>
    <s v="n/a"/>
    <n v="0"/>
    <s v="F SFR"/>
    <s v="true"/>
    <s v="n/a"/>
    <s v="CBL-VG-CHGV"/>
    <s v="n/a"/>
    <s v="Regulated"/>
  </r>
  <r>
    <s v="GP-949-BQ"/>
    <s v="VG54-EU"/>
    <s v="GBY2-STX-DPY"/>
    <s v="GP-949-BQ"/>
    <s v="VF620J861PB011359"/>
    <s v="n/a"/>
    <s v="Truck"/>
    <n v="19000"/>
    <s v="KG"/>
    <s v="Site Bonneville"/>
    <x v="2"/>
    <s v="165885.6"/>
    <s v="4339"/>
    <s v="n/a"/>
    <s v="n/a"/>
    <s v="n/a"/>
    <s v="n/a"/>
    <s v="n/a"/>
    <s v="n/a"/>
    <s v="n/a"/>
    <s v="Calibrated"/>
    <s v="14 avr. 2026 10:01"/>
    <s v="Centre Commercial le Warrens, Sallanches, Auvergne-Rhône-Alpes, 74700"/>
    <s v="n/a"/>
    <s v="n/a"/>
    <s v="n/a"/>
    <n v="0"/>
    <s v="F SFR"/>
    <s v="true"/>
    <s v="n/a"/>
    <s v="CBL-VG-CHGV"/>
    <s v="n/a"/>
    <s v="Regulated"/>
  </r>
  <r>
    <s v="GT-494-NY"/>
    <s v="VG55-EU"/>
    <s v="GGMF-GRK-ZUG"/>
    <s v="GT-494-NY"/>
    <s v="VF1VAE00070169427"/>
    <s v="n/a"/>
    <s v="Truck"/>
    <m/>
    <s v=""/>
    <s v="TGFL-DELTA LOGISTIQUE"/>
    <x v="19"/>
    <s v="486.0"/>
    <s v="n/a"/>
    <s v="n/a"/>
    <s v="n/a"/>
    <s v="n/a"/>
    <s v="n/a"/>
    <s v="n/a"/>
    <s v="n/a"/>
    <s v="n/a"/>
    <s v="Calibrated"/>
    <s v="14 avr. 2026 10:01"/>
    <s v="Avenue Charles Lindbergh, Rungis, Île-de-France, 94150"/>
    <s v="n/a"/>
    <s v="n/a"/>
    <s v="n/a"/>
    <n v="0"/>
    <s v="Orange F"/>
    <s v="true"/>
    <s v="n/a"/>
    <s v="CBL-VG-COBDII-Y0"/>
    <s v="n/a"/>
    <s v="Regulated"/>
  </r>
  <r>
    <s v="GN-240-VQ"/>
    <s v="VG55-EU"/>
    <s v="GFPW-3PW-5YA"/>
    <s v="GN-240-VQ"/>
    <s v="VF1VAE00070169427"/>
    <s v="n/a"/>
    <s v="Truck"/>
    <m/>
    <s v=""/>
    <s v="TGFL-DELTA LOGISTIQUE"/>
    <x v="19"/>
    <s v="31601.0"/>
    <s v="n/a"/>
    <s v="n/a"/>
    <s v="n/a"/>
    <s v="n/a"/>
    <s v="n/a"/>
    <s v="n/a"/>
    <s v="n/a"/>
    <s v="n/a"/>
    <s v="Calibrated"/>
    <s v="14 avr. 2026 10:01"/>
    <s v="21 Avenue d'Auvergne, Chevilly-Larue, Île-de-France, 94550"/>
    <s v="n/a"/>
    <s v="n/a"/>
    <s v="n/a"/>
    <n v="0"/>
    <s v="Orange F"/>
    <s v="true"/>
    <s v="n/a"/>
    <s v="CBL-VG-COBDII-Y0"/>
    <s v="n/a"/>
    <s v="Regulated"/>
  </r>
  <r>
    <s v="Boitier téléchargement tachys CARQUEFOU"/>
    <s v="VG54-EU"/>
    <s v="GR2A-VPG-46X"/>
    <s v="Z boitier téléchgt"/>
    <s v=""/>
    <s v="n/a"/>
    <s v="Automatic"/>
    <m/>
    <s v=""/>
    <s v="TG Ouest"/>
    <x v="5"/>
    <s v="n/a"/>
    <s v="n/a"/>
    <s v="n/a"/>
    <s v="n/a"/>
    <s v="n/a"/>
    <s v="n/a"/>
    <s v="n/a"/>
    <s v="n/a"/>
    <s v="n/a"/>
    <s v="Not Calibrated"/>
    <s v="14 avr. 2026 10:01"/>
    <s v="Avenue Syrma, Carquefou, Pays de la Loire, 44470"/>
    <s v="n/a"/>
    <s v="n/a"/>
    <s v="n/a"/>
    <n v="0"/>
    <s v="F SFR"/>
    <s v="true"/>
    <s v="n/a"/>
    <s v="CBL-VG-CPWR"/>
    <s v="n/a"/>
    <s v="Regulated"/>
  </r>
  <r>
    <s v="GG9S-4BS-FN4"/>
    <s v="VG54-EU"/>
    <s v="GG9S-4BS-FN4"/>
    <s v="n/a"/>
    <s v=""/>
    <s v="n/a"/>
    <s v=""/>
    <m/>
    <s v=""/>
    <s v=""/>
    <x v="20"/>
    <s v="n/a"/>
    <s v="n/a"/>
    <s v="n/a"/>
    <s v="n/a"/>
    <s v="n/a"/>
    <s v="n/a"/>
    <s v="n/a"/>
    <s v="n/a"/>
    <s v="n/a"/>
    <s v="Not Calibrated"/>
    <s v="n/a"/>
    <s v="Location unknown"/>
    <s v="n/a"/>
    <s v="n/a"/>
    <s v="n/a"/>
    <n v="0"/>
    <s v="n/a"/>
    <s v="n/a"/>
    <s v="n/a"/>
    <s v=""/>
    <s v="n/a"/>
    <s v="Regulated"/>
  </r>
  <r>
    <s v="GUSX-HV8-ZMT"/>
    <s v="VG54-EU"/>
    <s v="GUSX-HV8-ZMT"/>
    <s v="n/a"/>
    <s v=""/>
    <s v="n/a"/>
    <s v=""/>
    <m/>
    <s v=""/>
    <s v=""/>
    <x v="20"/>
    <s v="n/a"/>
    <s v="n/a"/>
    <s v="n/a"/>
    <s v="n/a"/>
    <s v="n/a"/>
    <s v="n/a"/>
    <s v="n/a"/>
    <s v="n/a"/>
    <s v="n/a"/>
    <s v="Not Calibrated"/>
    <s v="n/a"/>
    <s v="Location unknown"/>
    <s v="n/a"/>
    <s v="n/a"/>
    <s v="n/a"/>
    <n v="0"/>
    <s v="n/a"/>
    <s v="n/a"/>
    <s v="n/a"/>
    <s v=""/>
    <s v="n/a"/>
    <s v="Regulated"/>
  </r>
  <r>
    <s v="G2WW-KVA-NYS"/>
    <s v="VG54-EU"/>
    <s v="G2WW-KVA-NYS"/>
    <s v="n/a"/>
    <s v=""/>
    <s v="n/a"/>
    <s v=""/>
    <m/>
    <s v=""/>
    <s v=""/>
    <x v="20"/>
    <s v="n/a"/>
    <s v="n/a"/>
    <s v="n/a"/>
    <s v="n/a"/>
    <s v="n/a"/>
    <s v="n/a"/>
    <s v="n/a"/>
    <s v="n/a"/>
    <s v="n/a"/>
    <s v="Not Calibrated"/>
    <s v="n/a"/>
    <s v="Location unknown"/>
    <s v="n/a"/>
    <s v="n/a"/>
    <s v="n/a"/>
    <n v="0"/>
    <s v="n/a"/>
    <s v="n/a"/>
    <s v="n/a"/>
    <s v=""/>
    <s v="n/a"/>
    <s v="Regulated"/>
  </r>
  <r>
    <s v="G2KH-3SN-YVA"/>
    <s v="VG54-EU"/>
    <s v="G2KH-3SN-YVA"/>
    <s v="n/a"/>
    <s v=""/>
    <s v="n/a"/>
    <s v=""/>
    <m/>
    <s v=""/>
    <s v=""/>
    <x v="20"/>
    <s v="n/a"/>
    <s v="n/a"/>
    <s v="n/a"/>
    <s v="n/a"/>
    <s v="n/a"/>
    <s v="n/a"/>
    <s v="n/a"/>
    <s v="n/a"/>
    <s v="n/a"/>
    <s v="Not Calibrated"/>
    <s v="n/a"/>
    <s v="Location unknown"/>
    <s v="n/a"/>
    <s v="n/a"/>
    <s v="n/a"/>
    <n v="0"/>
    <s v="n/a"/>
    <s v="n/a"/>
    <s v="n/a"/>
    <s v=""/>
    <s v="n/a"/>
    <s v="Regulated"/>
  </r>
  <r>
    <s v="G4XR-8ZH-KV9"/>
    <s v="VG54-EU"/>
    <s v="G4XR-8ZH-KV9"/>
    <s v="n/a"/>
    <s v=""/>
    <s v="n/a"/>
    <s v=""/>
    <m/>
    <s v=""/>
    <s v=""/>
    <x v="20"/>
    <s v="n/a"/>
    <s v="n/a"/>
    <s v="n/a"/>
    <s v="n/a"/>
    <s v="n/a"/>
    <s v="n/a"/>
    <s v="n/a"/>
    <s v="n/a"/>
    <s v="n/a"/>
    <s v="Not Calibrated"/>
    <s v="n/a"/>
    <s v="Location unknown"/>
    <s v="n/a"/>
    <s v="n/a"/>
    <s v="n/a"/>
    <n v="0"/>
    <s v="n/a"/>
    <s v="n/a"/>
    <s v="n/a"/>
    <s v=""/>
    <s v="n/a"/>
    <s v="Regulated"/>
  </r>
  <r>
    <s v="GW-033-NK"/>
    <s v="VG54-EU"/>
    <s v="GJGT-N5T-6NJ"/>
    <s v="GW-033-NK"/>
    <s v="VF620J863RB012905"/>
    <s v="n/a"/>
    <s v="Truck"/>
    <n v="16000"/>
    <s v="KG"/>
    <s v="TG BOURGOGNE"/>
    <x v="21"/>
    <s v="119189.8"/>
    <s v="2798"/>
    <s v="n/a"/>
    <s v="n/a"/>
    <s v="n/a"/>
    <s v="n/a"/>
    <s v="n/a"/>
    <s v="n/a"/>
    <s v="n/a"/>
    <s v="Calibrated"/>
    <s v="14 avr. 2026 10:01"/>
    <s v="Fauverney, Bourgogne-Franche-Comté, 21110"/>
    <s v="n/a"/>
    <s v="n/a"/>
    <s v="n/a"/>
    <n v="0"/>
    <s v="F SFR"/>
    <s v="true"/>
    <s v="n/a"/>
    <s v="CBL-VG-CHGV"/>
    <s v="n/a"/>
    <s v="Regulated"/>
  </r>
  <r>
    <s v="EF-717-TL"/>
    <s v="VG54-EU"/>
    <s v="GK56-RFY-XXA"/>
    <s v="EF-717-TL"/>
    <s v="YV2X9J0A3GB779868"/>
    <s v="n/a"/>
    <s v="Truck"/>
    <n v="19000"/>
    <s v="KG"/>
    <s v="TG BOURGOGNE"/>
    <x v="21"/>
    <s v="464207.4"/>
    <s v="9237"/>
    <s v="n/a"/>
    <s v="n/a"/>
    <s v="n/a"/>
    <s v="n/a"/>
    <s v="n/a"/>
    <s v="n/a"/>
    <s v="n/a"/>
    <s v="Calibrated"/>
    <s v="14 avr. 2026 10:01"/>
    <s v="Route des Microtechniques, Avoudrey, Bourgogne-Franche-Comté, 25690"/>
    <s v="n/a"/>
    <s v="n/a"/>
    <s v="n/a"/>
    <n v="0"/>
    <s v="F SFR"/>
    <s v="true"/>
    <s v="n/a"/>
    <s v="CBL-VG-CHGV"/>
    <s v="n/a"/>
    <s v="Regulated"/>
  </r>
  <r>
    <s v="EF-900-EB"/>
    <s v="VG54-EU"/>
    <s v="GTJS-C6N-H78"/>
    <s v="EF-900-EB"/>
    <s v="YV2X9J0A5GB780021"/>
    <s v="n/a"/>
    <s v="Truck"/>
    <n v="19000"/>
    <s v="KG"/>
    <s v="TG BOURGOGNE"/>
    <x v="21"/>
    <s v="451712.4"/>
    <s v="9705"/>
    <s v="n/a"/>
    <s v="n/a"/>
    <s v="n/a"/>
    <s v="n/a"/>
    <s v="n/a"/>
    <s v="n/a"/>
    <s v="n/a"/>
    <s v="Calibrated"/>
    <s v="14 avr. 2026 10:01"/>
    <s v="D 70, Renève, Bourgogne-Franche-Comté, 21310"/>
    <s v="n/a"/>
    <s v="n/a"/>
    <s v="n/a"/>
    <n v="0"/>
    <s v="F SFR"/>
    <s v="true"/>
    <s v="n/a"/>
    <s v="CBL-VG-CHGV"/>
    <s v="n/a"/>
    <s v="Regulated"/>
  </r>
  <r>
    <s v="GTV2-6CB-DBH"/>
    <s v="VG54-EU"/>
    <s v="GTV2-6CB-DBH"/>
    <s v="n/a"/>
    <s v=""/>
    <s v="n/a"/>
    <s v=""/>
    <m/>
    <s v=""/>
    <s v=""/>
    <x v="20"/>
    <s v="n/a"/>
    <s v="n/a"/>
    <s v="n/a"/>
    <s v="n/a"/>
    <s v="n/a"/>
    <s v="n/a"/>
    <s v="n/a"/>
    <s v="n/a"/>
    <s v="n/a"/>
    <s v="Not Calibrated"/>
    <s v="n/a"/>
    <s v="Location unknown"/>
    <s v="n/a"/>
    <s v="n/a"/>
    <s v="n/a"/>
    <n v="0"/>
    <s v="n/a"/>
    <s v="n/a"/>
    <s v="n/a"/>
    <s v=""/>
    <s v="n/a"/>
    <s v="Regulated"/>
  </r>
  <r>
    <s v="FS-857-GL"/>
    <s v="VG54-EU"/>
    <s v="G9K4-YTX-PRZ"/>
    <s v="FS-857-GL"/>
    <s v="VF620J86XLB007966"/>
    <s v="n/a"/>
    <s v="Truck"/>
    <n v="16000"/>
    <s v="KG"/>
    <s v="TG BOURGOGNE"/>
    <x v="21"/>
    <s v="269767.9"/>
    <s v="8032"/>
    <s v="n/a"/>
    <s v="n/a"/>
    <s v="n/a"/>
    <s v="n/a"/>
    <s v="n/a"/>
    <s v="n/a"/>
    <s v="n/a"/>
    <s v="Calibrated"/>
    <s v="14 avr. 2026 10:01"/>
    <s v="20 Rue Jean-Baptiste-Victor Proudhon, Besançon, Bourgogne-Franche-Comté, 25000"/>
    <s v="n/a"/>
    <s v="n/a"/>
    <s v="n/a"/>
    <n v="0"/>
    <s v="F SFR"/>
    <s v="true"/>
    <s v="n/a"/>
    <s v="CBL-VG-CHGV"/>
    <s v="n/a"/>
    <s v="Regulated"/>
  </r>
  <r>
    <s v="FS-194-SE"/>
    <s v="VG54-EU"/>
    <s v="GCPC-MJR-RTK"/>
    <s v="FS-194-SE"/>
    <s v="VF620J864LB008028"/>
    <s v="n/a"/>
    <s v="Truck"/>
    <n v="16000"/>
    <s v="KG"/>
    <s v="TG BOURGOGNE"/>
    <x v="21"/>
    <s v="249932.8"/>
    <s v="8300"/>
    <s v="n/a"/>
    <s v="n/a"/>
    <s v="n/a"/>
    <s v="n/a"/>
    <s v="n/a"/>
    <s v="n/a"/>
    <s v="n/a"/>
    <s v="Calibrated"/>
    <s v="14 avr. 2026 10:01"/>
    <s v="116 Rue des Bordes, Louhans, Bourgogne-Franche-Comté, 71500"/>
    <s v="n/a"/>
    <s v="n/a"/>
    <s v="n/a"/>
    <n v="0"/>
    <s v="F SFR"/>
    <s v="true"/>
    <s v="n/a"/>
    <s v="CBL-VG-CHGV"/>
    <s v="n/a"/>
    <s v="Regulated"/>
  </r>
  <r>
    <s v="EQ-144-FM"/>
    <s v="VG54-EU"/>
    <s v="GUAY-HSD-KCV"/>
    <s v="EQ-144-FM"/>
    <s v="VF620J865HB003816"/>
    <s v="n/a"/>
    <s v="Truck"/>
    <n v="19000"/>
    <s v="KG"/>
    <s v="TG BOURGOGNE"/>
    <x v="21"/>
    <s v="383351.8"/>
    <s v="11310"/>
    <s v="n/a"/>
    <s v="n/a"/>
    <s v="n/a"/>
    <s v="n/a"/>
    <s v="n/a"/>
    <s v="n/a"/>
    <s v="n/a"/>
    <s v="Calibrated"/>
    <s v="14 avr. 2026 10:01"/>
    <s v="Accès Piéton à l'Aire d'Autoroute de Marchaux, Marchaux-Chaudefontaine, Bourgogne-Franche-Comté, 25640"/>
    <s v="n/a"/>
    <s v="n/a"/>
    <s v="n/a"/>
    <n v="0"/>
    <s v="F SFR"/>
    <s v="true"/>
    <s v="n/a"/>
    <s v="CBL-VG-CHGV"/>
    <s v="n/a"/>
    <s v="Regulated"/>
  </r>
  <r>
    <s v="EQ-467-KN"/>
    <s v="VG54-EU"/>
    <s v="GRHX-X7Y-8KC"/>
    <s v="EQ-467-KN"/>
    <s v="VF620J869HB003771"/>
    <s v="n/a"/>
    <s v="Truck"/>
    <n v="19000"/>
    <s v="KG"/>
    <s v="TG BOURGOGNE"/>
    <x v="21"/>
    <s v="480814.3"/>
    <s v="8927"/>
    <s v="n/a"/>
    <s v="n/a"/>
    <s v="n/a"/>
    <s v="n/a"/>
    <s v="n/a"/>
    <s v="n/a"/>
    <s v="n/a"/>
    <s v="Calibrated"/>
    <s v="14 avr. 2026 10:01"/>
    <s v="Quai de Verdun, Tournus, Bourgogne-Franche-Comté, 71700"/>
    <s v="n/a"/>
    <s v="n/a"/>
    <s v="n/a"/>
    <n v="0"/>
    <s v="F SFR"/>
    <s v="true"/>
    <s v="n/a"/>
    <s v="CBL-VG-CHGV"/>
    <s v="n/a"/>
    <s v="Regulated"/>
  </r>
  <r>
    <s v="EQ-079-FM"/>
    <s v="VG54-EU"/>
    <s v="GARW-AHH-MAM"/>
    <s v="EQ-079-FM"/>
    <s v="VF620J864HB003659"/>
    <s v="n/a"/>
    <s v="Truck"/>
    <n v="19000"/>
    <s v="KG"/>
    <s v="TG BOURGOGNE"/>
    <x v="21"/>
    <s v="366895.4"/>
    <s v="10369"/>
    <s v="n/a"/>
    <s v="n/a"/>
    <s v="n/a"/>
    <s v="n/a"/>
    <s v="n/a"/>
    <s v="n/a"/>
    <s v="n/a"/>
    <s v="Calibrated"/>
    <s v="14 avr. 2026 10:01"/>
    <s v="1 Rue Camille Desmoulins, Auxerre, Bourgogne-Franche-Comté, 89000"/>
    <s v="n/a"/>
    <s v="n/a"/>
    <s v="n/a"/>
    <n v="0"/>
    <s v="F SFR"/>
    <s v="true"/>
    <s v="n/a"/>
    <s v="CBL-VG-CHGV"/>
    <s v="n/a"/>
    <s v="Regulated"/>
  </r>
  <r>
    <s v="EF-839-XN"/>
    <s v="VG54-EU"/>
    <s v="GXWR-PUR-AK8"/>
    <s v="EF-839-XN"/>
    <s v="VF640J562GB004983"/>
    <s v="n/a"/>
    <s v="Truck"/>
    <n v="16000"/>
    <s v="KG"/>
    <s v="TG BOURGOGNE"/>
    <x v="21"/>
    <s v="432663.5"/>
    <s v="8891"/>
    <s v="n/a"/>
    <s v="n/a"/>
    <s v="n/a"/>
    <s v="n/a"/>
    <s v="n/a"/>
    <s v="n/a"/>
    <s v="n/a"/>
    <s v="Calibrated"/>
    <s v="14 avr. 2026 10:01"/>
    <s v="29 Avenue de Lahr, Dole, Bourgogne-Franche-Comté, 39100"/>
    <s v="n/a"/>
    <s v="n/a"/>
    <s v="n/a"/>
    <n v="0"/>
    <s v="F SFR"/>
    <s v="true"/>
    <s v="n/a"/>
    <s v="CBL-VG-CHGV"/>
    <s v="n/a"/>
    <s v="Regulated"/>
  </r>
  <r>
    <s v="EP-959-HK"/>
    <s v="VG54-EU"/>
    <s v="G83C-97D-CEZ"/>
    <s v="EP-959-HK"/>
    <s v="VF620J867HB003560"/>
    <s v="n/a"/>
    <s v="Truck"/>
    <n v="19000"/>
    <s v="KG"/>
    <s v="TG BOURGOGNE"/>
    <x v="21"/>
    <s v="414477.5"/>
    <s v="11270"/>
    <s v="n/a"/>
    <s v="n/a"/>
    <s v="n/a"/>
    <s v="n/a"/>
    <s v="n/a"/>
    <s v="n/a"/>
    <s v="n/a"/>
    <s v="Calibrated"/>
    <s v="14 avr. 2026 10:01"/>
    <s v="Chemin Vert, Chagny, Bourgogne-Franche-Comté, 71150"/>
    <s v="n/a"/>
    <s v="n/a"/>
    <s v="n/a"/>
    <n v="0"/>
    <s v="F SFR"/>
    <s v="true"/>
    <s v="n/a"/>
    <s v="CBL-VG-CHGV"/>
    <s v="n/a"/>
    <s v="Regulated"/>
  </r>
  <r>
    <s v="FS-190-FH"/>
    <s v="VG54-EU"/>
    <s v="GV33-Y3U-3AM"/>
    <s v="FS-190-FH"/>
    <s v="VF620J865LB007972"/>
    <s v="n/a"/>
    <s v="Truck"/>
    <n v="16000"/>
    <s v="KG"/>
    <s v="TG BOURGOGNE"/>
    <x v="21"/>
    <s v="224404.3"/>
    <s v="7460"/>
    <s v="n/a"/>
    <s v="n/a"/>
    <s v="n/a"/>
    <s v="n/a"/>
    <s v="n/a"/>
    <s v="n/a"/>
    <s v="n/a"/>
    <s v="Calibrated"/>
    <s v="14 avr. 2026 10:01"/>
    <s v="Autoroute du Soleil, Levernois, Bourgogne-Franche-Comté, 21200"/>
    <s v="n/a"/>
    <s v="n/a"/>
    <s v="n/a"/>
    <n v="0"/>
    <s v="F SFR"/>
    <s v="true"/>
    <s v="n/a"/>
    <s v="CBL-VG-CHGV"/>
    <s v="n/a"/>
    <s v="Regulated"/>
  </r>
  <r>
    <s v="ER-826-GA"/>
    <s v="VG54-EU"/>
    <s v="GG32-GZT-ZDJ"/>
    <s v="ER-826-GA"/>
    <s v="VF620J86XHB003715"/>
    <s v="n/a"/>
    <s v="Truck"/>
    <n v="19000"/>
    <s v="KG"/>
    <s v="TG BOURGOGNE"/>
    <x v="21"/>
    <s v="358393.2"/>
    <s v="11170"/>
    <s v="n/a"/>
    <s v="n/a"/>
    <s v="n/a"/>
    <s v="n/a"/>
    <s v="n/a"/>
    <s v="n/a"/>
    <s v="n/a"/>
    <s v="Calibrated"/>
    <s v="14 avr. 2026 10:01"/>
    <s v="Route de Dijon, Aiserey, Bourgogne-Franche-Comté, 21110"/>
    <s v="n/a"/>
    <s v="n/a"/>
    <s v="n/a"/>
    <n v="0"/>
    <s v="F SFR"/>
    <s v="true"/>
    <s v="n/a"/>
    <s v="CBL-VG-CHGV"/>
    <s v="n/a"/>
    <s v="Regulated"/>
  </r>
  <r>
    <s v="HF-648-NK"/>
    <s v="VG54-EU"/>
    <s v="GW8D-Y7H-94F"/>
    <s v="HF-648-NK"/>
    <s v="VF620J862SB015428"/>
    <s v="n/a"/>
    <s v="Truck"/>
    <n v="16000"/>
    <s v="KG"/>
    <s v="TG BOURGOGNE"/>
    <x v="21"/>
    <s v="20934.0"/>
    <s v="478"/>
    <s v="n/a"/>
    <s v="n/a"/>
    <s v="n/a"/>
    <s v="n/a"/>
    <s v="n/a"/>
    <s v="n/a"/>
    <s v="n/a"/>
    <s v="Calibrated"/>
    <s v="14 avr. 2026 10:01"/>
    <s v="15 Rue Pierre Déchanet, Pontarlier, Bourgogne-Franche-Comté, 25300"/>
    <s v="n/a"/>
    <s v="n/a"/>
    <s v="n/a"/>
    <n v="0"/>
    <s v="F SFR"/>
    <s v="true"/>
    <s v="n/a"/>
    <s v="CBL-VG-CHGV"/>
    <s v="n/a"/>
    <s v="Regulated"/>
  </r>
  <r>
    <s v="ER-883-YV"/>
    <s v="VG54-EU"/>
    <s v="GBTN-64Z-T6B"/>
    <s v="ER-883-YV"/>
    <s v="VF640J565HB007619"/>
    <s v="TRABELSI Akim"/>
    <s v="Truck"/>
    <n v="16000"/>
    <s v="KG"/>
    <s v="TG BOURGOGNE"/>
    <x v="21"/>
    <s v="448283.0"/>
    <s v="8706"/>
    <s v="n/a"/>
    <s v="n/a"/>
    <s v="n/a"/>
    <s v="n/a"/>
    <s v="n/a"/>
    <s v="n/a"/>
    <s v="n/a"/>
    <s v="Calibrated"/>
    <s v="23 mars 2026 10:38"/>
    <s v="Levernois, Bourgogne-Franche-Comté, 21200"/>
    <s v="n/a"/>
    <s v="n/a"/>
    <s v="n/a"/>
    <n v="0"/>
    <s v="F SFR"/>
    <s v="true"/>
    <s v="n/a"/>
    <s v="CBL-VG-CHGV"/>
    <s v="n/a"/>
    <s v="Regulated"/>
  </r>
  <r>
    <s v="FR-573-VV"/>
    <s v="VG54-EU"/>
    <s v="GHJW-45S-3KB"/>
    <s v="FR-573-VV"/>
    <s v="VF620J864LB007963"/>
    <s v="n/a"/>
    <s v="Truck"/>
    <n v="16000"/>
    <s v="KG"/>
    <s v="TG ALSACE"/>
    <x v="22"/>
    <s v="405332.8"/>
    <s v="7295"/>
    <s v="n/a"/>
    <s v="n/a"/>
    <s v="n/a"/>
    <s v="n/a"/>
    <s v="n/a"/>
    <s v="n/a"/>
    <s v="n/a"/>
    <s v="Calibrated"/>
    <s v="14 avr. 2026 10:01"/>
    <s v="Rue de la Vaugine, Pusey, Bourgogne-Franche-Comté, 70000"/>
    <s v="n/a"/>
    <s v="n/a"/>
    <s v="n/a"/>
    <n v="0"/>
    <s v="F SFR"/>
    <s v="true"/>
    <s v="n/a"/>
    <s v="CBL-VG-CHGV"/>
    <s v="n/a"/>
    <s v="Regulated"/>
  </r>
  <r>
    <s v="FR-160-PW"/>
    <s v="VG54-EU"/>
    <s v="GG7C-G2W-NGE"/>
    <s v="FR-160-PW"/>
    <s v="VF620J866LB007964"/>
    <s v="n/a"/>
    <s v="Truck"/>
    <n v="16000"/>
    <s v="KG"/>
    <s v="TG ALSACE"/>
    <x v="22"/>
    <s v="346819.3"/>
    <s v="6712"/>
    <s v="n/a"/>
    <s v="n/a"/>
    <s v="n/a"/>
    <s v="n/a"/>
    <s v="n/a"/>
    <s v="n/a"/>
    <s v="n/a"/>
    <s v="Calibrated"/>
    <s v="14 avr. 2026 10:01"/>
    <s v="3 Rue de Hollande, Benfeld, Grand Est, 67230"/>
    <s v="n/a"/>
    <s v="n/a"/>
    <s v="n/a"/>
    <n v="0"/>
    <s v="F SFR"/>
    <s v="true"/>
    <s v="n/a"/>
    <s v="CBL-VG-CHGV"/>
    <s v="n/a"/>
    <s v="Regulated"/>
  </r>
  <r>
    <s v="FT-921-JZ"/>
    <s v="VG54-EU"/>
    <s v="G7RW-22A-3YJ"/>
    <s v="FT-921-JZ"/>
    <s v="VF620J862LB008061"/>
    <s v="n/a"/>
    <s v="Truck"/>
    <n v="16000"/>
    <s v="KG"/>
    <s v="TG ALSACE"/>
    <x v="22"/>
    <s v="254066.4"/>
    <s v="6044"/>
    <s v="n/a"/>
    <s v="n/a"/>
    <s v="n/a"/>
    <s v="n/a"/>
    <s v="n/a"/>
    <s v="n/a"/>
    <s v="n/a"/>
    <s v="Calibrated"/>
    <s v="14 avr. 2026 10:01"/>
    <s v="4 Rue Paul Muller Simonis, Strasbourg, Grand Est, 67073"/>
    <s v="n/a"/>
    <s v="n/a"/>
    <s v="n/a"/>
    <n v="0"/>
    <s v="F SFR"/>
    <s v="true"/>
    <s v="n/a"/>
    <s v="CBL-VG-CHGV"/>
    <s v="n/a"/>
    <s v="Regulated"/>
  </r>
  <r>
    <s v="FT-382-KJ"/>
    <s v="VG54-EU"/>
    <s v="GAGG-UUN-26H"/>
    <s v="FT-382-KJ"/>
    <s v="VF620J863LB008070"/>
    <s v="n/a"/>
    <s v="Truck"/>
    <n v="16000"/>
    <s v="KG"/>
    <s v="TG ALSACE"/>
    <x v="22"/>
    <s v="398701.8"/>
    <s v="6984"/>
    <s v="n/a"/>
    <s v="n/a"/>
    <s v="n/a"/>
    <s v="n/a"/>
    <s v="n/a"/>
    <s v="n/a"/>
    <s v="n/a"/>
    <s v="Calibrated"/>
    <s v="14 avr. 2026 10:01"/>
    <s v="Route de Nancy, Sarreguemines, Grand Est, 57200"/>
    <s v="n/a"/>
    <s v="n/a"/>
    <s v="n/a"/>
    <n v="0"/>
    <s v="F SFR"/>
    <s v="true"/>
    <s v="n/a"/>
    <s v="CBL-VG-CHGV"/>
    <s v="n/a"/>
    <s v="Regulated"/>
  </r>
  <r>
    <s v="FR-669-VV"/>
    <s v="VG54-EU"/>
    <s v="GNES-MGR-Z6U"/>
    <s v="FR-669-VV"/>
    <s v="VF620J868LB007965"/>
    <s v="n/a"/>
    <s v="Truck"/>
    <n v="16000"/>
    <s v="KG"/>
    <s v="TG ALSACE"/>
    <x v="22"/>
    <s v="247984.3"/>
    <s v="5407"/>
    <s v="n/a"/>
    <s v="n/a"/>
    <s v="n/a"/>
    <s v="n/a"/>
    <s v="n/a"/>
    <s v="n/a"/>
    <s v="n/a"/>
    <s v="Calibrated"/>
    <s v="14 avr. 2026 10:01"/>
    <s v="Hohrod, Grand Est, 68140"/>
    <s v="n/a"/>
    <s v="n/a"/>
    <s v="n/a"/>
    <n v="0"/>
    <s v="F SFR"/>
    <s v="true"/>
    <s v="n/a"/>
    <s v="CBL-VG-CHGV"/>
    <s v="n/a"/>
    <s v="Regulated"/>
  </r>
  <r>
    <s v="GX-909-LA"/>
    <s v="VG54-EU"/>
    <s v="GE47-MJD-DSF"/>
    <s v="GX-909-LA"/>
    <s v="VF620J86XRB012920"/>
    <s v="n/a"/>
    <s v="Truck"/>
    <n v="19000"/>
    <s v="KG"/>
    <s v="TG ALSACE"/>
    <x v="22"/>
    <s v="94681.0"/>
    <s v="1907"/>
    <s v="n/a"/>
    <s v="n/a"/>
    <s v="n/a"/>
    <s v="n/a"/>
    <s v="n/a"/>
    <s v="n/a"/>
    <s v="n/a"/>
    <s v="Calibrated"/>
    <s v="14 avr. 2026 10:01"/>
    <s v="D 432, Feldbach, Grand Est, 68480"/>
    <s v="n/a"/>
    <s v="n/a"/>
    <s v="n/a"/>
    <n v="0"/>
    <s v="F SFR"/>
    <s v="true"/>
    <s v="n/a"/>
    <s v="CBL-VG-CHGV"/>
    <s v="n/a"/>
    <s v="Regulated"/>
  </r>
  <r>
    <s v="GX-928-LA"/>
    <s v="VG54-EU"/>
    <s v="GN3P-A7Z-HGN"/>
    <s v="GZ-928-LA"/>
    <s v="VF611A368RD050182"/>
    <s v="n/a"/>
    <s v="Truck"/>
    <n v="38000"/>
    <s v="KG"/>
    <s v="TG ALSACE"/>
    <x v="22"/>
    <s v="149676.0"/>
    <s v="2515"/>
    <s v="n/a"/>
    <s v="n/a"/>
    <s v="n/a"/>
    <s v="n/a"/>
    <s v="n/a"/>
    <s v="n/a"/>
    <s v="n/a"/>
    <s v="Calibrated"/>
    <s v="14 avr. 2026 10:01"/>
    <s v="Route d'Illhaeusern, Guémar, Grand Est, 68970"/>
    <s v="n/a"/>
    <s v="n/a"/>
    <s v="n/a"/>
    <n v="0"/>
    <s v="F SFR"/>
    <s v="true"/>
    <s v="n/a"/>
    <s v="CBL-VG-CHGV"/>
    <s v="n/a"/>
    <s v="Regulated"/>
  </r>
  <r>
    <s v="GP-344-MS"/>
    <s v="VG54-EU"/>
    <s v="G7Z6-TFR-4MC"/>
    <s v="GP-344-MS"/>
    <s v="VF640J561PB020365"/>
    <s v="n/a"/>
    <s v="Truck"/>
    <n v="13000"/>
    <s v="KG"/>
    <s v="TG ALSACE"/>
    <x v="22"/>
    <s v="57142.9"/>
    <s v="2368"/>
    <s v="n/a"/>
    <s v="n/a"/>
    <s v="n/a"/>
    <s v="n/a"/>
    <s v="n/a"/>
    <s v="n/a"/>
    <s v="n/a"/>
    <s v="Calibrated"/>
    <s v="14 avr. 2026 10:01"/>
    <s v="72 Grand'Rue, Colmar, Grand Est, 68000"/>
    <s v="n/a"/>
    <s v="n/a"/>
    <s v="n/a"/>
    <n v="0"/>
    <s v="F SFR"/>
    <s v="true"/>
    <s v="n/a"/>
    <s v="CBL-VG-CHGV"/>
    <s v="n/a"/>
    <s v="Regulated"/>
  </r>
  <r>
    <s v="FR-669-QM"/>
    <s v="VG54-EU"/>
    <s v="GEPV-643-7S9"/>
    <s v="FR-669-QM"/>
    <s v="VF620J868LB007951"/>
    <s v="n/a"/>
    <s v="Truck"/>
    <n v="16000"/>
    <s v="KG"/>
    <s v="TG ALSACE"/>
    <x v="22"/>
    <s v="308152.1"/>
    <s v="6097"/>
    <s v="n/a"/>
    <s v="n/a"/>
    <s v="n/a"/>
    <s v="n/a"/>
    <s v="n/a"/>
    <s v="n/a"/>
    <s v="n/a"/>
    <s v="Calibrated"/>
    <s v="14 avr. 2026 10:01"/>
    <s v="Chemin de Halage, Strasbourg, Grand Est, 67003"/>
    <s v="n/a"/>
    <s v="n/a"/>
    <s v="n/a"/>
    <n v="0"/>
    <s v="F SFR"/>
    <s v="true"/>
    <s v="n/a"/>
    <s v="CBL-VG-CHGV"/>
    <s v="n/a"/>
    <s v="Regulated"/>
  </r>
  <r>
    <s v="FR-139-AY"/>
    <s v="VG54-EU"/>
    <s v="G923-Y7M-HFS"/>
    <s v="FR-139-AY"/>
    <s v="VF620J866LB007950"/>
    <s v="n/a"/>
    <s v="Truck"/>
    <n v="16000"/>
    <s v="KG"/>
    <s v="TG ALSACE"/>
    <x v="22"/>
    <s v="363809.0"/>
    <s v="6830"/>
    <s v="n/a"/>
    <s v="n/a"/>
    <s v="n/a"/>
    <s v="n/a"/>
    <s v="n/a"/>
    <s v="n/a"/>
    <s v="n/a"/>
    <s v="Calibrated"/>
    <s v="14 avr. 2026 10:01"/>
    <s v="Grand'Rue, Diemeringen, Grand Est, 67430"/>
    <s v="n/a"/>
    <s v="n/a"/>
    <s v="n/a"/>
    <n v="0"/>
    <s v="F SFR"/>
    <s v="true"/>
    <s v="n/a"/>
    <s v="CBL-VG-CHGV"/>
    <s v="n/a"/>
    <s v="Regulated"/>
  </r>
  <r>
    <s v="EZ-290-NC"/>
    <s v="VG54-EU"/>
    <s v="GP3M-T4J-M7J"/>
    <s v="EZ-290-NC"/>
    <s v="YV2T0U1A6JZ120285"/>
    <s v="n/a"/>
    <s v="Truck"/>
    <n v="14000"/>
    <s v="KG"/>
    <s v="TG ALSACE"/>
    <x v="22"/>
    <s v="215554.3"/>
    <s v="6810"/>
    <s v="n/a"/>
    <s v="n/a"/>
    <s v="n/a"/>
    <s v="n/a"/>
    <s v="n/a"/>
    <s v="n/a"/>
    <s v="n/a"/>
    <s v="Calibrated"/>
    <s v="14 avr. 2026 10:01"/>
    <s v="Rue Lavoisier, Colmar, Grand Est, 68000"/>
    <s v="n/a"/>
    <s v="n/a"/>
    <s v="n/a"/>
    <n v="0"/>
    <s v="F SFR"/>
    <s v="true"/>
    <s v="n/a"/>
    <s v="CBL-VG-CHGV"/>
    <s v="n/a"/>
    <s v="Regulated"/>
  </r>
  <r>
    <s v="EZ-285-NC"/>
    <s v="VG54-EU"/>
    <s v="GPNN-X5A-VHF"/>
    <s v="EZ-285-NC"/>
    <s v="YV2T0U1A3JZ120275"/>
    <s v="n/a"/>
    <s v="Truck"/>
    <n v="13300"/>
    <s v="KG"/>
    <s v="TG ALSACE"/>
    <x v="22"/>
    <s v="237828.1"/>
    <s v="6496"/>
    <s v="n/a"/>
    <s v="n/a"/>
    <s v="n/a"/>
    <s v="n/a"/>
    <s v="n/a"/>
    <s v="n/a"/>
    <s v="n/a"/>
    <s v="Calibrated"/>
    <s v="14 avr. 2026 10:01"/>
    <s v="23 Place du Marché, Obernai, Grand Est, 67210"/>
    <s v="n/a"/>
    <s v="n/a"/>
    <s v="n/a"/>
    <n v="0"/>
    <s v="F SFR"/>
    <s v="true"/>
    <s v="n/a"/>
    <s v="CBL-VG-CHGV"/>
    <s v="n/a"/>
    <s v="Regulated"/>
  </r>
  <r>
    <s v="EY-638-HK"/>
    <s v="VG54-EU"/>
    <s v="G5R9-GZ7-UV9"/>
    <s v="EY-638-HK"/>
    <s v="ZCFC270D50D608715"/>
    <s v="n/a"/>
    <s v="Truck"/>
    <n v="7500"/>
    <s v="KG"/>
    <s v="TG ALSACE"/>
    <x v="22"/>
    <s v="n/a"/>
    <s v="n/a"/>
    <s v="n/a"/>
    <s v="n/a"/>
    <s v="n/a"/>
    <s v="n/a"/>
    <s v="n/a"/>
    <s v="n/a"/>
    <s v="n/a"/>
    <s v="Not Calibrated"/>
    <s v="n/a"/>
    <s v="Location unknown"/>
    <s v="n/a"/>
    <s v="n/a"/>
    <s v="n/a"/>
    <n v="0"/>
    <s v="n/a"/>
    <s v="n/a"/>
    <s v="n/a"/>
    <s v=""/>
    <s v="n/a"/>
    <s v="Regulated"/>
  </r>
  <r>
    <s v="GX-894-LA"/>
    <s v="VG54-EU"/>
    <s v="G57M-2NN-PHM"/>
    <s v="GX-894-LA"/>
    <s v="VF620J863RB012919"/>
    <s v="n/a"/>
    <s v="Truck"/>
    <n v="16000"/>
    <s v="KG"/>
    <s v="TG ALSACE"/>
    <x v="22"/>
    <s v="98818.9"/>
    <s v="2028"/>
    <s v="n/a"/>
    <s v="n/a"/>
    <s v="n/a"/>
    <s v="n/a"/>
    <s v="n/a"/>
    <s v="n/a"/>
    <s v="n/a"/>
    <s v="Calibrated"/>
    <s v="14 avr. 2026 10:01"/>
    <s v="Kintzheim, Grand Est, 67600"/>
    <s v="n/a"/>
    <s v="n/a"/>
    <s v="n/a"/>
    <n v="0"/>
    <s v="F SFR"/>
    <s v="true"/>
    <s v="n/a"/>
    <s v="CBL-VG-CHGV"/>
    <s v="n/a"/>
    <s v="Regulated"/>
  </r>
  <r>
    <s v="EZ-292-NC"/>
    <s v="VG54-EU"/>
    <s v="GTRY-9CK-GE8"/>
    <s v="EZ-292-NC"/>
    <s v="YV2T0U1A0JZ120377"/>
    <s v="n/a"/>
    <s v="Truck"/>
    <n v="14000"/>
    <s v="KG"/>
    <s v="TG ALSACE"/>
    <x v="22"/>
    <s v="406572.6"/>
    <s v="8478"/>
    <s v="n/a"/>
    <s v="n/a"/>
    <s v="n/a"/>
    <s v="n/a"/>
    <s v="n/a"/>
    <s v="n/a"/>
    <s v="n/a"/>
    <s v="Calibrated"/>
    <s v="14 avr. 2026 10:01"/>
    <s v="Chemin de Halage, Vogelgrun, Grand Est, 68600"/>
    <s v="n/a"/>
    <s v="n/a"/>
    <s v="n/a"/>
    <n v="0"/>
    <s v="F SFR"/>
    <s v="true"/>
    <s v="n/a"/>
    <s v="CBL-VG-CHGV"/>
    <s v="n/a"/>
    <s v="Regulated"/>
  </r>
  <r>
    <s v="FA-078-ZF"/>
    <s v="VG54-EU"/>
    <s v="G2KR-HFN-VGH"/>
    <s v="FA-078-ZF"/>
    <s v="YV2T0W1A8JZ120462"/>
    <s v="n/a"/>
    <s v="Truck"/>
    <n v="16000"/>
    <s v="KG"/>
    <s v="TG ALSACE"/>
    <x v="22"/>
    <s v="454585.6"/>
    <s v="8936"/>
    <s v="n/a"/>
    <s v="n/a"/>
    <s v="n/a"/>
    <s v="n/a"/>
    <s v="n/a"/>
    <s v="n/a"/>
    <s v="n/a"/>
    <s v="Calibrated"/>
    <s v="14 avr. 2026 10:01"/>
    <s v="Reichstett, Grand Est, 67116"/>
    <s v="n/a"/>
    <s v="n/a"/>
    <s v="n/a"/>
    <n v="0"/>
    <s v="F SFR"/>
    <s v="true"/>
    <s v="n/a"/>
    <s v="CBL-VG-CHGV"/>
    <s v="n/a"/>
    <s v="Regulated"/>
  </r>
  <r>
    <s v="FA-096-YF"/>
    <s v="VG54-EU"/>
    <s v="GKF6-FP3-98K"/>
    <s v="FA-096-YF"/>
    <s v="YV2T0W1A3JZ120465"/>
    <s v="n/a"/>
    <s v="Truck"/>
    <n v="16000"/>
    <s v="KG"/>
    <s v="TG ALSACE"/>
    <x v="22"/>
    <s v="394640.0"/>
    <s v="9088"/>
    <s v="n/a"/>
    <s v="n/a"/>
    <s v="n/a"/>
    <s v="n/a"/>
    <s v="n/a"/>
    <s v="n/a"/>
    <s v="n/a"/>
    <s v="Calibrated"/>
    <s v="14 avr. 2026 10:01"/>
    <s v="Autoroute des Cigognes, Réguisheim, Grand Est, 68890"/>
    <s v="n/a"/>
    <s v="n/a"/>
    <s v="n/a"/>
    <n v="0"/>
    <s v="F SFR"/>
    <s v="true"/>
    <s v="n/a"/>
    <s v="CBL-VG-CHGV"/>
    <s v="n/a"/>
    <s v="Regulated"/>
  </r>
  <r>
    <s v="FA-187-HQ"/>
    <s v="VG54-EU"/>
    <s v="GWWR-HAE-MPA"/>
    <s v="FA-187-HQ"/>
    <s v="YV2T0U1A2JZ120378"/>
    <s v="n/a"/>
    <s v="Truck"/>
    <n v="14000"/>
    <s v="KG"/>
    <s v="TG ALSACE"/>
    <x v="22"/>
    <s v="251360.5"/>
    <s v="6922"/>
    <s v="n/a"/>
    <s v="n/a"/>
    <s v="n/a"/>
    <s v="n/a"/>
    <s v="n/a"/>
    <s v="n/a"/>
    <s v="n/a"/>
    <s v="Calibrated"/>
    <s v="14 avr. 2026 10:01"/>
    <s v="4 Place de la Réunion, Mulhouse, Grand Est, 68100"/>
    <s v="n/a"/>
    <s v="n/a"/>
    <s v="n/a"/>
    <n v="0"/>
    <s v="F SFR"/>
    <s v="true"/>
    <s v="n/a"/>
    <s v="CBL-VG-CHGV"/>
    <s v="n/a"/>
    <s v="Regulated"/>
  </r>
  <r>
    <s v="FA-960-MT"/>
    <s v="VG54-EU"/>
    <s v="GZ4S-EA7-DXZ"/>
    <s v="FA-960-MT"/>
    <s v="ZCFC470A405235242"/>
    <s v="n/a"/>
    <s v="Truck"/>
    <n v="1"/>
    <s v="KG"/>
    <s v="TG ALSACE"/>
    <x v="22"/>
    <s v="n/a"/>
    <s v="n/a"/>
    <s v="n/a"/>
    <s v="n/a"/>
    <s v="n/a"/>
    <s v="n/a"/>
    <s v="n/a"/>
    <s v="n/a"/>
    <s v="n/a"/>
    <s v="Not Calibrated"/>
    <s v="n/a"/>
    <s v="Location unknown"/>
    <s v="n/a"/>
    <s v="n/a"/>
    <s v="n/a"/>
    <n v="0"/>
    <s v="n/a"/>
    <s v="n/a"/>
    <s v="n/a"/>
    <s v=""/>
    <s v="n/a"/>
    <s v="Regulated"/>
  </r>
  <r>
    <s v="FB-051-BN"/>
    <s v="VG54-EU"/>
    <s v="GEB4-8SC-U3H"/>
    <s v="FB-051-BN"/>
    <s v="YV2T0W1A4JZ120457"/>
    <s v="n/a"/>
    <s v="Truck"/>
    <n v="16000"/>
    <s v="KG"/>
    <s v="TG ALSACE"/>
    <x v="22"/>
    <s v="315420.0"/>
    <s v="7212"/>
    <s v="n/a"/>
    <s v="n/a"/>
    <s v="n/a"/>
    <s v="n/a"/>
    <s v="n/a"/>
    <s v="n/a"/>
    <s v="n/a"/>
    <s v="Calibrated"/>
    <s v="14 avr. 2026 10:01"/>
    <s v="17 Rue des Trois Frontières, Illzach, Grand Est, 68110"/>
    <s v="n/a"/>
    <s v="n/a"/>
    <s v="n/a"/>
    <n v="0"/>
    <s v="F SFR"/>
    <s v="true"/>
    <s v="n/a"/>
    <s v="CBL-VG-CHGV"/>
    <s v="n/a"/>
    <s v="Regulated"/>
  </r>
  <r>
    <s v="FT-998-CC"/>
    <s v="VG54-EU"/>
    <s v="GNFY-D8V-8DF"/>
    <s v="FT-998-CC"/>
    <s v="VF620J867LB008038"/>
    <s v="n/a"/>
    <s v="Truck"/>
    <n v="16000"/>
    <s v="KG"/>
    <s v="TG ALSACE"/>
    <x v="22"/>
    <s v="354929.9"/>
    <s v="6848"/>
    <s v="n/a"/>
    <s v="n/a"/>
    <s v="n/a"/>
    <s v="n/a"/>
    <s v="n/a"/>
    <s v="n/a"/>
    <s v="n/a"/>
    <s v="Calibrated"/>
    <s v="14 avr. 2026 10:01"/>
    <s v="17 Rue Edmond Lenne, Sochaux, Bourgogne-Franche-Comté, 25600"/>
    <s v="n/a"/>
    <s v="n/a"/>
    <s v="n/a"/>
    <n v="0"/>
    <s v="F SFR"/>
    <s v="true"/>
    <s v="n/a"/>
    <s v="CBL-VG-CHGV"/>
    <s v="n/a"/>
    <s v="Regulated"/>
  </r>
  <r>
    <s v="FT-084-CD"/>
    <s v="VG54-EU"/>
    <s v="GJTB-H34-7C6"/>
    <s v="FT-084-CD"/>
    <s v="VF620J866LB007981"/>
    <s v="n/a"/>
    <s v="Truck"/>
    <n v="16000"/>
    <s v="KG"/>
    <s v="TG ALSACE"/>
    <x v="22"/>
    <s v="325307.8"/>
    <s v="3598"/>
    <s v="n/a"/>
    <s v="n/a"/>
    <s v="n/a"/>
    <s v="n/a"/>
    <s v="n/a"/>
    <s v="n/a"/>
    <s v="n/a"/>
    <s v="Calibrated"/>
    <s v="14 avr. 2026 10:01"/>
    <s v="D 417, Stosswihr, Grand Est, 68140"/>
    <s v="n/a"/>
    <s v="n/a"/>
    <s v="n/a"/>
    <n v="0"/>
    <s v="F SFR"/>
    <s v="true"/>
    <s v="n/a"/>
    <s v="CBL-VG-CHGV"/>
    <s v="n/a"/>
    <s v="Regulated"/>
  </r>
  <r>
    <s v="GP-445-MS"/>
    <s v="VG54-EU"/>
    <s v="G9EA-4U8-B2C"/>
    <s v="GP-445-MS"/>
    <s v="VF640J563PB020366"/>
    <s v="n/a"/>
    <s v="Truck"/>
    <n v="13000"/>
    <s v="KG"/>
    <s v="TG ALSACE"/>
    <x v="22"/>
    <s v="103401.9"/>
    <s v="2399"/>
    <s v="n/a"/>
    <s v="n/a"/>
    <s v="n/a"/>
    <s v="n/a"/>
    <s v="n/a"/>
    <s v="n/a"/>
    <s v="n/a"/>
    <s v="Calibrated"/>
    <s v="14 avr. 2026 10:01"/>
    <s v="Rue Jules Verne, Mulhouse, Grand Est, 68200"/>
    <s v="n/a"/>
    <s v="n/a"/>
    <s v="n/a"/>
    <n v="0"/>
    <s v="F SFR"/>
    <s v="true"/>
    <s v="n/a"/>
    <s v="CBL-VG-CHGV"/>
    <s v="n/a"/>
    <s v="Regulated"/>
  </r>
  <r>
    <s v="GP-212-MS"/>
    <s v="VG54-EU"/>
    <s v="G7GC-UTP-6ZM"/>
    <s v="GP-212-MS"/>
    <s v="VF640J561PB020592"/>
    <s v="n/a"/>
    <s v="Truck"/>
    <n v="13000"/>
    <s v="KG"/>
    <s v="TG ALSACE"/>
    <x v="22"/>
    <s v="172609.2"/>
    <s v="3599"/>
    <s v="n/a"/>
    <s v="n/a"/>
    <s v="n/a"/>
    <s v="n/a"/>
    <s v="n/a"/>
    <s v="n/a"/>
    <s v="n/a"/>
    <s v="Calibrated"/>
    <s v="14 avr. 2026 10:01"/>
    <s v="D 73, Bouxwiller, Grand Est, 67330"/>
    <s v="n/a"/>
    <s v="n/a"/>
    <s v="n/a"/>
    <n v="0"/>
    <s v="F SFR"/>
    <s v="true"/>
    <s v="n/a"/>
    <s v="CBL-VG-CHGV"/>
    <s v="n/a"/>
    <s v="Regulated"/>
  </r>
  <r>
    <s v="FR-057-PW"/>
    <s v="VG54-EU"/>
    <s v="GCPU-SH7-X66"/>
    <s v="FR-057-PW"/>
    <s v="VF620J86XLB008017"/>
    <s v="n/a"/>
    <s v="Truck"/>
    <n v="16000"/>
    <s v="KG"/>
    <s v="TG ALSACE"/>
    <x v="22"/>
    <s v="246758.6"/>
    <s v="5714"/>
    <s v="n/a"/>
    <s v="n/a"/>
    <s v="n/a"/>
    <s v="n/a"/>
    <s v="n/a"/>
    <s v="n/a"/>
    <s v="n/a"/>
    <s v="Calibrated"/>
    <s v="14 avr. 2026 10:01"/>
    <s v="D 1066, Ranspach, Grand Est, 68550"/>
    <s v="n/a"/>
    <s v="n/a"/>
    <s v="n/a"/>
    <n v="0"/>
    <s v="F SFR"/>
    <s v="true"/>
    <s v="n/a"/>
    <s v="CBL-VG-CHGV"/>
    <s v="n/a"/>
    <s v="Regulated"/>
  </r>
  <r>
    <s v="DK-846-AJ"/>
    <s v="VG54-EU"/>
    <s v="GK7R-Y7E-KUC"/>
    <s v="DK-846-AJ"/>
    <s v="VF640J866EB000251"/>
    <s v="n/a"/>
    <s v="Truck"/>
    <n v="16000"/>
    <s v="KG"/>
    <s v="TG ALSACE"/>
    <x v="22"/>
    <s v="507841.8"/>
    <s v="11341"/>
    <s v="n/a"/>
    <s v="n/a"/>
    <s v="n/a"/>
    <s v="n/a"/>
    <s v="n/a"/>
    <s v="n/a"/>
    <s v="n/a"/>
    <s v="Calibrated"/>
    <s v="14 avr. 2026 10:01"/>
    <s v="Rue du Haut-Kœnigsbourg, Guémar, Grand Est, 68970"/>
    <s v="n/a"/>
    <s v="n/a"/>
    <s v="n/a"/>
    <n v="0"/>
    <s v="F SFR"/>
    <s v="true"/>
    <s v="n/a"/>
    <s v="CBL-VG-CHGV"/>
    <s v="n/a"/>
    <s v="Regulated"/>
  </r>
  <r>
    <s v="EZ-760-NG"/>
    <s v="VG54-EU"/>
    <s v="GMMF-UYT-4RG"/>
    <s v="EZ-760-NG"/>
    <s v="YV2T0U1A4JZ120365"/>
    <s v="n/a"/>
    <s v="Truck"/>
    <n v="14000"/>
    <s v="KG"/>
    <s v="TG ALSACE"/>
    <x v="22"/>
    <s v="255378.4"/>
    <s v="6198"/>
    <s v="n/a"/>
    <s v="n/a"/>
    <s v="n/a"/>
    <s v="n/a"/>
    <s v="n/a"/>
    <s v="n/a"/>
    <s v="n/a"/>
    <s v="Calibrated"/>
    <s v="14 avr. 2026 10:01"/>
    <s v="17 Route de Saverne, Stutzheim-Offenheim, Grand Est, 67370"/>
    <s v="n/a"/>
    <s v="n/a"/>
    <s v="n/a"/>
    <n v="0"/>
    <s v="F SFR"/>
    <s v="true"/>
    <s v="n/a"/>
    <s v="CBL-VG-CHGV"/>
    <s v="n/a"/>
    <s v="Regulated"/>
  </r>
  <r>
    <s v="FB-987-GN"/>
    <s v="VG54-EU"/>
    <s v="G7H3-TU4-PBJ"/>
    <s v="FB-987-GN"/>
    <s v="YV2T0W1A6JZ120475"/>
    <s v="n/a"/>
    <s v="Truck"/>
    <n v="16000"/>
    <s v="KG"/>
    <s v="TG ALSACE"/>
    <x v="22"/>
    <s v="431286.1"/>
    <s v="9746"/>
    <s v="n/a"/>
    <s v="n/a"/>
    <s v="n/a"/>
    <s v="n/a"/>
    <s v="n/a"/>
    <s v="n/a"/>
    <s v="n/a"/>
    <s v="Calibrated"/>
    <s v="14 avr. 2026 10:01"/>
    <s v="7 Faubourg de Montbéliard, Belfort, Bourgogne-Franche-Comté, 90000"/>
    <s v="n/a"/>
    <s v="n/a"/>
    <s v="n/a"/>
    <n v="0"/>
    <s v="F SFR"/>
    <s v="true"/>
    <s v="n/a"/>
    <s v="CBL-VG-CHGV"/>
    <s v="n/a"/>
    <s v="Regulated"/>
  </r>
  <r>
    <s v="DJ-375-ZW"/>
    <s v="VG54-EU"/>
    <s v="GS6P-8UE-67C"/>
    <s v="DJ-375-ZW"/>
    <s v="VF640J56XEB000466"/>
    <s v="n/a"/>
    <s v="Truck"/>
    <n v="16000"/>
    <s v="KG"/>
    <s v="TG ALSACE"/>
    <x v="22"/>
    <s v="519006.5"/>
    <s v="11360"/>
    <s v="n/a"/>
    <s v="n/a"/>
    <s v="n/a"/>
    <s v="n/a"/>
    <s v="n/a"/>
    <s v="n/a"/>
    <s v="n/a"/>
    <s v="Calibrated"/>
    <s v="14 avr. 2026 10:01"/>
    <s v="Route d'Illhaeusern, Guémar, Grand Est, 68970"/>
    <s v="n/a"/>
    <s v="n/a"/>
    <s v="n/a"/>
    <n v="0"/>
    <s v="F SFR"/>
    <s v="true"/>
    <s v="n/a"/>
    <s v="CBL-VG-CHGV"/>
    <s v="n/a"/>
    <s v="Regulated"/>
  </r>
  <r>
    <s v="DJ-351-ZW"/>
    <s v="VG54-EU"/>
    <s v="GHKW-7K3-BGE"/>
    <s v="DJ-351-ZW"/>
    <s v="VF640J569EB000457"/>
    <s v="n/a"/>
    <s v="Truck"/>
    <n v="16000"/>
    <s v="KG"/>
    <s v="TG LORRAINE"/>
    <x v="13"/>
    <s v="454912.0"/>
    <s v="13272"/>
    <s v="n/a"/>
    <s v="n/a"/>
    <s v="n/a"/>
    <s v="n/a"/>
    <s v="n/a"/>
    <s v="n/a"/>
    <s v="n/a"/>
    <s v="Calibrated"/>
    <s v="14 avr. 2026 10:01"/>
    <s v="A 33, Fléville-devant-Nancy, Grand Est, 54710"/>
    <s v="n/a"/>
    <s v="n/a"/>
    <s v="n/a"/>
    <n v="0"/>
    <s v="F SFR"/>
    <s v="true"/>
    <s v="n/a"/>
    <s v="CBL-VG-CHGV"/>
    <s v="n/a"/>
    <s v="Regulated"/>
  </r>
  <r>
    <s v="GS-251-GR"/>
    <s v="VG54-EU"/>
    <s v="GW3G-9BH-FN8"/>
    <s v="GS-251-GR"/>
    <s v="ZCFA81MF502740142"/>
    <s v="n/a"/>
    <s v="Truck"/>
    <n v="16000"/>
    <s v="KG"/>
    <s v="TG MIDI PYRENEES"/>
    <x v="23"/>
    <s v="88431.9"/>
    <s v="2931"/>
    <s v="n/a"/>
    <s v="n/a"/>
    <s v="n/a"/>
    <s v="n/a"/>
    <s v="n/a"/>
    <s v="n/a"/>
    <s v="n/a"/>
    <s v="Calibrated"/>
    <s v="14 avr. 2026 10:01"/>
    <s v="19 Rue de l'Arc-en-Ciel, Toulouse, Occitanie, 31300"/>
    <s v="n/a"/>
    <s v="n/a"/>
    <s v="n/a"/>
    <n v="0"/>
    <s v="F SFR"/>
    <s v="true"/>
    <s v="n/a"/>
    <s v="CBL-VG-CFMS"/>
    <s v="n/a"/>
    <s v="Regulated"/>
  </r>
  <r>
    <s v="DX-425-SV"/>
    <s v="VG54-EU"/>
    <s v="G9EN-AJC-8TD"/>
    <s v="DX-425-SV"/>
    <s v="YV2X9J0A8FB738439"/>
    <s v="n/a"/>
    <s v="Truck"/>
    <n v="19000"/>
    <s v="KG"/>
    <s v="TG MIDI PYRENEES"/>
    <x v="23"/>
    <s v="487950.6"/>
    <s v="10338"/>
    <s v="n/a"/>
    <s v="n/a"/>
    <s v="n/a"/>
    <s v="n/a"/>
    <s v="n/a"/>
    <s v="n/a"/>
    <s v="n/a"/>
    <s v="Calibrated"/>
    <s v="14 avr. 2026 10:01"/>
    <s v="Boulevard de Bonrepos, Toulouse, Occitanie, 31000"/>
    <s v="n/a"/>
    <s v="n/a"/>
    <s v="n/a"/>
    <n v="0"/>
    <s v="F SFR"/>
    <s v="true"/>
    <s v="n/a"/>
    <s v="CBL-VG-CHGV"/>
    <s v="n/a"/>
    <s v="Regulated"/>
  </r>
  <r>
    <s v="GS-049-FM"/>
    <s v="VG54-EU"/>
    <s v="G5MX-EZP-PBK"/>
    <s v="GS-049-FM"/>
    <s v="ZCFA81MF802739759"/>
    <s v="n/a"/>
    <s v="Truck"/>
    <n v="16000"/>
    <s v="KG"/>
    <s v="TG MIDI PYRENEES"/>
    <x v="23"/>
    <s v="46538.2"/>
    <s v="1366"/>
    <s v="n/a"/>
    <s v="n/a"/>
    <s v="n/a"/>
    <s v="n/a"/>
    <s v="n/a"/>
    <s v="n/a"/>
    <s v="n/a"/>
    <s v="Calibrated"/>
    <s v="1 août 2025 11:43"/>
    <s v="M 820, Castelnau-d'Estrétefonds, Occitanie, 31620"/>
    <s v="n/a"/>
    <s v="n/a"/>
    <s v="n/a"/>
    <n v="0"/>
    <s v="F SFR"/>
    <s v="true"/>
    <s v="n/a"/>
    <s v="CBL-VG-CFMS"/>
    <s v="n/a"/>
    <s v="Regulated"/>
  </r>
  <r>
    <s v="FW-842-YV"/>
    <s v="VG54-EU"/>
    <s v="GRE7-KPB-URP"/>
    <s v="FW-842-YV"/>
    <s v="WMAN16ZZ5MY418863"/>
    <s v="n/a"/>
    <s v="Truck"/>
    <n v="15500"/>
    <s v="KG"/>
    <s v="TG Rodez (PF)"/>
    <x v="24"/>
    <s v="249519.3"/>
    <s v="6684"/>
    <s v="n/a"/>
    <s v="n/a"/>
    <s v="n/a"/>
    <s v="n/a"/>
    <s v="n/a"/>
    <s v="n/a"/>
    <s v="n/a"/>
    <s v="Calibrated"/>
    <s v="14 avr. 2026 10:01"/>
    <s v="Rue Nationale, Saint Geniez d'Olt et d'Aubrac, Occitanie, 12130"/>
    <s v="n/a"/>
    <s v="n/a"/>
    <s v="n/a"/>
    <n v="0"/>
    <s v="F SFR"/>
    <s v="true"/>
    <s v="n/a"/>
    <s v="CBL-VG-CFMS"/>
    <s v="n/a"/>
    <s v="Regulated"/>
  </r>
  <r>
    <s v="FE-453-EN"/>
    <s v="VG54-EU"/>
    <s v="GU6N-ENY-VDD"/>
    <s v="FE-453-EN"/>
    <s v="VF620J864KB006004"/>
    <s v="n/a"/>
    <s v="Truck"/>
    <n v="16000"/>
    <s v="KG"/>
    <s v="TG Narbonne (PF)"/>
    <x v="25"/>
    <s v="282570.6"/>
    <s v="10391"/>
    <s v="n/a"/>
    <s v="n/a"/>
    <s v="n/a"/>
    <s v="n/a"/>
    <s v="n/a"/>
    <s v="n/a"/>
    <s v="n/a"/>
    <s v="Calibrated"/>
    <s v="14 avr. 2026 10:01"/>
    <s v="TG Narbonne"/>
    <s v="n/a"/>
    <s v="n/a"/>
    <s v="n/a"/>
    <n v="0"/>
    <s v="F SFR"/>
    <s v="true"/>
    <s v="n/a"/>
    <s v="CBL-VG-CHGV"/>
    <s v="n/a"/>
    <s v="Regulated"/>
  </r>
  <r>
    <s v="GM-086-AC"/>
    <s v="VG54-EU"/>
    <s v="G6H3-8JS-23V"/>
    <s v="GM-086-AC"/>
    <s v="VF620J868NB010710"/>
    <s v="LEMAIRE Cedric"/>
    <s v="Truck"/>
    <n v="16000"/>
    <s v="KG"/>
    <s v="TG Narbonne (PF)"/>
    <x v="25"/>
    <s v="145876.4"/>
    <s v="3449"/>
    <s v="n/a"/>
    <s v="n/a"/>
    <s v="n/a"/>
    <s v="n/a"/>
    <s v="n/a"/>
    <s v="n/a"/>
    <s v="n/a"/>
    <s v="Calibrated"/>
    <s v="14 avr. 2026 10:01"/>
    <s v="104 Avenue du Maréchal Juin, Sète, Occitanie, 34200"/>
    <s v="n/a"/>
    <s v="n/a"/>
    <s v="n/a"/>
    <n v="0"/>
    <s v="F SFR"/>
    <s v="true"/>
    <s v="n/a"/>
    <s v="CBL-VG-CHGV"/>
    <s v="n/a"/>
    <s v="Regulated"/>
  </r>
  <r>
    <s v="DX-440-GY"/>
    <s v="VG54-EU"/>
    <s v="GPZJ-B22-4Z5"/>
    <s v="DX-440-GY"/>
    <s v="YV2T0X1A9FZ103747"/>
    <s v="SCHNEPF Veronique"/>
    <s v="Truck"/>
    <n v="16000"/>
    <s v="KG"/>
    <s v="TG Narbonne (PF)"/>
    <x v="25"/>
    <s v="401114.9"/>
    <s v="8939"/>
    <s v="n/a"/>
    <s v="n/a"/>
    <s v="n/a"/>
    <s v="n/a"/>
    <s v="n/a"/>
    <s v="n/a"/>
    <s v="n/a"/>
    <s v="Calibrated"/>
    <s v="14 avr. 2026 10:01"/>
    <s v="Rond-Point Jean-Jacques Beucler, Béziers, Occitanie, 34500"/>
    <s v="n/a"/>
    <s v="n/a"/>
    <s v="n/a"/>
    <n v="0"/>
    <s v="F SFR"/>
    <s v="true"/>
    <s v="n/a"/>
    <s v="CBL-VG-CHGV"/>
    <s v="n/a"/>
    <s v="Regulated"/>
  </r>
  <r>
    <s v="EV-358-ZH"/>
    <s v="VG54-EU"/>
    <s v="GN9A-V6W-K9W"/>
    <s v="EV-358-ZH"/>
    <s v="YV2X9J0A9JB853530"/>
    <s v="n/a"/>
    <s v="Truck"/>
    <n v="19000"/>
    <s v="KG"/>
    <s v="TG MIDI PYRENEES"/>
    <x v="23"/>
    <s v="405228.5"/>
    <s v="8653"/>
    <s v="n/a"/>
    <s v="n/a"/>
    <s v="n/a"/>
    <s v="n/a"/>
    <s v="n/a"/>
    <s v="n/a"/>
    <s v="n/a"/>
    <s v="Calibrated"/>
    <s v="14 avr. 2026 10:01"/>
    <s v="Rue Carmin, Labège, Occitanie, 31670"/>
    <s v="n/a"/>
    <s v="n/a"/>
    <s v="n/a"/>
    <n v="0"/>
    <s v="F SFR"/>
    <s v="true"/>
    <s v="n/a"/>
    <s v="CBL-VG-CHGV"/>
    <s v="n/a"/>
    <s v="Regulated"/>
  </r>
  <r>
    <s v="GM-820-AB"/>
    <s v="VG54-EU"/>
    <s v="GY5W-B99-ZKS"/>
    <s v="GM-820-AB"/>
    <s v="VF620J968NB000595"/>
    <s v="n/a"/>
    <s v="Truck"/>
    <n v="19568"/>
    <s v="KG"/>
    <s v="TG MIDI PYRENEES"/>
    <x v="23"/>
    <s v="125687.8"/>
    <s v="6092"/>
    <s v="n/a"/>
    <s v="n/a"/>
    <s v="n/a"/>
    <s v="n/a"/>
    <s v="n/a"/>
    <s v="n/a"/>
    <s v="n/a"/>
    <s v="Calibrated"/>
    <s v="14 avr. 2026 10:01"/>
    <s v="M 63E, Cornebarrieu, Occitanie, 31700"/>
    <s v="n/a"/>
    <s v="n/a"/>
    <s v="n/a"/>
    <n v="0"/>
    <s v="F SFR"/>
    <s v="true"/>
    <s v="n/a"/>
    <s v="CBL-VG-CHGV"/>
    <s v="n/a"/>
    <s v="Regulated"/>
  </r>
  <r>
    <s v="GM-099-PJ"/>
    <s v="VG54-EU"/>
    <s v="GFYK-73B-M9N"/>
    <s v="GM-099-PJ"/>
    <s v="VF620J960NB000591"/>
    <s v="n/a"/>
    <s v="Truck"/>
    <n v="19535"/>
    <s v="KG"/>
    <s v="TG MIDI PYRENEES"/>
    <x v="23"/>
    <s v="74280.7"/>
    <s v="3992"/>
    <s v="n/a"/>
    <s v="n/a"/>
    <s v="n/a"/>
    <s v="n/a"/>
    <s v="n/a"/>
    <s v="n/a"/>
    <s v="n/a"/>
    <s v="Calibrated"/>
    <s v="14 avr. 2026 10:01"/>
    <s v="M 820, Castelnau-d'Estrétefonds, Occitanie, 31620"/>
    <s v="n/a"/>
    <s v="n/a"/>
    <s v="n/a"/>
    <n v="0"/>
    <s v="F SFR"/>
    <s v="true"/>
    <s v="n/a"/>
    <s v="CBL-VG-CHGV"/>
    <s v="n/a"/>
    <s v="Regulated"/>
  </r>
  <r>
    <s v="FF-815-AQ"/>
    <s v="VG54-EU"/>
    <s v="GE23-JWK-N2S"/>
    <s v="FF-815-AQ"/>
    <s v="VF620J862KB006129"/>
    <s v="n/a"/>
    <s v="Truck"/>
    <n v="16000"/>
    <s v="KG"/>
    <s v="TG MIDI PYRENEES"/>
    <x v="23"/>
    <s v="259992.1"/>
    <s v="11393"/>
    <s v="n/a"/>
    <s v="n/a"/>
    <s v="n/a"/>
    <s v="n/a"/>
    <s v="n/a"/>
    <s v="n/a"/>
    <s v="n/a"/>
    <s v="Calibrated"/>
    <s v="14 avr. 2026 10:01"/>
    <s v="Rue Isaac Newton, Plaisance-du-Touch, Occitanie, 31830"/>
    <s v="n/a"/>
    <s v="n/a"/>
    <s v="n/a"/>
    <n v="0"/>
    <s v="F SFR"/>
    <s v="true"/>
    <s v="n/a"/>
    <s v="CBL-VG-CHGV"/>
    <s v="n/a"/>
    <s v="Regulated"/>
  </r>
  <r>
    <s v="GK-070-PA"/>
    <s v="VG54-EU"/>
    <s v="GM2K-UTC-K53"/>
    <s v="GK-070-PA"/>
    <s v="VF620J963NB000522"/>
    <s v="n/a"/>
    <s v="Truck"/>
    <n v="19000"/>
    <s v="KG"/>
    <s v="TG MIDI PYRENEES"/>
    <x v="23"/>
    <s v="98086.3"/>
    <s v="4060"/>
    <s v="n/a"/>
    <s v="n/a"/>
    <s v="n/a"/>
    <s v="n/a"/>
    <s v="n/a"/>
    <s v="n/a"/>
    <s v="n/a"/>
    <s v="Calibrated"/>
    <s v="14 avr. 2026 10:01"/>
    <s v="Avenue de l'Europe, Castelnau-d'Estrétefonds, Occitanie, 31620"/>
    <s v="n/a"/>
    <s v="n/a"/>
    <s v="n/a"/>
    <n v="0"/>
    <s v="F SFR"/>
    <s v="true"/>
    <s v="n/a"/>
    <s v="CBL-VG-CHGV"/>
    <s v="n/a"/>
    <s v="Regulated"/>
  </r>
  <r>
    <s v="FF-327-AR"/>
    <s v="VG54-EU"/>
    <s v="G4JJ-28E-YB9"/>
    <s v="FF-327-AR"/>
    <s v="VF620J860KB006128"/>
    <s v="n/a"/>
    <s v="Truck"/>
    <n v="16000"/>
    <s v="KG"/>
    <s v="TG MIDI PYRENEES"/>
    <x v="23"/>
    <s v="225740.1"/>
    <s v="10400"/>
    <s v="n/a"/>
    <s v="n/a"/>
    <s v="n/a"/>
    <s v="n/a"/>
    <s v="n/a"/>
    <s v="n/a"/>
    <s v="n/a"/>
    <s v="Calibrated"/>
    <s v="14 avr. 2026 10:01"/>
    <s v="Chemin de Casselèvres, Saint-Jory, Occitanie, 31790"/>
    <s v="n/a"/>
    <s v="n/a"/>
    <s v="n/a"/>
    <n v="0"/>
    <s v="F SFR"/>
    <s v="true"/>
    <s v="n/a"/>
    <s v="CBL-VG-CHGV"/>
    <s v="n/a"/>
    <s v="Regulated"/>
  </r>
  <r>
    <s v="FE-748-EN"/>
    <s v="VG54-EU"/>
    <s v="GKDH-VFV-RCE"/>
    <s v="FE-748-EN"/>
    <s v="VF620J864KB006049"/>
    <s v="n/a"/>
    <s v="Truck"/>
    <n v="19000"/>
    <s v="KG"/>
    <s v="TG MIDI PYRENEES"/>
    <x v="23"/>
    <s v="323113.3"/>
    <s v="11737"/>
    <s v="n/a"/>
    <s v="n/a"/>
    <s v="n/a"/>
    <s v="n/a"/>
    <s v="n/a"/>
    <s v="n/a"/>
    <s v="n/a"/>
    <s v="Calibrated"/>
    <s v="14 avr. 2026 10:01"/>
    <s v="Avenue de Beaumont, Lavit, Occitanie, 82120"/>
    <s v="n/a"/>
    <s v="n/a"/>
    <s v="n/a"/>
    <n v="0"/>
    <s v="F SFR"/>
    <s v="true"/>
    <s v="n/a"/>
    <s v="CBL-VG-CHGV"/>
    <s v="n/a"/>
    <s v="Regulated"/>
  </r>
  <r>
    <s v="ER-260-SC"/>
    <s v="VG54-EU"/>
    <s v="GXBK-A7J-4XZ"/>
    <s v="ER-260-SC"/>
    <s v="YV2X9J0A2HB832822"/>
    <s v="n/a"/>
    <s v="Truck"/>
    <n v="19000"/>
    <s v="KG"/>
    <s v="TG Tarbes (PF)"/>
    <x v="26"/>
    <s v="391511.8"/>
    <s v="8542"/>
    <s v="n/a"/>
    <s v="n/a"/>
    <s v="n/a"/>
    <s v="n/a"/>
    <s v="n/a"/>
    <s v="n/a"/>
    <s v="n/a"/>
    <s v="Calibrated"/>
    <s v="14 avr. 2026 10:01"/>
    <s v="Route de Bordeaux, Bordères-sur-l'Échez, Occitanie, 65320"/>
    <s v="n/a"/>
    <s v="n/a"/>
    <s v="n/a"/>
    <n v="0"/>
    <s v="F SFR"/>
    <s v="true"/>
    <s v="n/a"/>
    <s v="CBL-VG-CHGV"/>
    <s v="n/a"/>
    <s v="Regulated"/>
  </r>
  <r>
    <s v="EA-523-LD"/>
    <s v="VG54-EU"/>
    <s v="GZJJ-EMK-75X"/>
    <s v="EA-523-LD"/>
    <s v="YV2X9J0A9GB757180"/>
    <s v="n/a"/>
    <s v="Truck"/>
    <n v="19000"/>
    <s v="KG"/>
    <s v="TG Tarbes (PF)"/>
    <x v="26"/>
    <s v="491655.1"/>
    <s v="10929"/>
    <s v="n/a"/>
    <s v="n/a"/>
    <s v="n/a"/>
    <s v="n/a"/>
    <s v="n/a"/>
    <s v="n/a"/>
    <s v="n/a"/>
    <s v="Calibrated"/>
    <s v="8 janv. 2026 12:20"/>
    <s v="Avenue du Griffolet, Ussac, Nouvelle-Aquitaine, 19270"/>
    <s v="n/a"/>
    <s v="n/a"/>
    <s v="n/a"/>
    <n v="0"/>
    <s v="F SFR"/>
    <s v="true"/>
    <s v="n/a"/>
    <s v="CBL-VG-CHGV"/>
    <s v="n/a"/>
    <s v="Regulated"/>
  </r>
  <r>
    <s v="DW-273-LN"/>
    <s v="VG54-EU"/>
    <s v="GS83-2ZA-996"/>
    <s v="DW-273-LN"/>
    <s v="YV2X9J0AXFB738250"/>
    <s v="n/a"/>
    <s v="Truck"/>
    <n v="19000"/>
    <s v="KG"/>
    <s v="TG Tarbes (PF)"/>
    <x v="26"/>
    <s v="501064.8"/>
    <s v="10971"/>
    <s v="n/a"/>
    <s v="n/a"/>
    <s v="n/a"/>
    <s v="n/a"/>
    <s v="n/a"/>
    <s v="n/a"/>
    <s v="n/a"/>
    <s v="Calibrated"/>
    <s v="14 avr. 2026 10:01"/>
    <s v="Route de Bordeaux, Bordères-sur-l'Échez, Occitanie, 65320"/>
    <s v="n/a"/>
    <s v="n/a"/>
    <s v="n/a"/>
    <n v="0"/>
    <s v="F SFR"/>
    <s v="true"/>
    <s v="n/a"/>
    <s v="CBL-VG-CHGV"/>
    <s v="n/a"/>
    <s v="Regulated"/>
  </r>
  <r>
    <s v="GQ-691-SF"/>
    <s v="VG54-EU"/>
    <s v="GW3S-DRA-VUD"/>
    <s v="GQ-691-SF"/>
    <s v="VF6VG000670874017"/>
    <s v="n/a"/>
    <s v="Truck"/>
    <n v="3500"/>
    <s v="KG"/>
    <s v="TG Tarbes (PF)"/>
    <x v="26"/>
    <s v="53396.0"/>
    <s v="n/a"/>
    <s v="n/a"/>
    <s v="n/a"/>
    <s v="n/a"/>
    <s v="n/a"/>
    <s v="n/a"/>
    <s v="n/a"/>
    <s v="n/a"/>
    <s v="Calibrated"/>
    <s v="14 avr. 2026 10:01"/>
    <s v="52 Avenue de Lourdes, Odos, Occitanie, 65310"/>
    <s v="n/a"/>
    <s v="n/a"/>
    <s v="n/a"/>
    <n v="0"/>
    <s v="F SFR"/>
    <s v="true"/>
    <s v="n/a"/>
    <s v="CBL-VG-COBDII-Y0"/>
    <s v="n/a"/>
    <s v="Regulated"/>
  </r>
  <r>
    <s v="GS-837-RT"/>
    <s v="VG54-EU"/>
    <s v="GXZW-26C-H9B"/>
    <s v="GS-837-RT"/>
    <s v="ZCFA81MFX02738743"/>
    <s v="n/a"/>
    <s v="Truck"/>
    <n v="16000"/>
    <s v="KG"/>
    <s v="TG Narbonne (PF)"/>
    <x v="25"/>
    <s v="71932.8"/>
    <s v="1607"/>
    <s v="n/a"/>
    <s v="n/a"/>
    <s v="n/a"/>
    <s v="n/a"/>
    <s v="n/a"/>
    <s v="n/a"/>
    <s v="n/a"/>
    <s v="Calibrated"/>
    <s v="14 avr. 2026 10:01"/>
    <s v="D 5, Ouveillan, Occitanie, 11590"/>
    <s v="n/a"/>
    <s v="n/a"/>
    <s v="n/a"/>
    <n v="0"/>
    <s v="F SFR"/>
    <s v="true"/>
    <s v="n/a"/>
    <s v="CBL-VG-CFMS"/>
    <s v="n/a"/>
    <s v="Regulated"/>
  </r>
  <r>
    <s v="EE-084-CY"/>
    <s v="VG54-EU"/>
    <s v="GKVX-GPU-G6R"/>
    <s v="EE-084-CY"/>
    <s v="YV2X9J0A6GB775555"/>
    <s v="n/a"/>
    <s v="Truck"/>
    <n v="19000"/>
    <s v="KG"/>
    <s v="TG Rodez (PF)"/>
    <x v="24"/>
    <s v="513672.6"/>
    <s v="10404"/>
    <s v="n/a"/>
    <s v="n/a"/>
    <s v="n/a"/>
    <s v="n/a"/>
    <s v="n/a"/>
    <s v="n/a"/>
    <s v="n/a"/>
    <s v="Calibrated"/>
    <s v="25 févr. 2026 14:31"/>
    <s v="M 820, Castelnau-d'Estrétefonds, Occitanie, 31620"/>
    <s v="n/a"/>
    <s v="n/a"/>
    <s v="n/a"/>
    <n v="0"/>
    <s v="F SFR"/>
    <s v="true"/>
    <s v="n/a"/>
    <s v="CBL-VG-CHGV"/>
    <s v="n/a"/>
    <s v="Regulated"/>
  </r>
  <r>
    <s v="FF-262-NR"/>
    <s v="VG54-EU"/>
    <s v="GR7J-VHJ-8H2"/>
    <s v="FF-262-NR"/>
    <s v="VF640J867KB009679"/>
    <s v="n/a"/>
    <s v="Truck"/>
    <n v="16000"/>
    <s v="KG"/>
    <s v="TG Rodez (PF)"/>
    <x v="24"/>
    <s v="251883.2"/>
    <s v="5431"/>
    <s v="n/a"/>
    <s v="n/a"/>
    <s v="n/a"/>
    <s v="n/a"/>
    <s v="n/a"/>
    <s v="n/a"/>
    <s v="n/a"/>
    <s v="Calibrated"/>
    <s v="14 nov. 2025 11:45"/>
    <s v="Rue de l'Aubrac, Lioujas, Occitanie, 12740"/>
    <s v="n/a"/>
    <s v="n/a"/>
    <s v="n/a"/>
    <n v="0"/>
    <s v="F SFR"/>
    <s v="true"/>
    <s v="n/a"/>
    <s v="CBL-VG-CHGV"/>
    <s v="n/a"/>
    <s v="Regulated"/>
  </r>
  <r>
    <s v="GP-970-ZD"/>
    <s v="VG54-EU"/>
    <s v="GDEW-MHN-9AJ"/>
    <s v="GP-970-ZD"/>
    <s v="WMA18DZZ3PY452111"/>
    <s v="n/a"/>
    <s v="Truck"/>
    <n v="19000"/>
    <s v="KG"/>
    <s v="TG Rodez (PF)"/>
    <x v="24"/>
    <s v="108576.0"/>
    <s v="4063"/>
    <s v="n/a"/>
    <s v="n/a"/>
    <s v="n/a"/>
    <s v="n/a"/>
    <s v="n/a"/>
    <s v="n/a"/>
    <s v="n/a"/>
    <s v="Calibrated"/>
    <s v="14 avr. 2026 10:01"/>
    <s v="Route de Camarès à Pousthomy, Belmont-sur-Rance, Occitanie, 12370"/>
    <s v="n/a"/>
    <s v="n/a"/>
    <s v="n/a"/>
    <n v="0"/>
    <s v="F SFR"/>
    <s v="true"/>
    <s v="n/a"/>
    <s v="CBL-VG-CFMS"/>
    <s v="n/a"/>
    <s v="Regulated"/>
  </r>
  <r>
    <s v="ES-365-LY"/>
    <s v="VG54-EU"/>
    <s v="GRCH-65W-WNP"/>
    <s v="ES-365-LY"/>
    <s v="VF620J864HB004052"/>
    <s v="n/a"/>
    <s v="Truck"/>
    <n v="19500"/>
    <s v="KG"/>
    <s v="TG Rodez (PF)"/>
    <x v="24"/>
    <s v="428575.5"/>
    <s v="10975"/>
    <s v="n/a"/>
    <s v="n/a"/>
    <s v="n/a"/>
    <s v="n/a"/>
    <s v="n/a"/>
    <s v="n/a"/>
    <s v="n/a"/>
    <s v="Calibrated"/>
    <s v="14 avr. 2026 10:01"/>
    <s v="459 Rue des Artisans, Rodez, Occitanie, 12000"/>
    <s v="n/a"/>
    <s v="n/a"/>
    <s v="n/a"/>
    <n v="0"/>
    <s v="F SFR"/>
    <s v="true"/>
    <s v="n/a"/>
    <s v="CBL-VG-CHGV"/>
    <s v="n/a"/>
    <s v="Regulated"/>
  </r>
  <r>
    <s v="DN-381-SP"/>
    <s v="VG54-EU"/>
    <s v="G4GR-WS3-YYZ"/>
    <s v="DN-381-SP"/>
    <s v="YV2X9J0A1FB710949"/>
    <s v="n/a"/>
    <s v="Truck"/>
    <n v="19000"/>
    <s v="KG"/>
    <s v="TG Rodez (PF)"/>
    <x v="24"/>
    <s v="629653.0"/>
    <s v="14578"/>
    <s v="n/a"/>
    <s v="n/a"/>
    <s v="n/a"/>
    <s v="n/a"/>
    <s v="n/a"/>
    <s v="n/a"/>
    <s v="n/a"/>
    <s v="Calibrated"/>
    <s v="14 avr. 2026 10:01"/>
    <s v="459 Rue des Artisans, Rodez, Occitanie, 12000"/>
    <s v="n/a"/>
    <s v="n/a"/>
    <s v="n/a"/>
    <n v="0"/>
    <s v="F SFR"/>
    <s v="true"/>
    <s v="n/a"/>
    <s v="CBL-VG-CHGV"/>
    <s v="n/a"/>
    <s v="Regulated"/>
  </r>
  <r>
    <s v="GK-048-CS"/>
    <s v="VG54-EU"/>
    <s v="GFTS-5EU-ZNP"/>
    <s v="GK-048-CS"/>
    <s v="VF620J966NB000546"/>
    <s v="SABLIERE Frederic"/>
    <s v="Truck"/>
    <n v="16000"/>
    <s v="KG"/>
    <s v="TG RHONE"/>
    <x v="18"/>
    <s v="101321.7"/>
    <s v="4219"/>
    <s v="n/a"/>
    <s v="n/a"/>
    <s v="n/a"/>
    <s v="n/a"/>
    <s v="n/a"/>
    <s v="n/a"/>
    <s v="n/a"/>
    <s v="Calibrated"/>
    <s v="14 avr. 2026 10:01"/>
    <s v="Route Fleurie, Saint-Vérand, Auvergne-Rhône-Alpes, 69620"/>
    <s v="n/a"/>
    <s v="n/a"/>
    <s v="n/a"/>
    <n v="0"/>
    <s v="Orange F"/>
    <s v="true"/>
    <s v="n/a"/>
    <s v="CBL-VG-CHGV"/>
    <s v="n/a"/>
    <s v="Regulated"/>
  </r>
  <r>
    <s v="GJ-107-HC"/>
    <s v="VG54-EU"/>
    <s v="GNFA-APF-D9Z"/>
    <s v="GJ-107-HC"/>
    <s v="VF620J968NB000533"/>
    <s v="BALOUZAT Cedric"/>
    <s v="Truck"/>
    <n v="19000"/>
    <s v="KG"/>
    <s v="TG RHONE"/>
    <x v="18"/>
    <s v="172816.3"/>
    <s v="4846"/>
    <s v="n/a"/>
    <s v="n/a"/>
    <s v="n/a"/>
    <s v="n/a"/>
    <s v="n/a"/>
    <s v="n/a"/>
    <s v="n/a"/>
    <s v="Calibrated"/>
    <s v="14 avr. 2026 10:01"/>
    <s v="Rue Marcel Mérieux, Corbas, Auvergne-Rhône-Alpes, 69960"/>
    <s v="n/a"/>
    <s v="n/a"/>
    <s v="n/a"/>
    <n v="0"/>
    <s v="Orange F"/>
    <s v="true"/>
    <s v="n/a"/>
    <s v="CBL-VG-CHGV"/>
    <s v="n/a"/>
    <s v="Regulated"/>
  </r>
  <r>
    <s v="GM-425-BK"/>
    <s v="VG54-EU"/>
    <s v="GYPT-UMR-6ZR"/>
    <s v="GM-425-BK"/>
    <s v="VF620J961NB000552"/>
    <s v="MARA Laurent"/>
    <s v="Truck"/>
    <n v="16776"/>
    <s v="KG"/>
    <s v="TG RHONE"/>
    <x v="18"/>
    <s v="175168.6"/>
    <s v="4538"/>
    <s v="n/a"/>
    <s v="n/a"/>
    <s v="n/a"/>
    <s v="n/a"/>
    <s v="n/a"/>
    <s v="n/a"/>
    <s v="n/a"/>
    <s v="Calibrated"/>
    <s v="14 avr. 2026 10:01"/>
    <s v="340 Boulevard Louis Blanc, Villefranche-sur-Saône, Auvergne-Rhône-Alpes, 69400"/>
    <s v="n/a"/>
    <s v="n/a"/>
    <s v="n/a"/>
    <n v="0"/>
    <s v="Orange F"/>
    <s v="true"/>
    <s v="n/a"/>
    <s v="CBL-VG-CHGV"/>
    <s v="n/a"/>
    <s v="Regulated"/>
  </r>
  <r>
    <s v="GJ-733-ZY"/>
    <s v="VG54-EU"/>
    <s v="GRP6-WKC-FU7"/>
    <s v="GJ-733-ZY"/>
    <s v="VF620J967NB000538"/>
    <s v="CADIOT Benoit"/>
    <s v="Truck"/>
    <n v="19000"/>
    <s v="KG"/>
    <s v="TG RHONE"/>
    <x v="18"/>
    <s v="179297.3"/>
    <s v="4583"/>
    <s v="n/a"/>
    <s v="n/a"/>
    <s v="n/a"/>
    <s v="n/a"/>
    <s v="n/a"/>
    <s v="n/a"/>
    <s v="n/a"/>
    <s v="Calibrated"/>
    <s v="14 avr. 2026 10:01"/>
    <s v="Avenue du Maréchal Juin, Bourg-en-Bresse, Auvergne-Rhône-Alpes, 01000"/>
    <s v="n/a"/>
    <s v="n/a"/>
    <s v="n/a"/>
    <n v="0"/>
    <s v="Orange F"/>
    <s v="true"/>
    <s v="n/a"/>
    <s v="CBL-VG-CHGV"/>
    <s v="n/a"/>
    <s v="Regulated"/>
  </r>
  <r>
    <s v="GL-243-SY"/>
    <s v="VG54-EU"/>
    <s v="GY6D-MXP-2TH"/>
    <s v="GL-243-SY"/>
    <s v="VF620J967NB000555"/>
    <s v="NAULET Regis"/>
    <s v="Truck"/>
    <n v="16000"/>
    <s v="KG"/>
    <s v="TG RHONE"/>
    <x v="18"/>
    <s v="119639.1"/>
    <s v="3772"/>
    <s v="n/a"/>
    <s v="n/a"/>
    <s v="n/a"/>
    <s v="n/a"/>
    <s v="n/a"/>
    <s v="n/a"/>
    <s v="n/a"/>
    <s v="Calibrated"/>
    <s v="14 avr. 2026 10:01"/>
    <s v="Rue Marcel Mérieux, Corbas, Auvergne-Rhône-Alpes, 69960"/>
    <s v="n/a"/>
    <s v="n/a"/>
    <s v="n/a"/>
    <n v="0"/>
    <s v="Orange F"/>
    <s v="true"/>
    <s v="n/a"/>
    <s v="CBL-VG-CHGV"/>
    <s v="n/a"/>
    <s v="Regulated"/>
  </r>
  <r>
    <s v="HG-031-GE"/>
    <s v="VG54-EU"/>
    <s v="G4EX-AJF-HUN"/>
    <s v="HG-031-GE"/>
    <s v="ZCFCS72A605601480"/>
    <s v="n/a"/>
    <s v="Truck"/>
    <m/>
    <s v=""/>
    <s v="TG RHONE"/>
    <x v="18"/>
    <s v="2634.1"/>
    <s v="147"/>
    <s v="n/a"/>
    <s v="n/a"/>
    <s v="n/a"/>
    <s v="n/a"/>
    <s v="n/a"/>
    <s v="n/a"/>
    <s v="n/a"/>
    <s v="Calibrated"/>
    <s v="14 avr. 2026 10:01"/>
    <s v="118 Rue Challemel-Lacour, Lyon, Auvergne-Rhône-Alpes, 69007"/>
    <s v="n/a"/>
    <s v="n/a"/>
    <s v="n/a"/>
    <n v="0"/>
    <s v="Orange F"/>
    <s v="true"/>
    <s v="n/a"/>
    <s v=""/>
    <s v="n/a"/>
    <s v="Regulated"/>
  </r>
  <r>
    <s v="GL-251-NS"/>
    <s v="VG54-EU"/>
    <s v="GNZN-46U-DB2"/>
    <s v="GL-251-NS"/>
    <s v="VF620J969NB000556"/>
    <s v="QUATTROCIOCCHI Yannick"/>
    <s v="Truck"/>
    <n v="16776"/>
    <s v="KG"/>
    <s v="TG RHONE"/>
    <x v="18"/>
    <s v="123698.6"/>
    <s v="4757"/>
    <s v="n/a"/>
    <s v="n/a"/>
    <s v="n/a"/>
    <s v="n/a"/>
    <s v="n/a"/>
    <s v="n/a"/>
    <s v="n/a"/>
    <s v="Calibrated"/>
    <s v="14 avr. 2026 10:01"/>
    <s v="Rue des Aqueducs, Craponne, Auvergne-Rhône-Alpes, 69290"/>
    <s v="n/a"/>
    <s v="n/a"/>
    <s v="n/a"/>
    <n v="0"/>
    <s v="Orange F"/>
    <s v="true"/>
    <s v="n/a"/>
    <s v="CBL-VG-CHGV"/>
    <s v="n/a"/>
    <s v="Regulated"/>
  </r>
  <r>
    <s v="EE-579-AM"/>
    <s v="VG54-EU"/>
    <s v="GPPD-7D5-6HX"/>
    <s v="EE-579-AM"/>
    <s v="VF6WTAG40G2453582"/>
    <s v="BRUNAT Didier leon antoine"/>
    <s v="Truck"/>
    <n v="7500"/>
    <s v="KG"/>
    <s v="TG RHONE"/>
    <x v="18"/>
    <s v="n/a"/>
    <s v="n/a"/>
    <s v="n/a"/>
    <s v="n/a"/>
    <s v="n/a"/>
    <s v="n/a"/>
    <s v="n/a"/>
    <s v="n/a"/>
    <s v="n/a"/>
    <s v="Calibrated"/>
    <s v="14 avr. 2026 10:01"/>
    <s v="A 42, Saint-Maurice-de-Beynost, Auvergne-Rhône-Alpes, 01700"/>
    <s v="n/a"/>
    <s v="n/a"/>
    <s v="n/a"/>
    <n v="0"/>
    <s v="Orange F"/>
    <s v="true"/>
    <s v="n/a"/>
    <s v="CBL-VG-CHGV"/>
    <s v="n/a"/>
    <s v="Regulated"/>
  </r>
  <r>
    <s v="GM-658-FP"/>
    <s v="VG54-EU"/>
    <s v="GPBH-E4P-GTJ"/>
    <s v="GM-658-FP"/>
    <s v="VF620J96XNB000551"/>
    <s v="FANJAT Guillaume"/>
    <s v="Truck"/>
    <n v="16000"/>
    <s v="KG"/>
    <s v="TG RHONE"/>
    <x v="18"/>
    <s v="152075.0"/>
    <s v="4610"/>
    <s v="n/a"/>
    <s v="n/a"/>
    <s v="n/a"/>
    <s v="n/a"/>
    <s v="n/a"/>
    <s v="n/a"/>
    <s v="n/a"/>
    <s v="Calibrated"/>
    <s v="14 avr. 2026 10:01"/>
    <s v="Route de Brailles, Vézeronce-Curtin, Auvergne-Rhône-Alpes, 38510"/>
    <s v="n/a"/>
    <s v="n/a"/>
    <s v="n/a"/>
    <n v="0"/>
    <s v="Orange F"/>
    <s v="true"/>
    <s v="n/a"/>
    <s v="CBL-VG-CHGV"/>
    <s v="n/a"/>
    <s v="Regulated"/>
  </r>
  <r>
    <s v="GK-279-CS"/>
    <s v="VG54-EU"/>
    <s v="G4CE-ZZD-4WM"/>
    <s v="GK-279-CS"/>
    <s v="VF620J968NB000547"/>
    <s v="HENAULT Pierre"/>
    <s v="Truck"/>
    <n v="16000"/>
    <s v="KG"/>
    <s v="TG RHONE"/>
    <x v="18"/>
    <s v="138928.4"/>
    <s v="5153"/>
    <s v="n/a"/>
    <s v="n/a"/>
    <s v="n/a"/>
    <s v="n/a"/>
    <s v="n/a"/>
    <s v="n/a"/>
    <s v="n/a"/>
    <s v="Calibrated"/>
    <s v="14 avr. 2026 10:01"/>
    <s v="Rue de Bonnel, Lyon, Auvergne-Rhône-Alpes, 69003"/>
    <s v="n/a"/>
    <s v="n/a"/>
    <s v="n/a"/>
    <n v="0"/>
    <s v="Orange F"/>
    <s v="true"/>
    <s v="n/a"/>
    <s v="CBL-VG-CHGV"/>
    <s v="n/a"/>
    <s v="Regulated"/>
  </r>
  <r>
    <s v="GK-188-GL"/>
    <s v="VG54-EU"/>
    <s v="GDMW-PYR-3NW"/>
    <s v="GK-188-GL"/>
    <s v="VF620J962NB000561"/>
    <s v="POCHOPIEN Herve"/>
    <s v="Truck"/>
    <n v="16000"/>
    <s v="KG"/>
    <s v="TG RHONE"/>
    <x v="18"/>
    <s v="104811.6"/>
    <s v="3942"/>
    <s v="n/a"/>
    <s v="n/a"/>
    <s v="n/a"/>
    <s v="n/a"/>
    <s v="n/a"/>
    <s v="n/a"/>
    <s v="n/a"/>
    <s v="Calibrated"/>
    <s v="14 avr. 2026 10:01"/>
    <s v="D 522, Bourgoin-Jallieu, Auvergne-Rhône-Alpes, 38300"/>
    <s v="n/a"/>
    <s v="n/a"/>
    <s v="n/a"/>
    <n v="0"/>
    <s v="Orange F"/>
    <s v="true"/>
    <s v="n/a"/>
    <s v="CBL-VG-CHGV"/>
    <s v="n/a"/>
    <s v="Regulated"/>
  </r>
  <r>
    <s v="GJ-534-DC"/>
    <s v="VG54-EU"/>
    <s v="GWDU-U9Z-9E2"/>
    <s v="GJ-534-DC"/>
    <s v="VF620J963NB000536"/>
    <s v="DE LARICHAUDY Alexandre"/>
    <s v="Truck"/>
    <n v="19000"/>
    <s v="KG"/>
    <s v="TG RHONE"/>
    <x v="18"/>
    <s v="201624.9"/>
    <s v="4912"/>
    <s v="n/a"/>
    <s v="n/a"/>
    <s v="n/a"/>
    <s v="n/a"/>
    <s v="n/a"/>
    <s v="n/a"/>
    <s v="n/a"/>
    <s v="Calibrated"/>
    <s v="14 avr. 2026 10:01"/>
    <s v="A 43, Saint-Didier-de-la-Tour, Auvergne-Rhône-Alpes, 38110"/>
    <s v="n/a"/>
    <s v="n/a"/>
    <s v="n/a"/>
    <n v="0"/>
    <s v="Orange F"/>
    <s v="true"/>
    <s v="n/a"/>
    <s v="CBL-VG-CHGV"/>
    <s v="n/a"/>
    <s v="Regulated"/>
  </r>
  <r>
    <s v="GJ-501-ZZ"/>
    <s v="VG54-EU"/>
    <s v="G6VU-U2M-5WG"/>
    <s v="GJ-501-ZZ"/>
    <s v="VF640J568NB018755"/>
    <s v="n/a"/>
    <s v="Truck"/>
    <n v="10000"/>
    <s v="KG"/>
    <s v="TG RHONE"/>
    <x v="18"/>
    <s v="109874.8"/>
    <s v="2927"/>
    <s v="n/a"/>
    <s v="n/a"/>
    <s v="n/a"/>
    <s v="n/a"/>
    <s v="n/a"/>
    <s v="n/a"/>
    <s v="n/a"/>
    <s v="Calibrated"/>
    <s v="14 avr. 2026 10:01"/>
    <s v="Rue du Ponant, Donzère, Auvergne-Rhône-Alpes, 26290"/>
    <s v="n/a"/>
    <s v="n/a"/>
    <s v="n/a"/>
    <n v="0"/>
    <s v="Orange F"/>
    <s v="true"/>
    <s v="n/a"/>
    <s v="CBL-VG-CHGV"/>
    <s v="n/a"/>
    <s v="Regulated"/>
  </r>
  <r>
    <s v="GM-916-CE"/>
    <s v="VG54-EU"/>
    <s v="GVG5-4XT-JD5"/>
    <s v="GM-916-CE"/>
    <s v="VF620J964NB000559"/>
    <s v="n/a"/>
    <s v="Truck"/>
    <n v="16776"/>
    <s v="KG"/>
    <s v="TG RHONE"/>
    <x v="18"/>
    <s v="126271.9"/>
    <s v="4869"/>
    <s v="n/a"/>
    <s v="n/a"/>
    <s v="n/a"/>
    <s v="n/a"/>
    <s v="n/a"/>
    <s v="n/a"/>
    <s v="n/a"/>
    <s v="Calibrated"/>
    <s v="14 avr. 2026 10:01"/>
    <s v="Route de Langonand, Sorbiers, Auvergne-Rhône-Alpes, 42400"/>
    <s v="n/a"/>
    <s v="n/a"/>
    <s v="n/a"/>
    <n v="0"/>
    <s v="Orange F"/>
    <s v="true"/>
    <s v="n/a"/>
    <s v="CBL-VG-CHGV"/>
    <s v="n/a"/>
    <s v="Regulated"/>
  </r>
  <r>
    <s v="FB-989-TF"/>
    <s v="VG54-EU"/>
    <s v="GX6T-EVH-9JV"/>
    <s v="FB-989-TF"/>
    <s v="XLRAEL2700L476374"/>
    <s v="n/a"/>
    <s v="Truck"/>
    <n v="15500"/>
    <s v="KG"/>
    <s v="TG RHONE"/>
    <x v="18"/>
    <s v="316692.9"/>
    <s v="8881"/>
    <s v="n/a"/>
    <s v="n/a"/>
    <s v="n/a"/>
    <s v="n/a"/>
    <s v="n/a"/>
    <s v="n/a"/>
    <s v="n/a"/>
    <s v="Calibrated"/>
    <s v="14 avr. 2026 10:01"/>
    <s v="D 30, Vérin, Auvergne-Rhône-Alpes, 42410"/>
    <s v="n/a"/>
    <s v="n/a"/>
    <s v="n/a"/>
    <n v="0"/>
    <s v="Orange F"/>
    <s v="true"/>
    <s v="n/a"/>
    <s v="CBL-VG-CFMS"/>
    <s v="n/a"/>
    <s v="Regulated"/>
  </r>
  <r>
    <s v="GR-004-WR"/>
    <s v="VG54-EU"/>
    <s v="GJ8S-GSP-XU6"/>
    <s v="GR-004-WR"/>
    <s v="ZCFCP35A20D736029"/>
    <s v="RAVET Lucas Jean-Louis"/>
    <s v="Truck"/>
    <n v="3500"/>
    <s v="KG"/>
    <s v="TG RHONE"/>
    <x v="18"/>
    <s v="92471.8"/>
    <s v="4822"/>
    <s v="n/a"/>
    <s v="n/a"/>
    <s v="n/a"/>
    <s v="n/a"/>
    <s v="n/a"/>
    <s v="n/a"/>
    <s v="n/a"/>
    <s v="Calibrated"/>
    <s v="14 avr. 2026 10:01"/>
    <s v="D 338, Bagnols, Auvergne-Rhône-Alpes, 69620"/>
    <s v="n/a"/>
    <s v="n/a"/>
    <s v="n/a"/>
    <n v="0"/>
    <s v="Orange F"/>
    <s v="true"/>
    <s v="n/a"/>
    <s v="CBL-VG-COBDII-Y0"/>
    <s v="n/a"/>
    <s v="Regulated"/>
  </r>
  <r>
    <s v="GV-649-WL"/>
    <s v="VG54-EU"/>
    <s v="GSSF-9VP-233"/>
    <s v="GV-649-WL"/>
    <s v="VF620J966RB000777"/>
    <s v="DHONT Anthony"/>
    <s v="Truck"/>
    <n v="16000"/>
    <s v="KG"/>
    <s v="TG RHONE"/>
    <x v="18"/>
    <s v="84372.5"/>
    <s v="3074"/>
    <s v="n/a"/>
    <s v="n/a"/>
    <s v="n/a"/>
    <s v="n/a"/>
    <s v="n/a"/>
    <s v="n/a"/>
    <s v="n/a"/>
    <s v="Calibrated"/>
    <s v="14 avr. 2026 10:01"/>
    <s v="D 45, Cordelle, Auvergne-Rhône-Alpes, 42123"/>
    <s v="n/a"/>
    <s v="n/a"/>
    <s v="n/a"/>
    <n v="0"/>
    <s v="Orange F"/>
    <s v="true"/>
    <s v="n/a"/>
    <s v="CBL-VG-CHGV"/>
    <s v="n/a"/>
    <s v="Regulated"/>
  </r>
  <r>
    <s v="DQ-836-GN"/>
    <s v="VG54-EU"/>
    <s v="GBBD-2BV-TAT"/>
    <s v="DQ-836-GN"/>
    <s v="YV2V0Y1A5FZ101895"/>
    <s v="HUET JO"/>
    <s v="Truck"/>
    <n v="19000"/>
    <s v="KG"/>
    <s v="TG RHONE"/>
    <x v="18"/>
    <s v="394551.3"/>
    <s v="9972"/>
    <s v="n/a"/>
    <s v="n/a"/>
    <s v="n/a"/>
    <s v="n/a"/>
    <s v="n/a"/>
    <s v="n/a"/>
    <s v="n/a"/>
    <s v="Calibrated"/>
    <s v="14 avr. 2026 10:01"/>
    <s v="Rue Albert Londres, Échirolles, Auvergne-Rhône-Alpes, 38130"/>
    <s v="n/a"/>
    <s v="n/a"/>
    <s v="n/a"/>
    <n v="0"/>
    <s v="Orange F"/>
    <s v="true"/>
    <s v="n/a"/>
    <s v="CBL-VG-CHGV"/>
    <s v="n/a"/>
    <s v="Regulated"/>
  </r>
  <r>
    <s v="EE-992-CX"/>
    <s v="VG54-EU"/>
    <s v="GEXU-HBK-TUW"/>
    <s v="EE-992-CX"/>
    <s v="YV2V0Y1A0GZ108383"/>
    <s v="RIGAUD Didier"/>
    <s v="Truck"/>
    <n v="19000"/>
    <s v="KG"/>
    <s v="TG RHONE"/>
    <x v="18"/>
    <s v="471844.5"/>
    <s v="9800"/>
    <s v="n/a"/>
    <s v="n/a"/>
    <s v="n/a"/>
    <s v="n/a"/>
    <s v="n/a"/>
    <s v="n/a"/>
    <s v="n/a"/>
    <s v="Calibrated"/>
    <s v="14 avr. 2026 10:01"/>
    <s v="Rue Dorine Bourneton, Andrézieux-Bouthéon, Auvergne-Rhône-Alpes, 42160"/>
    <s v="n/a"/>
    <s v="n/a"/>
    <s v="n/a"/>
    <n v="0"/>
    <s v="Orange F"/>
    <s v="true"/>
    <s v="n/a"/>
    <s v="CBL-VG-CHGV"/>
    <s v="n/a"/>
    <s v="Regulated"/>
  </r>
  <r>
    <s v="GR-208-RN"/>
    <s v="VG54-EU"/>
    <s v="GWU9-DJW-4UW"/>
    <s v="GR-208-RN"/>
    <s v="ZCFCP35A10D736040"/>
    <s v="n/a"/>
    <s v="Truck"/>
    <n v="3500"/>
    <s v="KG"/>
    <s v="TG RHONE"/>
    <x v="18"/>
    <s v="129037.8"/>
    <s v="5145"/>
    <s v="n/a"/>
    <s v="n/a"/>
    <s v="n/a"/>
    <s v="n/a"/>
    <s v="n/a"/>
    <s v="n/a"/>
    <s v="n/a"/>
    <s v="Calibrated"/>
    <s v="14 avr. 2026 10:01"/>
    <s v="Rue Marius Grosso, Vaulx-en-Velin, Auvergne-Rhône-Alpes, 69120"/>
    <s v="n/a"/>
    <s v="n/a"/>
    <s v="n/a"/>
    <n v="0"/>
    <s v="Orange F"/>
    <s v="true"/>
    <s v="n/a"/>
    <s v="CBL-VG-COBDII-Y0"/>
    <s v="n/a"/>
    <s v="Regulated"/>
  </r>
  <r>
    <s v="EE-054-CY"/>
    <s v="VG54-EU"/>
    <s v="GHYT-3KP-PKA"/>
    <s v="EE-054-CY"/>
    <s v="YV2X9J0A2GB775472"/>
    <s v="n/a"/>
    <s v="Truck"/>
    <n v="19000"/>
    <s v="KG"/>
    <s v="TG RHONE"/>
    <x v="18"/>
    <s v="511558.2"/>
    <s v="n/a"/>
    <s v="n/a"/>
    <s v="n/a"/>
    <s v="n/a"/>
    <s v="n/a"/>
    <s v="n/a"/>
    <s v="n/a"/>
    <s v="n/a"/>
    <s v="Calibrated"/>
    <s v="14 avr. 2026 10:01"/>
    <s v="Rue du Parc Forestier, Saint-Quentin-Fallavier, Auvergne-Rhône-Alpes, 38070"/>
    <s v="n/a"/>
    <s v="n/a"/>
    <s v="n/a"/>
    <n v="0"/>
    <s v="Orange F"/>
    <s v="true"/>
    <s v="n/a"/>
    <s v="CBL-VG-CHGV"/>
    <s v="n/a"/>
    <s v="Regulated"/>
  </r>
  <r>
    <s v="HF-672-TB"/>
    <s v="VG54-EU"/>
    <s v="GV7Z-VJZ-57T"/>
    <s v="HF-672-TB"/>
    <s v="VF620J867SB015148"/>
    <s v="ETHEVE Stephane"/>
    <s v="Truck"/>
    <n v="16000"/>
    <s v="KG"/>
    <s v="TG RHONE"/>
    <x v="18"/>
    <s v="33036.7"/>
    <s v="622"/>
    <s v="n/a"/>
    <s v="n/a"/>
    <s v="n/a"/>
    <s v="n/a"/>
    <s v="n/a"/>
    <s v="n/a"/>
    <s v="n/a"/>
    <s v="Calibrated"/>
    <s v="14 avr. 2026 10:01"/>
    <s v="Route Départementale 531, Sassenage, Auvergne-Rhône-Alpes, 38360"/>
    <s v="n/a"/>
    <s v="n/a"/>
    <s v="n/a"/>
    <n v="0"/>
    <s v="Orange F"/>
    <s v="true"/>
    <s v="n/a"/>
    <s v="CBL-VG-CHGV"/>
    <s v="n/a"/>
    <s v="Regulated"/>
  </r>
  <r>
    <s v="DW-186-BR"/>
    <s v="VG54-EU"/>
    <s v="GA62-WTU-KEY"/>
    <s v="DW-186-BR"/>
    <s v="YV2T0X1A4FZ103493"/>
    <s v="n/a"/>
    <s v="Truck"/>
    <n v="16000"/>
    <s v="KG"/>
    <s v="TG RHONE"/>
    <x v="18"/>
    <s v="375124.0"/>
    <s v="10348"/>
    <s v="n/a"/>
    <s v="n/a"/>
    <s v="n/a"/>
    <s v="n/a"/>
    <s v="n/a"/>
    <s v="n/a"/>
    <s v="n/a"/>
    <s v="Calibrated"/>
    <s v="14 avr. 2026 10:01"/>
    <s v="Rue René Descartes, Vaulx-Milieu, Auvergne-Rhône-Alpes, 38090"/>
    <s v="n/a"/>
    <s v="n/a"/>
    <s v="n/a"/>
    <n v="0"/>
    <s v="Orange F"/>
    <s v="true"/>
    <s v="n/a"/>
    <s v="CBL-VG-CHGV"/>
    <s v="n/a"/>
    <s v="Regulated"/>
  </r>
  <r>
    <s v="ES-898-FA"/>
    <s v="VG54-EU"/>
    <s v="GGGH-298-U9G"/>
    <s v="ES-898-FA"/>
    <s v="VF640J56XHB007261"/>
    <s v="HIMBER Christophe"/>
    <s v="Truck"/>
    <n v="16000"/>
    <s v="KG"/>
    <s v="EUR Schiltigheim LIV"/>
    <x v="27"/>
    <s v="303548.5"/>
    <s v="6808"/>
    <s v="n/a"/>
    <s v="n/a"/>
    <s v="n/a"/>
    <s v="n/a"/>
    <s v="n/a"/>
    <s v="n/a"/>
    <s v="n/a"/>
    <s v="Calibrated"/>
    <s v="14 avr. 2026 10:01"/>
    <s v="D 1420, Bourg-Bruche, Grand Est, 67420"/>
    <s v="n/a"/>
    <s v="n/a"/>
    <s v="n/a"/>
    <n v="0"/>
    <s v="F SFR"/>
    <s v="true"/>
    <s v="n/a"/>
    <s v="CBL-VG-CHGV"/>
    <s v="n/a"/>
    <s v="Regulated"/>
  </r>
  <r>
    <s v="EQ-116-NS"/>
    <s v="VG54-EU"/>
    <s v="GFCV-9BB-8EG"/>
    <s v="EQ-116-NS"/>
    <s v="VF620J863HB003765"/>
    <s v="n/a"/>
    <s v="Truck"/>
    <n v="19000"/>
    <s v="KG"/>
    <s v="EUR Schiltigheim LIV"/>
    <x v="27"/>
    <s v="404733.7"/>
    <s v="6478"/>
    <s v="n/a"/>
    <s v="n/a"/>
    <s v="n/a"/>
    <s v="n/a"/>
    <s v="n/a"/>
    <s v="n/a"/>
    <s v="n/a"/>
    <s v="Calibrated"/>
    <s v="14 avr. 2026 10:01"/>
    <s v="Route de Hausbergen, Schiltigheim, Grand Est, 67300"/>
    <s v="n/a"/>
    <s v="n/a"/>
    <s v="n/a"/>
    <n v="0"/>
    <s v="F SFR"/>
    <s v="true"/>
    <s v="n/a"/>
    <s v="CBL-VG-CHGV"/>
    <s v="n/a"/>
    <s v="Regulated"/>
  </r>
  <r>
    <s v="DT-944-DQ"/>
    <s v="VG54-EU"/>
    <s v="GNVY-7JG-X8P"/>
    <s v="DT-944-DQ"/>
    <s v="VF6VFE4S652921538"/>
    <s v="BLONDE Jean-Philippe"/>
    <s v="Truck"/>
    <n v="3500"/>
    <s v="KG"/>
    <s v="EUR Schiltigheim LIV"/>
    <x v="27"/>
    <s v="n/a"/>
    <s v="n/a"/>
    <s v="n/a"/>
    <s v="n/a"/>
    <s v="n/a"/>
    <s v="n/a"/>
    <s v="n/a"/>
    <s v="n/a"/>
    <s v="n/a"/>
    <s v="Not Calibrated"/>
    <s v="n/a"/>
    <s v="Location unknown"/>
    <s v="n/a"/>
    <s v="n/a"/>
    <s v="n/a"/>
    <n v="0"/>
    <s v="n/a"/>
    <s v="n/a"/>
    <s v="n/a"/>
    <s v=""/>
    <s v="n/a"/>
    <s v="Regulated"/>
  </r>
  <r>
    <s v="G4XU-598-325"/>
    <s v="VG54-EU"/>
    <s v="G4XU-598-325"/>
    <s v="n/a"/>
    <s v=""/>
    <s v="n/a"/>
    <s v=""/>
    <m/>
    <s v=""/>
    <s v=""/>
    <x v="20"/>
    <s v="n/a"/>
    <s v="n/a"/>
    <s v="n/a"/>
    <s v="n/a"/>
    <s v="n/a"/>
    <s v="n/a"/>
    <s v="n/a"/>
    <s v="n/a"/>
    <s v="n/a"/>
    <s v="Not Calibrated"/>
    <s v="n/a"/>
    <s v="Location unknown"/>
    <s v="n/a"/>
    <s v="n/a"/>
    <s v="n/a"/>
    <n v="0"/>
    <s v="n/a"/>
    <s v="n/a"/>
    <s v="n/a"/>
    <s v=""/>
    <s v="n/a"/>
    <s v="Regulated"/>
  </r>
  <r>
    <s v="GK-662-MR"/>
    <s v="VG54-EU"/>
    <s v="GZ4N-DYR-FWW"/>
    <s v="GK-662-MR"/>
    <s v="VF620J86XNB010577"/>
    <s v="SZYMANSKI Jean-Philippe"/>
    <s v="Truck"/>
    <n v="19000"/>
    <s v="KG"/>
    <s v="EUR Schiltigheim LIV"/>
    <x v="27"/>
    <s v="202006.9"/>
    <s v="3976"/>
    <s v="n/a"/>
    <s v="n/a"/>
    <s v="n/a"/>
    <s v="n/a"/>
    <s v="n/a"/>
    <s v="n/a"/>
    <s v="n/a"/>
    <s v="Calibrated"/>
    <s v="14 avr. 2026 10:01"/>
    <s v="43 Rue du Général Hirschauer, Saint-Avold, Grand Est, 57500"/>
    <s v="n/a"/>
    <s v="n/a"/>
    <s v="n/a"/>
    <n v="0"/>
    <s v="F SFR"/>
    <s v="true"/>
    <s v="n/a"/>
    <s v="CBL-VG-CHGV"/>
    <s v="n/a"/>
    <s v="Regulated"/>
  </r>
  <r>
    <s v="GT-686-JG"/>
    <s v="VG54-EU"/>
    <s v="G4BY-TC8-RHR"/>
    <s v="GT-686-JG"/>
    <s v="WMA06KZZ2RM941535"/>
    <s v="n/a"/>
    <s v="Truck"/>
    <n v="19000"/>
    <s v="KG"/>
    <s v="EUR Schiltigheim LIV"/>
    <x v="27"/>
    <s v="357997.6"/>
    <s v="5593"/>
    <s v="n/a"/>
    <s v="n/a"/>
    <s v="n/a"/>
    <s v="n/a"/>
    <s v="n/a"/>
    <s v="n/a"/>
    <s v="n/a"/>
    <s v="Calibrated"/>
    <s v="14 avr. 2026 10:01"/>
    <s v="N 4, Dombasle-sur-Meurthe, Grand Est, 54110"/>
    <s v="n/a"/>
    <s v="n/a"/>
    <s v="n/a"/>
    <n v="0"/>
    <s v="F SFR"/>
    <s v="true"/>
    <s v="n/a"/>
    <s v="CBL-VG-CHGV"/>
    <s v="n/a"/>
    <s v="Regulated"/>
  </r>
  <r>
    <s v="EJ-188-VA"/>
    <s v="VG54-EU"/>
    <s v="G7RU-E5M-Y5E"/>
    <s v="EJ-188-VA"/>
    <s v="VF6WTAG40G2455026"/>
    <s v="n/a"/>
    <s v="Truck"/>
    <n v="7500"/>
    <s v="KG"/>
    <s v="EUR Schiltigheim LIV"/>
    <x v="27"/>
    <s v="n/a"/>
    <s v="n/a"/>
    <s v="n/a"/>
    <s v="n/a"/>
    <s v="n/a"/>
    <s v="n/a"/>
    <s v="n/a"/>
    <s v="n/a"/>
    <s v="n/a"/>
    <s v="Calibrated"/>
    <s v="9 mars 2026 08:50"/>
    <s v="101 Route de Hausbergen, Schiltigheim, Grand Est, 67012"/>
    <s v="n/a"/>
    <s v="n/a"/>
    <s v="n/a"/>
    <n v="0"/>
    <s v="F SFR"/>
    <s v="true"/>
    <s v="n/a"/>
    <s v="CBL-VG-CHGV"/>
    <s v="n/a"/>
    <s v="Regulated"/>
  </r>
  <r>
    <s v="EB-220-CY"/>
    <s v="VG54-EU"/>
    <s v="GYG9-ZKP-H42"/>
    <s v="EB-220-CY"/>
    <s v="VF6VFE4S654058175"/>
    <s v="WOLFF Pascal"/>
    <s v="Truck"/>
    <n v="3500"/>
    <s v="KG"/>
    <s v="EUR Schiltigheim LIV"/>
    <x v="27"/>
    <s v="186242.0"/>
    <s v="n/a"/>
    <s v="n/a"/>
    <s v="n/a"/>
    <s v="n/a"/>
    <s v="n/a"/>
    <s v="n/a"/>
    <s v="n/a"/>
    <s v="n/a"/>
    <s v="Calibrated"/>
    <s v="14 avr. 2026 10:01"/>
    <s v="Rue de l'Artisanat, Fegersheim, Grand Est, 67640"/>
    <s v="n/a"/>
    <s v="n/a"/>
    <s v="n/a"/>
    <n v="0"/>
    <s v="F SFR"/>
    <s v="true"/>
    <s v="n/a"/>
    <s v="CBL-VG-COBDII-Y0"/>
    <s v="n/a"/>
    <s v="Regulated"/>
  </r>
  <r>
    <s v="ES-521-JG"/>
    <s v="VG54-EU"/>
    <s v="GAJH-SM8-8JW"/>
    <s v="ES-521-JG"/>
    <s v="VF640J560HB007091"/>
    <s v="KEMEUGNE LIENOU Emmanuel Victor"/>
    <s v="Truck"/>
    <n v="13300"/>
    <s v="KG"/>
    <s v="EUR Schiltigheim LIV"/>
    <x v="27"/>
    <s v="196917.4"/>
    <s v="5297"/>
    <s v="n/a"/>
    <s v="n/a"/>
    <s v="n/a"/>
    <s v="n/a"/>
    <s v="n/a"/>
    <s v="n/a"/>
    <s v="n/a"/>
    <s v="Calibrated"/>
    <s v="14 avr. 2026 10:01"/>
    <s v="Rue des Francs-Bourgeois, Strasbourg, Grand Est, 67003"/>
    <s v="n/a"/>
    <s v="n/a"/>
    <s v="n/a"/>
    <n v="0"/>
    <s v="F SFR"/>
    <s v="true"/>
    <s v="n/a"/>
    <s v="CBL-VG-CHGV"/>
    <s v="n/a"/>
    <s v="Regulated"/>
  </r>
  <r>
    <s v="GM-532-SK"/>
    <s v="VG54-EU"/>
    <s v="G7S7-W2Z-72B"/>
    <s v="GM-532-SK"/>
    <s v="VF620J968NB000564"/>
    <s v="DROUET Julien"/>
    <s v="Truck"/>
    <n v="16776"/>
    <s v="KG"/>
    <s v="EUR Schiltigheim LIV"/>
    <x v="27"/>
    <s v="47607.7"/>
    <s v="2210"/>
    <s v="n/a"/>
    <s v="n/a"/>
    <s v="n/a"/>
    <s v="n/a"/>
    <s v="n/a"/>
    <s v="n/a"/>
    <s v="n/a"/>
    <s v="Calibrated"/>
    <s v="14 avr. 2026 10:01"/>
    <s v="Accès livraisons, Strasbourg, Grand Est, 67027"/>
    <s v="n/a"/>
    <s v="n/a"/>
    <s v="n/a"/>
    <n v="0"/>
    <s v="F SFR"/>
    <s v="true"/>
    <s v="n/a"/>
    <s v="CBL-VG-CHGV"/>
    <s v="n/a"/>
    <s v="Regulated"/>
  </r>
  <r>
    <s v="DV-285-AF"/>
    <s v="VG54-EU"/>
    <s v="G53M-74A-TDH"/>
    <s v="DV-285-AF"/>
    <s v="YV2T0X1A9FZ103294"/>
    <s v="n/a"/>
    <s v="Truck"/>
    <n v="16000"/>
    <s v="KG"/>
    <s v="EUR Schiltigheim LIV"/>
    <x v="27"/>
    <s v="408063.3"/>
    <s v="8760"/>
    <s v="n/a"/>
    <s v="n/a"/>
    <s v="n/a"/>
    <s v="n/a"/>
    <s v="n/a"/>
    <s v="n/a"/>
    <s v="n/a"/>
    <s v="Calibrated"/>
    <s v="14 avr. 2026 10:01"/>
    <s v="Autoroute de l’Est, Eckartswiller, Grand Est, 67700"/>
    <s v="n/a"/>
    <s v="n/a"/>
    <s v="n/a"/>
    <n v="0"/>
    <s v="F SFR"/>
    <s v="true"/>
    <s v="n/a"/>
    <s v="CBL-VG-CHGV"/>
    <s v="n/a"/>
    <s v="Regulated"/>
  </r>
  <r>
    <s v="ES-524-JG"/>
    <s v="VG54-EU"/>
    <s v="GXTA-PME-FAC"/>
    <s v="ES-524-JG"/>
    <s v="VF640J568HB007114"/>
    <s v="n/a"/>
    <s v="Truck"/>
    <n v="13000"/>
    <s v="KG"/>
    <s v="TG ALSACE"/>
    <x v="22"/>
    <s v="267578.6"/>
    <s v="504"/>
    <s v="n/a"/>
    <s v="n/a"/>
    <s v="n/a"/>
    <s v="n/a"/>
    <s v="n/a"/>
    <s v="n/a"/>
    <s v="n/a"/>
    <s v="Calibrated"/>
    <s v="14 avr. 2026 10:01"/>
    <s v="Route du Fort Uhrich, Illkirch-Graffenstaden, Grand Est, 67400"/>
    <s v="n/a"/>
    <s v="n/a"/>
    <s v="n/a"/>
    <n v="0"/>
    <s v="F SFR"/>
    <s v="true"/>
    <s v="n/a"/>
    <s v="CBL-VG-CHGV"/>
    <s v="n/a"/>
    <s v="Regulated"/>
  </r>
  <r>
    <s v="FR-409-HT"/>
    <s v="VG54-EU"/>
    <s v="G5G5-GR6-UKW"/>
    <s v="FR-409-HT"/>
    <s v="VF620J864LB007977"/>
    <s v="SCHAUSS Eric"/>
    <s v="Truck"/>
    <n v="16000"/>
    <s v="KG"/>
    <s v="EUR Schiltigheim LIV"/>
    <x v="27"/>
    <s v="286133.7"/>
    <s v="6312"/>
    <s v="n/a"/>
    <s v="n/a"/>
    <s v="n/a"/>
    <s v="n/a"/>
    <s v="n/a"/>
    <s v="n/a"/>
    <s v="n/a"/>
    <s v="Calibrated"/>
    <s v="14 avr. 2026 10:01"/>
    <s v="Route de Hausbergen, Schiltigheim, Grand Est, 67300"/>
    <s v="n/a"/>
    <s v="n/a"/>
    <s v="n/a"/>
    <n v="0"/>
    <s v="F SFR"/>
    <s v="true"/>
    <s v="n/a"/>
    <s v="CBL-VG-CHGV"/>
    <s v="n/a"/>
    <s v="Regulated"/>
  </r>
  <r>
    <s v="FR-450-BB"/>
    <s v="VG54-EU"/>
    <s v="GKWC-6Z3-UVH"/>
    <s v="FR-450-BB"/>
    <s v="VF620J869LB008042"/>
    <s v="FELS Cedric"/>
    <s v="Truck"/>
    <n v="16000"/>
    <s v="KG"/>
    <s v="EUR Schiltigheim LIV"/>
    <x v="27"/>
    <s v="224942.2"/>
    <s v="4913"/>
    <s v="n/a"/>
    <s v="n/a"/>
    <s v="n/a"/>
    <s v="n/a"/>
    <s v="n/a"/>
    <s v="n/a"/>
    <s v="n/a"/>
    <s v="Calibrated"/>
    <s v="14 avr. 2026 10:01"/>
    <s v="KFC Drive, Mundolsheim, Grand Est, 67450"/>
    <s v="n/a"/>
    <s v="n/a"/>
    <s v="n/a"/>
    <n v="0"/>
    <s v="F SFR"/>
    <s v="true"/>
    <s v="n/a"/>
    <s v="CBL-VG-CHGV"/>
    <s v="n/a"/>
    <s v="Regulated"/>
  </r>
  <r>
    <s v="FS-177-JA"/>
    <s v="VG54-EU"/>
    <s v="GFHG-K3B-NKD"/>
    <s v="FS-177-JA"/>
    <s v="VF620J861LB007984"/>
    <s v="ZUCHOLD Jean-Pierre"/>
    <s v="Truck"/>
    <n v="19000"/>
    <s v="KG"/>
    <s v="EUR Schiltigheim LIV"/>
    <x v="27"/>
    <s v="255571.8"/>
    <s v="5740"/>
    <s v="n/a"/>
    <s v="n/a"/>
    <s v="n/a"/>
    <s v="n/a"/>
    <s v="n/a"/>
    <s v="n/a"/>
    <s v="n/a"/>
    <s v="Calibrated"/>
    <s v="14 avr. 2026 10:01"/>
    <s v="23 Rue Principale, Haguenau, Grand Est, 67500"/>
    <s v="n/a"/>
    <s v="n/a"/>
    <s v="n/a"/>
    <n v="0"/>
    <s v="F SFR"/>
    <s v="true"/>
    <s v="n/a"/>
    <s v="CBL-VG-CHGV"/>
    <s v="n/a"/>
    <s v="Regulated"/>
  </r>
  <r>
    <s v="GM-091-YB"/>
    <s v="VG54-EU"/>
    <s v="GRVZ-6AU-DYR"/>
    <s v="GM-091-YB"/>
    <s v="VF620J960NB000560"/>
    <s v="KNORR Christophe"/>
    <s v="Truck"/>
    <n v="16000"/>
    <s v="KG"/>
    <s v="EUR Schiltigheim LIV"/>
    <x v="27"/>
    <s v="47508.4"/>
    <s v="2055"/>
    <s v="n/a"/>
    <s v="n/a"/>
    <s v="n/a"/>
    <s v="n/a"/>
    <s v="n/a"/>
    <s v="n/a"/>
    <s v="n/a"/>
    <s v="Calibrated"/>
    <s v="14 avr. 2026 10:01"/>
    <s v="M 83, Fegersheim, Grand Est, 67640"/>
    <s v="n/a"/>
    <s v="n/a"/>
    <s v="n/a"/>
    <n v="0"/>
    <s v="F SFR"/>
    <s v="true"/>
    <s v="n/a"/>
    <s v="CBL-VG-CHGV"/>
    <s v="n/a"/>
    <s v="Regulated"/>
  </r>
  <r>
    <s v="GK-506-KB"/>
    <s v="VG54-EU"/>
    <s v="GD29-TN9-352"/>
    <s v="GK-506-KB"/>
    <s v="VF620J869NB010781"/>
    <s v="n/a"/>
    <s v="Truck"/>
    <n v="16000"/>
    <s v="KG"/>
    <s v="TG CENTRE OUEST"/>
    <x v="14"/>
    <s v="203003.3"/>
    <s v="4039"/>
    <s v="n/a"/>
    <s v="n/a"/>
    <s v="n/a"/>
    <s v="n/a"/>
    <s v="n/a"/>
    <s v="n/a"/>
    <s v="n/a"/>
    <s v="Calibrated"/>
    <s v="14 avr. 2026 10:01"/>
    <s v="3 Rue de la Filanderie, Brou, Centre-Val de Loire, 28160"/>
    <s v="n/a"/>
    <s v="n/a"/>
    <s v="n/a"/>
    <n v="0"/>
    <s v="F SFR"/>
    <s v="true"/>
    <s v="n/a"/>
    <s v="CBL-VG-CHGV"/>
    <s v="n/a"/>
    <s v="Regulated"/>
  </r>
  <r>
    <s v="GK-148-CK"/>
    <s v="VG54-EU"/>
    <s v="GFKZ-JNJ-YWZ"/>
    <s v="GK-148-CK"/>
    <s v="VF640J56XNB019356"/>
    <s v="n/a"/>
    <s v="Truck"/>
    <n v="10000"/>
    <s v="KG"/>
    <s v="TG CENTRE OUEST"/>
    <x v="14"/>
    <s v="267924.0"/>
    <s v="4694"/>
    <s v="n/a"/>
    <s v="n/a"/>
    <s v="n/a"/>
    <s v="n/a"/>
    <s v="n/a"/>
    <s v="n/a"/>
    <s v="n/a"/>
    <s v="Calibrated"/>
    <s v="14 avr. 2026 10:01"/>
    <s v="TRANSGOURMET CENTRE OUEST"/>
    <s v="n/a"/>
    <s v="n/a"/>
    <s v="n/a"/>
    <n v="0"/>
    <s v="F SFR"/>
    <s v="true"/>
    <s v="n/a"/>
    <s v="CBL-VG-CHGV"/>
    <s v="n/a"/>
    <s v="Regulated"/>
  </r>
  <r>
    <s v="GK-961-DY"/>
    <s v="VG54-EU"/>
    <s v="GCGC-AXZ-R2M"/>
    <s v="GK-961-DY"/>
    <s v="VF620J868NB010738"/>
    <s v="n/a"/>
    <s v="Truck"/>
    <n v="16000"/>
    <s v="KG"/>
    <s v="TG CENTRE OUEST"/>
    <x v="14"/>
    <s v="242662.3"/>
    <s v="4646"/>
    <s v="n/a"/>
    <s v="n/a"/>
    <s v="n/a"/>
    <s v="n/a"/>
    <s v="n/a"/>
    <s v="n/a"/>
    <s v="n/a"/>
    <s v="Calibrated"/>
    <s v="14 avr. 2026 10:01"/>
    <s v="Rue Rabelais, Amboise, Centre-Val de Loire, 37400"/>
    <s v="n/a"/>
    <s v="n/a"/>
    <s v="n/a"/>
    <n v="0"/>
    <s v="F SFR"/>
    <s v="true"/>
    <s v="n/a"/>
    <s v="CBL-VG-CHGV"/>
    <s v="n/a"/>
    <s v="Regulated"/>
  </r>
  <r>
    <s v="DQ-816-WS"/>
    <s v="VG54-EU"/>
    <s v="G53V-V58-DRR"/>
    <s v="DQ-816-WS"/>
    <s v="VF620J866FB000808"/>
    <s v="n/a"/>
    <s v="Truck"/>
    <n v="19000"/>
    <s v="KG"/>
    <s v="TG CENTRE OUEST"/>
    <x v="14"/>
    <s v="566448.6"/>
    <s v="11775"/>
    <s v="n/a"/>
    <s v="n/a"/>
    <s v="n/a"/>
    <s v="n/a"/>
    <s v="n/a"/>
    <s v="n/a"/>
    <s v="n/a"/>
    <s v="Calibrated"/>
    <s v="14 avr. 2026 10:01"/>
    <s v="D 17, Meusnes, Centre-Val de Loire, 41130"/>
    <s v="n/a"/>
    <s v="n/a"/>
    <s v="n/a"/>
    <n v="0"/>
    <s v="F SFR"/>
    <s v="true"/>
    <s v="n/a"/>
    <s v="CBL-VG-CHGV"/>
    <s v="n/a"/>
    <s v="Regulated"/>
  </r>
  <r>
    <s v="GQ-710-ZH"/>
    <s v="VG54-EU"/>
    <s v="G2PC-YFG-T7X"/>
    <s v="GQ-710-ZH"/>
    <s v="VF620J865PB012126"/>
    <s v="n/a"/>
    <s v="Truck"/>
    <n v="16000"/>
    <s v="KG"/>
    <s v="TG CENTRE OUEST"/>
    <x v="14"/>
    <s v="196258.6"/>
    <s v="3391"/>
    <s v="n/a"/>
    <s v="n/a"/>
    <s v="n/a"/>
    <s v="n/a"/>
    <s v="n/a"/>
    <s v="n/a"/>
    <s v="n/a"/>
    <s v="Calibrated"/>
    <s v="14 avr. 2026 10:01"/>
    <s v="Rue Georges Brassens, Issoudun, Centre-Val de Loire, 36100"/>
    <s v="n/a"/>
    <s v="n/a"/>
    <s v="n/a"/>
    <n v="0"/>
    <s v="F SFR"/>
    <s v="true"/>
    <s v="n/a"/>
    <s v="CBL-VG-CHGV"/>
    <s v="n/a"/>
    <s v="Regulated"/>
  </r>
  <r>
    <s v="GK-091-KW"/>
    <s v="VG54-EU"/>
    <s v="GN3T-TPC-DUX"/>
    <s v="GK-091-KW"/>
    <s v="VF620J86XNB010773"/>
    <s v="n/a"/>
    <s v="Truck"/>
    <n v="16000"/>
    <s v="KG"/>
    <s v="TG CENTRE OUEST"/>
    <x v="14"/>
    <s v="225281.2"/>
    <s v="4249"/>
    <s v="n/a"/>
    <s v="n/a"/>
    <s v="n/a"/>
    <s v="n/a"/>
    <s v="n/a"/>
    <s v="n/a"/>
    <s v="n/a"/>
    <s v="Calibrated"/>
    <s v="14 avr. 2026 10:01"/>
    <s v="A 28, Changé, Pays de la Loire, 72560"/>
    <s v="n/a"/>
    <s v="n/a"/>
    <s v="n/a"/>
    <n v="0"/>
    <s v="F SFR"/>
    <s v="true"/>
    <s v="n/a"/>
    <s v="CBL-VG-CHGV"/>
    <s v="n/a"/>
    <s v="Regulated"/>
  </r>
  <r>
    <s v="GK-411-DG"/>
    <s v="VG54-EU"/>
    <s v="GPNX-4GX-N2W"/>
    <s v="GK-411-DG"/>
    <s v="VF640J564NB019577"/>
    <s v="n/a"/>
    <s v="Truck"/>
    <n v="10000"/>
    <s v="KG"/>
    <s v="TG CENTRE OUEST"/>
    <x v="14"/>
    <s v="277649.5"/>
    <s v="4787"/>
    <s v="n/a"/>
    <s v="n/a"/>
    <s v="n/a"/>
    <s v="n/a"/>
    <s v="n/a"/>
    <s v="n/a"/>
    <s v="n/a"/>
    <s v="Calibrated"/>
    <s v="14 avr. 2026 10:01"/>
    <s v="Villedieu-sur-Indre, Centre-Val de Loire, 36320"/>
    <s v="n/a"/>
    <s v="n/a"/>
    <s v="n/a"/>
    <n v="0"/>
    <s v="F SFR"/>
    <s v="true"/>
    <s v="n/a"/>
    <s v="CBL-VG-CHGV"/>
    <s v="n/a"/>
    <s v="Regulated"/>
  </r>
  <r>
    <s v="GR-142-WN"/>
    <s v="VG54-EU"/>
    <s v="GGFU-6EU-43S"/>
    <s v="GR-142-WN"/>
    <s v="VF620J866PB012152"/>
    <s v="n/a"/>
    <s v="Truck"/>
    <n v="16000"/>
    <s v="KG"/>
    <s v="TG CENTRE OUEST"/>
    <x v="14"/>
    <s v="173843.3"/>
    <s v="1775"/>
    <s v="n/a"/>
    <s v="n/a"/>
    <s v="n/a"/>
    <s v="n/a"/>
    <s v="n/a"/>
    <s v="n/a"/>
    <s v="n/a"/>
    <s v="Calibrated"/>
    <s v="14 avr. 2026 10:01"/>
    <s v="Rue Thomas Edison, Saint-Junien, Nouvelle-Aquitaine, 87200"/>
    <s v="n/a"/>
    <s v="n/a"/>
    <s v="n/a"/>
    <n v="0"/>
    <s v="F SFR"/>
    <s v="true"/>
    <s v="n/a"/>
    <s v="CBL-VG-CHGV"/>
    <s v="n/a"/>
    <s v="Regulated"/>
  </r>
  <r>
    <s v="FR-484-VZ"/>
    <s v="VG54-EU"/>
    <s v="GDG9-KVR-5HH"/>
    <s v="FR-484-VZ"/>
    <s v="VF620J866LB007933"/>
    <s v="n/a"/>
    <s v="Truck"/>
    <n v="19000"/>
    <s v="KG"/>
    <s v="TG CENTRE OUEST"/>
    <x v="14"/>
    <s v="370183.6"/>
    <s v="7164"/>
    <s v="n/a"/>
    <s v="n/a"/>
    <s v="n/a"/>
    <s v="n/a"/>
    <s v="n/a"/>
    <s v="n/a"/>
    <s v="n/a"/>
    <s v="Calibrated"/>
    <s v="14 avr. 2026 10:01"/>
    <s v="Chaumont-sur-Loire, Centre-Val de Loire, 41150"/>
    <s v="n/a"/>
    <s v="n/a"/>
    <s v="n/a"/>
    <n v="0"/>
    <s v="F SFR"/>
    <s v="true"/>
    <s v="n/a"/>
    <s v="CBL-VG-CHGV"/>
    <s v="n/a"/>
    <s v="Regulated"/>
  </r>
  <r>
    <s v="GM-417-FV"/>
    <s v="VG54-EU"/>
    <s v="GP7Z-DHX-4HA"/>
    <s v="GM-417-FV"/>
    <s v="VF620J861NB010807"/>
    <s v="n/a"/>
    <s v="Truck"/>
    <n v="16000"/>
    <s v="KG"/>
    <s v="TG CENTRE OUEST"/>
    <x v="14"/>
    <s v="160687.2"/>
    <s v="3321"/>
    <s v="n/a"/>
    <s v="n/a"/>
    <s v="n/a"/>
    <s v="n/a"/>
    <s v="n/a"/>
    <s v="n/a"/>
    <s v="n/a"/>
    <s v="Calibrated"/>
    <s v="14 avr. 2026 10:01"/>
    <s v="D 98, Chalais, Nouvelle-Aquitaine, 24800"/>
    <s v="n/a"/>
    <s v="n/a"/>
    <s v="n/a"/>
    <n v="0"/>
    <s v="F SFR"/>
    <s v="true"/>
    <s v="n/a"/>
    <s v="CBL-VG-CHGV"/>
    <s v="n/a"/>
    <s v="Regulated"/>
  </r>
  <r>
    <s v="GL-298-EV"/>
    <s v="VG54-EU"/>
    <s v="GKXK-4GG-58S"/>
    <s v="GL-298-EV"/>
    <s v="VF620J867NB010763"/>
    <s v="n/a"/>
    <s v="Truck"/>
    <n v="16000"/>
    <s v="KG"/>
    <s v="TG CENTRE OUEST"/>
    <x v="14"/>
    <s v="154274.4"/>
    <s v="3257"/>
    <s v="n/a"/>
    <s v="n/a"/>
    <s v="n/a"/>
    <s v="n/a"/>
    <s v="n/a"/>
    <s v="n/a"/>
    <s v="n/a"/>
    <s v="Calibrated"/>
    <s v="14 avr. 2026 10:01"/>
    <s v="Saint-Laurent-les-Églises, Nouvelle-Aquitaine, 87240"/>
    <s v="n/a"/>
    <s v="n/a"/>
    <s v="n/a"/>
    <n v="0"/>
    <s v="F SFR"/>
    <s v="true"/>
    <s v="n/a"/>
    <s v="CBL-VG-CHGV"/>
    <s v="n/a"/>
    <s v="Regulated"/>
  </r>
  <r>
    <s v="GR-584-CW"/>
    <s v="VG54-EU"/>
    <s v="GMCU-E4B-N2H"/>
    <s v="GR-584-CW"/>
    <s v="VF620J861PB012169"/>
    <s v="n/a"/>
    <s v="Truck"/>
    <n v="16000"/>
    <s v="KG"/>
    <s v="TG CENTRE OUEST"/>
    <x v="14"/>
    <s v="121184.9"/>
    <s v="1104"/>
    <s v="n/a"/>
    <s v="n/a"/>
    <s v="n/a"/>
    <s v="n/a"/>
    <s v="n/a"/>
    <s v="n/a"/>
    <s v="n/a"/>
    <s v="Calibrated"/>
    <s v="14 avr. 2026 10:01"/>
    <s v="Place Mirabeau, Montargis, Centre-Val de Loire, 45200"/>
    <s v="n/a"/>
    <s v="n/a"/>
    <s v="n/a"/>
    <n v="0"/>
    <s v="F SFR"/>
    <s v="true"/>
    <s v="n/a"/>
    <s v="CBL-VG-CHGV"/>
    <s v="n/a"/>
    <s v="Regulated"/>
  </r>
  <r>
    <s v="GQ-103-RM"/>
    <s v="VG54-EU"/>
    <s v="GGS9-RSD-MAU"/>
    <s v="GQ-103-RM"/>
    <s v="VF620J860PB012082"/>
    <s v="n/a"/>
    <s v="Truck"/>
    <n v="19000"/>
    <s v="KG"/>
    <s v="TG CENTRE OUEST"/>
    <x v="14"/>
    <s v="173825.0"/>
    <s v="1465"/>
    <s v="n/a"/>
    <s v="n/a"/>
    <s v="n/a"/>
    <s v="n/a"/>
    <s v="n/a"/>
    <s v="n/a"/>
    <s v="n/a"/>
    <s v="Calibrated"/>
    <s v="14 avr. 2026 10:01"/>
    <s v="Rue du Bois des Fosses, Dreux, Centre-Val de Loire, 28100"/>
    <s v="n/a"/>
    <s v="n/a"/>
    <s v="n/a"/>
    <n v="0"/>
    <s v="F SFR"/>
    <s v="true"/>
    <s v="n/a"/>
    <s v="CBL-VG-CHGV"/>
    <s v="n/a"/>
    <s v="Regulated"/>
  </r>
  <r>
    <s v="GQ-402-RM"/>
    <s v="VG54-EU"/>
    <s v="GZPZ-53W-TB3"/>
    <s v="GQ-402-RM"/>
    <s v="VF620J869PB012159"/>
    <s v="n/a"/>
    <s v="Truck"/>
    <n v="16000"/>
    <s v="KG"/>
    <s v="TG CENTRE OUEST"/>
    <x v="14"/>
    <s v="119670.8"/>
    <s v="1296"/>
    <s v="n/a"/>
    <s v="n/a"/>
    <s v="n/a"/>
    <s v="n/a"/>
    <s v="n/a"/>
    <s v="n/a"/>
    <s v="n/a"/>
    <s v="Calibrated"/>
    <s v="14 avr. 2026 10:01"/>
    <s v="D 910, Bleury, Centre-Val de Loire, 28700"/>
    <s v="n/a"/>
    <s v="n/a"/>
    <s v="n/a"/>
    <n v="0"/>
    <s v="F SFR"/>
    <s v="true"/>
    <s v="n/a"/>
    <s v="CBL-VG-CHGV"/>
    <s v="n/a"/>
    <s v="Regulated"/>
  </r>
  <r>
    <s v="GL-327-RM"/>
    <s v="VG54-EU"/>
    <s v="G2K3-6EA-C8E"/>
    <s v="GL-327-RM"/>
    <s v="VF620J869NB010845"/>
    <s v="n/a"/>
    <s v="Truck"/>
    <n v="16000"/>
    <s v="KG"/>
    <s v="TG CENTRE OUEST"/>
    <x v="14"/>
    <s v="202524.9"/>
    <s v="3762"/>
    <s v="n/a"/>
    <s v="n/a"/>
    <s v="n/a"/>
    <s v="n/a"/>
    <s v="n/a"/>
    <s v="n/a"/>
    <s v="n/a"/>
    <s v="Calibrated"/>
    <s v="14 avr. 2026 10:01"/>
    <s v="D 46, Vernou-sur-Brenne, Centre-Val de Loire, 37210"/>
    <s v="n/a"/>
    <s v="n/a"/>
    <s v="n/a"/>
    <n v="0"/>
    <s v="F SFR"/>
    <s v="true"/>
    <s v="n/a"/>
    <s v="CBL-VG-CHGV"/>
    <s v="n/a"/>
    <s v="Regulated"/>
  </r>
  <r>
    <s v="GK-318-RS"/>
    <s v="VG54-EU"/>
    <s v="GTYX-2UG-5HX"/>
    <s v="GK-318-RS"/>
    <s v="VF620J868NB010772"/>
    <s v="n/a"/>
    <s v="Truck"/>
    <n v="16000"/>
    <s v="KG"/>
    <s v="TG CENTRE OUEST"/>
    <x v="14"/>
    <s v="228111.7"/>
    <s v="4325"/>
    <s v="n/a"/>
    <s v="n/a"/>
    <s v="n/a"/>
    <s v="n/a"/>
    <s v="n/a"/>
    <s v="n/a"/>
    <s v="n/a"/>
    <s v="Calibrated"/>
    <s v="14 avr. 2026 10:01"/>
    <s v="PassionFroid - Agence de Limoges - Région Sud Ouest - Groupe Pomona"/>
    <s v="n/a"/>
    <s v="n/a"/>
    <s v="n/a"/>
    <n v="0"/>
    <s v="F SFR"/>
    <s v="true"/>
    <s v="n/a"/>
    <s v="CBL-VG-CHGV"/>
    <s v="n/a"/>
    <s v="Regulated"/>
  </r>
  <r>
    <s v="GQ-778-RL"/>
    <s v="VG54-EU"/>
    <s v="GHTV-UDN-R5C"/>
    <s v="GQ-778-RL"/>
    <s v="VF620J865PB012112"/>
    <s v="n/a"/>
    <s v="Truck"/>
    <n v="19000"/>
    <s v="KG"/>
    <s v="TG CENTRE OUEST"/>
    <x v="14"/>
    <s v="142550.5"/>
    <s v="1291"/>
    <s v="n/a"/>
    <s v="n/a"/>
    <s v="n/a"/>
    <s v="n/a"/>
    <s v="n/a"/>
    <s v="n/a"/>
    <s v="n/a"/>
    <s v="Calibrated"/>
    <s v="14 avr. 2026 10:01"/>
    <s v="3 Place du Martroi, Lorris, Centre-Val de Loire, 45260"/>
    <s v="n/a"/>
    <s v="n/a"/>
    <s v="n/a"/>
    <n v="0"/>
    <s v="F SFR"/>
    <s v="true"/>
    <s v="n/a"/>
    <s v="CBL-VG-CHGV"/>
    <s v="n/a"/>
    <s v="Regulated"/>
  </r>
  <r>
    <s v="DQ-535-FQ"/>
    <s v="VG54-EU"/>
    <s v="G563-D27-Y44"/>
    <s v="DQ-535-FQ"/>
    <s v="VF620J865FB000802"/>
    <s v="n/a"/>
    <s v="Truck"/>
    <n v="19000"/>
    <s v="KG"/>
    <s v="TG CENTRE OUEST"/>
    <x v="14"/>
    <s v="693049.1"/>
    <s v="13036"/>
    <s v="n/a"/>
    <s v="n/a"/>
    <s v="n/a"/>
    <s v="n/a"/>
    <s v="n/a"/>
    <s v="n/a"/>
    <s v="n/a"/>
    <s v="Calibrated"/>
    <s v="14 avr. 2026 10:01"/>
    <s v="TRANSGOURMET CENTRE OUEST"/>
    <s v="n/a"/>
    <s v="n/a"/>
    <s v="n/a"/>
    <n v="0"/>
    <s v="F SFR"/>
    <s v="true"/>
    <s v="n/a"/>
    <s v="CBL-VG-CHGV"/>
    <s v="n/a"/>
    <s v="Regulated"/>
  </r>
  <r>
    <s v="EF-839-XH"/>
    <s v="VG54-EU"/>
    <s v="G49Y-ZJU-WMD"/>
    <s v="EF-839-XH"/>
    <s v="VF620J869GB002442"/>
    <s v="n/a"/>
    <s v="Truck"/>
    <n v="19000"/>
    <s v="KG"/>
    <s v="TG CENTRE OUEST"/>
    <x v="14"/>
    <s v="622799.9"/>
    <s v="11425"/>
    <s v="n/a"/>
    <s v="n/a"/>
    <s v="n/a"/>
    <s v="n/a"/>
    <s v="n/a"/>
    <s v="n/a"/>
    <s v="n/a"/>
    <s v="Calibrated"/>
    <s v="14 avr. 2026 10:01"/>
    <s v="Avenue Louis Armard, Montierchaume, Centre-Val de Loire, 36130"/>
    <s v="n/a"/>
    <s v="n/a"/>
    <s v="n/a"/>
    <n v="0"/>
    <s v="F SFR"/>
    <s v="true"/>
    <s v="n/a"/>
    <s v="CBL-VG-CHGV"/>
    <s v="n/a"/>
    <s v="Regulated"/>
  </r>
  <r>
    <s v="DW-055-HC"/>
    <s v="VG54-EU"/>
    <s v="GSCJ-YAT-XF5"/>
    <s v="DW-055-HC"/>
    <s v="VF620J863TB016086"/>
    <s v="n/a"/>
    <s v="Truck"/>
    <n v="19000"/>
    <s v="KG"/>
    <s v="TG CENTRE EST"/>
    <x v="0"/>
    <s v="4774.9"/>
    <s v="98"/>
    <s v="n/a"/>
    <s v="n/a"/>
    <s v="n/a"/>
    <s v="n/a"/>
    <s v="n/a"/>
    <s v="n/a"/>
    <s v="n/a"/>
    <s v="Calibrated"/>
    <s v="14 avr. 2026 10:01"/>
    <s v="42 Boulevard du Grand Pré des Bordes, Nevers, Bourgogne-Franche-Comté, 58000"/>
    <s v="n/a"/>
    <s v="n/a"/>
    <s v="n/a"/>
    <n v="0"/>
    <s v="F SFR"/>
    <s v="true"/>
    <s v="n/a"/>
    <s v="CBL-VG-CHGV"/>
    <s v="n/a"/>
    <s v="Regulated"/>
  </r>
  <r>
    <s v="GZ-644-PD"/>
    <s v="VG54-EU"/>
    <s v="GHU4-SNV-3NY"/>
    <s v="GZ-644-PD"/>
    <s v="VF620J863RB013892"/>
    <s v="n/a"/>
    <s v="Truck"/>
    <n v="19000"/>
    <s v="KG"/>
    <s v="TG CENTRE OUEST"/>
    <x v="14"/>
    <s v="109870.4"/>
    <s v="1968"/>
    <s v="n/a"/>
    <s v="n/a"/>
    <s v="n/a"/>
    <s v="n/a"/>
    <s v="n/a"/>
    <s v="n/a"/>
    <s v="n/a"/>
    <s v="Calibrated"/>
    <s v="14 avr. 2026 10:01"/>
    <s v="D 6, Lureuil, Centre-Val de Loire, 36220"/>
    <s v="n/a"/>
    <s v="n/a"/>
    <s v="n/a"/>
    <n v="0"/>
    <s v="F SFR"/>
    <s v="true"/>
    <s v="n/a"/>
    <s v="CBL-VG-CHGV"/>
    <s v="n/a"/>
    <s v="Regulated"/>
  </r>
  <r>
    <s v="GZ-879-YK"/>
    <s v="VG54-EU"/>
    <s v="GVV9-3RJ-R3R"/>
    <s v="GZ-879-YK"/>
    <s v="VF620J866RB013904"/>
    <s v="n/a"/>
    <s v="Truck"/>
    <n v="16000"/>
    <s v="KG"/>
    <s v="TG CENTRE OUEST"/>
    <x v="14"/>
    <s v="105696.9"/>
    <s v="1951"/>
    <s v="n/a"/>
    <s v="n/a"/>
    <s v="n/a"/>
    <s v="n/a"/>
    <s v="n/a"/>
    <s v="n/a"/>
    <s v="n/a"/>
    <s v="Calibrated"/>
    <s v="14 avr. 2026 10:01"/>
    <s v="Place du Docteur Couderc, Ahun, Nouvelle-Aquitaine, 23150"/>
    <s v="n/a"/>
    <s v="n/a"/>
    <s v="n/a"/>
    <n v="0"/>
    <s v="F SFR"/>
    <s v="true"/>
    <s v="n/a"/>
    <s v="CBL-VG-CHGV"/>
    <s v="n/a"/>
    <s v="Regulated"/>
  </r>
  <r>
    <s v="DW-293-QW"/>
    <s v="VG54-EU"/>
    <s v="G845-2JR-R4M"/>
    <s v="DW-293-QW"/>
    <s v="VF620J86XFB001394"/>
    <s v="n/a"/>
    <s v="Truck"/>
    <n v="19000"/>
    <s v="KG"/>
    <s v="TG CENTRE EST"/>
    <x v="0"/>
    <s v="594977.8"/>
    <s v="12152"/>
    <s v="n/a"/>
    <s v="n/a"/>
    <s v="n/a"/>
    <s v="n/a"/>
    <s v="n/a"/>
    <s v="n/a"/>
    <s v="n/a"/>
    <s v="Calibrated"/>
    <s v="14 avr. 2026 10:01"/>
    <s v="D 1d, Provins, Île-de-France, 77160"/>
    <s v="n/a"/>
    <s v="n/a"/>
    <s v="n/a"/>
    <n v="0"/>
    <s v="F SFR"/>
    <s v="true"/>
    <s v="n/a"/>
    <s v="CBL-VG-CHGV"/>
    <s v="n/a"/>
    <s v="Regulated"/>
  </r>
  <r>
    <s v="GK-019-WY"/>
    <s v="VG54-EU"/>
    <s v="GRYX-M2Z-NJA"/>
    <s v="GK-019-WY"/>
    <s v="VF620J864NB010784"/>
    <s v="n/a"/>
    <s v="Truck"/>
    <n v="16000"/>
    <s v="KG"/>
    <s v="TG CENTRE OUEST"/>
    <x v="14"/>
    <s v="261448.7"/>
    <s v="4572"/>
    <s v="n/a"/>
    <s v="n/a"/>
    <s v="n/a"/>
    <s v="n/a"/>
    <s v="n/a"/>
    <s v="n/a"/>
    <s v="n/a"/>
    <s v="Calibrated"/>
    <s v="14 avr. 2026 10:01"/>
    <s v="Boucherie Traiteur Joubert"/>
    <s v="n/a"/>
    <s v="n/a"/>
    <s v="n/a"/>
    <n v="0"/>
    <s v="F SFR"/>
    <s v="true"/>
    <s v="n/a"/>
    <s v="CBL-VG-CHGV"/>
    <s v="n/a"/>
    <s v="Regulated"/>
  </r>
  <r>
    <s v="GK-727-MN"/>
    <s v="VG54-EU"/>
    <s v="GK83-356-C5T"/>
    <s v="GK-727-MN"/>
    <s v="VF620J865NB010762"/>
    <s v="n/a"/>
    <s v="Truck"/>
    <n v="16000"/>
    <s v="KG"/>
    <s v="TG CENTRE OUEST"/>
    <x v="14"/>
    <s v="238557.3"/>
    <s v="4439"/>
    <s v="n/a"/>
    <s v="n/a"/>
    <s v="n/a"/>
    <s v="n/a"/>
    <s v="n/a"/>
    <s v="n/a"/>
    <s v="n/a"/>
    <s v="Calibrated"/>
    <s v="14 avr. 2026 10:01"/>
    <s v="Boulevard de Trémault, Vendôme, Centre-Val de Loire, 41100"/>
    <s v="n/a"/>
    <s v="n/a"/>
    <s v="n/a"/>
    <n v="0"/>
    <s v="F SFR"/>
    <s v="true"/>
    <s v="n/a"/>
    <s v="CBL-VG-CHGV"/>
    <s v="n/a"/>
    <s v="Regulated"/>
  </r>
  <r>
    <s v="EQ-895-KW"/>
    <s v="VG54-EU"/>
    <s v="GG9S-5P6-Y7Y"/>
    <s v="EQ-895-KW"/>
    <s v="VF620J862HB003756"/>
    <s v="n/a"/>
    <s v="Truck"/>
    <n v="19000"/>
    <s v="KG"/>
    <s v="TG CENTRE OUEST"/>
    <x v="14"/>
    <s v="580657.8"/>
    <s v="10762"/>
    <s v="n/a"/>
    <s v="n/a"/>
    <s v="n/a"/>
    <s v="n/a"/>
    <s v="n/a"/>
    <s v="n/a"/>
    <s v="n/a"/>
    <s v="Calibrated"/>
    <s v="14 avr. 2026 10:01"/>
    <s v="D 2060, Donnery, Centre-Val de Loire, 45550"/>
    <s v="n/a"/>
    <s v="n/a"/>
    <s v="n/a"/>
    <n v="0"/>
    <s v="F SFR"/>
    <s v="true"/>
    <s v="n/a"/>
    <s v="CBL-VG-CHGV"/>
    <s v="n/a"/>
    <s v="Regulated"/>
  </r>
  <r>
    <s v="GL-419-MQ"/>
    <s v="VG54-EU"/>
    <s v="GFZT-FCA-F6C"/>
    <s v="GL-419-MQ"/>
    <s v="VF620J867NB010780"/>
    <s v="n/a"/>
    <s v="Truck"/>
    <n v="16000"/>
    <s v="KG"/>
    <s v="TG CENTRE OUEST"/>
    <x v="14"/>
    <s v="228219.2"/>
    <s v="4173"/>
    <s v="n/a"/>
    <s v="n/a"/>
    <s v="n/a"/>
    <s v="n/a"/>
    <s v="n/a"/>
    <s v="n/a"/>
    <s v="n/a"/>
    <s v="Calibrated"/>
    <s v="14 avr. 2026 10:01"/>
    <s v="Rue de la Barachonnerie, Chambray-lès-Tours, Centre-Val de Loire, 37170"/>
    <s v="n/a"/>
    <s v="n/a"/>
    <s v="n/a"/>
    <n v="0"/>
    <s v="F SFR"/>
    <s v="true"/>
    <s v="n/a"/>
    <s v="CBL-VG-CHGV"/>
    <s v="n/a"/>
    <s v="Regulated"/>
  </r>
  <r>
    <s v="DQ-398-JS"/>
    <s v="VG54-EU"/>
    <s v="GV7B-XR2-PPP"/>
    <s v="DQ-398-JS"/>
    <s v="VF620J86XFB000777"/>
    <s v="n/a"/>
    <s v="Truck"/>
    <n v="19000"/>
    <s v="KG"/>
    <s v="TG CENTRE OUEST"/>
    <x v="14"/>
    <s v="576515.3"/>
    <s v="11619"/>
    <s v="n/a"/>
    <s v="n/a"/>
    <s v="n/a"/>
    <s v="n/a"/>
    <s v="n/a"/>
    <s v="n/a"/>
    <s v="n/a"/>
    <s v="Calibrated"/>
    <s v="14 avr. 2026 10:01"/>
    <s v="TRANSGOURMET CENTRE OUEST"/>
    <s v="n/a"/>
    <s v="n/a"/>
    <s v="n/a"/>
    <n v="0"/>
    <s v="F SFR"/>
    <s v="true"/>
    <s v="n/a"/>
    <s v="CBL-VG-CHGV"/>
    <s v="n/a"/>
    <s v="Regulated"/>
  </r>
  <r>
    <s v="GL-690-LN"/>
    <s v="VG54-EU"/>
    <s v="GPEK-DSW-WN3"/>
    <s v="GL-690-LN"/>
    <s v="VF620J863NB010808"/>
    <s v="n/a"/>
    <s v="Truck"/>
    <n v="16000"/>
    <s v="KG"/>
    <s v="TG CENTRE OUEST"/>
    <x v="14"/>
    <s v="225508.9"/>
    <s v="4335"/>
    <s v="n/a"/>
    <s v="n/a"/>
    <s v="n/a"/>
    <s v="n/a"/>
    <s v="n/a"/>
    <s v="n/a"/>
    <s v="n/a"/>
    <s v="Calibrated"/>
    <s v="14 avr. 2026 10:01"/>
    <s v="Primever Tours"/>
    <s v="n/a"/>
    <s v="n/a"/>
    <s v="n/a"/>
    <n v="0"/>
    <s v="F SFR"/>
    <s v="true"/>
    <s v="n/a"/>
    <s v="CBL-VG-CHGV"/>
    <s v="n/a"/>
    <s v="Regulated"/>
  </r>
  <r>
    <s v="GL-333-QC"/>
    <s v="VG54-EU"/>
    <s v="GHER-XB3-CD2"/>
    <s v="GL-333-QC"/>
    <s v="VF620J860NB010782"/>
    <s v="n/a"/>
    <s v="Truck"/>
    <n v="16000"/>
    <s v="KG"/>
    <s v="TG CENTRE OUEST"/>
    <x v="14"/>
    <s v="251591.5"/>
    <s v="4677"/>
    <s v="n/a"/>
    <s v="n/a"/>
    <s v="n/a"/>
    <s v="n/a"/>
    <s v="n/a"/>
    <s v="n/a"/>
    <s v="n/a"/>
    <s v="Calibrated"/>
    <s v="13 avr. 2026 17:25"/>
    <s v="TRANSGOURMET CENTRE OUEST"/>
    <s v="n/a"/>
    <s v="n/a"/>
    <s v="n/a"/>
    <n v="0"/>
    <s v="F SFR"/>
    <s v="true"/>
    <s v="n/a"/>
    <s v="CBL-VG-CHGV"/>
    <s v="n/a"/>
    <s v="Regulated"/>
  </r>
  <r>
    <s v="GL-601-RB"/>
    <s v="VG54-EU"/>
    <s v="G287-HRH-3W4"/>
    <s v="GL-601-RB"/>
    <s v="VF620J862NB010783"/>
    <s v="n/a"/>
    <s v="Truck"/>
    <n v="16000"/>
    <s v="KG"/>
    <s v="TG CENTRE OUEST"/>
    <x v="14"/>
    <s v="197264.3"/>
    <s v="3959"/>
    <s v="n/a"/>
    <s v="n/a"/>
    <s v="n/a"/>
    <s v="n/a"/>
    <s v="n/a"/>
    <s v="n/a"/>
    <s v="n/a"/>
    <s v="Calibrated"/>
    <s v="14 avr. 2026 10:01"/>
    <s v="Avenue de Limoges, Couzeix, Nouvelle-Aquitaine, 87270"/>
    <s v="n/a"/>
    <s v="n/a"/>
    <s v="n/a"/>
    <n v="0"/>
    <s v="F SFR"/>
    <s v="true"/>
    <s v="n/a"/>
    <s v="CBL-VG-CHGV"/>
    <s v="n/a"/>
    <s v="Regulated"/>
  </r>
  <r>
    <s v="FV-447-DQ"/>
    <s v="VG54-EU"/>
    <s v="GYZ7-8ZX-XE8"/>
    <s v="FV-447-DQ"/>
    <s v="VF620J867MB008266"/>
    <s v="n/a"/>
    <s v="Truck"/>
    <n v="19000"/>
    <s v="KG"/>
    <s v="TG RHONE GAP"/>
    <x v="28"/>
    <s v="270884.7"/>
    <s v="6004"/>
    <s v="n/a"/>
    <s v="n/a"/>
    <s v="n/a"/>
    <s v="n/a"/>
    <s v="n/a"/>
    <s v="n/a"/>
    <s v="n/a"/>
    <s v="Calibrated"/>
    <s v="14 avr. 2026 10:01"/>
    <s v="Rue du Réallon, Chorges, Provence-Alpes-Côte d'Azur, 05230"/>
    <s v="n/a"/>
    <s v="n/a"/>
    <s v="n/a"/>
    <n v="0"/>
    <s v="F SFR"/>
    <s v="true"/>
    <s v="n/a"/>
    <s v="CBL-VG-CHGV"/>
    <s v="n/a"/>
    <s v="Regulated"/>
  </r>
  <r>
    <s v="FV-250-NS"/>
    <s v="VG54-EU"/>
    <s v="GPXV-S9W-DR4"/>
    <s v="FV-250-NS"/>
    <s v="VF620J866MB008369"/>
    <s v="n/a"/>
    <s v="Truck"/>
    <n v="19000"/>
    <s v="KG"/>
    <s v="TG RHONE GAP"/>
    <x v="28"/>
    <s v="250366.6"/>
    <s v="5721"/>
    <s v="n/a"/>
    <s v="n/a"/>
    <s v="n/a"/>
    <s v="n/a"/>
    <s v="n/a"/>
    <s v="n/a"/>
    <s v="n/a"/>
    <s v="Calibrated"/>
    <s v="14 avr. 2026 10:01"/>
    <s v="La Plaine de Lachaup, Châteauvieux, Provence-Alpes-Côte d'Azur, 05000"/>
    <s v="n/a"/>
    <s v="n/a"/>
    <s v="n/a"/>
    <n v="0"/>
    <s v="F SFR"/>
    <s v="true"/>
    <s v="n/a"/>
    <s v="CBL-VG-CHGV"/>
    <s v="n/a"/>
    <s v="Regulated"/>
  </r>
  <r>
    <s v="GV-616-SY"/>
    <s v="VG54-EU"/>
    <s v="GN4A-Y24-69S"/>
    <s v="GV-616-SY"/>
    <s v="ZCFA81JM402743083"/>
    <s v="n/a"/>
    <s v="Truck"/>
    <n v="14000"/>
    <s v="KG"/>
    <s v="TG RHONE GAP"/>
    <x v="28"/>
    <s v="57610.9"/>
    <s v="1515"/>
    <s v="n/a"/>
    <s v="n/a"/>
    <s v="n/a"/>
    <s v="n/a"/>
    <s v="n/a"/>
    <s v="n/a"/>
    <s v="n/a"/>
    <s v="Calibrated"/>
    <s v="14 avr. 2026 10:01"/>
    <s v="Gap, Provence-Alpes-Côte d'Azur, 05000"/>
    <s v="n/a"/>
    <s v="n/a"/>
    <s v="n/a"/>
    <n v="0"/>
    <s v="F SFR"/>
    <s v="true"/>
    <s v="n/a"/>
    <s v="CBL-VG-CHGV"/>
    <s v="n/a"/>
    <s v="Regulated"/>
  </r>
  <r>
    <s v="FB-358-AY"/>
    <s v="VG54-EU"/>
    <s v="GKB9-EH4-WZF"/>
    <s v="FB-358-AY"/>
    <s v="VF640J566JB010325"/>
    <s v="n/a"/>
    <s v="Truck"/>
    <n v="7500"/>
    <s v="KG"/>
    <s v="TG RHONE GAP"/>
    <x v="28"/>
    <s v="205976.7"/>
    <s v="n/a"/>
    <s v="n/a"/>
    <s v="n/a"/>
    <s v="n/a"/>
    <s v="n/a"/>
    <s v="n/a"/>
    <s v="n/a"/>
    <s v="n/a"/>
    <s v="Calibrated"/>
    <s v="14 avr. 2026 10:01"/>
    <s v="Route de la Justice, Gap, Provence-Alpes-Côte d'Azur, 05000"/>
    <s v="n/a"/>
    <s v="n/a"/>
    <s v="n/a"/>
    <n v="0"/>
    <s v="F SFR"/>
    <s v="true"/>
    <s v="n/a"/>
    <s v="CBL-VG-CHGV"/>
    <s v="n/a"/>
    <s v="Regulated"/>
  </r>
  <r>
    <s v="GV-930-NZ"/>
    <s v="VG54-EU"/>
    <s v="GAVZ-TM2-MXB"/>
    <s v="GV-930-NZ"/>
    <s v="ZCFA81JM702742753"/>
    <s v="n/a"/>
    <s v="Truck"/>
    <n v="14000"/>
    <s v="KG"/>
    <s v="TG RHONE GAP"/>
    <x v="28"/>
    <s v="80220.3"/>
    <s v="2253"/>
    <s v="n/a"/>
    <s v="n/a"/>
    <s v="n/a"/>
    <s v="n/a"/>
    <s v="n/a"/>
    <s v="n/a"/>
    <s v="n/a"/>
    <s v="Calibrated"/>
    <s v="14 avr. 2026 10:01"/>
    <s v="13 Allée des Romarins, Sisteron, Provence-Alpes-Côte d'Azur, 04200"/>
    <s v="n/a"/>
    <s v="n/a"/>
    <s v="n/a"/>
    <n v="0"/>
    <s v="F SFR"/>
    <s v="true"/>
    <s v="n/a"/>
    <s v="CBL-VG-CHGV"/>
    <s v="n/a"/>
    <s v="Regulated"/>
  </r>
  <r>
    <s v="GW-837-JB"/>
    <s v="VG54-EU"/>
    <s v="GWWU-C2Z-EP5"/>
    <s v="GW-837-JB"/>
    <s v="ZCFA81MM502740012"/>
    <s v="n/a"/>
    <s v="Truck"/>
    <n v="16000"/>
    <s v="KG"/>
    <s v="TG RHONE GAP"/>
    <x v="28"/>
    <s v="61143.8"/>
    <s v="1594"/>
    <s v="n/a"/>
    <s v="n/a"/>
    <s v="n/a"/>
    <s v="n/a"/>
    <s v="n/a"/>
    <s v="n/a"/>
    <s v="n/a"/>
    <s v="Calibrated"/>
    <s v="14 avr. 2026 10:01"/>
    <s v="Route de la Justice, Gap, Provence-Alpes-Côte d'Azur, 05000"/>
    <s v="n/a"/>
    <s v="n/a"/>
    <s v="n/a"/>
    <n v="0"/>
    <s v="F SFR"/>
    <s v="true"/>
    <s v="n/a"/>
    <s v="CBL-VG-CHGV"/>
    <s v="n/a"/>
    <s v="Regulated"/>
  </r>
  <r>
    <s v="GW-843-JB"/>
    <s v="VG54-EU"/>
    <s v="GSN9-KKA-GRB"/>
    <s v="GW-843-JB"/>
    <s v="ZCFA81JM202743082"/>
    <s v="n/a"/>
    <s v="Truck"/>
    <n v="14000"/>
    <s v="KG"/>
    <s v="TG RHONE GAP"/>
    <x v="28"/>
    <s v="71949.3"/>
    <s v="2364"/>
    <s v="n/a"/>
    <s v="n/a"/>
    <s v="n/a"/>
    <s v="n/a"/>
    <s v="n/a"/>
    <s v="n/a"/>
    <s v="n/a"/>
    <s v="Calibrated"/>
    <s v="14 avr. 2026 10:01"/>
    <s v="Abriès-Ristolas, Provence-Alpes-Côte d'Azur, 05460"/>
    <s v="n/a"/>
    <s v="n/a"/>
    <s v="n/a"/>
    <n v="0"/>
    <s v="F SFR"/>
    <s v="true"/>
    <s v="n/a"/>
    <s v="CBL-VG-CHGV"/>
    <s v="n/a"/>
    <s v="Regulated"/>
  </r>
  <r>
    <s v="GF4F-T8B-8PV"/>
    <s v="VG54-EU"/>
    <s v="GF4F-T8B-8PV"/>
    <s v="n/a"/>
    <s v=""/>
    <s v="n/a"/>
    <s v=""/>
    <m/>
    <s v=""/>
    <s v=""/>
    <x v="20"/>
    <s v="n/a"/>
    <s v="n/a"/>
    <s v="n/a"/>
    <s v="n/a"/>
    <s v="n/a"/>
    <s v="n/a"/>
    <s v="n/a"/>
    <s v="n/a"/>
    <s v="n/a"/>
    <s v="Not Calibrated"/>
    <s v="n/a"/>
    <s v="Location unknown"/>
    <s v="n/a"/>
    <s v="n/a"/>
    <s v="n/a"/>
    <n v="0"/>
    <s v="n/a"/>
    <s v="n/a"/>
    <s v="n/a"/>
    <s v=""/>
    <s v="n/a"/>
    <s v="Regulated"/>
  </r>
  <r>
    <s v="HA-202-TQ"/>
    <s v="VG54-EU"/>
    <s v="GHK3-P7M-SBR"/>
    <s v="HA-202-TQ"/>
    <s v="VF620J864RB014212"/>
    <s v="n/a"/>
    <s v="Truck"/>
    <n v="19000"/>
    <s v="KG"/>
    <s v="TG RHONE GAP"/>
    <x v="28"/>
    <s v="75870.0"/>
    <s v="1940"/>
    <s v="n/a"/>
    <s v="n/a"/>
    <s v="n/a"/>
    <s v="n/a"/>
    <s v="n/a"/>
    <s v="n/a"/>
    <s v="n/a"/>
    <s v="Calibrated"/>
    <s v="14 avr. 2026 10:01"/>
    <s v="Route de la Justice, Gap, Provence-Alpes-Côte d'Azur, 05000"/>
    <s v="n/a"/>
    <s v="n/a"/>
    <s v="n/a"/>
    <n v="0"/>
    <s v="F SFR"/>
    <s v="true"/>
    <s v="n/a"/>
    <s v="CBL-VG-CHGV"/>
    <s v="n/a"/>
    <s v="Regulated"/>
  </r>
  <r>
    <s v="HA-242-TP"/>
    <s v="VG54-EU"/>
    <s v="GXBW-MK6-HWK"/>
    <s v="HA-242-TP"/>
    <s v="VF620J864RB014288"/>
    <s v="n/a"/>
    <s v="Truck"/>
    <n v="19000"/>
    <s v="KG"/>
    <s v="TG RHONE GAP"/>
    <x v="28"/>
    <s v="55489.0"/>
    <s v="1362"/>
    <s v="n/a"/>
    <s v="n/a"/>
    <s v="n/a"/>
    <s v="n/a"/>
    <s v="n/a"/>
    <s v="n/a"/>
    <s v="n/a"/>
    <s v="Calibrated"/>
    <s v="14 avr. 2026 10:01"/>
    <s v="Route de la Justice, Gap, Provence-Alpes-Côte d'Azur, 05000"/>
    <s v="n/a"/>
    <s v="n/a"/>
    <s v="n/a"/>
    <n v="0"/>
    <s v="F SFR"/>
    <s v="true"/>
    <s v="n/a"/>
    <s v="CBL-VG-CHGV"/>
    <s v="n/a"/>
    <s v="Regulated"/>
  </r>
  <r>
    <s v="ED-744-AK"/>
    <s v="VG54-EU"/>
    <s v="GJCH-C22-VGW"/>
    <s v="ED-744-AK"/>
    <s v="YV2X9J0A2GB768005"/>
    <s v="n/a"/>
    <s v="Truck"/>
    <n v="19000"/>
    <s v="KG"/>
    <s v="TG RHONE GAP"/>
    <x v="28"/>
    <s v="470344.1"/>
    <s v="10693"/>
    <s v="n/a"/>
    <s v="n/a"/>
    <s v="n/a"/>
    <s v="n/a"/>
    <s v="n/a"/>
    <s v="n/a"/>
    <s v="n/a"/>
    <s v="Calibrated"/>
    <s v="14 avr. 2026 10:01"/>
    <s v="D 900B, Ubaye-Serre-Ponçon, Provence-Alpes-Côte d'Azur, 04340"/>
    <s v="n/a"/>
    <s v="n/a"/>
    <s v="n/a"/>
    <n v="0"/>
    <s v="F SFR"/>
    <s v="true"/>
    <s v="n/a"/>
    <s v="CBL-VG-CHGV"/>
    <s v="n/a"/>
    <s v="Regulated"/>
  </r>
  <r>
    <s v="GW-828-JB"/>
    <s v="VG54-EU"/>
    <s v="GTP8-CAD-N84"/>
    <s v="GW-828-JB"/>
    <s v="ZCFA81MM702740013"/>
    <s v="n/a"/>
    <s v="Truck"/>
    <n v="16000"/>
    <s v="KG"/>
    <s v="TG RHONE GAP"/>
    <x v="28"/>
    <s v="57475.1"/>
    <s v="1646"/>
    <s v="n/a"/>
    <s v="n/a"/>
    <s v="n/a"/>
    <s v="n/a"/>
    <s v="n/a"/>
    <s v="n/a"/>
    <s v="n/a"/>
    <s v="Calibrated"/>
    <s v="14 avr. 2026 10:01"/>
    <s v="Route de la Justice, Gap, Provence-Alpes-Côte d'Azur, 05000"/>
    <s v="n/a"/>
    <s v="n/a"/>
    <s v="n/a"/>
    <n v="0"/>
    <s v="F SFR"/>
    <s v="true"/>
    <s v="n/a"/>
    <s v="CBL-VG-CHGV"/>
    <s v="n/a"/>
    <s v="Regulated"/>
  </r>
  <r>
    <s v="DV-547-NT"/>
    <s v="VG54-EU"/>
    <s v="GT3J-SE5-5U8"/>
    <s v="DV-547-NT"/>
    <s v="VF640J567FB002418"/>
    <s v="n/a"/>
    <s v="Truck"/>
    <n v="13300"/>
    <s v="KG"/>
    <s v="TG IDF VALENTON"/>
    <x v="3"/>
    <s v="208831.6"/>
    <s v="8369"/>
    <s v="n/a"/>
    <s v="n/a"/>
    <s v="n/a"/>
    <s v="n/a"/>
    <s v="n/a"/>
    <s v="n/a"/>
    <s v="n/a"/>
    <s v="Calibrated"/>
    <s v="14 avr. 2026 10:01"/>
    <s v="16 Rue Brémontier, Paris, Île-de-France, 75017"/>
    <s v="n/a"/>
    <s v="n/a"/>
    <s v="n/a"/>
    <n v="0"/>
    <s v="F SFR"/>
    <s v="true"/>
    <s v="n/a"/>
    <s v="CBL-VG-CHGV"/>
    <s v="n/a"/>
    <s v="Regulated"/>
  </r>
  <r>
    <s v="GM-081-HH"/>
    <s v="VG54-EU"/>
    <s v="GSSH-F8T-KN5"/>
    <s v="GM-081-HH"/>
    <s v="ZCFA81MFX02728715"/>
    <s v="n/a"/>
    <s v="Truck"/>
    <n v="16000"/>
    <s v="KG"/>
    <s v="TG IDF VALENTON"/>
    <x v="3"/>
    <s v="82018.4"/>
    <s v="3606"/>
    <s v="n/a"/>
    <s v="n/a"/>
    <s v="n/a"/>
    <s v="n/a"/>
    <s v="n/a"/>
    <s v="n/a"/>
    <s v="n/a"/>
    <s v="Calibrated"/>
    <s v="14 avr. 2026 10:01"/>
    <s v="14 Rue Ferme de la Tour, Valenton, Île-de-France, 94460"/>
    <s v="n/a"/>
    <s v="n/a"/>
    <s v="n/a"/>
    <n v="0"/>
    <s v="F SFR"/>
    <s v="true"/>
    <s v="n/a"/>
    <s v="CBL-VG-CHGV"/>
    <s v="n/a"/>
    <s v="Regulated"/>
  </r>
  <r>
    <s v="GX-984-JV"/>
    <s v="VG54-EU"/>
    <s v="G7X2-FHE-2MS"/>
    <s v="GX-984-JV"/>
    <s v="VF620J863RB012967"/>
    <s v="n/a"/>
    <s v="Truck"/>
    <n v="19000"/>
    <s v="KG"/>
    <s v="B100, TG IDF VALENTON"/>
    <x v="3"/>
    <s v="72134.4"/>
    <s v="5001"/>
    <s v="n/a"/>
    <s v="n/a"/>
    <s v="n/a"/>
    <s v="n/a"/>
    <s v="n/a"/>
    <s v="n/a"/>
    <s v="n/a"/>
    <s v="Calibrated"/>
    <s v="14 avr. 2026 10:01"/>
    <s v="14 Rue Ferme de la Tour, Valenton, Île-de-France, 94460"/>
    <s v="n/a"/>
    <s v="n/a"/>
    <s v="n/a"/>
    <n v="0"/>
    <s v="F SFR"/>
    <s v="true"/>
    <s v="n/a"/>
    <s v="CBL-VG-CHGV"/>
    <s v="n/a"/>
    <s v="Regulated"/>
  </r>
  <r>
    <s v="DW-998-RX"/>
    <s v="VG54-EU"/>
    <s v="G62U-JGC-YAA"/>
    <s v="DW-998-RX"/>
    <s v="VF640J561FB002379"/>
    <s v="n/a"/>
    <s v="Truck"/>
    <n v="13000"/>
    <s v="KG"/>
    <s v="TG IDF VALENTON"/>
    <x v="3"/>
    <s v="171614.7"/>
    <s v="8381"/>
    <s v="n/a"/>
    <s v="n/a"/>
    <s v="n/a"/>
    <s v="n/a"/>
    <s v="n/a"/>
    <s v="n/a"/>
    <s v="n/a"/>
    <s v="Calibrated"/>
    <s v="14 avr. 2026 10:01"/>
    <s v="14 Rue Ferme de la Tour, Valenton, Île-de-France, 94460"/>
    <s v="n/a"/>
    <s v="n/a"/>
    <s v="n/a"/>
    <n v="0"/>
    <s v="F SFR"/>
    <s v="true"/>
    <s v="n/a"/>
    <s v="CBL-VG-CHGV"/>
    <s v="n/a"/>
    <s v="Regulated"/>
  </r>
  <r>
    <s v="GX-443-JW"/>
    <s v="VG54-EU"/>
    <s v="G6XA-RSS-PXK"/>
    <s v="GX-443-JW"/>
    <s v="VF620J868RB012950"/>
    <s v="n/a"/>
    <s v="Truck"/>
    <n v="19000"/>
    <s v="KG"/>
    <s v="B100, TG IDF VALENTON"/>
    <x v="3"/>
    <s v="66059.4"/>
    <s v="5761"/>
    <s v="n/a"/>
    <s v="n/a"/>
    <s v="n/a"/>
    <s v="n/a"/>
    <s v="n/a"/>
    <s v="n/a"/>
    <s v="n/a"/>
    <s v="Calibrated"/>
    <s v="14 avr. 2026 10:01"/>
    <s v="Rue de la Liberté, Ablis, Île-de-France, 78660"/>
    <s v="n/a"/>
    <s v="n/a"/>
    <s v="n/a"/>
    <n v="0"/>
    <s v="F SFR"/>
    <s v="true"/>
    <s v="n/a"/>
    <s v="CBL-VG-CHGV"/>
    <s v="n/a"/>
    <s v="Regulated"/>
  </r>
  <r>
    <s v="GX-430-GY"/>
    <s v="VG54-EU"/>
    <s v="G3DW-XH2-YYC"/>
    <s v="GX-430-GY"/>
    <s v="VF640J567RB023984"/>
    <s v="n/a"/>
    <s v="Truck"/>
    <n v="13000"/>
    <s v="KG"/>
    <s v="B100, TG IDF VALENTON"/>
    <x v="3"/>
    <s v="27432.1"/>
    <s v="1062"/>
    <s v="n/a"/>
    <s v="n/a"/>
    <s v="n/a"/>
    <s v="n/a"/>
    <s v="n/a"/>
    <s v="n/a"/>
    <s v="n/a"/>
    <s v="Calibrated"/>
    <s v="14 avr. 2026 10:01"/>
    <s v="16 Avenue Gambetta, Paris, Île-de-France, 75020"/>
    <s v="n/a"/>
    <s v="n/a"/>
    <s v="n/a"/>
    <n v="0"/>
    <s v="F SFR"/>
    <s v="true"/>
    <s v="n/a"/>
    <s v="CBL-VG-CHGV"/>
    <s v="n/a"/>
    <s v="Regulated"/>
  </r>
  <r>
    <s v="GS-041-MQ"/>
    <s v="VG54-EU"/>
    <s v="G65S-SJG-CTH"/>
    <s v="GS-041-MQ"/>
    <s v="ZCFA81MF002739755"/>
    <s v="n/a"/>
    <s v="Truck"/>
    <n v="16000"/>
    <s v="KG"/>
    <s v="TG IDF VALENTON"/>
    <x v="3"/>
    <s v="80433.6"/>
    <s v="3502"/>
    <s v="n/a"/>
    <s v="n/a"/>
    <s v="n/a"/>
    <s v="n/a"/>
    <s v="n/a"/>
    <s v="n/a"/>
    <s v="n/a"/>
    <s v="Calibrated"/>
    <s v="14 avr. 2026 10:01"/>
    <s v="Rue du Vieux Pont de Sèvres, Boulogne-Billancourt, Île-de-France, 92100"/>
    <s v="n/a"/>
    <s v="n/a"/>
    <s v="n/a"/>
    <n v="0"/>
    <s v="F SFR"/>
    <s v="true"/>
    <s v="n/a"/>
    <s v="CBL-VG-CHGV"/>
    <s v="n/a"/>
    <s v="Regulated"/>
  </r>
  <r>
    <s v="GS-442-FA"/>
    <s v="VG54-EU"/>
    <s v="G9RZ-6H9-FDG"/>
    <s v="GS-442-FA"/>
    <s v="ZCFA81MF202739756"/>
    <s v="n/a"/>
    <s v="Truck"/>
    <n v="16000"/>
    <s v="KG"/>
    <s v="TG IDF VALENTON"/>
    <x v="3"/>
    <s v="54934.7"/>
    <s v="2504"/>
    <s v="n/a"/>
    <s v="n/a"/>
    <s v="n/a"/>
    <s v="n/a"/>
    <s v="n/a"/>
    <s v="n/a"/>
    <s v="n/a"/>
    <s v="Calibrated"/>
    <s v="14 avr. 2026 10:01"/>
    <s v="Boulevard Garibaldi, Issy-les-Moulineaux, Île-de-France, 92130"/>
    <s v="n/a"/>
    <s v="n/a"/>
    <s v="n/a"/>
    <n v="0"/>
    <s v="F SFR"/>
    <s v="true"/>
    <s v="n/a"/>
    <s v="CBL-VG-CHGV"/>
    <s v="n/a"/>
    <s v="Regulated"/>
  </r>
  <r>
    <s v="G34U-Z52-2GC"/>
    <s v="VG54-EU"/>
    <s v="G34U-Z52-2GC"/>
    <s v="n/a"/>
    <s v="ZCFA71AD502692955"/>
    <s v="n/a"/>
    <s v=""/>
    <m/>
    <s v=""/>
    <s v="TG IDF VALENTON"/>
    <x v="3"/>
    <s v="90316.5"/>
    <s v="4152"/>
    <s v="n/a"/>
    <s v="n/a"/>
    <s v="n/a"/>
    <s v="n/a"/>
    <s v="n/a"/>
    <s v="n/a"/>
    <s v="n/a"/>
    <s v="Calibrated"/>
    <s v="14 avr. 2026 10:01"/>
    <s v="Rue de la Gare, Thorigny-sur-Marne, Île-de-France, 77400"/>
    <s v="n/a"/>
    <s v="n/a"/>
    <s v="n/a"/>
    <n v="0"/>
    <s v="F SFR"/>
    <s v="true"/>
    <s v="n/a"/>
    <s v="CBL-VG-CHGV"/>
    <s v="n/a"/>
    <s v="Regulated"/>
  </r>
  <r>
    <s v="GL-111-JG"/>
    <s v="VG54-EU"/>
    <s v="GK4X-B3X-VN8"/>
    <s v="GL-111-JG"/>
    <s v="ZCFA81MF202725839"/>
    <s v="n/a"/>
    <s v="Truck"/>
    <n v="16000"/>
    <s v="KG"/>
    <s v="TG IDF VALENTON"/>
    <x v="3"/>
    <s v="66409.9"/>
    <s v="2699"/>
    <s v="n/a"/>
    <s v="n/a"/>
    <s v="n/a"/>
    <s v="n/a"/>
    <s v="n/a"/>
    <s v="n/a"/>
    <s v="n/a"/>
    <s v="Calibrated"/>
    <s v="14 avr. 2026 10:01"/>
    <s v="14 Rue Ferme de la Tour, Valenton, Île-de-France, 94460"/>
    <s v="n/a"/>
    <s v="n/a"/>
    <s v="n/a"/>
    <n v="0"/>
    <s v="F SFR"/>
    <s v="true"/>
    <s v="n/a"/>
    <s v="CBL-VG-CHGV"/>
    <s v="n/a"/>
    <s v="Regulated"/>
  </r>
  <r>
    <s v="GK-311-RV"/>
    <s v="VG54-EU"/>
    <s v="GVM8-8T3-ZHE"/>
    <s v="GK-311-RV"/>
    <s v="ZCFA81MF802726302"/>
    <s v="n/a"/>
    <s v="Truck"/>
    <n v="16000"/>
    <s v="KG"/>
    <s v="TG IDF VALENTON"/>
    <x v="3"/>
    <s v="102636.3"/>
    <s v="4904"/>
    <s v="n/a"/>
    <s v="n/a"/>
    <s v="n/a"/>
    <s v="n/a"/>
    <s v="n/a"/>
    <s v="n/a"/>
    <s v="n/a"/>
    <s v="Calibrated"/>
    <s v="14 avr. 2026 10:01"/>
    <s v="Rue de Caumartin, Paris, Île-de-France, 75009"/>
    <s v="n/a"/>
    <s v="n/a"/>
    <s v="n/a"/>
    <n v="0"/>
    <s v="F SFR"/>
    <s v="true"/>
    <s v="n/a"/>
    <s v="CBL-VG-CHGV"/>
    <s v="n/a"/>
    <s v="Regulated"/>
  </r>
  <r>
    <s v="FA-720-DK"/>
    <s v="VG54-EU"/>
    <s v="GAPW-56Z-T79"/>
    <s v="FA-720-DK"/>
    <s v="XLRAEL2700L475327"/>
    <s v="n/a"/>
    <s v="Truck"/>
    <n v="15500"/>
    <s v="KG"/>
    <s v="TG IDF VALENTON"/>
    <x v="3"/>
    <s v="106101.9"/>
    <s v="9945"/>
    <s v="n/a"/>
    <s v="n/a"/>
    <s v="n/a"/>
    <s v="n/a"/>
    <s v="n/a"/>
    <s v="n/a"/>
    <s v="n/a"/>
    <s v="Calibrated"/>
    <s v="14 avr. 2026 10:01"/>
    <s v="N 385, Châtenay-Malabry, Île-de-France, 91370"/>
    <s v="n/a"/>
    <s v="n/a"/>
    <s v="n/a"/>
    <n v="0"/>
    <s v="F SFR"/>
    <s v="true"/>
    <s v="n/a"/>
    <s v="CBL-VG-CHGV"/>
    <s v="n/a"/>
    <s v="Regulated"/>
  </r>
  <r>
    <s v="GR-209-YX"/>
    <s v="VG54-EU"/>
    <s v="GNBE-4TW-4YE"/>
    <s v="GR-209-YX"/>
    <s v="ZCFA81MF002740145"/>
    <s v="n/a"/>
    <s v="Truck"/>
    <n v="16000"/>
    <s v="KG"/>
    <s v="TG IDF VALENTON"/>
    <x v="3"/>
    <s v="44909.0"/>
    <s v="1930"/>
    <s v="n/a"/>
    <s v="n/a"/>
    <s v="n/a"/>
    <s v="n/a"/>
    <s v="n/a"/>
    <s v="n/a"/>
    <s v="n/a"/>
    <s v="Calibrated"/>
    <s v="14 avr. 2026 10:01"/>
    <s v="14 Rue Ferme de la Tour, Valenton, Île-de-France, 94460"/>
    <s v="n/a"/>
    <s v="n/a"/>
    <s v="n/a"/>
    <n v="0"/>
    <s v="F SFR"/>
    <s v="true"/>
    <s v="n/a"/>
    <s v="CBL-VG-CHGV"/>
    <s v="n/a"/>
    <s v="Regulated"/>
  </r>
  <r>
    <s v="GS-902-MP"/>
    <s v="VG54-EU"/>
    <s v="GYJ6-K4K-J2D"/>
    <s v="GS-902-MP"/>
    <s v="ZCFA81MF802728714"/>
    <s v="n/a"/>
    <s v="Truck"/>
    <n v="16000"/>
    <s v="KG"/>
    <s v="TG IDF VALENTON"/>
    <x v="3"/>
    <s v="48696.3"/>
    <s v="2554"/>
    <s v="n/a"/>
    <s v="n/a"/>
    <s v="n/a"/>
    <s v="n/a"/>
    <s v="n/a"/>
    <s v="n/a"/>
    <s v="n/a"/>
    <s v="Calibrated"/>
    <s v="14 avr. 2026 10:01"/>
    <s v="Rue des Hauts Flouviers, Thiais, Île-de-France, 94320"/>
    <s v="n/a"/>
    <s v="n/a"/>
    <s v="n/a"/>
    <n v="0"/>
    <s v="F SFR"/>
    <s v="true"/>
    <s v="n/a"/>
    <s v="CBL-VG-CHGV"/>
    <s v="n/a"/>
    <s v="Regulated"/>
  </r>
  <r>
    <s v="GR-232-ZS"/>
    <s v="VG54-EU"/>
    <s v="GPTR-HUR-PDP"/>
    <s v="GR-232-ZS"/>
    <s v="ZCFA81MF002739447"/>
    <s v="n/a"/>
    <s v="Truck"/>
    <n v="16000"/>
    <s v="KG"/>
    <s v="TG IDF VALENTON"/>
    <x v="3"/>
    <s v="52894.9"/>
    <s v="2144"/>
    <s v="n/a"/>
    <s v="n/a"/>
    <s v="n/a"/>
    <s v="n/a"/>
    <s v="n/a"/>
    <s v="n/a"/>
    <s v="n/a"/>
    <s v="Calibrated"/>
    <s v="14 avr. 2026 10:01"/>
    <s v="11 Rue Voltaire, Levallois-Perret, Île-de-France, 92300"/>
    <s v="n/a"/>
    <s v="n/a"/>
    <s v="n/a"/>
    <n v="0"/>
    <s v="F SFR"/>
    <s v="true"/>
    <s v="n/a"/>
    <s v="CBL-VG-CHGV"/>
    <s v="n/a"/>
    <s v="Regulated"/>
  </r>
  <r>
    <s v="GM-185-QH"/>
    <s v="VG54-EU"/>
    <s v="GYKK-3RS-T7T"/>
    <s v="GM-185-QH"/>
    <s v="ZCFA81MF902725840"/>
    <s v="n/a"/>
    <s v="Truck"/>
    <n v="16000"/>
    <s v="KG"/>
    <s v="TG IDF VALENTON"/>
    <x v="3"/>
    <s v="63336.4"/>
    <s v="2552"/>
    <s v="n/a"/>
    <s v="n/a"/>
    <s v="n/a"/>
    <s v="n/a"/>
    <s v="n/a"/>
    <s v="n/a"/>
    <s v="n/a"/>
    <s v="Calibrated"/>
    <s v="14 avr. 2026 10:01"/>
    <s v="Avenue Daumesnil, Saint-Mandé, Île-de-France, 75012"/>
    <s v="n/a"/>
    <s v="n/a"/>
    <s v="n/a"/>
    <n v="0"/>
    <s v="F SFR"/>
    <s v="true"/>
    <s v="n/a"/>
    <s v="CBL-VG-CHGV"/>
    <s v="n/a"/>
    <s v="Regulated"/>
  </r>
  <r>
    <s v="FZ-496-XT"/>
    <s v="VG54-EU"/>
    <s v="GMNU-ESH-T6G"/>
    <s v="FZ-496-XT"/>
    <s v="ZCFCH35A90D682905"/>
    <s v="n/a"/>
    <s v="Truck"/>
    <n v="3500"/>
    <s v="KG"/>
    <s v="TG IDF VALENTON"/>
    <x v="3"/>
    <s v="220512.1"/>
    <s v="9788"/>
    <s v="n/a"/>
    <s v="n/a"/>
    <s v="n/a"/>
    <s v="n/a"/>
    <s v="n/a"/>
    <s v="n/a"/>
    <s v="n/a"/>
    <s v="Calibrated"/>
    <s v="15 sept. 2025 07:26"/>
    <s v="Rue des Hauts Flouviers, Thiais, Île-de-France, 94320"/>
    <s v="n/a"/>
    <s v="n/a"/>
    <s v="n/a"/>
    <n v="0"/>
    <s v="F SFR"/>
    <s v="true"/>
    <s v="n/a"/>
    <s v="CBL-VG-COBDII-Y0"/>
    <s v="n/a"/>
    <s v="Regulated"/>
  </r>
  <r>
    <s v="GK-960-SQ"/>
    <s v="VG54-EU"/>
    <s v="GKWD-W8V-RDZ"/>
    <s v="GK-960-SQ"/>
    <s v="ZCFA81MF002726312"/>
    <s v="n/a"/>
    <s v="Truck"/>
    <n v="16000"/>
    <s v="KG"/>
    <s v="TG IDF VALENTON"/>
    <x v="3"/>
    <s v="54917.2"/>
    <s v="3833"/>
    <s v="n/a"/>
    <s v="n/a"/>
    <s v="n/a"/>
    <s v="n/a"/>
    <s v="n/a"/>
    <s v="n/a"/>
    <s v="n/a"/>
    <s v="Calibrated"/>
    <s v="14 avr. 2026 10:01"/>
    <s v="26 Rue de la Roquette, Paris, Île-de-France, 75011"/>
    <s v="n/a"/>
    <s v="n/a"/>
    <s v="n/a"/>
    <n v="0"/>
    <s v="F SFR"/>
    <s v="true"/>
    <s v="n/a"/>
    <s v="CBL-VG-CHGV"/>
    <s v="n/a"/>
    <s v="Regulated"/>
  </r>
  <r>
    <s v="GS-955-HZ"/>
    <s v="VG54-EU"/>
    <s v="G427-WJ3-WFN"/>
    <s v="GS-955-HZ"/>
    <s v="ZCFA81MF902740144"/>
    <s v="n/a"/>
    <s v="Truck"/>
    <n v="16000"/>
    <s v="KG"/>
    <s v="TG IDF VALENTON"/>
    <x v="3"/>
    <s v="58306.4"/>
    <s v="2715"/>
    <s v="n/a"/>
    <s v="n/a"/>
    <s v="n/a"/>
    <s v="n/a"/>
    <s v="n/a"/>
    <s v="n/a"/>
    <s v="n/a"/>
    <s v="Calibrated"/>
    <s v="14 avr. 2026 10:01"/>
    <s v="Avenue du Maréchal Leclerc, Souppes-sur-Loing, Île-de-France, 77460"/>
    <s v="n/a"/>
    <s v="n/a"/>
    <s v="n/a"/>
    <n v="0"/>
    <s v="F SFR"/>
    <s v="true"/>
    <s v="n/a"/>
    <s v="CBL-VG-CHGV"/>
    <s v="n/a"/>
    <s v="Regulated"/>
  </r>
  <r>
    <s v="GR-796-ZR"/>
    <s v="VG54-EU"/>
    <s v="GD2S-56V-D2V"/>
    <s v="GR-796-ZR"/>
    <s v="ZCFA81MF302739443"/>
    <s v="n/a"/>
    <s v="Truck"/>
    <n v="16000"/>
    <s v="KG"/>
    <s v="TG IDF VALENTON"/>
    <x v="3"/>
    <s v="60517.9"/>
    <s v="2049"/>
    <s v="n/a"/>
    <s v="n/a"/>
    <s v="n/a"/>
    <s v="n/a"/>
    <s v="n/a"/>
    <s v="n/a"/>
    <s v="n/a"/>
    <s v="Calibrated"/>
    <s v="14 avr. 2026 10:01"/>
    <s v="Avenue Jean Baptiste Clément, Boulogne-Billancourt, Île-de-France, 92100"/>
    <s v="n/a"/>
    <s v="n/a"/>
    <s v="n/a"/>
    <n v="0"/>
    <s v="F SFR"/>
    <s v="true"/>
    <s v="n/a"/>
    <s v="CBL-VG-CHGV"/>
    <s v="n/a"/>
    <s v="Regulated"/>
  </r>
  <r>
    <s v="GL-792-AC"/>
    <s v="VG54-EU"/>
    <s v="GCK8-V2P-TDR"/>
    <s v="GL-792-AC"/>
    <s v="ZCFA81MF402726345"/>
    <s v="n/a"/>
    <s v="Truck"/>
    <n v="16000"/>
    <s v="KG"/>
    <s v="TG IDF VALENTON"/>
    <x v="3"/>
    <s v="53203.8"/>
    <s v="2599"/>
    <s v="n/a"/>
    <s v="n/a"/>
    <s v="n/a"/>
    <s v="n/a"/>
    <s v="n/a"/>
    <s v="n/a"/>
    <s v="n/a"/>
    <s v="Calibrated"/>
    <s v="14 avr. 2026 10:01"/>
    <s v="14 Rue Ferme de la Tour, Valenton, Île-de-France, 94460"/>
    <s v="n/a"/>
    <s v="n/a"/>
    <s v="n/a"/>
    <n v="0"/>
    <s v="F SFR"/>
    <s v="true"/>
    <s v="n/a"/>
    <s v="CBL-VG-CHGV"/>
    <s v="n/a"/>
    <s v="Regulated"/>
  </r>
  <r>
    <s v="GR-205-ZS"/>
    <s v="VG54-EU"/>
    <s v="GY4U-TTH-P6P"/>
    <s v="GR-205-ZS"/>
    <s v="ZCFA81MF602738898"/>
    <s v="n/a"/>
    <s v="Truck"/>
    <n v="16000"/>
    <s v="KG"/>
    <s v="TG IDF VALENTON"/>
    <x v="3"/>
    <s v="64778.0"/>
    <s v="2280"/>
    <s v="n/a"/>
    <s v="n/a"/>
    <s v="n/a"/>
    <s v="n/a"/>
    <s v="n/a"/>
    <s v="n/a"/>
    <s v="n/a"/>
    <s v="Calibrated"/>
    <s v="14 avr. 2026 10:01"/>
    <s v="Avenue Pierre Kérautret, Noisy-le-Sec, Île-de-France, 93130"/>
    <s v="n/a"/>
    <s v="n/a"/>
    <s v="n/a"/>
    <n v="0"/>
    <s v="F SFR"/>
    <s v="true"/>
    <s v="n/a"/>
    <s v="CBL-VG-CHGV"/>
    <s v="n/a"/>
    <s v="Regulated"/>
  </r>
  <r>
    <s v="GL-643-QX"/>
    <s v="VG54-EU"/>
    <s v="GT2U-5DX-3GS"/>
    <s v="GL-643-QX"/>
    <s v="VF620J96XNB000548"/>
    <s v="n/a"/>
    <s v="Truck"/>
    <n v="16000"/>
    <s v="KG"/>
    <s v="TG IDF VALENTON"/>
    <x v="3"/>
    <s v="47787.1"/>
    <s v="4404"/>
    <s v="n/a"/>
    <s v="n/a"/>
    <s v="n/a"/>
    <s v="n/a"/>
    <s v="n/a"/>
    <s v="n/a"/>
    <s v="n/a"/>
    <s v="Calibrated"/>
    <s v="14 avr. 2026 10:01"/>
    <s v="N 19, Marolles-en-Brie, Île-de-France, 94440"/>
    <s v="n/a"/>
    <s v="n/a"/>
    <s v="n/a"/>
    <n v="0"/>
    <s v="F SFR"/>
    <s v="true"/>
    <s v="n/a"/>
    <s v="CBL-VG-CHGV"/>
    <s v="n/a"/>
    <s v="Regulated"/>
  </r>
  <r>
    <s v="DX-951-MZ"/>
    <s v="VG54-EU"/>
    <s v="GYEY-5JG-DZ4"/>
    <s v="DX-951-MZ"/>
    <s v="YV2T0X1A2FZ103752"/>
    <s v="n/a"/>
    <s v="Truck"/>
    <n v="16000"/>
    <s v="KG"/>
    <s v="TG IDF VALENTON"/>
    <x v="3"/>
    <s v="202681.2"/>
    <s v="7888"/>
    <s v="n/a"/>
    <s v="n/a"/>
    <s v="n/a"/>
    <s v="n/a"/>
    <s v="n/a"/>
    <s v="n/a"/>
    <s v="n/a"/>
    <s v="Calibrated"/>
    <s v="14 avr. 2026 10:01"/>
    <s v="Avenue Georges Brassens, Limeil-Brévannes, Île-de-France, 94450"/>
    <s v="n/a"/>
    <s v="n/a"/>
    <s v="n/a"/>
    <n v="0"/>
    <s v="F SFR"/>
    <s v="true"/>
    <s v="n/a"/>
    <s v="CBL-VG-CHGV"/>
    <s v="n/a"/>
    <s v="Regulated"/>
  </r>
  <r>
    <s v="FT-699-DD"/>
    <s v="VG54-EU"/>
    <s v="GN9P-NBY-M3M"/>
    <s v="FT-699-DD"/>
    <s v="VF620J867LB008167"/>
    <s v="n/a"/>
    <s v="Truck"/>
    <n v="16000"/>
    <s v="KG"/>
    <s v="TG IDF VALENTON"/>
    <x v="3"/>
    <s v="173211.8"/>
    <s v="4860"/>
    <s v="n/a"/>
    <s v="n/a"/>
    <s v="n/a"/>
    <s v="n/a"/>
    <s v="n/a"/>
    <s v="n/a"/>
    <s v="n/a"/>
    <s v="Calibrated"/>
    <s v="14 avr. 2026 10:01"/>
    <s v="Rue Louise Weiss, Saint-Ouen-l'Aumône, Île-de-France, 95310"/>
    <s v="n/a"/>
    <s v="n/a"/>
    <s v="n/a"/>
    <n v="0"/>
    <s v="F SFR"/>
    <s v="true"/>
    <s v="n/a"/>
    <s v="CBL-VG-CHGV"/>
    <s v="n/a"/>
    <s v="Regulated"/>
  </r>
  <r>
    <s v="DY-273-RQ"/>
    <s v="VG54-EU"/>
    <s v="GNB4-WBN-T6E"/>
    <s v="DY-273-RQ"/>
    <s v="VF640J561FB002740"/>
    <s v="n/a"/>
    <s v="Truck"/>
    <n v="13000"/>
    <s v="KG"/>
    <s v="TG IDF VALENTON"/>
    <x v="3"/>
    <s v="172807.1"/>
    <s v="8209"/>
    <s v="n/a"/>
    <s v="n/a"/>
    <s v="n/a"/>
    <s v="n/a"/>
    <s v="n/a"/>
    <s v="n/a"/>
    <s v="n/a"/>
    <s v="Calibrated"/>
    <s v="14 avr. 2026 10:01"/>
    <s v="Rue Lecourbe, Paris, Île-de-France, 75015"/>
    <s v="n/a"/>
    <s v="n/a"/>
    <s v="n/a"/>
    <n v="0"/>
    <s v="F SFR"/>
    <s v="true"/>
    <s v="n/a"/>
    <s v="CBL-VG-CHGV"/>
    <s v="n/a"/>
    <s v="Regulated"/>
  </r>
  <r>
    <s v="DW-120-PV"/>
    <s v="VG54-EU"/>
    <s v="GU39-C9U-M3A"/>
    <s v="DW-120-PV"/>
    <s v="YV2T0X1A2FZ103492"/>
    <s v="n/a"/>
    <s v="Truck"/>
    <n v="16000"/>
    <s v="KG"/>
    <s v="TG IDF VALENTON"/>
    <x v="3"/>
    <s v="208065.7"/>
    <s v="8047"/>
    <s v="n/a"/>
    <s v="n/a"/>
    <s v="n/a"/>
    <s v="n/a"/>
    <s v="n/a"/>
    <s v="n/a"/>
    <s v="n/a"/>
    <s v="Calibrated"/>
    <s v="14 avr. 2026 10:01"/>
    <s v="Rue de Paris, Villeneuve-Saint-Georges, Île-de-France, 94190"/>
    <s v="n/a"/>
    <s v="n/a"/>
    <s v="n/a"/>
    <n v="0"/>
    <s v="F SFR"/>
    <s v="true"/>
    <s v="n/a"/>
    <s v="CBL-VG-CHGV"/>
    <s v="n/a"/>
    <s v="Regulated"/>
  </r>
  <r>
    <s v="FA-205-EE"/>
    <s v="VG54-EU"/>
    <s v="GRRJ-HS2-UXY"/>
    <s v="n/a"/>
    <s v="XLRAEL2700L475398"/>
    <s v="n/a"/>
    <s v="Truck"/>
    <n v="15500"/>
    <s v="KG"/>
    <s v="TG IDF VALENTON"/>
    <x v="3"/>
    <s v="170519.4"/>
    <s v="11184"/>
    <s v="n/a"/>
    <s v="n/a"/>
    <s v="n/a"/>
    <s v="n/a"/>
    <s v="n/a"/>
    <s v="n/a"/>
    <s v="n/a"/>
    <s v="Calibrated"/>
    <s v="14 avr. 2026 10:01"/>
    <s v="2 Avenue George V, Paris, Île-de-France, 75008"/>
    <s v="n/a"/>
    <s v="n/a"/>
    <s v="n/a"/>
    <n v="0"/>
    <s v="F SFR"/>
    <s v="true"/>
    <s v="n/a"/>
    <s v="CBL-VG-CHGV"/>
    <s v="n/a"/>
    <s v="Regulated"/>
  </r>
  <r>
    <s v="FA-199-QL"/>
    <s v="VG54-EU"/>
    <s v="GGNE-VBM-P62"/>
    <s v="FA-199-QL"/>
    <s v="XLRAEL2700L475359"/>
    <s v="n/a"/>
    <s v="Truck"/>
    <n v="15500"/>
    <s v="KG"/>
    <s v="TG IDF VALENTON"/>
    <x v="3"/>
    <s v="34005.0"/>
    <s v="10411"/>
    <s v="n/a"/>
    <s v="n/a"/>
    <s v="n/a"/>
    <s v="n/a"/>
    <s v="n/a"/>
    <s v="n/a"/>
    <s v="n/a"/>
    <s v="Calibrated"/>
    <s v="14 avr. 2026 10:01"/>
    <s v="Rue du Faubourg Montmartre, Paris, Île-de-France, 75009"/>
    <s v="n/a"/>
    <s v="n/a"/>
    <s v="n/a"/>
    <n v="0"/>
    <s v="F SFR"/>
    <s v="true"/>
    <s v="n/a"/>
    <s v="CBL-VG-CHGV"/>
    <s v="n/a"/>
    <s v="Regulated"/>
  </r>
  <r>
    <s v="FA-717-EE"/>
    <s v="VG54-EU"/>
    <s v="GKVX-JHF-KVJ"/>
    <s v="n/a"/>
    <s v="XLRAEL2700L475363"/>
    <s v="n/a"/>
    <s v="Truck"/>
    <n v="15500"/>
    <s v="KG"/>
    <s v="TG IDF VALENTON"/>
    <x v="3"/>
    <s v="128457.9"/>
    <s v="10732"/>
    <s v="n/a"/>
    <s v="n/a"/>
    <s v="n/a"/>
    <s v="n/a"/>
    <s v="n/a"/>
    <s v="n/a"/>
    <s v="n/a"/>
    <s v="Calibrated"/>
    <s v="14 avr. 2026 10:01"/>
    <s v="Rue de Vauluisant, Villeneuve-l'Archevêque, Bourgogne-Franche-Comté, 89190"/>
    <s v="n/a"/>
    <s v="n/a"/>
    <s v="n/a"/>
    <n v="0"/>
    <s v="F SFR"/>
    <s v="true"/>
    <s v="n/a"/>
    <s v="CBL-VG-CHGV"/>
    <s v="n/a"/>
    <s v="Regulated"/>
  </r>
  <r>
    <s v="ES-754-HM"/>
    <s v="VG54-EU"/>
    <s v="GFRH-J8Y-8WJ"/>
    <s v="n/a"/>
    <s v="YV2V0Y1AXHZ115178"/>
    <s v="n/a"/>
    <s v="Truck"/>
    <n v="19000"/>
    <s v="KG"/>
    <s v="TG IDF VALENTON"/>
    <x v="3"/>
    <s v="236726.9"/>
    <s v="6960"/>
    <s v="n/a"/>
    <s v="n/a"/>
    <s v="n/a"/>
    <s v="n/a"/>
    <s v="n/a"/>
    <s v="n/a"/>
    <s v="n/a"/>
    <s v="Calibrated"/>
    <s v="14 avr. 2026 10:01"/>
    <s v="35 Place d'Ariane, Chessy, Île-de-France, 77700"/>
    <s v="n/a"/>
    <s v="n/a"/>
    <s v="n/a"/>
    <n v="0"/>
    <s v="F SFR"/>
    <s v="true"/>
    <s v="n/a"/>
    <s v="CBL-VG-CHGV"/>
    <s v="n/a"/>
    <s v="Regulated"/>
  </r>
  <r>
    <s v="FA-314-JY"/>
    <s v="VG54-EU"/>
    <s v="G2DY-CJ6-6FU"/>
    <s v="n/a"/>
    <s v="XLRAEL2700L475361"/>
    <s v="n/a"/>
    <s v="Truck"/>
    <n v="15500"/>
    <s v="KG"/>
    <s v="TG IDF VALENTON"/>
    <x v="3"/>
    <s v="152854.6"/>
    <s v="11664"/>
    <s v="n/a"/>
    <s v="n/a"/>
    <s v="n/a"/>
    <s v="n/a"/>
    <s v="n/a"/>
    <s v="n/a"/>
    <s v="n/a"/>
    <s v="Calibrated"/>
    <s v="14 avr. 2026 10:01"/>
    <s v="14 Rue Ferme de la Tour, Valenton, Île-de-France, 94460"/>
    <s v="n/a"/>
    <s v="n/a"/>
    <s v="n/a"/>
    <n v="0"/>
    <s v="F SFR"/>
    <s v="true"/>
    <s v="n/a"/>
    <s v="CBL-VG-CHGV"/>
    <s v="n/a"/>
    <s v="Regulated"/>
  </r>
  <r>
    <s v="FA-912-DL"/>
    <s v="VG54-EU"/>
    <s v="G59T-PZ4-D73"/>
    <s v="n/a"/>
    <s v="XLRAEL2700L475329"/>
    <s v="n/a"/>
    <s v="Truck"/>
    <n v="15500"/>
    <s v="KG"/>
    <s v="TG IDF VALENTON"/>
    <x v="3"/>
    <s v="107928.1"/>
    <s v="10656"/>
    <s v="n/a"/>
    <s v="n/a"/>
    <s v="n/a"/>
    <s v="n/a"/>
    <s v="n/a"/>
    <s v="n/a"/>
    <s v="n/a"/>
    <s v="Calibrated"/>
    <s v="14 avr. 2026 10:01"/>
    <s v="67 Rue de Lancry, Paris, Île-de-France, 75010"/>
    <s v="n/a"/>
    <s v="n/a"/>
    <s v="n/a"/>
    <n v="0"/>
    <s v="F SFR"/>
    <s v="true"/>
    <s v="n/a"/>
    <s v="CBL-VG-CHGV"/>
    <s v="n/a"/>
    <s v="Regulated"/>
  </r>
  <r>
    <s v="FA-734-DL"/>
    <s v="VG54-EU"/>
    <s v="GNZX-TPN-H3F"/>
    <s v="n/a"/>
    <s v="XLRAEL2700L475362"/>
    <s v="n/a"/>
    <s v="Truck"/>
    <n v="15500"/>
    <s v="KG"/>
    <s v="TG IDF VALENTON"/>
    <x v="3"/>
    <s v="99605.0"/>
    <s v="10828"/>
    <s v="n/a"/>
    <s v="n/a"/>
    <s v="n/a"/>
    <s v="n/a"/>
    <s v="n/a"/>
    <s v="n/a"/>
    <s v="n/a"/>
    <s v="Calibrated"/>
    <s v="14 avr. 2026 10:01"/>
    <s v="Boulevard Saint-Germain, Paris, Île-de-France, 75006"/>
    <s v="n/a"/>
    <s v="n/a"/>
    <s v="n/a"/>
    <n v="0"/>
    <s v="F SFR"/>
    <s v="true"/>
    <s v="n/a"/>
    <s v="CBL-VG-CHGV"/>
    <s v="n/a"/>
    <s v="Regulated"/>
  </r>
  <r>
    <s v="FA-868-EE"/>
    <s v="VG54-EU"/>
    <s v="G6FA-F93-M9Y"/>
    <s v="n/a"/>
    <s v="XLRAEL2700L475279"/>
    <s v="n/a"/>
    <s v="Truck"/>
    <n v="15500"/>
    <s v="KG"/>
    <s v="TG IDF VALENTON"/>
    <x v="3"/>
    <s v="156373.5"/>
    <s v="12073"/>
    <s v="n/a"/>
    <s v="n/a"/>
    <s v="n/a"/>
    <s v="n/a"/>
    <s v="n/a"/>
    <s v="n/a"/>
    <s v="n/a"/>
    <s v="Calibrated"/>
    <s v="14 avr. 2026 10:01"/>
    <s v="Avenue Jeanne Garnerin, Wissous, Île-de-France, 91320"/>
    <s v="n/a"/>
    <s v="n/a"/>
    <s v="n/a"/>
    <n v="0"/>
    <s v="F SFR"/>
    <s v="true"/>
    <s v="n/a"/>
    <s v="CBL-VG-CHGV"/>
    <s v="n/a"/>
    <s v="Regulated"/>
  </r>
  <r>
    <s v="FA-585-FF"/>
    <s v="VG54-EU"/>
    <s v="GMGG-A3M-CZ3"/>
    <s v="n/a"/>
    <s v="XLRAEL2700L475328"/>
    <s v="n/a"/>
    <s v="Truck"/>
    <n v="15500"/>
    <s v="KG"/>
    <s v="TG IDF VALENTON"/>
    <x v="3"/>
    <s v="34559.0"/>
    <s v="10570"/>
    <s v="n/a"/>
    <s v="n/a"/>
    <s v="n/a"/>
    <s v="n/a"/>
    <s v="n/a"/>
    <s v="n/a"/>
    <s v="n/a"/>
    <s v="Calibrated"/>
    <s v="14 avr. 2026 10:01"/>
    <s v="14 Rue Ferme de la Tour, Valenton, Île-de-France, 94460"/>
    <s v="n/a"/>
    <s v="n/a"/>
    <s v="n/a"/>
    <n v="0"/>
    <s v="F SFR"/>
    <s v="true"/>
    <s v="n/a"/>
    <s v="CBL-VG-CHGV"/>
    <s v="n/a"/>
    <s v="Regulated"/>
  </r>
  <r>
    <s v="ES-687-GK"/>
    <s v="VG54-EU"/>
    <s v="GKGS-96F-U57"/>
    <s v="ES-687-GK"/>
    <s v="YV2V0Y1A1HZ115179"/>
    <s v="n/a"/>
    <s v="Truck"/>
    <n v="19000"/>
    <s v="KG"/>
    <s v="TG IDF VALENTON"/>
    <x v="3"/>
    <s v="240622.2"/>
    <s v="8924"/>
    <s v="n/a"/>
    <s v="n/a"/>
    <s v="n/a"/>
    <s v="n/a"/>
    <s v="n/a"/>
    <s v="n/a"/>
    <s v="n/a"/>
    <s v="Calibrated"/>
    <s v="14 avr. 2026 10:01"/>
    <s v="Chemin des Roses, Villecresnes, Île-de-France, 94440"/>
    <s v="n/a"/>
    <s v="n/a"/>
    <s v="n/a"/>
    <n v="0"/>
    <s v="F SFR"/>
    <s v="true"/>
    <s v="n/a"/>
    <s v="CBL-VG-CHGV"/>
    <s v="n/a"/>
    <s v="Regulated"/>
  </r>
  <r>
    <s v="EZ-274-HC"/>
    <s v="VG54-EU"/>
    <s v="G4NR-YWZ-KJG"/>
    <s v="n/a"/>
    <s v="XLRAEL2700L475278"/>
    <s v="n/a"/>
    <s v="Truck"/>
    <n v="15500"/>
    <s v="KG"/>
    <s v="TG IDF VALENTON"/>
    <x v="3"/>
    <s v="1971.5"/>
    <s v="10284"/>
    <s v="n/a"/>
    <s v="n/a"/>
    <s v="n/a"/>
    <s v="n/a"/>
    <s v="n/a"/>
    <s v="n/a"/>
    <s v="n/a"/>
    <s v="Calibrated"/>
    <s v="14 avr. 2026 10:01"/>
    <s v="Rue de Cléry, Paris, Île-de-France, 75002"/>
    <s v="n/a"/>
    <s v="n/a"/>
    <s v="n/a"/>
    <n v="0"/>
    <s v="F SFR"/>
    <s v="true"/>
    <s v="n/a"/>
    <s v="CBL-VG-CHGV"/>
    <s v="n/a"/>
    <s v="Regulated"/>
  </r>
  <r>
    <s v="FA-541-FF"/>
    <s v="VG54-EU"/>
    <s v="GCN3-EZB-JKA"/>
    <s v="n/a"/>
    <s v="XLRAEL2700L475323"/>
    <s v="n/a"/>
    <s v="Truck"/>
    <n v="15500"/>
    <s v="KG"/>
    <s v="TG IDF VALENTON"/>
    <x v="3"/>
    <s v="37344.3"/>
    <s v="10473"/>
    <s v="n/a"/>
    <s v="n/a"/>
    <s v="n/a"/>
    <s v="n/a"/>
    <s v="n/a"/>
    <s v="n/a"/>
    <s v="n/a"/>
    <s v="Calibrated"/>
    <s v="14 avr. 2026 10:01"/>
    <s v="12 Rue Paulin Talabot, Saint-Ouen-sur-Seine, Île-de-France, 93400"/>
    <s v="n/a"/>
    <s v="n/a"/>
    <s v="n/a"/>
    <n v="0"/>
    <s v="F SFR"/>
    <s v="true"/>
    <s v="n/a"/>
    <s v="CBL-VG-CHGV"/>
    <s v="n/a"/>
    <s v="Regulated"/>
  </r>
  <r>
    <s v="GF-361-NP"/>
    <s v="VG54-EU"/>
    <s v="G2VD-P2R-XFY"/>
    <s v="GF-361-NP"/>
    <s v="ZFA26300006V89480"/>
    <s v="n/a"/>
    <s v="Truck"/>
    <n v="2510"/>
    <s v="KG"/>
    <s v="TG IDF VALENTON"/>
    <x v="3"/>
    <s v="n/a"/>
    <s v="n/a"/>
    <s v="n/a"/>
    <s v="n/a"/>
    <s v="n/a"/>
    <s v="n/a"/>
    <s v="n/a"/>
    <s v="n/a"/>
    <s v="n/a"/>
    <s v="Calibrated"/>
    <s v="14 avr. 2026 10:01"/>
    <s v="14 Rue Ferme de la Tour, Valenton, Île-de-France, 94460"/>
    <s v="n/a"/>
    <s v="n/a"/>
    <s v="n/a"/>
    <n v="0"/>
    <s v="F SFR"/>
    <s v="true"/>
    <s v="n/a"/>
    <s v="CBL-VG-COBDII-Y0"/>
    <s v="n/a"/>
    <s v="Regulated"/>
  </r>
  <r>
    <s v="FZ-659-XT"/>
    <s v="VG54-EU"/>
    <s v="GWXD-959-9N9"/>
    <s v="FZ-659-XT"/>
    <s v="ZCFCH35A00D682906"/>
    <s v="n/a"/>
    <s v="Truck"/>
    <n v="3500"/>
    <s v="KG"/>
    <s v="TG IDF VALENTON"/>
    <x v="3"/>
    <s v="238151.7"/>
    <s v="9264"/>
    <s v="n/a"/>
    <s v="n/a"/>
    <s v="n/a"/>
    <s v="n/a"/>
    <s v="n/a"/>
    <s v="n/a"/>
    <s v="n/a"/>
    <s v="Calibrated"/>
    <s v="10 mars 2026 04:12"/>
    <s v="14 Rue Ferme de la Tour, Valenton, Île-de-France, 94460"/>
    <s v="n/a"/>
    <s v="n/a"/>
    <s v="n/a"/>
    <n v="0"/>
    <s v="F SFR"/>
    <s v="true"/>
    <s v="n/a"/>
    <s v="CBL-VG-COBDII-Y0"/>
    <s v="n/a"/>
    <s v="Regulated"/>
  </r>
  <r>
    <s v="ED-972-WP"/>
    <s v="VG54-EU"/>
    <s v="GKRC-UKC-63Y"/>
    <s v="ED-972-WP"/>
    <s v="YV2T0U1A1GZ107842"/>
    <s v="n/a"/>
    <s v="Truck"/>
    <n v="14000"/>
    <s v="KG"/>
    <s v="TG IDF VALENTON"/>
    <x v="3"/>
    <s v="216952.2"/>
    <s v="8094"/>
    <s v="n/a"/>
    <s v="n/a"/>
    <s v="n/a"/>
    <s v="n/a"/>
    <s v="n/a"/>
    <s v="n/a"/>
    <s v="n/a"/>
    <s v="Calibrated"/>
    <s v="14 avr. 2026 10:01"/>
    <s v="Rue Charras, Paris, Île-de-France, 75009"/>
    <s v="n/a"/>
    <s v="n/a"/>
    <s v="n/a"/>
    <n v="0"/>
    <s v="F SFR"/>
    <s v="true"/>
    <s v="n/a"/>
    <s v="CBL-VG-CHGV"/>
    <s v="n/a"/>
    <s v="Regulated"/>
  </r>
  <r>
    <s v="EF-995-NS"/>
    <s v="VG54-EU"/>
    <s v="GF73-N5D-YGR"/>
    <s v="EF-995-NS"/>
    <s v="YV2T0X1A9GZ109436"/>
    <s v="n/a"/>
    <s v="Truck"/>
    <n v="16000"/>
    <s v="KG"/>
    <s v="TG IDF VALENTON"/>
    <x v="3"/>
    <s v="209734.0"/>
    <s v="6886"/>
    <s v="n/a"/>
    <s v="n/a"/>
    <s v="n/a"/>
    <s v="n/a"/>
    <s v="n/a"/>
    <s v="n/a"/>
    <s v="n/a"/>
    <s v="Calibrated"/>
    <s v="14 avr. 2026 10:01"/>
    <s v="205 Rue Charles de Gaulle, Jouy-en-Josas, Île-de-France, 78350"/>
    <s v="n/a"/>
    <s v="n/a"/>
    <s v="n/a"/>
    <n v="0"/>
    <s v="F SFR"/>
    <s v="true"/>
    <s v="n/a"/>
    <s v="CBL-VG-CHGV"/>
    <s v="n/a"/>
    <s v="Regulated"/>
  </r>
  <r>
    <s v="DW-437-TH"/>
    <s v="VG54-EU"/>
    <s v="G9S4-RXA-56N"/>
    <s v="DW-437-TH"/>
    <s v="YV2T0X1A6FZ103480"/>
    <s v="n/a"/>
    <s v="Truck"/>
    <n v="16000"/>
    <s v="KG"/>
    <s v="TG IDF VALENTON"/>
    <x v="3"/>
    <s v="253701.6"/>
    <s v="9937"/>
    <s v="n/a"/>
    <s v="n/a"/>
    <s v="n/a"/>
    <s v="n/a"/>
    <s v="n/a"/>
    <s v="n/a"/>
    <s v="n/a"/>
    <s v="Calibrated"/>
    <s v="14 avr. 2026 10:01"/>
    <s v="Avenue Marcelin Berthelot, Châtillon, Île-de-France, 92320"/>
    <s v="n/a"/>
    <s v="n/a"/>
    <s v="n/a"/>
    <n v="0"/>
    <s v="F SFR"/>
    <s v="true"/>
    <s v="n/a"/>
    <s v="CBL-VG-CHGV"/>
    <s v="n/a"/>
    <s v="Regulated"/>
  </r>
  <r>
    <s v="GK-488-RW"/>
    <s v="VG54-EU"/>
    <s v="GEDX-43C-ZAR"/>
    <s v="GK-488-RW"/>
    <s v="ZCFA81MF902726101"/>
    <s v="n/a"/>
    <s v="Truck"/>
    <n v="16000"/>
    <s v="KG"/>
    <s v="TG IDF VALENTON"/>
    <x v="3"/>
    <s v="102710.1"/>
    <s v="3784"/>
    <s v="n/a"/>
    <s v="n/a"/>
    <s v="n/a"/>
    <s v="n/a"/>
    <s v="n/a"/>
    <s v="n/a"/>
    <s v="n/a"/>
    <s v="Calibrated"/>
    <s v="14 avr. 2026 10:01"/>
    <s v="Rue des Hauts Flouviers, Thiais, Île-de-France, 94320"/>
    <s v="n/a"/>
    <s v="n/a"/>
    <s v="n/a"/>
    <n v="0"/>
    <s v="F SFR"/>
    <s v="true"/>
    <s v="n/a"/>
    <s v="CBL-VG-CHGV"/>
    <s v="n/a"/>
    <s v="Regulated"/>
  </r>
  <r>
    <s v="GK-314-RN"/>
    <s v="VG54-EU"/>
    <s v="G683-T3C-5CA"/>
    <s v="GK-314-RN"/>
    <s v="ZCFA81MF802725974"/>
    <s v="n/a"/>
    <s v="Truck"/>
    <n v="16000"/>
    <s v="KG"/>
    <s v="TG IDF VALENTON"/>
    <x v="3"/>
    <s v="73879.5"/>
    <s v="2738"/>
    <s v="n/a"/>
    <s v="n/a"/>
    <s v="n/a"/>
    <s v="n/a"/>
    <s v="n/a"/>
    <s v="n/a"/>
    <s v="n/a"/>
    <s v="Calibrated"/>
    <s v="14 avr. 2026 10:01"/>
    <s v="36 Allée Bourgoin, Saintry-sur-Seine, Île-de-France, 91250"/>
    <s v="n/a"/>
    <s v="n/a"/>
    <s v="n/a"/>
    <n v="0"/>
    <s v="F SFR"/>
    <s v="true"/>
    <s v="n/a"/>
    <s v="CBL-VG-CHGV"/>
    <s v="n/a"/>
    <s v="Regulated"/>
  </r>
  <r>
    <s v="GR-635-ZR"/>
    <s v="VG54-EU"/>
    <s v="GXJ5-RZT-MC2"/>
    <s v="GR-635-ZR"/>
    <s v="ZCFA81MF502738973"/>
    <s v="n/a"/>
    <s v="Truck"/>
    <n v="16000"/>
    <s v="KG"/>
    <s v="TG IDF VALENTON"/>
    <x v="3"/>
    <s v="61388.0"/>
    <s v="2306"/>
    <s v="n/a"/>
    <s v="n/a"/>
    <s v="n/a"/>
    <s v="n/a"/>
    <s v="n/a"/>
    <s v="n/a"/>
    <s v="n/a"/>
    <s v="Calibrated"/>
    <s v="14 avr. 2026 10:01"/>
    <s v="14 Rue Ferme de la Tour, Valenton, Île-de-France, 94460"/>
    <s v="n/a"/>
    <s v="n/a"/>
    <s v="n/a"/>
    <n v="0"/>
    <s v="F SFR"/>
    <s v="true"/>
    <s v="n/a"/>
    <s v="CBL-VG-CHGV"/>
    <s v="n/a"/>
    <s v="Regulated"/>
  </r>
  <r>
    <s v="FL-050-LE"/>
    <s v="VG54-EU"/>
    <s v="GZP5-BRU-XC5"/>
    <s v="FL-050-LE"/>
    <s v="ZCFCH35A40D645941"/>
    <s v="n/a"/>
    <s v="Truck"/>
    <n v="3500"/>
    <s v="KG"/>
    <s v="TG IDF VALENTON"/>
    <x v="3"/>
    <s v="206461.8"/>
    <s v="9366"/>
    <s v="n/a"/>
    <s v="n/a"/>
    <s v="n/a"/>
    <s v="n/a"/>
    <s v="n/a"/>
    <s v="n/a"/>
    <s v="n/a"/>
    <s v="Calibrated"/>
    <s v="14 avr. 2026 10:01"/>
    <s v="Autoroute de Normandie, Noisy-le-Roi, Île-de-France, 78590"/>
    <s v="n/a"/>
    <s v="n/a"/>
    <s v="n/a"/>
    <n v="0"/>
    <s v="F SFR"/>
    <s v="true"/>
    <s v="n/a"/>
    <s v="CBL-VG-COBDII-Y0"/>
    <s v="n/a"/>
    <s v="Regulated"/>
  </r>
  <r>
    <s v="GG-593-LQ"/>
    <s v="VG54-EU"/>
    <s v="GGCS-4D7-6ZK"/>
    <s v="GG-593-LQ"/>
    <s v="ZFA26300006V89394"/>
    <s v="n/a"/>
    <s v="Truck"/>
    <n v="2510"/>
    <s v="KG"/>
    <s v="TG IDF VALENTON"/>
    <x v="3"/>
    <s v="n/a"/>
    <s v="n/a"/>
    <s v="n/a"/>
    <s v="n/a"/>
    <s v="n/a"/>
    <s v="n/a"/>
    <s v="n/a"/>
    <s v="n/a"/>
    <s v="n/a"/>
    <s v="Calibrated"/>
    <s v="14 avr. 2026 10:01"/>
    <s v="Rue Michel-Ange, Vanves, Île-de-France, 92170"/>
    <s v="n/a"/>
    <s v="n/a"/>
    <s v="n/a"/>
    <n v="0"/>
    <s v="F SFR"/>
    <s v="true"/>
    <s v="n/a"/>
    <s v="CBL-VG-COBDII-Y0"/>
    <s v="n/a"/>
    <s v="Regulated"/>
  </r>
  <r>
    <s v="EQ-785-MF"/>
    <s v="VG54-EU"/>
    <s v="GFFE-984-MX7"/>
    <s v="EQ-785-MF"/>
    <s v="VF620J861HB003716"/>
    <s v="n/a"/>
    <s v="Truck"/>
    <n v="19000"/>
    <s v="KG"/>
    <s v="TG Arques, TG NORD"/>
    <x v="29"/>
    <s v="364319.4"/>
    <s v="10573"/>
    <s v="n/a"/>
    <s v="n/a"/>
    <s v="n/a"/>
    <s v="n/a"/>
    <s v="n/a"/>
    <s v="n/a"/>
    <s v="n/a"/>
    <s v="Calibrated"/>
    <s v="14 avr. 2026 10:01"/>
    <s v="Avenue Le Nôtre, Croix, Hauts-de-France, 59170"/>
    <s v="n/a"/>
    <s v="n/a"/>
    <s v="n/a"/>
    <n v="0"/>
    <s v="F SFR"/>
    <s v="true"/>
    <s v="n/a"/>
    <s v="CBL-VG-CHGV"/>
    <s v="n/a"/>
    <s v="Regulated"/>
  </r>
  <r>
    <s v="HG-069-HS"/>
    <s v="VG54-EU"/>
    <s v="GG8B-K7A-5W7"/>
    <s v="HG-069-HS"/>
    <s v="VF620J861SB015470"/>
    <s v="n/a"/>
    <s v="Truck"/>
    <n v="16000"/>
    <s v="KG"/>
    <s v="B100, TG Arques, TG NORD"/>
    <x v="29"/>
    <s v="16215.1"/>
    <s v="378"/>
    <s v="n/a"/>
    <s v="n/a"/>
    <s v="n/a"/>
    <s v="n/a"/>
    <s v="n/a"/>
    <s v="n/a"/>
    <s v="n/a"/>
    <s v="Calibrated"/>
    <s v="14 avr. 2026 10:01"/>
    <s v="40 Rue de la Vague, Villeneuve-d'Ascq, Hauts-de-France, 59650"/>
    <s v="n/a"/>
    <s v="n/a"/>
    <s v="n/a"/>
    <n v="0"/>
    <s v="F SFR"/>
    <s v="true"/>
    <s v="n/a"/>
    <s v=""/>
    <s v="n/a"/>
    <s v="Regulated"/>
  </r>
  <r>
    <s v="GJ-770-NQ"/>
    <s v="VG54-EU"/>
    <s v="GJDH-WHD-J8T"/>
    <s v="GJ-770-NQ"/>
    <s v="VF620J96XNB000534"/>
    <s v="n/a"/>
    <s v="Truck"/>
    <n v="19000"/>
    <s v="KG"/>
    <s v="TG Arques, TG NORD"/>
    <x v="29"/>
    <s v="146271.9"/>
    <s v="3806"/>
    <s v="n/a"/>
    <s v="n/a"/>
    <s v="n/a"/>
    <s v="n/a"/>
    <s v="n/a"/>
    <s v="n/a"/>
    <s v="n/a"/>
    <s v="Calibrated"/>
    <s v="14 avr. 2026 10:01"/>
    <s v="Avenue Le Nôtre, Croix, Hauts-de-France, 59170"/>
    <s v="n/a"/>
    <s v="n/a"/>
    <s v="n/a"/>
    <n v="0"/>
    <s v="F SFR"/>
    <s v="true"/>
    <s v="n/a"/>
    <s v="CBL-VG-CHGV"/>
    <s v="n/a"/>
    <s v="Regulated"/>
  </r>
  <r>
    <s v="EH-339-ST"/>
    <s v="VG54-EU"/>
    <s v="G2E8-AKF-K4N"/>
    <s v="EH-339-ST"/>
    <s v="ZCFCD35A70D576982"/>
    <s v="n/a"/>
    <s v="Truck"/>
    <n v="3500"/>
    <s v="KG"/>
    <s v="TG Rouen (PF)"/>
    <x v="30"/>
    <s v="163270.7"/>
    <s v="1869"/>
    <s v="n/a"/>
    <s v="n/a"/>
    <s v="n/a"/>
    <s v="n/a"/>
    <s v="n/a"/>
    <s v="n/a"/>
    <s v="n/a"/>
    <s v="Calibrated"/>
    <s v="14 avr. 2026 10:01"/>
    <s v="Place Ferdinand Ranson, Canteleu, Normandie, 76380"/>
    <s v="n/a"/>
    <s v="n/a"/>
    <s v="n/a"/>
    <n v="0"/>
    <s v="F SFR"/>
    <s v="true"/>
    <s v="n/a"/>
    <s v="CBL-VG-COBDII-Y0"/>
    <s v="n/a"/>
    <s v="Regulated"/>
  </r>
  <r>
    <s v="GM-404-SW"/>
    <s v="VG54-EU"/>
    <s v="GENK-M9B-HVN"/>
    <s v="GM-404-SW"/>
    <s v="VF620J863NB010680"/>
    <s v="n/a"/>
    <s v="Truck"/>
    <n v="16000"/>
    <s v="KG"/>
    <s v="TG Rouen (PF)"/>
    <x v="30"/>
    <s v="145351.7"/>
    <s v="3732"/>
    <s v="n/a"/>
    <s v="n/a"/>
    <s v="n/a"/>
    <s v="n/a"/>
    <s v="n/a"/>
    <s v="n/a"/>
    <s v="n/a"/>
    <s v="Calibrated"/>
    <s v="14 avr. 2026 10:01"/>
    <s v="Autoroute de Normandie, Le Perrey, Normandie, 27500"/>
    <s v="n/a"/>
    <s v="n/a"/>
    <s v="n/a"/>
    <n v="0"/>
    <s v="F SFR"/>
    <s v="true"/>
    <s v="n/a"/>
    <s v="CBL-VG-CHGV"/>
    <s v="n/a"/>
    <s v="Regulated"/>
  </r>
  <r>
    <s v="GM-395-RH"/>
    <s v="VG54-EU"/>
    <s v="GTMG-C46-63H"/>
    <s v="GM-395-RH"/>
    <s v="VF620J867NB010679"/>
    <s v="n/a"/>
    <s v="Truck"/>
    <n v="16000"/>
    <s v="KG"/>
    <s v="TG Rouen (PF)"/>
    <x v="30"/>
    <s v="120497.7"/>
    <s v="2221"/>
    <s v="n/a"/>
    <s v="n/a"/>
    <s v="n/a"/>
    <s v="n/a"/>
    <s v="n/a"/>
    <s v="n/a"/>
    <s v="n/a"/>
    <s v="Calibrated"/>
    <s v="14 avr. 2026 10:01"/>
    <s v="Boulevard de l'Ouest, Rouen, Normandie, 76000"/>
    <s v="n/a"/>
    <s v="n/a"/>
    <s v="n/a"/>
    <n v="0"/>
    <s v="F SFR"/>
    <s v="true"/>
    <s v="n/a"/>
    <s v="CBL-VG-CFMS"/>
    <s v="n/a"/>
    <s v="Regulated"/>
  </r>
  <r>
    <s v="G7TW-FV5-YCW"/>
    <s v="VG54-EU"/>
    <s v="G7TW-FV5-YCW"/>
    <s v="n/a"/>
    <s v=""/>
    <s v="n/a"/>
    <s v=""/>
    <m/>
    <s v=""/>
    <s v=""/>
    <x v="20"/>
    <s v="n/a"/>
    <s v="n/a"/>
    <s v="n/a"/>
    <s v="n/a"/>
    <s v="n/a"/>
    <s v="n/a"/>
    <s v="n/a"/>
    <s v="n/a"/>
    <s v="n/a"/>
    <s v="Not Calibrated"/>
    <s v="n/a"/>
    <s v="Location unknown"/>
    <s v="n/a"/>
    <s v="n/a"/>
    <s v="n/a"/>
    <n v="0"/>
    <s v="n/a"/>
    <s v="n/a"/>
    <s v="n/a"/>
    <s v=""/>
    <s v="n/a"/>
    <s v="Regulated"/>
  </r>
  <r>
    <s v="GL-471-XJ"/>
    <s v="VG54-EU"/>
    <s v="GBBU-NW7-HUK"/>
    <s v="GL-471-XJ"/>
    <s v="VF620J86XNB010630"/>
    <s v="n/a"/>
    <s v="Truck"/>
    <n v="16000"/>
    <s v="KG"/>
    <s v="TG Rouen (PF)"/>
    <x v="30"/>
    <s v="152369.2"/>
    <s v="3927"/>
    <s v="n/a"/>
    <s v="n/a"/>
    <s v="n/a"/>
    <s v="n/a"/>
    <s v="n/a"/>
    <s v="n/a"/>
    <s v="n/a"/>
    <s v="Calibrated"/>
    <s v="14 avr. 2026 10:01"/>
    <s v="Chemin de Halage, Saint-Étienne-du-Rouvray, Normandie, 76800"/>
    <s v="n/a"/>
    <s v="n/a"/>
    <s v="n/a"/>
    <n v="0"/>
    <s v="F SFR"/>
    <s v="true"/>
    <s v="n/a"/>
    <s v="CBL-VG-CHGV"/>
    <s v="n/a"/>
    <s v="Regulated"/>
  </r>
  <r>
    <s v="HE-250-ER"/>
    <s v="VG54-EU"/>
    <s v="GX89-AJW-GXJ"/>
    <s v="HE-250-ER"/>
    <s v="VF620J966SB000865"/>
    <s v="n/a"/>
    <s v=""/>
    <m/>
    <s v=""/>
    <s v="TG Arques, TG NORD"/>
    <x v="29"/>
    <s v="26399.7"/>
    <s v="900"/>
    <s v="n/a"/>
    <s v="n/a"/>
    <s v="n/a"/>
    <s v="n/a"/>
    <s v="n/a"/>
    <s v="n/a"/>
    <s v="n/a"/>
    <s v="Calibrated"/>
    <s v="14 avr. 2026 10:01"/>
    <s v="Boulevard Carnot, Lille, Hauts-de-France, 59777"/>
    <s v="n/a"/>
    <s v="n/a"/>
    <s v="n/a"/>
    <n v="0"/>
    <s v="F SFR"/>
    <s v="true"/>
    <s v="n/a"/>
    <s v="CBL-VG-CHGV"/>
    <s v="n/a"/>
    <s v="Regulated"/>
  </r>
  <r>
    <s v="ER-971-HC"/>
    <s v="VG54-EU"/>
    <s v="GWRY-ZMP-U7Z"/>
    <s v="ER-971-HC"/>
    <s v="VF620J860HB003660"/>
    <s v="n/a"/>
    <s v="Truck"/>
    <n v="19000"/>
    <s v="KG"/>
    <s v="TG Arques, TG NORD"/>
    <x v="29"/>
    <s v="315424.7"/>
    <s v="11131"/>
    <s v="n/a"/>
    <s v="n/a"/>
    <s v="n/a"/>
    <s v="n/a"/>
    <s v="n/a"/>
    <s v="n/a"/>
    <s v="n/a"/>
    <s v="Calibrated"/>
    <s v="14 avr. 2026 10:01"/>
    <s v="Rue Condorcet, Arques, Hauts-de-France, 62510"/>
    <s v="n/a"/>
    <s v="n/a"/>
    <s v="n/a"/>
    <n v="0"/>
    <s v="F SFR"/>
    <s v="true"/>
    <s v="n/a"/>
    <s v="CBL-VG-CHGV"/>
    <s v="n/a"/>
    <s v="Regulated"/>
  </r>
  <r>
    <s v="HB-987-HK"/>
    <s v="VG54-EU"/>
    <s v="GBYV-389-HRK"/>
    <s v="HB-987-HK"/>
    <s v="VF640J560SB025940"/>
    <s v="n/a"/>
    <s v="Truck"/>
    <n v="13000"/>
    <s v="KG"/>
    <s v="TG Arques, TG NORD"/>
    <x v="29"/>
    <s v="59828.4"/>
    <s v="1360"/>
    <s v="n/a"/>
    <s v="n/a"/>
    <s v="n/a"/>
    <s v="n/a"/>
    <s v="n/a"/>
    <s v="n/a"/>
    <s v="n/a"/>
    <s v="Calibrated"/>
    <s v="14 avr. 2026 10:01"/>
    <s v="6 Rue Cachelou, Berck, Hauts-de-France, 62600"/>
    <s v="n/a"/>
    <s v="n/a"/>
    <s v="n/a"/>
    <n v="0"/>
    <s v="F SFR"/>
    <s v="true"/>
    <s v="n/a"/>
    <s v="CBL-VG-CHGV"/>
    <s v="n/a"/>
    <s v="Regulated"/>
  </r>
  <r>
    <s v="HA-299-NT"/>
    <s v="VG54-EU"/>
    <s v="GKX8-C6H-KJG"/>
    <s v="HA-299-NT"/>
    <s v="VF620J864RB014193"/>
    <s v="n/a"/>
    <s v="Automatic"/>
    <m/>
    <s v=""/>
    <s v="TG Arques, TG NORD"/>
    <x v="29"/>
    <s v="66536.4"/>
    <s v="1897"/>
    <s v="n/a"/>
    <s v="n/a"/>
    <s v="n/a"/>
    <s v="n/a"/>
    <s v="n/a"/>
    <s v="n/a"/>
    <s v="n/a"/>
    <s v="Calibrated"/>
    <s v="14 avr. 2026 10:01"/>
    <s v="D 942, Saint-Martin-lez-Tatinghem, Hauts-de-France, 62500"/>
    <s v="n/a"/>
    <s v="n/a"/>
    <s v="n/a"/>
    <n v="0"/>
    <s v="F SFR"/>
    <s v="true"/>
    <s v="n/a"/>
    <s v="CBL-VG-CHGV"/>
    <s v="n/a"/>
    <s v="Regulated"/>
  </r>
  <r>
    <s v="FQ-852-WX"/>
    <s v="VG54-EU"/>
    <s v="GYN9-D6F-HP5"/>
    <s v="FQ-852-WX"/>
    <s v="VF620J860LB007989"/>
    <s v="n/a"/>
    <s v="Truck"/>
    <n v="16000"/>
    <s v="KG"/>
    <s v="TG Arques, TG NORD"/>
    <x v="29"/>
    <s v="307847.4"/>
    <s v="6477"/>
    <s v="n/a"/>
    <s v="n/a"/>
    <s v="n/a"/>
    <s v="n/a"/>
    <s v="n/a"/>
    <s v="n/a"/>
    <s v="n/a"/>
    <s v="Calibrated"/>
    <s v="14 avr. 2026 10:01"/>
    <s v="547 Boulevard du 8 Mai 1945, Dunkirk, Hauts-de-France, 59240"/>
    <s v="n/a"/>
    <s v="n/a"/>
    <s v="n/a"/>
    <n v="0"/>
    <s v="F SFR"/>
    <s v="true"/>
    <s v="n/a"/>
    <s v="CBL-VG-CHGV"/>
    <s v="n/a"/>
    <s v="Regulated"/>
  </r>
  <r>
    <s v="HE-711-ZD"/>
    <s v="VG54-EU"/>
    <s v="GKH3-92R-CTY"/>
    <s v="HE-711-ZD"/>
    <s v="ZFA250007RMA58147"/>
    <s v="n/a"/>
    <s v="Truck"/>
    <n v="3500"/>
    <s v="KG"/>
    <s v="TG Arques, TG NORD"/>
    <x v="29"/>
    <s v="11331.0"/>
    <s v="300"/>
    <s v="n/a"/>
    <s v="n/a"/>
    <s v="n/a"/>
    <s v="n/a"/>
    <s v="n/a"/>
    <s v="n/a"/>
    <s v="n/a"/>
    <s v="Calibrated"/>
    <s v="14 avr. 2026 10:01"/>
    <s v="Avenue Newton, Arques, Hauts-de-France, 62510"/>
    <s v="n/a"/>
    <s v="n/a"/>
    <s v="n/a"/>
    <n v="0"/>
    <s v="F SFR"/>
    <s v="true"/>
    <s v="n/a"/>
    <s v="CBL-VG-COBDII-Y0"/>
    <s v="n/a"/>
    <s v="Regulated"/>
  </r>
  <r>
    <s v="FQ-382-LW"/>
    <s v="VG54-EU"/>
    <s v="GFZM-65K-CMX"/>
    <s v="FQ-382-LW"/>
    <s v="XLRAEL2700L495028"/>
    <s v="n/a"/>
    <s v="Truck"/>
    <n v="15700"/>
    <s v="KG"/>
    <s v="TG Arques, TG NORD"/>
    <x v="29"/>
    <s v="155323.9"/>
    <s v="3539"/>
    <s v="n/a"/>
    <s v="n/a"/>
    <s v="n/a"/>
    <s v="n/a"/>
    <s v="n/a"/>
    <s v="n/a"/>
    <s v="n/a"/>
    <s v="Calibrated"/>
    <s v="7 avr. 2026 12:09"/>
    <s v="Rue du Moulin l'Abbé, Saint-Martin-Boulogne, Hauts-de-France, 62280"/>
    <s v="n/a"/>
    <s v="n/a"/>
    <s v="n/a"/>
    <n v="0"/>
    <s v="F SFR"/>
    <s v="true"/>
    <s v="n/a"/>
    <s v="CBL-VG-CHGV"/>
    <s v="n/a"/>
    <s v="Regulated"/>
  </r>
  <r>
    <s v="EY-459-ET"/>
    <s v="VG54-EU"/>
    <s v="GHZ9-M9B-W3F"/>
    <s v="EY-459-ET"/>
    <s v="VF640J565JB009411"/>
    <s v="n/a"/>
    <s v="Truck"/>
    <n v="16000"/>
    <s v="KG"/>
    <s v="TG Arques, TG NORD"/>
    <x v="29"/>
    <s v="374674.7"/>
    <s v="7663"/>
    <s v="n/a"/>
    <s v="n/a"/>
    <s v="n/a"/>
    <s v="n/a"/>
    <s v="n/a"/>
    <s v="n/a"/>
    <s v="n/a"/>
    <s v="Calibrated"/>
    <s v="14 avr. 2026 10:01"/>
    <s v="Rue de l'Abbé Six, Bondues, Hauts-de-France, 59910"/>
    <s v="n/a"/>
    <s v="n/a"/>
    <s v="n/a"/>
    <n v="0"/>
    <s v="F SFR"/>
    <s v="true"/>
    <s v="n/a"/>
    <s v="CBL-VG-CHGV"/>
    <s v="n/a"/>
    <s v="Regulated"/>
  </r>
  <r>
    <s v="DX-172-LW"/>
    <s v="VG54-EU"/>
    <s v="GAJB-EUJ-SHF"/>
    <s v="DX-172-LW"/>
    <s v="VF640J560FB002809"/>
    <s v="n/a"/>
    <s v="Truck"/>
    <n v="13000"/>
    <s v="KG"/>
    <s v="TG Arques, TG NORD"/>
    <x v="29"/>
    <s v="481560.1"/>
    <s v="10041"/>
    <s v="n/a"/>
    <s v="n/a"/>
    <s v="n/a"/>
    <s v="n/a"/>
    <s v="n/a"/>
    <s v="n/a"/>
    <s v="n/a"/>
    <s v="Calibrated"/>
    <s v="14 avr. 2026 10:01"/>
    <s v="Rue Condorcet, Arques, Hauts-de-France, 62510"/>
    <s v="n/a"/>
    <s v="n/a"/>
    <s v="n/a"/>
    <n v="0"/>
    <s v="F SFR"/>
    <s v="true"/>
    <s v="n/a"/>
    <s v="CBL-VG-CHGV"/>
    <s v="n/a"/>
    <s v="Regulated"/>
  </r>
  <r>
    <s v="EE-525-ZD"/>
    <s v="VG54-EU"/>
    <s v="G2G5-GHT-PRM"/>
    <s v="EE-525-ZD"/>
    <s v="VF640J569GB004642"/>
    <s v="n/a"/>
    <s v="Truck"/>
    <n v="16000"/>
    <s v="KG"/>
    <s v="TG Arques, TG NORD"/>
    <x v="29"/>
    <s v="464203.5"/>
    <s v="9309"/>
    <s v="n/a"/>
    <s v="n/a"/>
    <s v="n/a"/>
    <s v="n/a"/>
    <s v="n/a"/>
    <s v="n/a"/>
    <s v="n/a"/>
    <s v="Calibrated"/>
    <s v="14 avr. 2026 10:01"/>
    <s v="Rue Condorcet, Arques, Hauts-de-France, 62510"/>
    <s v="n/a"/>
    <s v="n/a"/>
    <s v="n/a"/>
    <n v="0"/>
    <s v="F SFR"/>
    <s v="true"/>
    <s v="n/a"/>
    <s v="CBL-VG-CHGV"/>
    <s v="n/a"/>
    <s v="Regulated"/>
  </r>
  <r>
    <s v="EY-701-EV"/>
    <s v="VG54-EU"/>
    <s v="GZYR-84B-3SN"/>
    <s v="EY-701-EV"/>
    <s v="VF640J566JB009501"/>
    <s v="n/a"/>
    <s v="Truck"/>
    <n v="16000"/>
    <s v="KG"/>
    <s v="TG Rouen (PF)"/>
    <x v="30"/>
    <s v="324113.2"/>
    <s v="7072"/>
    <s v="n/a"/>
    <s v="n/a"/>
    <s v="n/a"/>
    <s v="n/a"/>
    <s v="n/a"/>
    <s v="n/a"/>
    <s v="n/a"/>
    <s v="Calibrated"/>
    <s v="14 avr. 2026 10:01"/>
    <s v="20 Rue du Rabelin, Vernon, Normandie, 27200"/>
    <s v="n/a"/>
    <s v="n/a"/>
    <s v="n/a"/>
    <n v="0"/>
    <s v="F SFR"/>
    <s v="true"/>
    <s v="n/a"/>
    <s v="CBL-VG-CHGV"/>
    <s v="n/a"/>
    <s v="Regulated"/>
  </r>
  <r>
    <s v="EQ-675-WA"/>
    <s v="VG54-EU"/>
    <s v="GYZJ-X4T-6DD"/>
    <s v="EQ-675-WA"/>
    <s v="VF620J863HB003717"/>
    <s v="n/a"/>
    <s v="Truck"/>
    <n v="19000"/>
    <s v="KG"/>
    <s v="TG Arques, TG NORD"/>
    <x v="29"/>
    <s v="342263.8"/>
    <s v="11044"/>
    <s v="n/a"/>
    <s v="n/a"/>
    <s v="n/a"/>
    <s v="n/a"/>
    <s v="n/a"/>
    <s v="n/a"/>
    <s v="n/a"/>
    <s v="Calibrated"/>
    <s v="14 avr. 2026 10:01"/>
    <s v="Calais, Hauts-de-France, 62100"/>
    <s v="n/a"/>
    <s v="n/a"/>
    <s v="n/a"/>
    <n v="0"/>
    <s v="F SFR"/>
    <s v="true"/>
    <s v="n/a"/>
    <s v="CBL-VG-CHGV"/>
    <s v="n/a"/>
    <s v="Regulated"/>
  </r>
  <r>
    <s v="ES-410-NP"/>
    <s v="VG54-EU"/>
    <s v="GWT7-SG5-XAF"/>
    <s v="ES-410-NP"/>
    <s v="VF640J569JB007760"/>
    <s v="n/a"/>
    <s v="Truck"/>
    <n v="16000"/>
    <s v="KG"/>
    <s v="TG Arques, TG NORD"/>
    <x v="29"/>
    <s v="460114.3"/>
    <s v="9237"/>
    <s v="n/a"/>
    <s v="n/a"/>
    <s v="n/a"/>
    <s v="n/a"/>
    <s v="n/a"/>
    <s v="n/a"/>
    <s v="n/a"/>
    <s v="Calibrated"/>
    <s v="14 avr. 2026 10:01"/>
    <s v="Rue du Pont Neuf, Lille, Hauts-de-France, 59021"/>
    <s v="n/a"/>
    <s v="n/a"/>
    <s v="n/a"/>
    <n v="0"/>
    <s v="F SFR"/>
    <s v="true"/>
    <s v="n/a"/>
    <s v="CBL-VG-CHGV"/>
    <s v="n/a"/>
    <s v="Regulated"/>
  </r>
  <r>
    <s v="FQ-562-YW"/>
    <s v="VG54-EU"/>
    <s v="GXWC-BTP-J59"/>
    <s v="FQ-562-YW"/>
    <s v="VF620J862LB007962"/>
    <s v="n/a"/>
    <s v="Truck"/>
    <n v="16000"/>
    <s v="KG"/>
    <s v="TG Arques, TG NORD"/>
    <x v="29"/>
    <s v="320412.6"/>
    <s v="6680"/>
    <s v="n/a"/>
    <s v="n/a"/>
    <s v="n/a"/>
    <s v="n/a"/>
    <s v="n/a"/>
    <s v="n/a"/>
    <s v="n/a"/>
    <s v="Calibrated"/>
    <s v="14 avr. 2026 10:01"/>
    <s v="2 Rue Jean Monnet, Croix, Hauts-de-France, 59290"/>
    <s v="n/a"/>
    <s v="n/a"/>
    <s v="n/a"/>
    <n v="0"/>
    <s v="F SFR"/>
    <s v="true"/>
    <s v="n/a"/>
    <s v="CBL-VG-CHGV"/>
    <s v="n/a"/>
    <s v="Regulated"/>
  </r>
  <r>
    <s v="DT-436-VV"/>
    <s v="VG54-EU"/>
    <s v="G664-E78-KWC"/>
    <s v="DT- 436-VV"/>
    <s v="VF640J563FB002285"/>
    <s v="GOEUSSE Wilrich"/>
    <s v="Truck"/>
    <n v="16000"/>
    <s v="KG"/>
    <s v="TG Arques, TG NORD"/>
    <x v="29"/>
    <s v="467774.8"/>
    <s v="2401"/>
    <s v="n/a"/>
    <s v="n/a"/>
    <s v="n/a"/>
    <s v="n/a"/>
    <s v="n/a"/>
    <s v="n/a"/>
    <s v="n/a"/>
    <s v="Calibrated"/>
    <s v="14 avr. 2026 10:01"/>
    <s v="Rue Charles Gounod, Marcq-en-Barœul, Hauts-de-France, 59700"/>
    <s v="n/a"/>
    <s v="n/a"/>
    <s v="n/a"/>
    <n v="0"/>
    <s v="F SFR"/>
    <s v="true"/>
    <s v="n/a"/>
    <s v="CBL-VG-CHGV"/>
    <s v="n/a"/>
    <s v="Regulated"/>
  </r>
  <r>
    <s v="DV-914-PS"/>
    <s v="VG54-EU"/>
    <s v="GYC8-H7A-RGV"/>
    <s v="DV-914-PS"/>
    <s v="YV2V0Y1A4FZ103282"/>
    <s v="n/a"/>
    <s v="Truck"/>
    <n v="19000"/>
    <s v="KG"/>
    <s v="TG Arques"/>
    <x v="29"/>
    <s v="521436.0"/>
    <s v="10147"/>
    <s v="n/a"/>
    <s v="n/a"/>
    <s v="n/a"/>
    <s v="n/a"/>
    <s v="n/a"/>
    <s v="n/a"/>
    <s v="n/a"/>
    <s v="Calibrated"/>
    <s v="14 avr. 2026 10:01"/>
    <s v="Rue de Clairmarais, Renescure, Hauts-de-France, 59173"/>
    <s v="n/a"/>
    <s v="n/a"/>
    <s v="n/a"/>
    <n v="0"/>
    <s v="F SFR"/>
    <s v="true"/>
    <s v="n/a"/>
    <s v="CBL-VG-CHGV"/>
    <s v="n/a"/>
    <s v="Regulated"/>
  </r>
  <r>
    <s v="EV-571-PW"/>
    <s v="VG54-EU"/>
    <s v="GVTN-RBH-W92"/>
    <s v="EV-571-PW"/>
    <s v="XLRAEL3700L470552"/>
    <s v="n/a"/>
    <s v="Truck"/>
    <n v="19000"/>
    <s v="KG"/>
    <s v="TG Arques, TG NORD"/>
    <x v="29"/>
    <s v="293948.9"/>
    <s v="7193"/>
    <s v="n/a"/>
    <s v="n/a"/>
    <s v="n/a"/>
    <s v="n/a"/>
    <s v="n/a"/>
    <s v="n/a"/>
    <s v="n/a"/>
    <s v="Calibrated"/>
    <s v="14 avr. 2026 10:01"/>
    <s v="Boulevard du Kent, Coquelles, Hauts-de-France, 62231"/>
    <s v="n/a"/>
    <s v="n/a"/>
    <s v="n/a"/>
    <n v="0"/>
    <s v="F SFR"/>
    <s v="true"/>
    <s v="n/a"/>
    <s v="CBL-VG-CFMS"/>
    <s v="n/a"/>
    <s v="Regulated"/>
  </r>
  <r>
    <s v="GR-768-TR"/>
    <s v="VG54-EU"/>
    <s v="GTNX-A7Y-4V8"/>
    <s v="GR-768-TR"/>
    <s v="VF620J866PB012197"/>
    <s v="n/a"/>
    <s v="Truck"/>
    <n v="19000"/>
    <s v="KG"/>
    <s v="TG Arques, TG NORD"/>
    <x v="29"/>
    <s v="98986.7"/>
    <s v="2265"/>
    <s v="n/a"/>
    <s v="n/a"/>
    <s v="n/a"/>
    <s v="n/a"/>
    <s v="n/a"/>
    <s v="n/a"/>
    <s v="n/a"/>
    <s v="Calibrated"/>
    <s v="14 avr. 2026 10:01"/>
    <s v="463 Avenue de Dunkerque, Lille, Hauts-de-France, 59160"/>
    <s v="n/a"/>
    <s v="n/a"/>
    <s v="n/a"/>
    <n v="0"/>
    <s v="F SFR"/>
    <s v="true"/>
    <s v="n/a"/>
    <s v="CBL-VG-CHGV"/>
    <s v="n/a"/>
    <s v="Regulated"/>
  </r>
  <r>
    <s v="FQ-999-WW"/>
    <s v="VG54-EU"/>
    <s v="GZGC-3NH-CHJ"/>
    <s v="FQ-999-WW"/>
    <s v="VF620J869LB007988"/>
    <s v="n/a"/>
    <s v="Truck"/>
    <n v="16000"/>
    <s v="KG"/>
    <s v="TG Arques, TG NORD"/>
    <x v="29"/>
    <s v="299285.0"/>
    <s v="6007"/>
    <s v="n/a"/>
    <s v="n/a"/>
    <s v="n/a"/>
    <s v="n/a"/>
    <s v="n/a"/>
    <s v="n/a"/>
    <s v="n/a"/>
    <s v="Calibrated"/>
    <s v="14 avr. 2026 10:01"/>
    <s v="Boulevard Diderot, Boulogne-sur-Mer, Hauts-de-France, 62200"/>
    <s v="n/a"/>
    <s v="n/a"/>
    <s v="n/a"/>
    <n v="0"/>
    <s v="F SFR"/>
    <s v="true"/>
    <s v="n/a"/>
    <s v="CBL-VG-CHGV"/>
    <s v="n/a"/>
    <s v="Regulated"/>
  </r>
  <r>
    <s v="EA-406-LD"/>
    <s v="VG54-EU"/>
    <s v="GBFS-7JB-3ZR"/>
    <s v="EA-406-LD"/>
    <s v="YV2V0Y1A2GZ106263"/>
    <s v="n/a"/>
    <s v="Truck"/>
    <n v="19000"/>
    <s v="KG"/>
    <s v="TG Reims (PF)"/>
    <x v="31"/>
    <s v="479776.7"/>
    <s v="10150"/>
    <s v="n/a"/>
    <s v="n/a"/>
    <s v="n/a"/>
    <s v="n/a"/>
    <s v="n/a"/>
    <s v="n/a"/>
    <s v="n/a"/>
    <s v="Calibrated"/>
    <s v="14 avr. 2026 10:01"/>
    <s v="10 Rue des Moissons, Witry-lès-Reims, Grand Est, 51420"/>
    <s v="n/a"/>
    <s v="n/a"/>
    <s v="n/a"/>
    <n v="0"/>
    <s v="F SFR"/>
    <s v="true"/>
    <s v="n/a"/>
    <s v="CBL-VG-CHGV"/>
    <s v="n/a"/>
    <s v="Regulated"/>
  </r>
  <r>
    <s v="ER-210-BD"/>
    <s v="VG54-EU"/>
    <s v="GPM7-M5N-K2D"/>
    <s v="ER-210-BD"/>
    <s v="VF620J864HB003693"/>
    <s v="n/a"/>
    <s v="Truck"/>
    <n v="19000"/>
    <s v="KG"/>
    <s v="TG Arques, TG NORD"/>
    <x v="29"/>
    <s v="336401.6"/>
    <s v="10961"/>
    <s v="n/a"/>
    <s v="n/a"/>
    <s v="n/a"/>
    <s v="n/a"/>
    <s v="n/a"/>
    <s v="n/a"/>
    <s v="n/a"/>
    <s v="Calibrated"/>
    <s v="14 avr. 2026 10:01"/>
    <s v="121 Rue Nationale, Lille, Hauts-de-France, 59000"/>
    <s v="n/a"/>
    <s v="n/a"/>
    <s v="n/a"/>
    <n v="0"/>
    <s v="F SFR"/>
    <s v="true"/>
    <s v="n/a"/>
    <s v="CBL-VG-CHGV"/>
    <s v="n/a"/>
    <s v="Regulated"/>
  </r>
  <r>
    <s v="ER-320-TQ"/>
    <s v="VG54-EU"/>
    <s v="GRNR-2YS-ZR7"/>
    <s v="ER-320-TQ"/>
    <s v="VF640J563JB007706"/>
    <s v="n/a"/>
    <s v="Truck"/>
    <n v="16000"/>
    <s v="KG"/>
    <s v="TG Villeneuve sur Lot (PF)"/>
    <x v="10"/>
    <s v="394842.3"/>
    <s v="8877"/>
    <s v="n/a"/>
    <s v="n/a"/>
    <s v="n/a"/>
    <s v="n/a"/>
    <s v="n/a"/>
    <s v="n/a"/>
    <s v="n/a"/>
    <s v="Calibrated"/>
    <s v="14 avr. 2026 10:01"/>
    <s v="Rue Georges Charpak, Villeneuve-sur-Lot, Nouvelle-Aquitaine, 47300"/>
    <s v="n/a"/>
    <s v="n/a"/>
    <s v="n/a"/>
    <n v="0"/>
    <s v="Orange F"/>
    <s v="true"/>
    <s v="n/a"/>
    <s v="CBL-VG-CHGV"/>
    <s v="n/a"/>
    <s v="Regulated"/>
  </r>
  <r>
    <s v="EQ-695-ZY"/>
    <s v="VG54-EU"/>
    <s v="GXPH-JBF-KVJ"/>
    <s v="EQ-695-ZY"/>
    <s v="VF620J867HB003929"/>
    <s v="n/a"/>
    <s v="Truck"/>
    <n v="19000"/>
    <s v="KG"/>
    <s v="TG Rochefort (PF)"/>
    <x v="32"/>
    <s v="381541.4"/>
    <s v="7597"/>
    <s v="n/a"/>
    <s v="n/a"/>
    <s v="n/a"/>
    <s v="n/a"/>
    <s v="n/a"/>
    <s v="n/a"/>
    <s v="n/a"/>
    <s v="Calibrated"/>
    <s v="14 avr. 2026 10:01"/>
    <s v="Rue de la Vallée, Puilboreau, Nouvelle-Aquitaine, 17138"/>
    <s v="n/a"/>
    <s v="n/a"/>
    <s v="n/a"/>
    <n v="0"/>
    <s v="Orange F"/>
    <s v="true"/>
    <s v="n/a"/>
    <s v="CBL-VG-CHGV"/>
    <s v="n/a"/>
    <s v="Regulated"/>
  </r>
  <r>
    <s v="EE-534-GS"/>
    <s v="VG54-EU"/>
    <s v="G2AD-NXF-7AW"/>
    <s v="EE-534-GS"/>
    <s v="VF640J561GB004537"/>
    <s v="n/a"/>
    <s v="Truck"/>
    <n v="13000"/>
    <s v="KG"/>
    <s v="TG Villeneuve sur Lot (PF)"/>
    <x v="10"/>
    <s v="388264.6"/>
    <s v="8396"/>
    <s v="n/a"/>
    <s v="n/a"/>
    <s v="n/a"/>
    <s v="n/a"/>
    <s v="n/a"/>
    <s v="n/a"/>
    <s v="n/a"/>
    <s v="Calibrated"/>
    <s v="14 avr. 2026 10:01"/>
    <s v="Rue Jean-Jacques Rousseau, Sarlat-la-Canéda, Nouvelle-Aquitaine, 24200"/>
    <s v="n/a"/>
    <s v="n/a"/>
    <s v="n/a"/>
    <n v="0"/>
    <s v="Orange F"/>
    <s v="true"/>
    <s v="n/a"/>
    <s v="CBL-VG-CHGV"/>
    <s v="n/a"/>
    <s v="Regulated"/>
  </r>
  <r>
    <s v="DV-372-RA"/>
    <s v="VG54-EU"/>
    <s v="GW53-WCX-TUM"/>
    <s v="DV-372-RA"/>
    <s v="VF640J560FB002597"/>
    <s v="n/a"/>
    <s v="Truck"/>
    <n v="16000"/>
    <s v="KG"/>
    <s v="TG Villeneuve sur Lot (PF)"/>
    <x v="10"/>
    <s v="432119.0"/>
    <s v="9446"/>
    <s v="n/a"/>
    <s v="n/a"/>
    <s v="n/a"/>
    <s v="n/a"/>
    <s v="n/a"/>
    <s v="n/a"/>
    <s v="n/a"/>
    <s v="Calibrated"/>
    <s v="14 avr. 2026 10:01"/>
    <s v="Rue Georges Charpak, Villeneuve-sur-Lot, Nouvelle-Aquitaine, 47300"/>
    <s v="n/a"/>
    <s v="n/a"/>
    <s v="n/a"/>
    <n v="0"/>
    <s v="Orange F"/>
    <s v="true"/>
    <s v="n/a"/>
    <s v="CBL-VG-CHGV"/>
    <s v="n/a"/>
    <s v="Regulated"/>
  </r>
  <r>
    <s v="GZ-916-KP"/>
    <s v="VG54-EU"/>
    <s v="GFZ9-4A8-H8B"/>
    <s v="GZ-916-KP"/>
    <s v="VF620J868RB013533"/>
    <s v="n/a"/>
    <s v="Truck"/>
    <n v="16000"/>
    <s v="KG"/>
    <s v="TG Villeneuve sur Lot (PF)"/>
    <x v="10"/>
    <s v="58262.8"/>
    <s v="2692"/>
    <s v="n/a"/>
    <s v="n/a"/>
    <s v="n/a"/>
    <s v="n/a"/>
    <s v="n/a"/>
    <s v="n/a"/>
    <s v="n/a"/>
    <s v="Calibrated"/>
    <s v="14 avr. 2026 10:01"/>
    <s v="Rue du Priolat, Saint-Cyprien, Nouvelle-Aquitaine, 24220"/>
    <s v="n/a"/>
    <s v="n/a"/>
    <s v="n/a"/>
    <n v="0"/>
    <s v="Orange F"/>
    <s v="true"/>
    <s v="n/a"/>
    <s v="CBL-VG-CHGV"/>
    <s v="n/a"/>
    <s v="Regulated"/>
  </r>
  <r>
    <s v="DW-469-BE"/>
    <s v="VG54-EU"/>
    <s v="GBB9-RUG-C5E"/>
    <s v="DW-469-BE"/>
    <s v="VF620J866FB001005"/>
    <s v="n/a"/>
    <s v="Truck"/>
    <n v="19000"/>
    <s v="KG"/>
    <s v="TG Rochefort (PF)"/>
    <x v="32"/>
    <s v="377941.4"/>
    <s v="8561"/>
    <s v="n/a"/>
    <s v="n/a"/>
    <s v="n/a"/>
    <s v="n/a"/>
    <s v="n/a"/>
    <s v="n/a"/>
    <s v="n/a"/>
    <s v="Calibrated"/>
    <s v="14 avr. 2026 10:01"/>
    <s v="D 137, Tonnay-Charente, Nouvelle-Aquitaine, 17430"/>
    <s v="n/a"/>
    <s v="n/a"/>
    <s v="n/a"/>
    <n v="0"/>
    <s v="Orange F"/>
    <s v="true"/>
    <s v="n/a"/>
    <s v="CBL-VG-CHGV"/>
    <s v="n/a"/>
    <s v="Regulated"/>
  </r>
  <r>
    <s v="EQ-848-ZY"/>
    <s v="VG54-EU"/>
    <s v="GXNT-8A3-ZCE"/>
    <s v="EQ-848-ZY"/>
    <s v="VF620J863HB003930"/>
    <s v="n/a"/>
    <s v="Truck"/>
    <n v="19000"/>
    <s v="KG"/>
    <s v="TG Rochefort (PF)"/>
    <x v="32"/>
    <s v="328982.4"/>
    <s v="7606"/>
    <s v="n/a"/>
    <s v="n/a"/>
    <s v="n/a"/>
    <s v="n/a"/>
    <s v="n/a"/>
    <s v="n/a"/>
    <s v="n/a"/>
    <s v="Calibrated"/>
    <s v="14 avr. 2026 10:01"/>
    <s v="Rue de la Lucine, Châteaubernard, Nouvelle-Aquitaine, 16100"/>
    <s v="n/a"/>
    <s v="n/a"/>
    <s v="n/a"/>
    <n v="0"/>
    <s v="Orange F"/>
    <s v="true"/>
    <s v="n/a"/>
    <s v="CBL-VG-CHGV"/>
    <s v="n/a"/>
    <s v="Regulated"/>
  </r>
  <r>
    <s v="ES-623-GV"/>
    <s v="VG54-EU"/>
    <s v="G9F6-F7T-RZP"/>
    <s v="ES-623-GV"/>
    <s v="VF620J865JB004163"/>
    <s v="n/a"/>
    <s v="Truck"/>
    <n v="1900"/>
    <s v="KG"/>
    <s v="TG Rochefort (PF)"/>
    <x v="32"/>
    <s v="297043.0"/>
    <s v="6352"/>
    <s v="n/a"/>
    <s v="n/a"/>
    <s v="n/a"/>
    <s v="n/a"/>
    <s v="n/a"/>
    <s v="n/a"/>
    <s v="n/a"/>
    <s v="Calibrated"/>
    <s v="14 avr. 2026 10:01"/>
    <s v="D 137, Tonnay-Charente, Nouvelle-Aquitaine, 17430"/>
    <s v="n/a"/>
    <s v="n/a"/>
    <s v="n/a"/>
    <n v="0"/>
    <s v="Orange F"/>
    <s v="true"/>
    <s v="n/a"/>
    <s v="CBL-VG-CHGV"/>
    <s v="n/a"/>
    <s v="Regulated"/>
  </r>
  <r>
    <s v="ER-190-BG"/>
    <s v="VG54-EU"/>
    <s v="G2EK-74W-YYU"/>
    <s v="ER-190-BG"/>
    <s v="VF640J567HB007590"/>
    <s v="n/a"/>
    <s v="Truck"/>
    <n v="16000"/>
    <s v="KG"/>
    <s v="TG Rochefort (PF)"/>
    <x v="32"/>
    <s v="281341.4"/>
    <s v="5319"/>
    <s v="n/a"/>
    <s v="n/a"/>
    <s v="n/a"/>
    <s v="n/a"/>
    <s v="n/a"/>
    <s v="n/a"/>
    <s v="n/a"/>
    <s v="Calibrated"/>
    <s v="14 avr. 2026 10:01"/>
    <s v="Route de Rochefort, Muron, Nouvelle-Aquitaine, 17430"/>
    <s v="n/a"/>
    <s v="n/a"/>
    <s v="n/a"/>
    <n v="0"/>
    <s v="Orange F"/>
    <s v="true"/>
    <s v="n/a"/>
    <s v="CBL-VG-CHGV"/>
    <s v="n/a"/>
    <s v="Regulated"/>
  </r>
  <r>
    <s v="DT-136-PG"/>
    <s v="VG54-EU"/>
    <s v="GZH6-DAF-HCJ"/>
    <s v="DT-136-PG"/>
    <s v="VF640J567FB002256"/>
    <s v="n/a"/>
    <s v="Truck"/>
    <n v="16000"/>
    <s v="KG"/>
    <s v="TG Rochefort (PF)"/>
    <x v="32"/>
    <s v="291415.6"/>
    <s v="7028"/>
    <s v="n/a"/>
    <s v="n/a"/>
    <s v="n/a"/>
    <s v="n/a"/>
    <s v="n/a"/>
    <s v="n/a"/>
    <s v="n/a"/>
    <s v="Calibrated"/>
    <s v="14 avr. 2026 10:01"/>
    <s v="D 201, Le Bois-Plage-en-Ré, Nouvelle-Aquitaine, 17580"/>
    <s v="n/a"/>
    <s v="n/a"/>
    <s v="n/a"/>
    <n v="0"/>
    <s v="Orange F"/>
    <s v="true"/>
    <s v="n/a"/>
    <s v="CBL-VG-CHGV"/>
    <s v="n/a"/>
    <s v="Regulated"/>
  </r>
  <r>
    <s v="DW-125-GX"/>
    <s v="VG54-EU"/>
    <s v="G9EG-XP9-YZC"/>
    <s v="DW-125-GX"/>
    <s v="VF620J866FB001439"/>
    <s v="n/a"/>
    <s v="Truck"/>
    <n v="19000"/>
    <s v="KG"/>
    <s v="Site St Loubes, TG AQUITAINE"/>
    <x v="11"/>
    <s v="340762.3"/>
    <s v="8190"/>
    <s v="n/a"/>
    <s v="n/a"/>
    <s v="n/a"/>
    <s v="n/a"/>
    <s v="n/a"/>
    <s v="n/a"/>
    <s v="n/a"/>
    <s v="Calibrated"/>
    <s v="14 avr. 2026 10:01"/>
    <s v="La base test temperature"/>
    <s v="n/a"/>
    <s v="n/a"/>
    <s v="n/a"/>
    <n v="0"/>
    <s v="Orange F"/>
    <s v="true"/>
    <s v="n/a"/>
    <s v="CBL-VG-CHGV"/>
    <s v="n/a"/>
    <s v="Regulated"/>
  </r>
  <r>
    <s v="HA-362-ED"/>
    <s v="VG54-EU"/>
    <s v="GMEU-GGN-ZNS"/>
    <s v="HA-362-ED"/>
    <s v="VF620J865RB013912"/>
    <s v="n/a"/>
    <s v="Truck"/>
    <n v="19000"/>
    <s v="KG"/>
    <s v="Site St Loubes, TG AQUITAINE"/>
    <x v="11"/>
    <s v="4238.0"/>
    <s v="n/a"/>
    <s v="n/a"/>
    <s v="n/a"/>
    <s v="n/a"/>
    <s v="n/a"/>
    <s v="n/a"/>
    <s v="n/a"/>
    <s v="n/a"/>
    <s v="Calibrated"/>
    <s v="14 avr. 2026 10:01"/>
    <s v="Ducey-les-Chéris, Normandie, 50220"/>
    <s v="n/a"/>
    <s v="n/a"/>
    <s v="n/a"/>
    <n v="0"/>
    <s v="Orange F"/>
    <s v="true"/>
    <s v="n/a"/>
    <s v="CBL-VG-CHGV"/>
    <s v="n/a"/>
    <s v="Regulated"/>
  </r>
  <r>
    <s v="HA-904-PP"/>
    <s v="VG54-EU"/>
    <s v="G5YM-H63-9PB"/>
    <s v="HA-904-PP"/>
    <s v="VF620J866RB013546"/>
    <s v="n/a"/>
    <s v="Automatic"/>
    <m/>
    <s v=""/>
    <s v="TG Villeneuve sur Lot (PF)"/>
    <x v="10"/>
    <s v="45746.6"/>
    <s v="2325"/>
    <s v="n/a"/>
    <s v="n/a"/>
    <s v="n/a"/>
    <s v="n/a"/>
    <s v="n/a"/>
    <s v="n/a"/>
    <s v="n/a"/>
    <s v="Calibrated"/>
    <s v="14 avr. 2026 10:01"/>
    <s v="Rue Georges Charpak, Villeneuve-sur-Lot, Nouvelle-Aquitaine, 47300"/>
    <s v="n/a"/>
    <s v="n/a"/>
    <s v="n/a"/>
    <n v="0"/>
    <s v="Orange F"/>
    <s v="true"/>
    <s v="n/a"/>
    <s v="CBL-VG-CHGV"/>
    <s v="n/a"/>
    <s v="Regulated"/>
  </r>
  <r>
    <s v="HA-717-WL"/>
    <s v="VG54-EU"/>
    <s v="G442-R3F-JMR"/>
    <s v="HA-717-WL"/>
    <s v="VF620J862RB014130"/>
    <s v="n/a"/>
    <s v="Automatic"/>
    <m/>
    <s v=""/>
    <s v="TG Villeneuve sur Lot (PF)"/>
    <x v="10"/>
    <s v="45079.7"/>
    <s v="2054"/>
    <s v="n/a"/>
    <s v="n/a"/>
    <s v="n/a"/>
    <s v="n/a"/>
    <s v="n/a"/>
    <s v="n/a"/>
    <s v="n/a"/>
    <s v="Calibrated"/>
    <s v="14 avr. 2026 10:01"/>
    <s v="20 Avenue de la Préhistoire, Les Eyzies, Nouvelle-Aquitaine, 24620"/>
    <s v="n/a"/>
    <s v="n/a"/>
    <s v="n/a"/>
    <n v="0"/>
    <s v="Orange F"/>
    <s v="true"/>
    <s v="n/a"/>
    <s v="CBL-VG-CHGV"/>
    <s v="n/a"/>
    <s v="Regulated"/>
  </r>
  <r>
    <s v="GX-728-VE"/>
    <s v="VG54-EU"/>
    <s v="GA7H-GRT-WMG"/>
    <s v="GX-728-VE"/>
    <s v="VF620J861RB013180"/>
    <s v="n/a"/>
    <s v="Truck"/>
    <n v="19000"/>
    <s v="KG"/>
    <s v="B100, Site St Loubes, TG AQUITAINE"/>
    <x v="11"/>
    <s v="39564.1"/>
    <s v="1876"/>
    <s v="n/a"/>
    <s v="n/a"/>
    <s v="n/a"/>
    <s v="n/a"/>
    <s v="n/a"/>
    <s v="n/a"/>
    <s v="n/a"/>
    <s v="Calibrated"/>
    <s v="14 avr. 2026 10:01"/>
    <s v="Avenue Michel Montaigne, Arcachon, Nouvelle-Aquitaine, 33120"/>
    <s v="n/a"/>
    <s v="n/a"/>
    <s v="n/a"/>
    <n v="0"/>
    <s v="Orange F"/>
    <s v="true"/>
    <s v="n/a"/>
    <s v="CBL-VG-CFMS"/>
    <s v="n/a"/>
    <s v="Regulated"/>
  </r>
  <r>
    <s v="GX-581-NJ"/>
    <s v="VG54-EU"/>
    <s v="GARG-B68-JKD"/>
    <s v="GX-581-NJ"/>
    <s v="VF620J865RB013294"/>
    <s v="n/a"/>
    <s v="Truck"/>
    <n v="19000"/>
    <s v="KG"/>
    <s v="B100, Site St Loubes, TG AQUITAINE"/>
    <x v="11"/>
    <s v="66539.2"/>
    <s v="2750"/>
    <s v="n/a"/>
    <s v="n/a"/>
    <s v="n/a"/>
    <s v="n/a"/>
    <s v="n/a"/>
    <s v="n/a"/>
    <s v="n/a"/>
    <s v="Calibrated"/>
    <s v="14 avr. 2026 10:01"/>
    <s v="166 Rue Victor Hugo, Périgueux, Nouvelle-Aquitaine, 24000"/>
    <s v="n/a"/>
    <s v="n/a"/>
    <s v="n/a"/>
    <n v="0"/>
    <s v="Orange F"/>
    <s v="true"/>
    <s v="n/a"/>
    <s v="CBL-VG-CFMS"/>
    <s v="n/a"/>
    <s v="Regulated"/>
  </r>
  <r>
    <s v="GV-676-VR"/>
    <s v="VG54-EU"/>
    <s v="GYEF-U25-4AZ"/>
    <s v="GV-676-VR"/>
    <s v="VF620J868RB012883"/>
    <s v="n/a"/>
    <s v="Truck"/>
    <n v="19000"/>
    <s v="KG"/>
    <s v="B100, Site St Loubes, TG AQUITAINE"/>
    <x v="11"/>
    <s v="80031.7"/>
    <s v="2296"/>
    <s v="n/a"/>
    <s v="n/a"/>
    <s v="n/a"/>
    <s v="n/a"/>
    <s v="n/a"/>
    <s v="n/a"/>
    <s v="n/a"/>
    <s v="Calibrated"/>
    <s v="14 avr. 2026 10:01"/>
    <s v="D 709, Les Lèches, Nouvelle-Aquitaine, 24400"/>
    <s v="n/a"/>
    <s v="n/a"/>
    <s v="n/a"/>
    <n v="0"/>
    <s v="Orange F"/>
    <s v="true"/>
    <s v="n/a"/>
    <s v="CBL-VG-CHGV"/>
    <s v="n/a"/>
    <s v="Regulated"/>
  </r>
  <r>
    <s v="GW-332-RK"/>
    <s v="VG54-EU"/>
    <s v="G6N8-VPW-ECC"/>
    <s v="GW-332-RK"/>
    <s v="VF620J86XRB013310"/>
    <s v="n/a"/>
    <s v="Truck"/>
    <n v="19000"/>
    <s v="KG"/>
    <s v="PF Mouguerre"/>
    <x v="33"/>
    <s v="40267.1"/>
    <s v="2891"/>
    <s v="n/a"/>
    <s v="n/a"/>
    <s v="n/a"/>
    <s v="n/a"/>
    <s v="n/a"/>
    <s v="n/a"/>
    <s v="n/a"/>
    <s v="Calibrated"/>
    <s v="14 avr. 2026 10:01"/>
    <s v="180 Rue du Centre Aéré, Saint-Paul-lès-Dax, Nouvelle-Aquitaine, 40990"/>
    <s v="n/a"/>
    <s v="n/a"/>
    <s v="n/a"/>
    <n v="0"/>
    <s v="Orange F"/>
    <s v="true"/>
    <s v="n/a"/>
    <s v="CBL-VG-CHGV"/>
    <s v="n/a"/>
    <s v="Regulated"/>
  </r>
  <r>
    <s v="GW-284-QQ"/>
    <s v="VG54-EU"/>
    <s v="GPYN-SBM-N4K"/>
    <s v="GW-284-QQ"/>
    <s v="VF620J867RB013118"/>
    <s v="n/a"/>
    <s v="Truck"/>
    <n v="19000"/>
    <s v="KG"/>
    <s v="B100, Site St Loubes, TG AQUITAINE"/>
    <x v="11"/>
    <s v="34189.4"/>
    <s v="2555"/>
    <s v="n/a"/>
    <s v="n/a"/>
    <s v="n/a"/>
    <s v="n/a"/>
    <s v="n/a"/>
    <s v="n/a"/>
    <s v="n/a"/>
    <s v="Calibrated"/>
    <s v="14 avr. 2026 10:01"/>
    <s v="Quai de Bacalan, Bordeaux, Nouvelle-Aquitaine, 33300"/>
    <s v="n/a"/>
    <s v="n/a"/>
    <s v="n/a"/>
    <n v="0"/>
    <s v="Orange F"/>
    <s v="true"/>
    <s v="n/a"/>
    <s v="CBL-VG-CHGV"/>
    <s v="n/a"/>
    <s v="Regulated"/>
  </r>
  <r>
    <s v="GW-877-RK"/>
    <s v="VG54-EU"/>
    <s v="GSST-HWE-P3R"/>
    <s v="GW-877-RK"/>
    <s v="VF620J860RB013297"/>
    <s v="n/a"/>
    <s v="Truck"/>
    <n v="19000"/>
    <s v="KG"/>
    <s v="PF Mouguerre"/>
    <x v="33"/>
    <s v="73768.3"/>
    <s v="2210"/>
    <s v="n/a"/>
    <s v="n/a"/>
    <s v="n/a"/>
    <s v="n/a"/>
    <s v="n/a"/>
    <s v="n/a"/>
    <s v="n/a"/>
    <s v="Calibrated"/>
    <s v="14 avr. 2026 10:01"/>
    <s v="Rue des Mousquetaires, Castets, Nouvelle-Aquitaine, 40260"/>
    <s v="n/a"/>
    <s v="n/a"/>
    <s v="n/a"/>
    <n v="0"/>
    <s v="Orange F"/>
    <s v="true"/>
    <s v="n/a"/>
    <s v="CBL-VG-CHGV"/>
    <s v="n/a"/>
    <s v="Regulated"/>
  </r>
  <r>
    <s v="DW-312-TE"/>
    <s v="VG54-EU"/>
    <s v="GC2Y-UUK-6AN"/>
    <s v="DW-312-TE"/>
    <s v="VF640J564GB002944"/>
    <s v="n/a"/>
    <s v="Truck"/>
    <n v="16000"/>
    <s v="KG"/>
    <s v="TG Villeneuve sur Lot (PF)"/>
    <x v="10"/>
    <s v="471183.2"/>
    <s v="10419"/>
    <s v="n/a"/>
    <s v="n/a"/>
    <s v="n/a"/>
    <s v="n/a"/>
    <s v="n/a"/>
    <s v="n/a"/>
    <s v="n/a"/>
    <s v="Calibrated"/>
    <s v="14 avr. 2026 10:01"/>
    <s v="Rue Georges Charpak, Villeneuve-sur-Lot, Nouvelle-Aquitaine, 47300"/>
    <s v="n/a"/>
    <s v="n/a"/>
    <s v="n/a"/>
    <n v="0"/>
    <s v="Orange F"/>
    <s v="true"/>
    <s v="n/a"/>
    <s v="CBL-VG-CHGV"/>
    <s v="n/a"/>
    <s v="Regulated"/>
  </r>
  <r>
    <s v="GX-688-JV"/>
    <s v="VG54-EU"/>
    <s v="GV3Y-RCX-4GS"/>
    <s v="GX-688-JV"/>
    <s v="VF620J863RB013293"/>
    <s v="n/a"/>
    <s v="Truck"/>
    <n v="19000"/>
    <s v="KG"/>
    <s v="B100, Site St Loubes, TG AQUITAINE"/>
    <x v="11"/>
    <s v="75669.3"/>
    <s v="2882"/>
    <s v="n/a"/>
    <s v="n/a"/>
    <s v="n/a"/>
    <s v="n/a"/>
    <s v="n/a"/>
    <s v="n/a"/>
    <s v="n/a"/>
    <s v="Calibrated"/>
    <s v="14 avr. 2026 10:01"/>
    <s v="Avenue de la Libération, Trélissac, Nouvelle-Aquitaine, 24750"/>
    <s v="n/a"/>
    <s v="n/a"/>
    <s v="n/a"/>
    <n v="0"/>
    <s v="Orange F"/>
    <s v="true"/>
    <s v="n/a"/>
    <s v="CBL-VG-CFMS"/>
    <s v="n/a"/>
    <s v="Regulated"/>
  </r>
  <r>
    <s v="DW-676-HS"/>
    <s v="VG54-EU"/>
    <s v="GABW-5FU-E6F"/>
    <s v="DW-676-HS"/>
    <s v="YV2T0X1A7FZ103763"/>
    <s v="n/a"/>
    <s v="Truck"/>
    <n v="16000"/>
    <s v="KG"/>
    <s v="Site St Loubes, TG AQUITAINE"/>
    <x v="11"/>
    <s v="420850.0"/>
    <s v="9189"/>
    <s v="n/a"/>
    <s v="n/a"/>
    <s v="n/a"/>
    <s v="n/a"/>
    <s v="n/a"/>
    <s v="n/a"/>
    <s v="n/a"/>
    <s v="Calibrated"/>
    <s v="14 avr. 2026 10:01"/>
    <s v="Allée du Bedat, Saint-Médard-d'Eyrans, Nouvelle-Aquitaine, 33650"/>
    <s v="n/a"/>
    <s v="n/a"/>
    <s v="n/a"/>
    <n v="0"/>
    <s v="F SFR"/>
    <s v="true"/>
    <s v="n/a"/>
    <s v="CBL-VG-CHGV"/>
    <s v="n/a"/>
    <s v="Regulated"/>
  </r>
  <r>
    <s v="FN-709-ZH"/>
    <s v="VG54-EU"/>
    <s v="GSN6-TF6-N7R"/>
    <s v="FN-709-ZH"/>
    <s v="WMA06SZZ8LM856173"/>
    <s v="n/a"/>
    <s v="Truck"/>
    <n v="19000"/>
    <s v="KG"/>
    <s v="Site St Loubes"/>
    <x v="11"/>
    <s v="534486.5"/>
    <s v="7730"/>
    <s v="n/a"/>
    <s v="n/a"/>
    <s v="n/a"/>
    <s v="n/a"/>
    <s v="n/a"/>
    <s v="n/a"/>
    <s v="n/a"/>
    <s v="Calibrated"/>
    <s v="14 avr. 2026 10:01"/>
    <s v="La base test temperature"/>
    <s v="n/a"/>
    <s v="n/a"/>
    <s v="n/a"/>
    <n v="0"/>
    <s v="F SFR"/>
    <s v="true"/>
    <s v="n/a"/>
    <s v="CBL-VG-CFMS"/>
    <s v="n/a"/>
    <s v="Regulated"/>
  </r>
  <r>
    <s v="GS-284-WL"/>
    <s v="VG54-EU"/>
    <s v="GGVA-FWH-SC4"/>
    <s v="GS-284-WL"/>
    <s v="WMA06KZZ2RM937260"/>
    <s v="n/a"/>
    <s v="Truck"/>
    <n v="19000"/>
    <s v="KG"/>
    <s v="Site St Loubes"/>
    <x v="11"/>
    <s v="220104.2"/>
    <s v="3131"/>
    <s v="n/a"/>
    <s v="n/a"/>
    <s v="n/a"/>
    <s v="n/a"/>
    <s v="n/a"/>
    <s v="n/a"/>
    <s v="n/a"/>
    <s v="Calibrated"/>
    <s v="13 avr. 2026 13:24"/>
    <s v="La base test temperature"/>
    <s v="n/a"/>
    <s v="n/a"/>
    <s v="n/a"/>
    <n v="0"/>
    <s v="F SFR"/>
    <s v="true"/>
    <s v="n/a"/>
    <s v="CBL-VG-CFMS"/>
    <s v="n/a"/>
    <s v="Regulated"/>
  </r>
  <r>
    <s v="FN-713-ZH"/>
    <s v="VG54-EU"/>
    <s v="GRSZ-49S-B4Z"/>
    <s v="FN-713-ZH"/>
    <s v="WMA06SZZ6LM855670"/>
    <s v="n/a"/>
    <s v="Truck"/>
    <n v="19000"/>
    <s v="KG"/>
    <s v="Site St Loubes"/>
    <x v="11"/>
    <s v="529255.5"/>
    <s v="7368"/>
    <s v="n/a"/>
    <s v="n/a"/>
    <s v="n/a"/>
    <s v="n/a"/>
    <s v="n/a"/>
    <s v="n/a"/>
    <s v="n/a"/>
    <s v="Calibrated"/>
    <s v="14 avr. 2026 10:01"/>
    <s v="La base test temperature"/>
    <s v="n/a"/>
    <s v="n/a"/>
    <s v="n/a"/>
    <n v="0"/>
    <s v="F SFR"/>
    <s v="true"/>
    <s v="n/a"/>
    <s v="CBL-VG-CFMS"/>
    <s v="n/a"/>
    <s v="Regulated"/>
  </r>
  <r>
    <s v="ER-498-GS"/>
    <s v="VG54-EU"/>
    <s v="GREU-BNH-RU6"/>
    <s v="ER-498-GS"/>
    <s v="VF640J569HB007560"/>
    <s v="n/a"/>
    <s v="Truck"/>
    <n v="16000"/>
    <s v="KG"/>
    <s v="Site St Loubes, TG AQUITAINE"/>
    <x v="11"/>
    <s v="306598.8"/>
    <s v="6380"/>
    <s v="n/a"/>
    <s v="n/a"/>
    <s v="n/a"/>
    <s v="n/a"/>
    <s v="n/a"/>
    <s v="n/a"/>
    <s v="n/a"/>
    <s v="Calibrated"/>
    <s v="14 avr. 2026 10:01"/>
    <s v="20B Boulevard Pierre 1er, Bordeaux, Nouvelle-Aquitaine, 33000"/>
    <s v="n/a"/>
    <s v="n/a"/>
    <s v="n/a"/>
    <n v="0"/>
    <s v="F SFR"/>
    <s v="true"/>
    <s v="n/a"/>
    <s v="CBL-VG-CHGV"/>
    <s v="n/a"/>
    <s v="Regulated"/>
  </r>
  <r>
    <s v="GK-358-XV"/>
    <s v="VG54-EU"/>
    <s v="GT8M-E9C-H6A"/>
    <s v="GK-358-XV"/>
    <s v="VF620J863NB010663"/>
    <s v="n/a"/>
    <s v="Truck"/>
    <n v="19000"/>
    <s v="KG"/>
    <s v="PF Mouguerre"/>
    <x v="33"/>
    <s v="149026.3"/>
    <s v="3291"/>
    <s v="n/a"/>
    <s v="n/a"/>
    <s v="n/a"/>
    <s v="n/a"/>
    <s v="n/a"/>
    <s v="n/a"/>
    <s v="n/a"/>
    <s v="Calibrated"/>
    <s v="14 avr. 2026 10:01"/>
    <s v="Allée de la Voile, Soustons, Nouvelle-Aquitaine, 40140"/>
    <s v="n/a"/>
    <s v="n/a"/>
    <s v="n/a"/>
    <n v="0"/>
    <s v="F SFR"/>
    <s v="true"/>
    <s v="n/a"/>
    <s v="CBL-VG-CHGV"/>
    <s v="n/a"/>
    <s v="Regulated"/>
  </r>
  <r>
    <s v="GK-524-XV"/>
    <s v="VG54-EU"/>
    <s v="GNKJ-CBT-SEJ"/>
    <s v="GK-524-XV"/>
    <s v="VF620J86XNB010711"/>
    <s v="BOQUET Thierry"/>
    <s v="Truck"/>
    <n v="19000"/>
    <s v="KG"/>
    <s v="PF Mouguerre"/>
    <x v="33"/>
    <s v="142452.8"/>
    <s v="3096"/>
    <s v="n/a"/>
    <s v="n/a"/>
    <s v="n/a"/>
    <s v="n/a"/>
    <s v="n/a"/>
    <s v="n/a"/>
    <s v="n/a"/>
    <s v="Calibrated"/>
    <s v="14 avr. 2026 10:01"/>
    <s v="Boulevard du Général de Gaulle, Hendaye, Nouvelle-Aquitaine, 64700"/>
    <s v="n/a"/>
    <s v="n/a"/>
    <s v="n/a"/>
    <n v="0"/>
    <s v="F SFR"/>
    <s v="true"/>
    <s v="n/a"/>
    <s v="CBL-VG-CHGV"/>
    <s v="n/a"/>
    <s v="Regulated"/>
  </r>
  <r>
    <s v="GK-048-TA"/>
    <s v="VG54-EU"/>
    <s v="GKEC-A53-AJT"/>
    <s v="GK-048-TA"/>
    <s v="VF620J965NB000537"/>
    <s v="n/a"/>
    <s v="Truck"/>
    <n v="19000"/>
    <s v="KG"/>
    <s v="Site St Loubes, TG AQUITAINE"/>
    <x v="11"/>
    <s v="67728.1"/>
    <s v="3820"/>
    <s v="n/a"/>
    <s v="n/a"/>
    <s v="n/a"/>
    <s v="n/a"/>
    <s v="n/a"/>
    <s v="n/a"/>
    <s v="n/a"/>
    <s v="Calibrated"/>
    <s v="14 avr. 2026 10:01"/>
    <s v="9 Rue de la Vieille Église, Mérignac, Nouvelle-Aquitaine, 33700"/>
    <s v="n/a"/>
    <s v="n/a"/>
    <s v="n/a"/>
    <n v="0"/>
    <s v="F SFR"/>
    <s v="true"/>
    <s v="n/a"/>
    <s v="CBL-VG-CHGV"/>
    <s v="n/a"/>
    <s v="Regulated"/>
  </r>
  <r>
    <s v="GK-620-XV"/>
    <s v="VG54-EU"/>
    <s v="GJJM-7HA-WE6"/>
    <s v="GK-620-XV"/>
    <s v="VF620J861NB010726"/>
    <s v="DELAUGE Dominique"/>
    <s v="Truck"/>
    <n v="19000"/>
    <s v="KG"/>
    <s v="PF Mouguerre"/>
    <x v="33"/>
    <s v="118480.2"/>
    <s v="2861"/>
    <s v="n/a"/>
    <s v="n/a"/>
    <s v="n/a"/>
    <s v="n/a"/>
    <s v="n/a"/>
    <s v="n/a"/>
    <s v="n/a"/>
    <s v="Calibrated"/>
    <s v="14 avr. 2026 10:01"/>
    <s v="Avenue de Bordaberri, Mouguerre, Nouvelle-Aquitaine, 64990"/>
    <s v="n/a"/>
    <s v="n/a"/>
    <s v="n/a"/>
    <n v="0"/>
    <s v="F SFR"/>
    <s v="true"/>
    <s v="n/a"/>
    <s v="CBL-VG-CHGV"/>
    <s v="n/a"/>
    <s v="Regulated"/>
  </r>
  <r>
    <s v="DW-050-PV"/>
    <s v="VG54-EU"/>
    <s v="GDR7-RHC-V47"/>
    <s v="DW-050-PV"/>
    <s v="YV2V0Y1A3FZ103905"/>
    <s v="n/a"/>
    <s v="Truck"/>
    <n v="19000"/>
    <s v="KG"/>
    <s v="Site Laplace"/>
    <x v="34"/>
    <s v="396327.1"/>
    <s v="9046"/>
    <s v="n/a"/>
    <s v="n/a"/>
    <s v="n/a"/>
    <s v="n/a"/>
    <s v="n/a"/>
    <s v="n/a"/>
    <s v="n/a"/>
    <s v="Calibrated"/>
    <s v="14 avr. 2026 10:01"/>
    <s v="53 Cours Portal, Bordeaux, Nouvelle-Aquitaine, 33000"/>
    <s v="n/a"/>
    <s v="n/a"/>
    <s v="n/a"/>
    <n v="0"/>
    <s v="F SFR"/>
    <s v="true"/>
    <s v="n/a"/>
    <s v="CBL-VG-CHGV"/>
    <s v="n/a"/>
    <s v="Regulated"/>
  </r>
  <r>
    <s v="DX-166-GY"/>
    <s v="VG54-EU"/>
    <s v="GDFB-87J-8HP"/>
    <s v="DX-166-GY"/>
    <s v="YV2V0Y1A2FZ104088"/>
    <s v="n/a"/>
    <s v="Truck"/>
    <n v="19000"/>
    <s v="KG"/>
    <s v="PF Mouguerre"/>
    <x v="33"/>
    <s v="409755.8"/>
    <s v="8920"/>
    <s v="n/a"/>
    <s v="n/a"/>
    <s v="n/a"/>
    <s v="n/a"/>
    <s v="n/a"/>
    <s v="n/a"/>
    <s v="n/a"/>
    <s v="Calibrated"/>
    <s v="14 avr. 2026 10:01"/>
    <s v="Centre Européen de Fret, Mouguerre, Nouvelle-Aquitaine, 64990"/>
    <s v="n/a"/>
    <s v="n/a"/>
    <s v="n/a"/>
    <n v="0"/>
    <s v="F SFR"/>
    <s v="true"/>
    <s v="n/a"/>
    <s v="CBL-VG-CHGV"/>
    <s v="n/a"/>
    <s v="Regulated"/>
  </r>
  <r>
    <s v="DW-985-BQ"/>
    <s v="VG54-EU"/>
    <s v="GWJS-9AJ-6A4"/>
    <s v="DW-985-BQ"/>
    <s v="YV2V0Y1A8FZ103477"/>
    <s v="n/a"/>
    <s v="Truck"/>
    <n v="19000"/>
    <s v="KG"/>
    <s v="Site St Loubes, TG AQUITAINE"/>
    <x v="11"/>
    <s v="423128.1"/>
    <s v="6001"/>
    <s v="n/a"/>
    <s v="n/a"/>
    <s v="n/a"/>
    <s v="n/a"/>
    <s v="n/a"/>
    <s v="n/a"/>
    <s v="n/a"/>
    <s v="Calibrated"/>
    <s v="14 avr. 2026 10:01"/>
    <s v="La base test temperature"/>
    <s v="n/a"/>
    <s v="n/a"/>
    <s v="n/a"/>
    <n v="0"/>
    <s v="F SFR"/>
    <s v="true"/>
    <s v="n/a"/>
    <s v="CBL-VG-CHGV"/>
    <s v="n/a"/>
    <s v="Regulated"/>
  </r>
  <r>
    <s v="FN-705-ZH"/>
    <s v="VG54-EU"/>
    <s v="GPUH-DZ5-KE4"/>
    <s v="FN-705-ZH"/>
    <s v="WMA06SZZ9LM856165"/>
    <s v="n/a"/>
    <s v="Truck"/>
    <n v="19000"/>
    <s v="KG"/>
    <s v="Site St Loubes"/>
    <x v="11"/>
    <s v="545731.1"/>
    <s v="7775"/>
    <s v="n/a"/>
    <s v="n/a"/>
    <s v="n/a"/>
    <s v="n/a"/>
    <s v="n/a"/>
    <s v="n/a"/>
    <s v="n/a"/>
    <s v="Calibrated"/>
    <s v="14 avr. 2026 10:01"/>
    <s v="La base test temperature"/>
    <s v="n/a"/>
    <s v="n/a"/>
    <s v="n/a"/>
    <n v="0"/>
    <s v="F SFR"/>
    <s v="true"/>
    <s v="n/a"/>
    <s v="CBL-VG-CFMS"/>
    <s v="n/a"/>
    <s v="Regulated"/>
  </r>
  <r>
    <s v="ES-307-JV"/>
    <s v="VG54-EU"/>
    <s v="GPKH-ZHY-65U"/>
    <s v="ES-307-JV"/>
    <s v="VF640J569HB007123"/>
    <s v="n/a"/>
    <s v="Truck"/>
    <n v="16000"/>
    <s v="KG"/>
    <s v="Site St Loubes, TG AQUITAINE"/>
    <x v="11"/>
    <s v="354168.4"/>
    <s v="7241"/>
    <s v="n/a"/>
    <s v="n/a"/>
    <s v="n/a"/>
    <s v="n/a"/>
    <s v="n/a"/>
    <s v="n/a"/>
    <s v="n/a"/>
    <s v="Calibrated"/>
    <s v="14 avr. 2026 10:01"/>
    <s v="La base test temperature"/>
    <s v="n/a"/>
    <s v="n/a"/>
    <s v="n/a"/>
    <n v="0"/>
    <s v="F SFR"/>
    <s v="true"/>
    <s v="n/a"/>
    <s v="CBL-VG-CHGV"/>
    <s v="n/a"/>
    <s v="Regulated"/>
  </r>
  <r>
    <s v="ED-345-VM"/>
    <s v="VG54-EU"/>
    <s v="G9R4-DET-SFA"/>
    <s v="ED-345-VM"/>
    <s v="YV2V0Y1A7GZ107604"/>
    <s v="n/a"/>
    <s v="Truck"/>
    <n v="19000"/>
    <s v="KG"/>
    <s v="PF Mouguerre"/>
    <x v="33"/>
    <s v="358789.6"/>
    <s v="8918"/>
    <s v="n/a"/>
    <s v="n/a"/>
    <s v="n/a"/>
    <s v="n/a"/>
    <s v="n/a"/>
    <s v="n/a"/>
    <s v="n/a"/>
    <s v="Calibrated"/>
    <s v="14 avr. 2026 10:01"/>
    <s v="Centre Européen de Fret, Mouguerre, Nouvelle-Aquitaine, 64990"/>
    <s v="n/a"/>
    <s v="n/a"/>
    <s v="n/a"/>
    <n v="0"/>
    <s v="F SFR"/>
    <s v="true"/>
    <s v="n/a"/>
    <s v="CBL-VG-CHGV"/>
    <s v="n/a"/>
    <s v="Regulated"/>
  </r>
  <r>
    <s v="ER-808-ES"/>
    <s v="VG54-EU"/>
    <s v="G2N7-KG9-M9E"/>
    <s v="ER-808-ES"/>
    <s v="VF620J862HB004003"/>
    <s v="n/a"/>
    <s v="Truck"/>
    <n v="19000"/>
    <s v="KG"/>
    <s v="TG Villeneuve sur Lot (PF)"/>
    <x v="10"/>
    <s v="390795.4"/>
    <s v="8624"/>
    <s v="n/a"/>
    <s v="n/a"/>
    <s v="n/a"/>
    <s v="n/a"/>
    <s v="n/a"/>
    <s v="n/a"/>
    <s v="n/a"/>
    <s v="Calibrated"/>
    <s v="14 avr. 2026 10:01"/>
    <s v="Route du Pressoir à Huile, Val de Louyre et Caudeau, Nouvelle-Aquitaine, 24510"/>
    <s v="n/a"/>
    <s v="n/a"/>
    <s v="n/a"/>
    <n v="0"/>
    <s v="F SFR"/>
    <s v="true"/>
    <s v="n/a"/>
    <s v="CBL-VG-CHGV"/>
    <s v="n/a"/>
    <s v="Regulated"/>
  </r>
  <r>
    <s v="DS-891-ME"/>
    <s v="VG54-EU"/>
    <s v="GTS2-CPN-X9T"/>
    <s v="DS-891-ME"/>
    <s v="VF620J86XFB000813"/>
    <s v="n/a"/>
    <s v="Truck"/>
    <n v="19000"/>
    <s v="KG"/>
    <s v="Site St Loubes, TG AQUITAINE"/>
    <x v="11"/>
    <s v="391564.1"/>
    <s v="8122"/>
    <s v="n/a"/>
    <s v="n/a"/>
    <s v="n/a"/>
    <s v="n/a"/>
    <s v="n/a"/>
    <s v="n/a"/>
    <s v="n/a"/>
    <s v="Calibrated"/>
    <s v="14 avr. 2026 10:01"/>
    <s v="Rue des Arènes, Biscarrosse-Plage, Nouvelle-Aquitaine, 40600"/>
    <s v="n/a"/>
    <s v="n/a"/>
    <s v="n/a"/>
    <n v="0"/>
    <s v="F SFR"/>
    <s v="true"/>
    <s v="n/a"/>
    <s v="CBL-VG-CHGV"/>
    <s v="n/a"/>
    <s v="Regulated"/>
  </r>
  <r>
    <s v="GK-511-SZ"/>
    <s v="VG54-EU"/>
    <s v="G3ND-C37-PT7"/>
    <s v="GK-511-SZ"/>
    <s v="VF620J864NB010722"/>
    <s v="n/a"/>
    <s v="Truck"/>
    <n v="19000"/>
    <s v="KG"/>
    <s v="Site St Loubes, TG AQUITAINE"/>
    <x v="11"/>
    <s v="134699.9"/>
    <s v="3964"/>
    <s v="n/a"/>
    <s v="n/a"/>
    <s v="n/a"/>
    <s v="n/a"/>
    <s v="n/a"/>
    <s v="n/a"/>
    <s v="n/a"/>
    <s v="Calibrated"/>
    <s v="14 avr. 2026 10:01"/>
    <s v="Route du Buffebale, Saint-Just, Nouvelle-Aquitaine, 24320"/>
    <s v="n/a"/>
    <s v="n/a"/>
    <s v="n/a"/>
    <n v="0"/>
    <s v="F SFR"/>
    <s v="true"/>
    <s v="n/a"/>
    <s v="CBL-VG-CHGV"/>
    <s v="n/a"/>
    <s v="Regulated"/>
  </r>
  <r>
    <s v="GL-726-NT"/>
    <s v="VG54-EU"/>
    <s v="GNPV-4XH-GFZ"/>
    <s v="GL-726-NT"/>
    <s v="VF620J862NB010864"/>
    <s v="n/a"/>
    <s v="Truck"/>
    <n v="19000"/>
    <s v="KG"/>
    <s v="Site St Loubes, TG AQUITAINE"/>
    <x v="11"/>
    <s v="190471.5"/>
    <s v="4926"/>
    <s v="n/a"/>
    <s v="n/a"/>
    <s v="n/a"/>
    <s v="n/a"/>
    <s v="n/a"/>
    <s v="n/a"/>
    <s v="n/a"/>
    <s v="Calibrated"/>
    <s v="14 avr. 2026 10:01"/>
    <s v="Bègles, Nouvelle-Aquitaine, 33130"/>
    <s v="n/a"/>
    <s v="n/a"/>
    <s v="n/a"/>
    <n v="0"/>
    <s v="F SFR"/>
    <s v="true"/>
    <s v="n/a"/>
    <s v="CBL-VG-CHGV"/>
    <s v="n/a"/>
    <s v="Regulated"/>
  </r>
  <r>
    <s v="GK-407-TA"/>
    <s v="VG54-EU"/>
    <s v="GBCS-84Z-B9N"/>
    <s v="GK-407-TA"/>
    <s v="VF620J868NB010660"/>
    <s v="n/a"/>
    <s v="Truck"/>
    <n v="19000"/>
    <s v="KG"/>
    <s v="Site St Loubes, TG AQUITAINE"/>
    <x v="11"/>
    <s v="139094.8"/>
    <s v="5832"/>
    <s v="n/a"/>
    <s v="n/a"/>
    <s v="n/a"/>
    <s v="n/a"/>
    <s v="n/a"/>
    <s v="n/a"/>
    <s v="n/a"/>
    <s v="Calibrated"/>
    <s v="14 avr. 2026 10:01"/>
    <s v="Allée des Arbousiers, Arcachon, Nouvelle-Aquitaine, 33120"/>
    <s v="n/a"/>
    <s v="n/a"/>
    <s v="n/a"/>
    <n v="0"/>
    <s v="F SFR"/>
    <s v="true"/>
    <s v="n/a"/>
    <s v="CBL-VG-CHGV"/>
    <s v="n/a"/>
    <s v="Regulated"/>
  </r>
  <r>
    <s v="GK-208-TA"/>
    <s v="VG54-EU"/>
    <s v="G684-XWD-5KT"/>
    <s v="GK-208-TA"/>
    <s v="VF620J866NB010723"/>
    <s v="n/a"/>
    <s v="Truck"/>
    <n v="19000"/>
    <s v="KG"/>
    <s v="Site St Loubes, TG AQUITAINE"/>
    <x v="11"/>
    <s v="150010.9"/>
    <s v="4431"/>
    <s v="n/a"/>
    <s v="n/a"/>
    <s v="n/a"/>
    <s v="n/a"/>
    <s v="n/a"/>
    <s v="n/a"/>
    <s v="n/a"/>
    <s v="Calibrated"/>
    <s v="14 avr. 2026 10:01"/>
    <s v="La base test temperature"/>
    <s v="n/a"/>
    <s v="n/a"/>
    <s v="n/a"/>
    <n v="0"/>
    <s v="F SFR"/>
    <s v="true"/>
    <s v="n/a"/>
    <s v="CBL-VG-CHGV"/>
    <s v="n/a"/>
    <s v="Regulated"/>
  </r>
  <r>
    <s v="GV-706-VJ"/>
    <s v="VG54-EU"/>
    <s v="GGS7-EWF-2ER"/>
    <s v="GV-706-VJ"/>
    <s v="VF6VF000671449085"/>
    <s v="n/a"/>
    <s v="Truck"/>
    <n v="3500"/>
    <s v="KG"/>
    <s v="TG Ouest"/>
    <x v="5"/>
    <s v="87427.0"/>
    <s v="n/a"/>
    <s v="n/a"/>
    <s v="n/a"/>
    <s v="n/a"/>
    <s v="n/a"/>
    <s v="n/a"/>
    <s v="n/a"/>
    <s v="n/a"/>
    <s v="Calibrated"/>
    <s v="14 avr. 2026 10:01"/>
    <s v="4 Rue de la Grande Bretagne, Carquefou, Pays de la Loire, 44300"/>
    <s v="n/a"/>
    <s v="n/a"/>
    <s v="n/a"/>
    <n v="0"/>
    <s v="F SFR"/>
    <s v="true"/>
    <s v="n/a"/>
    <s v="CBL-VG-COBDII-Y0"/>
    <s v="n/a"/>
    <s v="Regulated"/>
  </r>
  <r>
    <s v="GX-035-BM"/>
    <s v="VG54-EU"/>
    <s v="GMKS-GZ3-D7R"/>
    <s v="GX-035-BM"/>
    <s v="VF611A361RD050234"/>
    <s v="n/a"/>
    <s v="Truck"/>
    <n v="19000"/>
    <s v="KG"/>
    <s v="B100, TG MIDI PYRENEES"/>
    <x v="23"/>
    <s v="262186.8"/>
    <s v="3788"/>
    <s v="n/a"/>
    <s v="n/a"/>
    <s v="n/a"/>
    <s v="n/a"/>
    <s v="n/a"/>
    <s v="n/a"/>
    <s v="n/a"/>
    <s v="Calibrated"/>
    <s v="14 avr. 2026 10:01"/>
    <s v="Avenue de l'Europe, Castelnau-d'Estrétefonds, Occitanie, 31620"/>
    <s v="n/a"/>
    <s v="n/a"/>
    <s v="n/a"/>
    <n v="0"/>
    <s v="F SFR"/>
    <s v="true"/>
    <s v="n/a"/>
    <s v="CBL-VG-CHGV"/>
    <s v="n/a"/>
    <s v="Regulated"/>
  </r>
  <r>
    <s v="GX-007-JB"/>
    <s v="VG54-EU"/>
    <s v="G8UC-Y6B-Z28"/>
    <s v="GX-007-JB"/>
    <s v="VF611A366RD050181"/>
    <s v="n/a"/>
    <s v="Truck"/>
    <n v="19000"/>
    <s v="KG"/>
    <s v="B100, TG MIDI PYRENEES"/>
    <x v="23"/>
    <s v="280252.7"/>
    <s v="3967"/>
    <s v="n/a"/>
    <s v="n/a"/>
    <s v="n/a"/>
    <s v="n/a"/>
    <s v="n/a"/>
    <s v="n/a"/>
    <s v="n/a"/>
    <s v="Calibrated"/>
    <s v="14 avr. 2026 10:01"/>
    <s v="Avenue de l'Hers, Castelnau-d'Estrétefonds, Occitanie, 31620"/>
    <s v="n/a"/>
    <s v="n/a"/>
    <s v="n/a"/>
    <n v="0"/>
    <s v="F SFR"/>
    <s v="true"/>
    <s v="n/a"/>
    <s v="CBL-VG-CHGV"/>
    <s v="n/a"/>
    <s v="Regulated"/>
  </r>
  <r>
    <s v="GX-419-QC"/>
    <s v="VG54-EU"/>
    <s v="GWWG-9FR-GFU"/>
    <s v="GX-419-QC"/>
    <s v="ZCFA81MM902742846"/>
    <s v="n/a"/>
    <s v="Truck"/>
    <n v="16000"/>
    <s v="KG"/>
    <s v="Site Bonneville"/>
    <x v="2"/>
    <s v="50017.4"/>
    <s v="1682"/>
    <s v="n/a"/>
    <s v="n/a"/>
    <s v="n/a"/>
    <s v="n/a"/>
    <s v="n/a"/>
    <s v="n/a"/>
    <s v="n/a"/>
    <s v="Calibrated"/>
    <s v="14 avr. 2026 10:01"/>
    <s v="A 410, Etaux, Auvergne-Rhône-Alpes, 74800"/>
    <s v="n/a"/>
    <s v="n/a"/>
    <s v="n/a"/>
    <n v="0"/>
    <s v="F SFR"/>
    <s v="true"/>
    <s v="n/a"/>
    <s v="CBL-VG-CHGV"/>
    <s v="n/a"/>
    <s v="Regulated"/>
  </r>
  <r>
    <s v="GX-939-RZ"/>
    <s v="VG54-EU"/>
    <s v="GB7V-FD4-WRD"/>
    <s v="GX-939-RZ"/>
    <s v="VF620J861RB012918"/>
    <s v="n/a"/>
    <s v="Truck"/>
    <n v="19000"/>
    <s v="KG"/>
    <s v="B100, TG IDF VALENTON"/>
    <x v="3"/>
    <s v="71770.7"/>
    <s v="5085"/>
    <s v="n/a"/>
    <s v="n/a"/>
    <s v="n/a"/>
    <s v="n/a"/>
    <s v="n/a"/>
    <s v="n/a"/>
    <s v="n/a"/>
    <s v="Calibrated"/>
    <s v="14 avr. 2026 10:01"/>
    <s v="D 82, Boutervilliers, Île-de-France, 91870"/>
    <s v="n/a"/>
    <s v="n/a"/>
    <s v="n/a"/>
    <n v="0"/>
    <s v="F SFR"/>
    <s v="true"/>
    <s v="n/a"/>
    <s v="CBL-VG-CHGV"/>
    <s v="n/a"/>
    <s v="Regulated"/>
  </r>
  <r>
    <s v="GX-575-MG"/>
    <s v="VG54-EU"/>
    <s v="GBJV-EB5-TTA"/>
    <s v="GX-575-MG"/>
    <s v="VF640J565RB023725"/>
    <s v="n/a"/>
    <s v="Truck"/>
    <n v="13000"/>
    <s v="KG"/>
    <s v="B100, TG IDF VALENTON"/>
    <x v="3"/>
    <s v="25325.0"/>
    <s v="985"/>
    <s v="n/a"/>
    <s v="n/a"/>
    <s v="n/a"/>
    <s v="n/a"/>
    <s v="n/a"/>
    <s v="n/a"/>
    <s v="n/a"/>
    <s v="Calibrated"/>
    <s v="14 avr. 2026 10:01"/>
    <s v="Avenue Jean Jaurès, Paris, Île-de-France, 75019"/>
    <s v="n/a"/>
    <s v="n/a"/>
    <s v="n/a"/>
    <n v="0"/>
    <s v="F SFR"/>
    <s v="true"/>
    <s v="n/a"/>
    <s v="CBL-VG-CHGV"/>
    <s v="n/a"/>
    <s v="Regulated"/>
  </r>
  <r>
    <s v="GX-648-RZ"/>
    <s v="VG54-EU"/>
    <s v="GS92-G9U-XF2"/>
    <s v="GX-648-RZ"/>
    <s v="VF620J861RB012904"/>
    <s v="n/a"/>
    <s v="Truck"/>
    <n v="19000"/>
    <s v="KG"/>
    <s v="B100, TG IDF VALENTON"/>
    <x v="3"/>
    <s v="47269.0"/>
    <s v="3536"/>
    <s v="n/a"/>
    <s v="n/a"/>
    <s v="n/a"/>
    <s v="n/a"/>
    <s v="n/a"/>
    <s v="n/a"/>
    <s v="n/a"/>
    <s v="Calibrated"/>
    <s v="14 avr. 2026 10:01"/>
    <s v="Avenue Georges Brassens, Boissy-Saint-Léger, Île-de-France, 94470"/>
    <s v="n/a"/>
    <s v="n/a"/>
    <s v="n/a"/>
    <n v="0"/>
    <s v="F SFR"/>
    <s v="true"/>
    <s v="n/a"/>
    <s v="CBL-VG-CHGV"/>
    <s v="n/a"/>
    <s v="Regulated"/>
  </r>
  <r>
    <s v="GX-700-MF"/>
    <s v="VG54-EU"/>
    <s v="GRJG-5X2-JS8"/>
    <s v="GX-700-MF"/>
    <s v="VF620J866RB013238"/>
    <s v="n/a"/>
    <s v="Truck"/>
    <n v="19000"/>
    <s v="KG"/>
    <s v="B100, Site St Loubes, TG AQUITAINE"/>
    <x v="11"/>
    <s v="71203.8"/>
    <s v="2723"/>
    <s v="n/a"/>
    <s v="n/a"/>
    <s v="n/a"/>
    <s v="n/a"/>
    <s v="n/a"/>
    <s v="n/a"/>
    <s v="n/a"/>
    <s v="Calibrated"/>
    <s v="14 avr. 2026 10:01"/>
    <s v="56 Avenue Galliéni, Libourne, Nouvelle-Aquitaine, 33500"/>
    <s v="n/a"/>
    <s v="n/a"/>
    <s v="n/a"/>
    <n v="0"/>
    <s v="F SFR"/>
    <s v="true"/>
    <s v="n/a"/>
    <s v="CBL-VG-CHGV"/>
    <s v="n/a"/>
    <s v="Regulated"/>
  </r>
  <r>
    <s v="GX-432-NJ"/>
    <s v="VG54-EU"/>
    <s v="GG54-GCX-7T7"/>
    <s v="GX-432-NJ"/>
    <s v="VF620J865RB013179"/>
    <s v="n/a"/>
    <s v="Truck"/>
    <n v="19000"/>
    <s v="KG"/>
    <s v="B100, Site St Loubes, TG AQUITAINE"/>
    <x v="11"/>
    <s v="73594.1"/>
    <s v="2279"/>
    <s v="n/a"/>
    <s v="n/a"/>
    <s v="n/a"/>
    <s v="n/a"/>
    <s v="n/a"/>
    <s v="n/a"/>
    <s v="n/a"/>
    <s v="Calibrated"/>
    <s v="14 avr. 2026 10:01"/>
    <s v="Rue Marie Curie, Saint-Léon-sur-l'Isle, Nouvelle-Aquitaine, 24110"/>
    <s v="n/a"/>
    <s v="n/a"/>
    <s v="n/a"/>
    <n v="0"/>
    <s v="F SFR"/>
    <s v="true"/>
    <s v="n/a"/>
    <s v="CBL-VG-CHGV"/>
    <s v="n/a"/>
    <s v="Regulated"/>
  </r>
  <r>
    <s v="GW-540-PT"/>
    <s v="VG54-EU"/>
    <s v="GXN8-PU8-4CA"/>
    <s v="GW-540-PT"/>
    <s v="VF620J861RB013096"/>
    <s v="n/a"/>
    <s v="Truck"/>
    <n v="19000"/>
    <s v="KG"/>
    <s v="B100, Site St Loubes, TG AQUITAINE"/>
    <x v="11"/>
    <s v="71068.2"/>
    <s v="2789"/>
    <s v="n/a"/>
    <s v="n/a"/>
    <s v="n/a"/>
    <s v="n/a"/>
    <s v="n/a"/>
    <s v="n/a"/>
    <s v="n/a"/>
    <s v="Calibrated"/>
    <s v="14 avr. 2026 10:01"/>
    <s v="Rue du Président Carnot, La Teste-de-Buch, Nouvelle-Aquitaine, 33260"/>
    <s v="n/a"/>
    <s v="n/a"/>
    <s v="n/a"/>
    <n v="0"/>
    <s v="F SFR"/>
    <s v="true"/>
    <s v="n/a"/>
    <s v="CBL-VG-CHGV"/>
    <s v="n/a"/>
    <s v="Regulated"/>
  </r>
  <r>
    <s v="GX-249-NJ"/>
    <s v="VG54-EU"/>
    <s v="GFT5-VUV-B7C"/>
    <s v="GX-249-NJ"/>
    <s v="VF620J860RB013249"/>
    <s v="n/a"/>
    <s v="Truck"/>
    <n v="19000"/>
    <s v="KG"/>
    <s v="B100, Site St Loubes, TG AQUITAINE"/>
    <x v="11"/>
    <s v="39717.5"/>
    <s v="2796"/>
    <s v="n/a"/>
    <s v="n/a"/>
    <s v="n/a"/>
    <s v="n/a"/>
    <s v="n/a"/>
    <s v="n/a"/>
    <s v="n/a"/>
    <s v="Calibrated"/>
    <s v="14 avr. 2026 10:01"/>
    <s v="Bordeaux, Nouvelle-Aquitaine, 33300"/>
    <s v="n/a"/>
    <s v="n/a"/>
    <s v="n/a"/>
    <n v="0"/>
    <s v="F SFR"/>
    <s v="true"/>
    <s v="n/a"/>
    <s v="CBL-VG-CHGV"/>
    <s v="n/a"/>
    <s v="Regulated"/>
  </r>
  <r>
    <s v="GX-426-MK"/>
    <s v="VG54-EU"/>
    <s v="GS8C-47V-8A2"/>
    <s v="GX-426-MK"/>
    <s v="VF620J864RB012864"/>
    <s v="n/a"/>
    <s v="Truck"/>
    <n v="19000"/>
    <s v="KG"/>
    <s v="B100, Site St Loubes, TG AQUITAINE"/>
    <x v="11"/>
    <s v="71510.6"/>
    <s v="1181"/>
    <s v="n/a"/>
    <s v="n/a"/>
    <s v="n/a"/>
    <s v="n/a"/>
    <s v="n/a"/>
    <s v="n/a"/>
    <s v="n/a"/>
    <s v="Calibrated"/>
    <s v="14 avr. 2026 10:01"/>
    <s v="Bègles, Nouvelle-Aquitaine, 33130"/>
    <s v="n/a"/>
    <s v="n/a"/>
    <s v="n/a"/>
    <n v="0"/>
    <s v="F SFR"/>
    <s v="true"/>
    <s v="n/a"/>
    <s v="CBL-VG-CHGV"/>
    <s v="n/a"/>
    <s v="Regulated"/>
  </r>
  <r>
    <s v="GN-898-DP"/>
    <s v="VG54-EU"/>
    <s v="GWPY-WD9-G35"/>
    <s v="GN-898-DP"/>
    <s v="ZFA25000002W57547"/>
    <s v="n/a"/>
    <s v="Truck"/>
    <n v="3500"/>
    <s v="KG"/>
    <s v="TGFL-DELTA LOGISTIQUE"/>
    <x v="19"/>
    <s v="41017.0"/>
    <s v="n/a"/>
    <s v="n/a"/>
    <s v="n/a"/>
    <s v="n/a"/>
    <s v="n/a"/>
    <s v="n/a"/>
    <s v="n/a"/>
    <s v="n/a"/>
    <s v="Calibrated"/>
    <s v="14 avr. 2026 10:01"/>
    <s v="Avenue Charles Lindbergh, Rungis, Île-de-France, 94150"/>
    <s v="n/a"/>
    <s v="n/a"/>
    <s v="n/a"/>
    <n v="0"/>
    <s v="Orange F"/>
    <s v="true"/>
    <s v="n/a"/>
    <s v="CBL-VG-COBDII-Y0"/>
    <s v="n/a"/>
    <s v="Regulated"/>
  </r>
  <r>
    <s v="GS-917-TE"/>
    <s v="VG54-EU"/>
    <s v="GTT9-XJ2-7K7"/>
    <s v="GS-917-TE"/>
    <s v="ZCFCS42A705539571"/>
    <s v="n/a"/>
    <s v="Truck"/>
    <n v="3500"/>
    <s v="KG"/>
    <s v="TGFL-DELTA LOGISTIQUE"/>
    <x v="19"/>
    <s v="12057.1"/>
    <s v="544"/>
    <s v="n/a"/>
    <s v="n/a"/>
    <s v="n/a"/>
    <s v="n/a"/>
    <s v="n/a"/>
    <s v="n/a"/>
    <s v="n/a"/>
    <s v="Calibrated"/>
    <s v="27 mars 2026 01:34"/>
    <s v="Avenue Charles Lindbergh, Rungis, Île-de-France, 94150"/>
    <s v="n/a"/>
    <s v="n/a"/>
    <s v="n/a"/>
    <n v="0"/>
    <s v="Orange F"/>
    <s v="true"/>
    <s v="n/a"/>
    <s v="CBL-VG-COBDII-Y0"/>
    <s v="n/a"/>
    <s v="Regulated"/>
  </r>
  <r>
    <s v="GT-411-DN"/>
    <s v="VG54-EU"/>
    <s v="G5ZW-AH7-7MN"/>
    <s v="GT-411-DN"/>
    <s v="ZCFCP35A20D731428"/>
    <s v="GRES PATRICK"/>
    <s v="Truck"/>
    <n v="3500"/>
    <s v="KG"/>
    <s v="TGFL-DELTA LOGISTIQUE"/>
    <x v="19"/>
    <s v="114158.0"/>
    <s v="3744"/>
    <s v="n/a"/>
    <s v="n/a"/>
    <s v="n/a"/>
    <s v="n/a"/>
    <s v="n/a"/>
    <s v="n/a"/>
    <s v="n/a"/>
    <s v="Calibrated"/>
    <s v="14 avr. 2026 10:01"/>
    <s v="N 19, Santeny, Île-de-France, 94440"/>
    <s v="n/a"/>
    <s v="n/a"/>
    <s v="n/a"/>
    <n v="0"/>
    <s v="Orange F"/>
    <s v="true"/>
    <s v="n/a"/>
    <s v="CBL-VG-COBDII-Y0"/>
    <s v="n/a"/>
    <s v="Regulated"/>
  </r>
  <r>
    <s v="GN-778-QW"/>
    <s v="VG54-EU"/>
    <s v="GHN6-ZSM-MTN"/>
    <s v="GN-778-QW"/>
    <s v="ZFA25000002W57876"/>
    <s v="n/a"/>
    <s v="Truck"/>
    <n v="3500"/>
    <s v="KG"/>
    <s v="TGFL-DELTA LOGISTIQUE"/>
    <x v="19"/>
    <s v="27088.0"/>
    <s v="n/a"/>
    <s v="n/a"/>
    <s v="n/a"/>
    <s v="n/a"/>
    <s v="n/a"/>
    <s v="n/a"/>
    <s v="n/a"/>
    <s v="n/a"/>
    <s v="Calibrated"/>
    <s v="16 févr. 2026 12:36"/>
    <s v="Boulevard Circulaire Sud, Rungis, Île-de-France, 94150"/>
    <s v="n/a"/>
    <s v="n/a"/>
    <s v="n/a"/>
    <n v="0"/>
    <s v="Orange F"/>
    <s v="true"/>
    <s v="n/a"/>
    <s v="CBL-VG-COBDII-Y0"/>
    <s v="n/a"/>
    <s v="Regulated"/>
  </r>
  <r>
    <s v="GR-194-XM"/>
    <s v="VG54-EU"/>
    <s v="GZFU-AK8-MGC"/>
    <s v="GR-194-XM"/>
    <s v="ZCFCP35A00D731427"/>
    <s v="PINTO Fransisco"/>
    <s v="Truck"/>
    <n v="3500"/>
    <s v="KG"/>
    <s v="TGFL-DELTA LOGISTIQUE"/>
    <x v="19"/>
    <s v="118877.1"/>
    <s v="4634"/>
    <s v="n/a"/>
    <s v="n/a"/>
    <s v="n/a"/>
    <s v="n/a"/>
    <s v="n/a"/>
    <s v="n/a"/>
    <s v="n/a"/>
    <s v="Calibrated"/>
    <s v="14 avr. 2026 10:01"/>
    <s v="Rue Pergolèse, Paris, Île-de-France, 75116"/>
    <s v="n/a"/>
    <s v="n/a"/>
    <s v="n/a"/>
    <n v="0"/>
    <s v="Orange F"/>
    <s v="true"/>
    <s v="n/a"/>
    <s v="CBL-VG-COBDII-Y0"/>
    <s v="n/a"/>
    <s v="Regulated"/>
  </r>
  <r>
    <s v="GY-442-AS"/>
    <s v="VG54-EU"/>
    <s v="GE8F-9KA-YUF"/>
    <s v="GY-442-AS"/>
    <s v="VF620J862RB013480"/>
    <s v="LACAZE Eric"/>
    <s v="Truck"/>
    <n v="19000"/>
    <s v="KG"/>
    <s v="TG Tarbes (PF)"/>
    <x v="26"/>
    <s v="78961.0"/>
    <s v="2535"/>
    <s v="n/a"/>
    <s v="n/a"/>
    <s v="n/a"/>
    <s v="n/a"/>
    <s v="n/a"/>
    <s v="n/a"/>
    <s v="n/a"/>
    <s v="Calibrated"/>
    <s v="14 avr. 2026 10:01"/>
    <s v="Avenue Hoche, Auch, Occitanie, 32000"/>
    <s v="n/a"/>
    <s v="n/a"/>
    <s v="n/a"/>
    <n v="0"/>
    <s v="F SFR"/>
    <s v="true"/>
    <s v="n/a"/>
    <s v="CBL-VG-CHGV"/>
    <s v="n/a"/>
    <s v="Regulated"/>
  </r>
  <r>
    <s v="GX-728-WE"/>
    <s v="VG54-EU"/>
    <s v="G9GC-5R9-N4A"/>
    <s v="GX-728-WE"/>
    <s v="VF620J860RB013493"/>
    <s v="FERRER Herve"/>
    <s v="Truck"/>
    <n v="19000"/>
    <s v="KG"/>
    <s v="TG Tarbes (PF)"/>
    <x v="26"/>
    <s v="78506.5"/>
    <s v="1982"/>
    <s v="n/a"/>
    <s v="n/a"/>
    <s v="n/a"/>
    <s v="n/a"/>
    <s v="n/a"/>
    <s v="n/a"/>
    <s v="n/a"/>
    <s v="Calibrated"/>
    <s v="14 avr. 2026 10:01"/>
    <s v="Chemin de Sègues Longues, Bordères-sur-l'Échez, Occitanie, 65490"/>
    <s v="n/a"/>
    <s v="n/a"/>
    <s v="n/a"/>
    <n v="0"/>
    <s v="F SFR"/>
    <s v="true"/>
    <s v="n/a"/>
    <s v="CBL-VG-CHGV"/>
    <s v="n/a"/>
    <s v="Regulated"/>
  </r>
  <r>
    <s v="ER-615-WS"/>
    <s v="VG54-EU"/>
    <s v="GKNK-STC-P6N"/>
    <s v="ER-615-WS"/>
    <s v="XLRAEL2700L467300"/>
    <s v="n/a"/>
    <s v="Truck"/>
    <n v="15500"/>
    <s v="KG"/>
    <s v="TGFL-DELTA LOGISTIQUE"/>
    <x v="19"/>
    <s v="216561.8"/>
    <s v="9013"/>
    <s v="n/a"/>
    <s v="n/a"/>
    <s v="n/a"/>
    <s v="n/a"/>
    <s v="n/a"/>
    <s v="n/a"/>
    <s v="n/a"/>
    <s v="Calibrated"/>
    <s v="9 avr. 2026 14:07"/>
    <s v="Avenue Charles Lindbergh, Rungis, Île-de-France, 94150"/>
    <s v="n/a"/>
    <s v="n/a"/>
    <s v="n/a"/>
    <n v="0"/>
    <s v="Orange F"/>
    <s v="true"/>
    <s v="n/a"/>
    <s v="CBL-VG-CFMS"/>
    <s v="n/a"/>
    <s v="Regulated"/>
  </r>
  <r>
    <s v="GT-619-BM"/>
    <s v="VG54-EU"/>
    <s v="G4Y2-JDD-6R8"/>
    <s v="GT-619-BM"/>
    <s v="ZCFCP35A90D731748"/>
    <s v="RIEGEL Remy"/>
    <s v="Truck"/>
    <n v="3500"/>
    <s v="KG"/>
    <s v="TGFL-DELTA LOGISTIQUE"/>
    <x v="19"/>
    <s v="88697.0"/>
    <s v="1163"/>
    <s v="n/a"/>
    <s v="n/a"/>
    <s v="n/a"/>
    <s v="n/a"/>
    <s v="n/a"/>
    <s v="n/a"/>
    <s v="n/a"/>
    <s v="Calibrated"/>
    <s v="14 avr. 2026 10:01"/>
    <s v="Avenue Charles Lindbergh, Rungis, Île-de-France, 94150"/>
    <s v="n/a"/>
    <s v="n/a"/>
    <s v="n/a"/>
    <n v="0"/>
    <s v="Orange F"/>
    <s v="true"/>
    <s v="n/a"/>
    <s v="CBL-VG-COBDII-Y0"/>
    <s v="n/a"/>
    <s v="Regulated"/>
  </r>
  <r>
    <s v="ES-885-LG"/>
    <s v="VG54-EU"/>
    <s v="GM7A-K79-JR3"/>
    <s v="ES-885-LG"/>
    <s v="XLRAEL2700L468485"/>
    <s v="BELHOUAS AMAR"/>
    <s v="Truck"/>
    <n v="15500"/>
    <s v="KG"/>
    <s v="TGFL-DELTA LOGISTIQUE"/>
    <x v="19"/>
    <s v="96114.6"/>
    <s v="6380"/>
    <s v="n/a"/>
    <s v="n/a"/>
    <s v="n/a"/>
    <s v="n/a"/>
    <s v="n/a"/>
    <s v="n/a"/>
    <s v="n/a"/>
    <s v="Calibrated"/>
    <s v="14 avr. 2026 10:01"/>
    <s v="Avenue Charles Lindbergh, Rungis, Île-de-France, 94150"/>
    <s v="n/a"/>
    <s v="n/a"/>
    <s v="n/a"/>
    <n v="0"/>
    <s v="Orange F"/>
    <s v="true"/>
    <s v="n/a"/>
    <s v="CBL-VG-CFMS"/>
    <s v="n/a"/>
    <s v="Regulated"/>
  </r>
  <r>
    <s v="ES-187-AG"/>
    <s v="VG54-EU"/>
    <s v="GBDU-JEZ-4UX"/>
    <s v="ES-187-AG"/>
    <s v="XLRAEL2700L467407"/>
    <s v="n/a"/>
    <s v="Truck"/>
    <n v="15500"/>
    <s v="KG"/>
    <s v="TGFL-DELTA LOGISTIQUE"/>
    <x v="19"/>
    <s v="209287.3"/>
    <s v="7025"/>
    <s v="n/a"/>
    <s v="n/a"/>
    <s v="n/a"/>
    <s v="n/a"/>
    <s v="n/a"/>
    <s v="n/a"/>
    <s v="n/a"/>
    <s v="Calibrated"/>
    <s v="14 avr. 2026 10:01"/>
    <s v="Rue de Brément, Noisy-le-Sec, Île-de-France, 93130"/>
    <s v="n/a"/>
    <s v="n/a"/>
    <s v="n/a"/>
    <n v="0"/>
    <s v="Orange F"/>
    <s v="true"/>
    <s v="n/a"/>
    <s v="CBL-VG-CFMS"/>
    <s v="n/a"/>
    <s v="Regulated"/>
  </r>
  <r>
    <s v="GY-783-KT"/>
    <s v="VG54-EU"/>
    <s v="GRZN-A8F-SBR"/>
    <s v="GY-783-KT"/>
    <s v="VF620J862RB013432"/>
    <s v="n/a"/>
    <s v="Truck"/>
    <n v="19000"/>
    <s v="KG"/>
    <s v="TG IDF WISSOUS"/>
    <x v="12"/>
    <s v="28114.4"/>
    <s v="1344"/>
    <s v="n/a"/>
    <s v="n/a"/>
    <s v="n/a"/>
    <s v="n/a"/>
    <s v="n/a"/>
    <s v="n/a"/>
    <s v="n/a"/>
    <s v="Calibrated"/>
    <s v="14 avr. 2026 10:01"/>
    <s v="Fleury-Mérogis, Île-de-France, 91700"/>
    <s v="n/a"/>
    <s v="n/a"/>
    <s v="n/a"/>
    <n v="0"/>
    <s v="Orange F"/>
    <s v="true"/>
    <s v="n/a"/>
    <s v="CBL-VG-CHGV"/>
    <s v="n/a"/>
    <s v="Regulated"/>
  </r>
  <r>
    <s v="GY-179-DS"/>
    <s v="VG54-EU"/>
    <s v="G7B2-JXK-C39"/>
    <s v="GY-179-DS"/>
    <s v="VF620J867RB013412"/>
    <s v="n/a"/>
    <s v="Truck"/>
    <n v="19000"/>
    <s v="KG"/>
    <s v="TG IDF WISSOUS"/>
    <x v="12"/>
    <s v="49040.8"/>
    <s v="1907"/>
    <s v="n/a"/>
    <s v="n/a"/>
    <s v="n/a"/>
    <s v="n/a"/>
    <s v="n/a"/>
    <s v="n/a"/>
    <s v="n/a"/>
    <s v="Calibrated"/>
    <s v="14 avr. 2026 10:01"/>
    <s v="27 Avenue des Ursulines, Poissy, Île-de-France, 78300"/>
    <s v="n/a"/>
    <s v="n/a"/>
    <s v="n/a"/>
    <n v="0"/>
    <s v="Orange F"/>
    <s v="true"/>
    <s v="n/a"/>
    <s v="CBL-VG-CHGV"/>
    <s v="n/a"/>
    <s v="Regulated"/>
  </r>
  <r>
    <s v="GY-077-DS"/>
    <s v="VG54-EU"/>
    <s v="GRV5-3YF-9U9"/>
    <s v="GY-077-DS"/>
    <s v="VF620J868RB013404"/>
    <s v="n/a"/>
    <s v="Truck"/>
    <n v="19000"/>
    <s v="KG"/>
    <s v="TG IDF WISSOUS"/>
    <x v="12"/>
    <s v="56924.6"/>
    <s v="1689"/>
    <s v="n/a"/>
    <s v="n/a"/>
    <s v="n/a"/>
    <s v="n/a"/>
    <s v="n/a"/>
    <s v="n/a"/>
    <s v="n/a"/>
    <s v="Calibrated"/>
    <s v="14 avr. 2026 10:01"/>
    <s v="Autoroute du Soleil, Poligny, Île-de-France, 77140"/>
    <s v="n/a"/>
    <s v="n/a"/>
    <s v="n/a"/>
    <n v="0"/>
    <s v="Orange F"/>
    <s v="true"/>
    <s v="n/a"/>
    <s v="CBL-VG-CHGV"/>
    <s v="n/a"/>
    <s v="Regulated"/>
  </r>
  <r>
    <s v="GY-928-DR"/>
    <s v="VG54-EU"/>
    <s v="GF8K-Y8T-YS6"/>
    <s v="GY-928-DR"/>
    <s v="VF620J86XRB013405"/>
    <s v="n/a"/>
    <s v="Truck"/>
    <n v="19000"/>
    <s v="KG"/>
    <s v="TG IDF WISSOUS"/>
    <x v="12"/>
    <s v="45992.0"/>
    <s v="1189"/>
    <s v="n/a"/>
    <s v="n/a"/>
    <s v="n/a"/>
    <s v="n/a"/>
    <s v="n/a"/>
    <s v="n/a"/>
    <s v="n/a"/>
    <s v="Calibrated"/>
    <s v="14 avr. 2026 10:01"/>
    <s v="D 906, Cernay-la-Ville, Île-de-France, 78720"/>
    <s v="n/a"/>
    <s v="n/a"/>
    <s v="n/a"/>
    <n v="0"/>
    <s v="Orange F"/>
    <s v="true"/>
    <s v="n/a"/>
    <s v="CBL-VG-CHGV"/>
    <s v="n/a"/>
    <s v="Regulated"/>
  </r>
  <r>
    <s v="GX-414-QP"/>
    <s v="VG54-EU"/>
    <s v="G3DC-J3V-2VE"/>
    <s v="GX-414-QP"/>
    <s v="VF640J565RB024020"/>
    <s v="n/a"/>
    <s v="Truck"/>
    <n v="13000"/>
    <s v="KG"/>
    <s v="B100, TG IDF VALENTON"/>
    <x v="3"/>
    <s v="22553.8"/>
    <s v="1022"/>
    <s v="n/a"/>
    <s v="n/a"/>
    <s v="n/a"/>
    <s v="n/a"/>
    <s v="n/a"/>
    <s v="n/a"/>
    <s v="n/a"/>
    <s v="Calibrated"/>
    <s v="14 avr. 2026 10:01"/>
    <s v="25 Avenue des Champs-Élysées, Paris, Île-de-France, 75008"/>
    <s v="n/a"/>
    <s v="n/a"/>
    <s v="n/a"/>
    <n v="0"/>
    <s v="Orange F"/>
    <s v="true"/>
    <s v="n/a"/>
    <s v="CBL-VG-CHGV"/>
    <s v="n/a"/>
    <s v="Regulated"/>
  </r>
  <r>
    <s v="GX-357-YH"/>
    <s v="VG54-EU"/>
    <s v="GBFK-DM3-WYV"/>
    <s v="GX-357-YH"/>
    <s v="VF640JEZ0RB000699"/>
    <s v="n/a"/>
    <s v="Truck"/>
    <n v="16000"/>
    <s v="KG"/>
    <s v="DUCKBILL TEST, TG IDF VALENTON"/>
    <x v="3"/>
    <s v="58420.9"/>
    <s v="3972"/>
    <s v="n/a"/>
    <s v="n/a"/>
    <s v="n/a"/>
    <s v="n/a"/>
    <s v="n/a"/>
    <s v="n/a"/>
    <s v="n/a"/>
    <s v="Calibrated"/>
    <s v="14 avr. 2026 10:01"/>
    <s v="Avenue de Villiers, Paris, Île-de-France, 75017"/>
    <s v="n/a"/>
    <s v="n/a"/>
    <s v="n/a"/>
    <n v="0"/>
    <s v="Orange F"/>
    <s v="true"/>
    <s v="n/a"/>
    <s v="CBL-VG-CHGV"/>
    <s v="n/a"/>
    <s v="Regulated"/>
  </r>
  <r>
    <s v="GX-222-SN"/>
    <s v="VG54-EU"/>
    <s v="GRM8-N6H-3E6"/>
    <s v="GX-222-SN"/>
    <s v="ZCFCS72AX05602650"/>
    <s v="n/a"/>
    <s v="Truck"/>
    <n v="7200"/>
    <s v="KG"/>
    <s v="TG IDF VALENTON"/>
    <x v="3"/>
    <s v="23628.0"/>
    <s v="n/a"/>
    <s v="n/a"/>
    <s v="n/a"/>
    <s v="n/a"/>
    <s v="n/a"/>
    <s v="n/a"/>
    <s v="n/a"/>
    <s v="n/a"/>
    <s v="Calibrated"/>
    <s v="3 févr. 2026 15:49"/>
    <s v="14 Rue Ferme de la Tour, Valenton, Île-de-France, 94460"/>
    <s v="n/a"/>
    <s v="n/a"/>
    <s v="n/a"/>
    <n v="0"/>
    <s v="Orange F"/>
    <s v="true"/>
    <s v="n/a"/>
    <s v="CBL-VG-CHGV"/>
    <s v="n/a"/>
    <s v="Regulated"/>
  </r>
  <r>
    <s v="GX-275-YP"/>
    <s v="VG54-EU"/>
    <s v="G8DG-6JR-SEG"/>
    <s v="GX-275-YP"/>
    <s v="VF640JEZ9RB000698"/>
    <s v="n/a"/>
    <s v="Truck"/>
    <n v="16105"/>
    <s v="KG"/>
    <s v="TG IDF VALENTON"/>
    <x v="3"/>
    <s v="23190.1"/>
    <s v="2054"/>
    <s v="n/a"/>
    <s v="n/a"/>
    <s v="n/a"/>
    <s v="n/a"/>
    <s v="n/a"/>
    <s v="n/a"/>
    <s v="n/a"/>
    <s v="Calibrated"/>
    <s v="14 avr. 2026 10:01"/>
    <s v="Avenue des Champs-Élysées, Paris, Île-de-France, 75008"/>
    <s v="n/a"/>
    <s v="n/a"/>
    <s v="n/a"/>
    <n v="0"/>
    <s v="Orange F"/>
    <s v="true"/>
    <s v="n/a"/>
    <s v="CBL-VG-CHGV"/>
    <s v="n/a"/>
    <s v="Regulated"/>
  </r>
  <r>
    <s v="GX-163-GY"/>
    <s v="VG54-EU"/>
    <s v="GG62-S57-EKG"/>
    <s v="GX-163-GY"/>
    <s v="VF640J567RB023726"/>
    <s v="n/a"/>
    <s v="Truck"/>
    <n v="13000"/>
    <s v="KG"/>
    <s v="B100, TG IDF VALENTON"/>
    <x v="3"/>
    <s v="26946.2"/>
    <s v="933"/>
    <s v="n/a"/>
    <s v="n/a"/>
    <s v="n/a"/>
    <s v="n/a"/>
    <s v="n/a"/>
    <s v="n/a"/>
    <s v="n/a"/>
    <s v="Calibrated"/>
    <s v="14 avr. 2026 10:01"/>
    <s v="Avenue Julien Duranton, Valenton, Île-de-France, 94460"/>
    <s v="n/a"/>
    <s v="n/a"/>
    <s v="n/a"/>
    <n v="0"/>
    <s v="Orange F"/>
    <s v="true"/>
    <s v="n/a"/>
    <s v="CBL-VG-CHGV"/>
    <s v="n/a"/>
    <s v="Regulated"/>
  </r>
  <r>
    <s v="GY-678-JL"/>
    <s v="VG54-EU"/>
    <s v="GWDP-8V4-44U"/>
    <s v="GY-678-JL"/>
    <s v="VF640JEZ3RB000700"/>
    <s v="n/a"/>
    <s v="Truck"/>
    <n v="16000"/>
    <s v="KG"/>
    <s v="TG IDF VALENTON"/>
    <x v="3"/>
    <s v="26913.7"/>
    <s v="4979"/>
    <s v="n/a"/>
    <s v="n/a"/>
    <s v="n/a"/>
    <s v="n/a"/>
    <s v="n/a"/>
    <s v="n/a"/>
    <s v="n/a"/>
    <s v="Calibrated"/>
    <s v="14 avr. 2026 10:01"/>
    <s v="Massy, Île-de-France, 91300"/>
    <s v="n/a"/>
    <s v="n/a"/>
    <s v="n/a"/>
    <n v="0"/>
    <s v="Orange F"/>
    <s v="true"/>
    <s v="n/a"/>
    <s v="CBL-VG-CHGV"/>
    <s v="n/a"/>
    <s v="Regulated"/>
  </r>
  <r>
    <s v="GX-974-JV"/>
    <s v="VG54-EU"/>
    <s v="GY63-TK3-CRT"/>
    <s v="GX-974-JV"/>
    <s v="VF640J560RB023583"/>
    <s v="n/a"/>
    <s v="Truck"/>
    <n v="13000"/>
    <s v="KG"/>
    <s v="B100, TG MIDI PYRENEES"/>
    <x v="23"/>
    <s v="38080.0"/>
    <s v="1073"/>
    <s v="n/a"/>
    <s v="n/a"/>
    <s v="n/a"/>
    <s v="n/a"/>
    <s v="n/a"/>
    <s v="n/a"/>
    <s v="n/a"/>
    <s v="Calibrated"/>
    <s v="14 avr. 2026 10:01"/>
    <s v="Chemin de Casselèvres, Saint-Jory, Occitanie, 31790"/>
    <s v="n/a"/>
    <s v="n/a"/>
    <s v="n/a"/>
    <n v="0"/>
    <s v="F SFR"/>
    <s v="true"/>
    <s v="n/a"/>
    <s v="CBL-VG-CHGV"/>
    <s v="n/a"/>
    <s v="Regulated"/>
  </r>
  <r>
    <s v="GX-665-CQ"/>
    <s v="VG54-EU"/>
    <s v="G9KY-J2M-H2C"/>
    <s v="GX-665-CQ"/>
    <s v="VF620J864RB013321"/>
    <s v="DUHAUT bruno"/>
    <s v="Truck"/>
    <n v="19000"/>
    <s v="KG"/>
    <s v="TG Tarbes (PF)"/>
    <x v="26"/>
    <s v="80313.8"/>
    <s v="1501"/>
    <s v="n/a"/>
    <s v="n/a"/>
    <s v="n/a"/>
    <s v="n/a"/>
    <s v="n/a"/>
    <s v="n/a"/>
    <s v="n/a"/>
    <s v="Calibrated"/>
    <s v="14 avr. 2026 10:01"/>
    <s v="Chemin de Sègues Longues, Bordères-sur-l'Échez, Occitanie, 65490"/>
    <s v="n/a"/>
    <s v="n/a"/>
    <s v="n/a"/>
    <n v="0"/>
    <s v="F SFR"/>
    <s v="true"/>
    <s v="n/a"/>
    <s v="CBL-VG-CHGV"/>
    <s v="n/a"/>
    <s v="Regulated"/>
  </r>
  <r>
    <s v="GS-180-PT"/>
    <s v="VG54-EU"/>
    <s v="GJ7F-MK2-MT7"/>
    <s v="GS-180-PT"/>
    <s v="ZCFCP35A70D731747"/>
    <s v="DJADJA Abdelrahmane"/>
    <s v="Truck"/>
    <n v="35000"/>
    <s v="KG"/>
    <s v="TGFL-DELTA LOGISTIQUE"/>
    <x v="19"/>
    <s v="76434.2"/>
    <s v="3285"/>
    <s v="n/a"/>
    <s v="n/a"/>
    <s v="n/a"/>
    <s v="n/a"/>
    <s v="n/a"/>
    <s v="n/a"/>
    <s v="n/a"/>
    <s v="Calibrated"/>
    <s v="14 avr. 2026 10:01"/>
    <s v="Route de Poissy, Saint-Germain-en-Laye, Île-de-France, 78100"/>
    <s v="n/a"/>
    <s v="n/a"/>
    <s v="n/a"/>
    <n v="0"/>
    <s v="Orange F"/>
    <s v="true"/>
    <s v="n/a"/>
    <s v="CBL-VG-COBDII-Y0S"/>
    <s v="n/a"/>
    <s v="Regulated"/>
  </r>
  <r>
    <s v="GY-478-SP"/>
    <s v="VG54-EU"/>
    <s v="GPA3-VPV-SZN"/>
    <s v="GY-478-SP"/>
    <s v="VF620J868RB013659"/>
    <s v="n/a"/>
    <s v="Truck"/>
    <n v="16000"/>
    <s v="KG"/>
    <s v="TG Le Muy (PF)"/>
    <x v="17"/>
    <s v="47481.4"/>
    <s v="2214"/>
    <s v="n/a"/>
    <s v="n/a"/>
    <s v="n/a"/>
    <s v="n/a"/>
    <s v="n/a"/>
    <s v="n/a"/>
    <s v="n/a"/>
    <s v="Calibrated"/>
    <s v="14 avr. 2026 10:01"/>
    <s v="Route d'Aix en Provence, Le Muy, Provence-Alpes-Côte d'Azur, 83490"/>
    <s v="n/a"/>
    <s v="n/a"/>
    <s v="n/a"/>
    <n v="0"/>
    <s v="F SFR"/>
    <s v="true"/>
    <s v="n/a"/>
    <s v="CBL-VG-CHGV"/>
    <s v="n/a"/>
    <s v="Regulated"/>
  </r>
  <r>
    <s v="GW-917-XH"/>
    <s v="VG54-EU"/>
    <s v="GMKB-TBV-RJU"/>
    <s v="GW-917-XH"/>
    <s v="VF640J56XRB023932"/>
    <s v="BOUZIANE Nouali"/>
    <s v="Truck"/>
    <n v="13000"/>
    <s v="KG"/>
    <s v="TG COULOMMIERS"/>
    <x v="15"/>
    <s v="51924.1"/>
    <s v="1098"/>
    <s v="n/a"/>
    <s v="n/a"/>
    <s v="n/a"/>
    <s v="n/a"/>
    <s v="n/a"/>
    <s v="n/a"/>
    <s v="n/a"/>
    <s v="Calibrated"/>
    <s v="14 avr. 2026 10:01"/>
    <s v="Rue du Jariel, Coulommiers, Île-de-France, 77120"/>
    <s v="n/a"/>
    <s v="n/a"/>
    <s v="n/a"/>
    <n v="0"/>
    <s v="Orange F"/>
    <s v="true"/>
    <s v="n/a"/>
    <s v="CBL-VG-CHGV"/>
    <s v="n/a"/>
    <s v="Regulated"/>
  </r>
  <r>
    <s v="GL-505-XH"/>
    <s v="VG54-EU"/>
    <s v="GDH9-C8Y-CH2"/>
    <s v="GL-505-XH"/>
    <s v="ZCFCS72A905484252"/>
    <s v="n/a"/>
    <s v="Truck"/>
    <n v="7200"/>
    <s v="KG"/>
    <s v="Site St Loubes, TG AQUITAINE"/>
    <x v="11"/>
    <s v="31748.6"/>
    <s v="1971"/>
    <s v="n/a"/>
    <s v="n/a"/>
    <s v="n/a"/>
    <s v="n/a"/>
    <s v="n/a"/>
    <s v="n/a"/>
    <s v="n/a"/>
    <s v="Calibrated"/>
    <s v="7 avr. 2026 19:42"/>
    <s v="Rocade, Bruges, Nouvelle-Aquitaine, 33520"/>
    <s v="n/a"/>
    <s v="n/a"/>
    <s v="n/a"/>
    <n v="0"/>
    <s v="Orange F"/>
    <s v="true"/>
    <s v="n/a"/>
    <s v="CBL-VG-CTDC-Y0"/>
    <s v="n/a"/>
    <s v="Regulated"/>
  </r>
  <r>
    <s v="GX-864-NT"/>
    <s v="VG54-EU"/>
    <s v="GZD6-KFS-5RJ"/>
    <s v="GX-864-NT"/>
    <s v="VF620J862RB013284"/>
    <s v="n/a"/>
    <s v="Truck"/>
    <n v="19000"/>
    <s v="KG"/>
    <s v="B100, Site St Loubes, TG AQUITAINE"/>
    <x v="11"/>
    <s v="100997.9"/>
    <s v="2889"/>
    <s v="n/a"/>
    <s v="n/a"/>
    <s v="n/a"/>
    <s v="n/a"/>
    <s v="n/a"/>
    <s v="n/a"/>
    <s v="n/a"/>
    <s v="Calibrated"/>
    <s v="14 avr. 2026 10:01"/>
    <s v="Avenue de la République, Marcheprime, Nouvelle-Aquitaine, 33380"/>
    <s v="n/a"/>
    <s v="n/a"/>
    <s v="n/a"/>
    <n v="0"/>
    <s v="F SFR"/>
    <s v="true"/>
    <s v="n/a"/>
    <s v="CBL-VG-CFMS"/>
    <s v="n/a"/>
    <s v="Regulated"/>
  </r>
  <r>
    <s v="GW-063-ZG"/>
    <s v="VG54-EU"/>
    <s v="GSHB-H7H-RXZ"/>
    <s v="GW-063-ZG"/>
    <s v="VF620J866RB013322"/>
    <s v="n/a"/>
    <s v="Truck"/>
    <n v="19000"/>
    <s v="KG"/>
    <s v="TG Rodez (PF)"/>
    <x v="24"/>
    <s v="84983.7"/>
    <s v="2911"/>
    <s v="n/a"/>
    <s v="n/a"/>
    <s v="n/a"/>
    <s v="n/a"/>
    <s v="n/a"/>
    <s v="n/a"/>
    <s v="n/a"/>
    <s v="Calibrated"/>
    <s v="14 avr. 2026 10:01"/>
    <s v="D 7, Fondamente, Occitanie, 12540"/>
    <s v="n/a"/>
    <s v="n/a"/>
    <s v="n/a"/>
    <n v="0"/>
    <s v="F SFR"/>
    <s v="true"/>
    <s v="n/a"/>
    <s v="CBL-VG-CHGV"/>
    <s v="n/a"/>
    <s v="Regulated"/>
  </r>
  <r>
    <s v="GY-699-MA"/>
    <s v="VG54-EU"/>
    <s v="GAXE-N25-UJG"/>
    <s v="GY-699-MA"/>
    <s v="VF620J864RB013285"/>
    <s v="n/a"/>
    <s v="Truck"/>
    <n v="19000"/>
    <s v="KG"/>
    <s v="TG Rodez (PF)"/>
    <x v="24"/>
    <s v="84398.4"/>
    <s v="2596"/>
    <s v="n/a"/>
    <s v="n/a"/>
    <s v="n/a"/>
    <s v="n/a"/>
    <s v="n/a"/>
    <s v="n/a"/>
    <s v="n/a"/>
    <s v="Calibrated"/>
    <s v="14 avr. 2026 10:01"/>
    <s v="N 88, La Loubière, Occitanie, 12740"/>
    <s v="n/a"/>
    <s v="n/a"/>
    <s v="n/a"/>
    <n v="0"/>
    <s v="F SFR"/>
    <s v="true"/>
    <s v="n/a"/>
    <s v="CBL-VG-CHGV"/>
    <s v="n/a"/>
    <s v="Regulated"/>
  </r>
  <r>
    <s v="GS-363-GY"/>
    <s v="VG54-EU"/>
    <s v="G77G-86T-937"/>
    <s v="GS-363-GY"/>
    <s v="ZCFCP35A00D731749"/>
    <s v="n/a"/>
    <s v="Truck"/>
    <n v="3500"/>
    <s v="KG"/>
    <s v="TGFL-DELTA LOGISTIQUE"/>
    <x v="19"/>
    <s v="84988.5"/>
    <s v="3757"/>
    <s v="n/a"/>
    <s v="n/a"/>
    <s v="n/a"/>
    <s v="n/a"/>
    <s v="n/a"/>
    <s v="n/a"/>
    <s v="n/a"/>
    <s v="Calibrated"/>
    <s v="14 avr. 2026 10:01"/>
    <s v="Avenue des Noés, La Verrière, Île-de-France, 78320"/>
    <s v="n/a"/>
    <s v="n/a"/>
    <s v="n/a"/>
    <n v="0"/>
    <s v="Orange F"/>
    <s v="true"/>
    <s v="n/a"/>
    <s v="CBL-VG-COBDII-Y0S"/>
    <s v="n/a"/>
    <s v="Regulated"/>
  </r>
  <r>
    <s v="GS-921-FW"/>
    <s v="VG54-EU"/>
    <s v="G3M8-RJN-VU3"/>
    <s v="GS-921-FW"/>
    <s v="ZCFCP35A50D731746"/>
    <s v="KACIMI Samir"/>
    <s v="Truck"/>
    <n v="3500"/>
    <s v="KG"/>
    <s v="TGFL-DELTA LOGISTIQUE"/>
    <x v="19"/>
    <s v="62855.6"/>
    <s v="3281"/>
    <s v="n/a"/>
    <s v="n/a"/>
    <s v="n/a"/>
    <s v="n/a"/>
    <s v="n/a"/>
    <s v="n/a"/>
    <s v="n/a"/>
    <s v="Calibrated"/>
    <s v="14 avr. 2026 10:01"/>
    <s v="Accès Parking Italie 2, Paris, Île-de-France, 75013"/>
    <s v="n/a"/>
    <s v="n/a"/>
    <s v="n/a"/>
    <n v="0"/>
    <s v="Orange F"/>
    <s v="true"/>
    <s v="n/a"/>
    <s v="CBL-VG-COBDII-Y0S"/>
    <s v="n/a"/>
    <s v="Regulated"/>
  </r>
  <r>
    <s v="GZ-282-EW"/>
    <s v="VG54-EU"/>
    <s v="G36G-UH3-SGX"/>
    <s v="GZ-282-EW"/>
    <s v="VF620J868RB013709"/>
    <s v="n/a"/>
    <s v="Truck"/>
    <n v="16000"/>
    <s v="KG"/>
    <s v="B100, TG Ouest"/>
    <x v="5"/>
    <s v="60467.8"/>
    <s v="2445"/>
    <s v="n/a"/>
    <s v="n/a"/>
    <s v="n/a"/>
    <s v="n/a"/>
    <s v="n/a"/>
    <s v="n/a"/>
    <s v="n/a"/>
    <s v="Calibrated"/>
    <s v="14 avr. 2026 10:01"/>
    <s v="Rue Charles de Gaulle, La Limouzinière, Pays de la Loire, 44310"/>
    <s v="n/a"/>
    <s v="n/a"/>
    <s v="n/a"/>
    <n v="0"/>
    <s v="F SFR"/>
    <s v="true"/>
    <s v="n/a"/>
    <s v="CBL-VG-CHGV"/>
    <s v="n/a"/>
    <s v="Regulated"/>
  </r>
  <r>
    <s v="GY-046-MB"/>
    <s v="VG54-EU"/>
    <s v="GPEW-EWR-WCR"/>
    <s v="GY-046-MB"/>
    <s v="VF620J862RB013298"/>
    <s v="n/a"/>
    <s v="Truck"/>
    <n v="19000"/>
    <s v="KG"/>
    <s v="B100, TG MIDI PYRENEES"/>
    <x v="23"/>
    <s v="61675.8"/>
    <s v="3393"/>
    <s v="n/a"/>
    <s v="n/a"/>
    <s v="n/a"/>
    <s v="n/a"/>
    <s v="n/a"/>
    <s v="n/a"/>
    <s v="n/a"/>
    <s v="Calibrated"/>
    <s v="14 avr. 2026 10:01"/>
    <s v="Toulouse, Montbartier, Occitanie, 82700"/>
    <s v="n/a"/>
    <s v="n/a"/>
    <s v="n/a"/>
    <n v="0"/>
    <s v="F SFR"/>
    <s v="true"/>
    <s v="n/a"/>
    <s v="CBL-VG-CHGV"/>
    <s v="n/a"/>
    <s v="Regulated"/>
  </r>
  <r>
    <s v="GW-313-PB"/>
    <s v="VG54-EU"/>
    <s v="GM83-NUD-W67"/>
    <s v="GW-313-PB"/>
    <s v="VF620J866RB013286"/>
    <s v="n/a"/>
    <s v="Truck"/>
    <n v="19000"/>
    <s v="KG"/>
    <s v="TG Tarbes (PF)"/>
    <x v="26"/>
    <s v="86201.2"/>
    <s v="3016"/>
    <s v="n/a"/>
    <s v="n/a"/>
    <s v="n/a"/>
    <s v="n/a"/>
    <s v="n/a"/>
    <s v="n/a"/>
    <s v="n/a"/>
    <s v="Calibrated"/>
    <s v="14 avr. 2026 10:01"/>
    <s v="Diusse, Nouvelle-Aquitaine, 64330"/>
    <s v="n/a"/>
    <s v="n/a"/>
    <s v="n/a"/>
    <n v="0"/>
    <s v="F SFR"/>
    <s v="true"/>
    <s v="n/a"/>
    <s v="CBL-VG-CHGV"/>
    <s v="n/a"/>
    <s v="Regulated"/>
  </r>
  <r>
    <s v="GX-590-WG"/>
    <s v="VG54-EU"/>
    <s v="GJJ8-4GJ-NUN"/>
    <s v="GX-590-WG"/>
    <s v="VF620J866RB013479"/>
    <s v="JOURDAN Remi"/>
    <s v="Truck"/>
    <n v="19000"/>
    <s v="KG"/>
    <s v="TG Tarbes (PF)"/>
    <x v="26"/>
    <s v="77775.3"/>
    <s v="2271"/>
    <s v="n/a"/>
    <s v="n/a"/>
    <s v="n/a"/>
    <s v="n/a"/>
    <s v="n/a"/>
    <s v="n/a"/>
    <s v="n/a"/>
    <s v="Calibrated"/>
    <s v="14 avr. 2026 10:01"/>
    <s v="Route de Bordeaux, Bordères-sur-l'Échez, Occitanie, 65320"/>
    <s v="n/a"/>
    <s v="n/a"/>
    <s v="n/a"/>
    <n v="0"/>
    <s v="F SFR"/>
    <s v="true"/>
    <s v="n/a"/>
    <s v="CBL-VG-CHGV"/>
    <s v="n/a"/>
    <s v="Regulated"/>
  </r>
  <r>
    <s v="GZ-741-NC"/>
    <s v="VG54-EU"/>
    <s v="GFPT-2UH-GKR"/>
    <s v="GZ-741-NC"/>
    <s v="VF620J862RB013723"/>
    <s v="n/a"/>
    <s v="Truck"/>
    <n v="16000"/>
    <s v="KG"/>
    <s v="TG Le Muy (PF)"/>
    <x v="17"/>
    <s v="50897.3"/>
    <s v="1691"/>
    <s v="n/a"/>
    <s v="n/a"/>
    <s v="n/a"/>
    <s v="n/a"/>
    <s v="n/a"/>
    <s v="n/a"/>
    <s v="n/a"/>
    <s v="Calibrated"/>
    <s v="14 avr. 2026 10:01"/>
    <s v="Route d'Aix en Provence, Le Muy, Provence-Alpes-Côte d'Azur, 83490"/>
    <s v="n/a"/>
    <s v="n/a"/>
    <s v="n/a"/>
    <n v="0"/>
    <s v="F SFR"/>
    <s v="true"/>
    <s v="n/a"/>
    <s v="CBL-VG-CHGV"/>
    <s v="n/a"/>
    <s v="Regulated"/>
  </r>
  <r>
    <s v="GZ-283-LJ"/>
    <s v="VG54-EU"/>
    <s v="GWK8-8FW-28S"/>
    <s v="GZ-283-LJ"/>
    <s v="VF620J868RB013905"/>
    <s v="n/a"/>
    <s v="Truck"/>
    <n v="16000"/>
    <s v="KG"/>
    <s v="TG CENTRE OUEST"/>
    <x v="14"/>
    <s v="115379.0"/>
    <s v="2043"/>
    <s v="n/a"/>
    <s v="n/a"/>
    <s v="n/a"/>
    <s v="n/a"/>
    <s v="n/a"/>
    <s v="n/a"/>
    <s v="n/a"/>
    <s v="Calibrated"/>
    <s v="14 avr. 2026 10:01"/>
    <s v="Cluis, Centre-Val de Loire, 36340"/>
    <s v="n/a"/>
    <s v="n/a"/>
    <s v="n/a"/>
    <n v="0"/>
    <s v="F SFR"/>
    <s v="true"/>
    <s v="n/a"/>
    <s v="CBL-VG-CHGV"/>
    <s v="n/a"/>
    <s v="Regulated"/>
  </r>
  <r>
    <s v="GR-304-GK"/>
    <s v="VG54-EU"/>
    <s v="G4RH-ZA4-EWG"/>
    <s v="GR-304-GK"/>
    <s v="ZCFA81MF902739446"/>
    <s v="VIGNAT Frederic Alain"/>
    <s v="Truck"/>
    <n v="16000"/>
    <s v="KG"/>
    <s v="TG RHONE"/>
    <x v="18"/>
    <s v="87656.0"/>
    <s v="2863"/>
    <s v="n/a"/>
    <s v="n/a"/>
    <s v="n/a"/>
    <s v="n/a"/>
    <s v="n/a"/>
    <s v="n/a"/>
    <s v="n/a"/>
    <s v="Calibrated"/>
    <s v="14 avr. 2026 10:01"/>
    <s v="Avenue Jacques Roux, Vassieux-en-Vercors, Auvergne-Rhône-Alpes, 26420"/>
    <s v="n/a"/>
    <s v="n/a"/>
    <s v="n/a"/>
    <n v="0"/>
    <s v="Orange F"/>
    <s v="true"/>
    <s v="n/a"/>
    <s v="CBL-VG-CHGV"/>
    <s v="n/a"/>
    <s v="Regulated"/>
  </r>
  <r>
    <s v="GY-401-PD"/>
    <s v="VG54-EU"/>
    <s v="GXFT-D9D-CZ4"/>
    <s v="GY-401-PD"/>
    <s v="ZCFCS72A505602264"/>
    <s v="ANGAMA Petchy claude francois"/>
    <s v="Truck"/>
    <n v="7200"/>
    <s v="KG"/>
    <s v="TG RHONE"/>
    <x v="18"/>
    <s v="25940.9"/>
    <s v="1512"/>
    <s v="n/a"/>
    <s v="n/a"/>
    <s v="n/a"/>
    <s v="n/a"/>
    <s v="n/a"/>
    <s v="n/a"/>
    <s v="n/a"/>
    <s v="Calibrated"/>
    <s v="13 mars 2026 15:37"/>
    <s v="Route de Grenoble, Saint-Priest, Auvergne-Rhône-Alpes, 69800"/>
    <s v="n/a"/>
    <s v="n/a"/>
    <s v="n/a"/>
    <n v="0"/>
    <s v="Orange F"/>
    <s v="true"/>
    <s v="n/a"/>
    <s v=""/>
    <s v="n/a"/>
    <s v="Regulated"/>
  </r>
  <r>
    <s v="GY-660-AN"/>
    <s v="VG54-EU"/>
    <s v="GN9S-GJG-T5D"/>
    <s v="GY-660-AN"/>
    <s v="ZCFA81MM702742845"/>
    <s v="n/a"/>
    <s v="Truck"/>
    <n v="16000"/>
    <s v="KG"/>
    <s v="Site Bonneville"/>
    <x v="2"/>
    <s v="41339.7"/>
    <s v="1412"/>
    <s v="n/a"/>
    <s v="n/a"/>
    <s v="n/a"/>
    <s v="n/a"/>
    <s v="n/a"/>
    <s v="n/a"/>
    <s v="n/a"/>
    <s v="Calibrated"/>
    <s v="14 avr. 2026 10:01"/>
    <s v="A 410, Groisy, Auvergne-Rhône-Alpes, 74570"/>
    <s v="n/a"/>
    <s v="n/a"/>
    <s v="n/a"/>
    <n v="0"/>
    <s v="F SFR"/>
    <s v="true"/>
    <s v="n/a"/>
    <s v="CBL-VG-CHGV"/>
    <s v="n/a"/>
    <s v="Regulated"/>
  </r>
  <r>
    <s v="GX-948-XG"/>
    <s v="VG54-EU"/>
    <s v="GTMH-J9W-XDC"/>
    <s v="GX-948-XG"/>
    <s v="ZCFA81MM002742847"/>
    <s v="n/a"/>
    <s v="Truck"/>
    <n v="16000"/>
    <s v="KG"/>
    <s v="Site Bonneville"/>
    <x v="2"/>
    <s v="49233.3"/>
    <s v="1863"/>
    <s v="n/a"/>
    <s v="n/a"/>
    <s v="n/a"/>
    <s v="n/a"/>
    <s v="n/a"/>
    <s v="n/a"/>
    <s v="n/a"/>
    <s v="Calibrated"/>
    <s v="14 avr. 2026 10:01"/>
    <s v="Route des Chênes, Gilly-sur-Isère, Auvergne-Rhône-Alpes, 73200"/>
    <s v="n/a"/>
    <s v="n/a"/>
    <s v="n/a"/>
    <n v="0"/>
    <s v="F SFR"/>
    <s v="true"/>
    <s v="n/a"/>
    <s v="CBL-VG-CHGV"/>
    <s v="n/a"/>
    <s v="Regulated"/>
  </r>
  <r>
    <s v="GY-344-PD"/>
    <s v="VG54-EU"/>
    <s v="GJRH-UYN-DKS"/>
    <s v="GY-344-PD"/>
    <s v="ZCFCS72A605601897"/>
    <s v="MEZOUAR Ouassini"/>
    <s v="Truck"/>
    <n v="7200"/>
    <s v="KG"/>
    <s v="TG RHONE"/>
    <x v="18"/>
    <s v="43397.4"/>
    <s v="2609"/>
    <s v="n/a"/>
    <s v="n/a"/>
    <s v="n/a"/>
    <s v="n/a"/>
    <s v="n/a"/>
    <s v="n/a"/>
    <s v="n/a"/>
    <s v="Calibrated"/>
    <s v="14 avr. 2026 10:01"/>
    <s v="8 Rue de la République, Lyon, Auvergne-Rhône-Alpes, 69001"/>
    <s v="n/a"/>
    <s v="n/a"/>
    <s v="n/a"/>
    <n v="0"/>
    <s v="Orange F"/>
    <s v="true"/>
    <s v="n/a"/>
    <s v="CBL-VG-CTDC-Y0"/>
    <s v="n/a"/>
    <s v="Regulated"/>
  </r>
  <r>
    <s v="GW-062-RC"/>
    <s v="VG54-EU"/>
    <s v="GJV8-7RT-5NV"/>
    <s v="GW-062-RC"/>
    <s v="VF620J861RB013311"/>
    <s v="n/a"/>
    <s v="Truck"/>
    <n v="19000"/>
    <s v="KG"/>
    <s v="PF Mouguerre"/>
    <x v="33"/>
    <s v="69267.0"/>
    <s v="146"/>
    <s v="n/a"/>
    <s v="n/a"/>
    <s v="n/a"/>
    <s v="n/a"/>
    <s v="n/a"/>
    <s v="n/a"/>
    <s v="n/a"/>
    <s v="Calibrated"/>
    <s v="14 avr. 2026 10:01"/>
    <s v="Square Léon Desclaux, Seignosse, Nouvelle-Aquitaine, 40510"/>
    <s v="n/a"/>
    <s v="n/a"/>
    <s v="n/a"/>
    <n v="0"/>
    <s v="Orange F"/>
    <s v="true"/>
    <s v="n/a"/>
    <s v="CBL-VG-CHGV"/>
    <s v="n/a"/>
    <s v="Regulated"/>
  </r>
  <r>
    <s v="GX-092-GQ"/>
    <s v="VG54-EU"/>
    <s v="GDV7-58Y-UYX"/>
    <s v="GX-092-GQ"/>
    <s v="VF620J867RB013328"/>
    <s v="n/a"/>
    <s v="Truck"/>
    <n v="19000"/>
    <s v="KG"/>
    <s v="PF Mouguerre"/>
    <x v="33"/>
    <s v="61434.6"/>
    <s v="1936"/>
    <s v="n/a"/>
    <s v="n/a"/>
    <s v="n/a"/>
    <s v="n/a"/>
    <s v="n/a"/>
    <s v="n/a"/>
    <s v="n/a"/>
    <s v="Calibrated"/>
    <s v="14 avr. 2026 10:01"/>
    <s v="56 Rue Henri Rénéric, Anglet, Nouvelle-Aquitaine, 64600"/>
    <s v="n/a"/>
    <s v="n/a"/>
    <s v="n/a"/>
    <n v="0"/>
    <s v="F SFR"/>
    <s v="true"/>
    <s v="n/a"/>
    <s v="CBL-VG-CHGV"/>
    <s v="n/a"/>
    <s v="Regulated"/>
  </r>
  <r>
    <s v="GY-417-BA"/>
    <s v="VG54-EU"/>
    <s v="G3PC-M8X-T5G"/>
    <s v="GY-417-BA"/>
    <s v="VF620J867RB013281"/>
    <s v="n/a"/>
    <s v="Truck"/>
    <n v="19000"/>
    <s v="KG"/>
    <s v="PF Mouguerre"/>
    <x v="33"/>
    <s v="66173.6"/>
    <s v="2076"/>
    <s v="n/a"/>
    <s v="n/a"/>
    <s v="n/a"/>
    <s v="n/a"/>
    <s v="n/a"/>
    <s v="n/a"/>
    <s v="n/a"/>
    <s v="Calibrated"/>
    <s v="14 avr. 2026 10:01"/>
    <s v="Rue du Presbytère, Sabres, Nouvelle-Aquitaine, 40630"/>
    <s v="n/a"/>
    <s v="n/a"/>
    <s v="n/a"/>
    <n v="0"/>
    <s v="F SFR"/>
    <s v="true"/>
    <s v="n/a"/>
    <s v="CBL-VG-CHGV"/>
    <s v="n/a"/>
    <s v="Regulated"/>
  </r>
  <r>
    <s v="GX-561-VD"/>
    <s v="VG54-EU"/>
    <s v="GWRE-ZRV-G29"/>
    <s v="GX-561-VD"/>
    <s v="VF620J865RB012940"/>
    <s v="n/a"/>
    <s v="Truck"/>
    <n v="19000"/>
    <s v="KG"/>
    <s v="TG ALSACE"/>
    <x v="22"/>
    <s v="134875.5"/>
    <s v="2369"/>
    <s v="n/a"/>
    <s v="n/a"/>
    <s v="n/a"/>
    <s v="n/a"/>
    <s v="n/a"/>
    <s v="n/a"/>
    <s v="n/a"/>
    <s v="Calibrated"/>
    <s v="14 avr. 2026 10:01"/>
    <s v="Rue Lavoisier, Colmar, Grand Est, 68000"/>
    <s v="n/a"/>
    <s v="n/a"/>
    <s v="n/a"/>
    <n v="0"/>
    <s v="F SFR"/>
    <s v="true"/>
    <s v="n/a"/>
    <s v="CBL-VG-CHGV"/>
    <s v="n/a"/>
    <s v="Regulated"/>
  </r>
  <r>
    <s v="GX-944-LA"/>
    <s v="VG54-EU"/>
    <s v="GE6R-FPB-59S"/>
    <s v="GX-944-LA"/>
    <s v="VF620J86XRB012951"/>
    <s v="n/a"/>
    <s v="Truck"/>
    <n v="16000"/>
    <s v="KG"/>
    <s v="TG ALSACE"/>
    <x v="22"/>
    <s v="84207.2"/>
    <s v="1739"/>
    <s v="n/a"/>
    <s v="n/a"/>
    <s v="n/a"/>
    <s v="n/a"/>
    <s v="n/a"/>
    <s v="n/a"/>
    <s v="n/a"/>
    <s v="Calibrated"/>
    <s v="14 avr. 2026 10:01"/>
    <s v="28 Rue du Bassin d'Austerlitz, Strasbourg, Grand Est, 67027"/>
    <s v="n/a"/>
    <s v="n/a"/>
    <s v="n/a"/>
    <n v="0"/>
    <s v="F SFR"/>
    <s v="true"/>
    <s v="n/a"/>
    <s v="CBL-VG-CHGV"/>
    <s v="n/a"/>
    <s v="Regulated"/>
  </r>
  <r>
    <s v="GY-187-TX"/>
    <s v="VG54-EU"/>
    <s v="GMS4-T23-F5W"/>
    <s v="GY-187-TX"/>
    <s v="VF620J861RB013406"/>
    <s v="n/a"/>
    <s v="Truck"/>
    <n v="19000"/>
    <s v="KG"/>
    <s v="TG ALSACE"/>
    <x v="22"/>
    <s v="99909.8"/>
    <s v="1883"/>
    <s v="n/a"/>
    <s v="n/a"/>
    <s v="n/a"/>
    <s v="n/a"/>
    <s v="n/a"/>
    <s v="n/a"/>
    <s v="n/a"/>
    <s v="Calibrated"/>
    <s v="14 avr. 2026 10:01"/>
    <s v="1 D 504, Roppenheim, Grand Est, 67480"/>
    <s v="n/a"/>
    <s v="n/a"/>
    <s v="n/a"/>
    <n v="0"/>
    <s v="F SFR"/>
    <s v="true"/>
    <s v="n/a"/>
    <s v="CBL-VG-CHGV"/>
    <s v="n/a"/>
    <s v="Regulated"/>
  </r>
  <r>
    <s v="GY-011-LC"/>
    <s v="VG54-EU"/>
    <s v="GF54-WY5-CCW"/>
    <s v="GY-011-LC"/>
    <s v="ZCFCS72A805601545"/>
    <s v="AQUILINA Pascal"/>
    <s v="Truck"/>
    <n v="7200"/>
    <s v="KG"/>
    <s v="TG MIDI PYRENEES"/>
    <x v="23"/>
    <s v="8439.0"/>
    <s v="460"/>
    <s v="n/a"/>
    <s v="n/a"/>
    <s v="n/a"/>
    <s v="n/a"/>
    <s v="n/a"/>
    <s v="n/a"/>
    <s v="n/a"/>
    <s v="Calibrated"/>
    <s v="11 févr. 2025 15:52"/>
    <s v="Impasse de Los Appares, Lespinasse, Occitanie, 31150"/>
    <s v="n/a"/>
    <s v="n/a"/>
    <s v="n/a"/>
    <n v="0"/>
    <s v="F SFR"/>
    <s v="true"/>
    <s v="n/a"/>
    <s v="CBL-VG-COBDII-Y0"/>
    <s v="n/a"/>
    <s v="Regulated"/>
  </r>
  <r>
    <s v="GX-024-WG"/>
    <s v="VG54-EU"/>
    <s v="GSF7-Z89-2H9"/>
    <s v="GX-024-WG"/>
    <s v="VF620J866RB013515"/>
    <s v="LEMAIRE Michel"/>
    <s v="Truck"/>
    <n v="19000"/>
    <s v="KG"/>
    <s v="TG MIDI PYRENEES"/>
    <x v="23"/>
    <s v="74788.9"/>
    <s v="4048"/>
    <s v="n/a"/>
    <s v="n/a"/>
    <s v="n/a"/>
    <s v="n/a"/>
    <s v="n/a"/>
    <s v="n/a"/>
    <s v="n/a"/>
    <s v="Calibrated"/>
    <s v="14 avr. 2026 10:01"/>
    <s v="43 Chemin Tricou, Toulouse, Occitanie, 31200"/>
    <s v="n/a"/>
    <s v="n/a"/>
    <s v="n/a"/>
    <n v="0"/>
    <s v="F SFR"/>
    <s v="true"/>
    <s v="n/a"/>
    <s v="CBL-VG-CHGV"/>
    <s v="n/a"/>
    <s v="Regulated"/>
  </r>
  <r>
    <s v="FP-975-HK"/>
    <s v="VG54-EU"/>
    <s v="GAY4-BDV-RPX"/>
    <s v="FP-975-HK"/>
    <s v="ZCFA81MJ302703448"/>
    <s v="n/a"/>
    <s v="Truck"/>
    <n v="16000"/>
    <s v="KG"/>
    <s v="TG Le Muy (PF)"/>
    <x v="17"/>
    <s v="145942.0"/>
    <s v="3992"/>
    <s v="n/a"/>
    <s v="n/a"/>
    <s v="n/a"/>
    <s v="n/a"/>
    <s v="n/a"/>
    <s v="n/a"/>
    <s v="n/a"/>
    <s v="Calibrated"/>
    <s v="14 avr. 2026 10:01"/>
    <s v="Boulevard de la Croisette, Cannes, Provence-Alpes-Côte d'Azur, 06407"/>
    <s v="n/a"/>
    <s v="n/a"/>
    <s v="n/a"/>
    <n v="0"/>
    <s v="F SFR"/>
    <s v="true"/>
    <s v="n/a"/>
    <s v="CBL-VG-CHGV"/>
    <s v="n/a"/>
    <s v="Regulated"/>
  </r>
  <r>
    <s v="GJ-713-YY"/>
    <s v="VG54-EU"/>
    <s v="GGJH-FTK-7NA"/>
    <s v="GJ-713-YY"/>
    <s v="TYBFEB71CLDD01537"/>
    <s v="n/a"/>
    <s v="Truck"/>
    <n v="7490"/>
    <s v="KG"/>
    <s v="TG Le Muy (PF)"/>
    <x v="17"/>
    <s v="80940.3"/>
    <s v="n/a"/>
    <s v="n/a"/>
    <s v="n/a"/>
    <s v="n/a"/>
    <s v="n/a"/>
    <s v="n/a"/>
    <s v="n/a"/>
    <s v="n/a"/>
    <s v="Calibrated"/>
    <s v="14 avr. 2026 10:01"/>
    <s v="Bretelle Vistaero, Beausoleil, Provence-Alpes-Côte d'Azur, 06240"/>
    <s v="n/a"/>
    <s v="n/a"/>
    <s v="n/a"/>
    <n v="0"/>
    <s v="F SFR"/>
    <s v="true"/>
    <s v="n/a"/>
    <s v="CBL-VG-CHGV"/>
    <s v="n/a"/>
    <s v="Regulated"/>
  </r>
  <r>
    <s v="GX-832-RZ"/>
    <s v="VG54-EU"/>
    <s v="G3F9-FXV-SH3"/>
    <s v="GX-832-RZ"/>
    <s v="VF620J868RB012916"/>
    <s v="n/a"/>
    <s v="Truck"/>
    <n v="16000"/>
    <s v="KG"/>
    <s v="B100, TG Ouest"/>
    <x v="5"/>
    <s v="67785.3"/>
    <s v="2332"/>
    <s v="n/a"/>
    <s v="n/a"/>
    <s v="n/a"/>
    <s v="n/a"/>
    <s v="n/a"/>
    <s v="n/a"/>
    <s v="n/a"/>
    <s v="Calibrated"/>
    <s v="14 avr. 2026 10:01"/>
    <s v="Rue de Notre-Dame de Monts, Saint-Jean-de-Monts, Pays de la Loire, 85160"/>
    <s v="n/a"/>
    <s v="n/a"/>
    <s v="n/a"/>
    <n v="0"/>
    <s v="F SFR"/>
    <s v="true"/>
    <s v="n/a"/>
    <s v="CBL-VG-CHGV"/>
    <s v="n/a"/>
    <s v="Regulated"/>
  </r>
  <r>
    <s v="GZ-312-YZ"/>
    <s v="VG54-EU"/>
    <s v="GFY8-RFP-S2W"/>
    <s v="GZ-312-YZ"/>
    <s v="VF640JEZ3RB000812"/>
    <s v="n/a"/>
    <s v="Truck"/>
    <n v="16000"/>
    <s v="KG"/>
    <s v="TG IDF VALENTON"/>
    <x v="3"/>
    <s v="13928.9"/>
    <s v="1310"/>
    <s v="n/a"/>
    <s v="n/a"/>
    <s v="n/a"/>
    <s v="n/a"/>
    <s v="n/a"/>
    <s v="n/a"/>
    <s v="n/a"/>
    <s v="Calibrated"/>
    <s v="14 avr. 2026 10:01"/>
    <s v="Rue Baron Le Roy, Paris, Île-de-France, 75012"/>
    <s v="n/a"/>
    <s v="n/a"/>
    <s v="n/a"/>
    <n v="0"/>
    <s v="F SFR"/>
    <s v="true"/>
    <s v="n/a"/>
    <s v="CBL-VG-CHGV"/>
    <s v="n/a"/>
    <s v="Regulated"/>
  </r>
  <r>
    <s v="HA-757-XE"/>
    <s v="VG54-EU"/>
    <s v="G3MC-A2Z-ET5"/>
    <s v="HA-757-XE"/>
    <s v="VF620J86XRB013971"/>
    <s v="n/a"/>
    <s v="Truck"/>
    <n v="16000"/>
    <s v="KG"/>
    <s v="TG Caen (PF)"/>
    <x v="7"/>
    <s v="70601.1"/>
    <s v="2727"/>
    <s v="n/a"/>
    <s v="n/a"/>
    <s v="n/a"/>
    <s v="n/a"/>
    <s v="n/a"/>
    <s v="n/a"/>
    <s v="n/a"/>
    <s v="Calibrated"/>
    <s v="14 avr. 2026 10:01"/>
    <s v="D 130, Barneville-Carteret, Normandie, 50270"/>
    <s v="n/a"/>
    <s v="n/a"/>
    <s v="n/a"/>
    <n v="0"/>
    <s v="F SFR"/>
    <s v="true"/>
    <s v="n/a"/>
    <s v="CBL-VG-CHGV"/>
    <s v="n/a"/>
    <s v="Regulated"/>
  </r>
  <r>
    <s v="GZ-328-SA"/>
    <s v="VG54-EU"/>
    <s v="G5WS-ZFD-RHU"/>
    <s v="GZ-328-SA"/>
    <s v="VF620J863RB014007"/>
    <s v="BONNET Claude"/>
    <s v="Truck"/>
    <n v="19000"/>
    <s v="KG"/>
    <s v="TG Narbonne (PF)"/>
    <x v="25"/>
    <s v="55980.6"/>
    <s v="2268"/>
    <s v="n/a"/>
    <s v="n/a"/>
    <s v="n/a"/>
    <s v="n/a"/>
    <s v="n/a"/>
    <s v="n/a"/>
    <s v="n/a"/>
    <s v="Calibrated"/>
    <s v="14 avr. 2026 10:01"/>
    <s v="Avenue des Mûriers, Portiragnes, Occitanie, 34420"/>
    <s v="n/a"/>
    <s v="n/a"/>
    <s v="n/a"/>
    <n v="0"/>
    <s v="F SFR"/>
    <s v="true"/>
    <s v="n/a"/>
    <s v="CBL-VG-CHGV"/>
    <s v="n/a"/>
    <s v="Regulated"/>
  </r>
  <r>
    <s v="GZ-338-LP"/>
    <s v="VG54-EU"/>
    <s v="GTCC-4NT-D2M"/>
    <s v="GZ-338-LP"/>
    <s v="VF620J861RB013762"/>
    <s v="n/a"/>
    <s v="Truck"/>
    <n v="19000"/>
    <s v="KG"/>
    <s v="TG Narbonne (PF)"/>
    <x v="25"/>
    <s v="69119.8"/>
    <s v="n/a"/>
    <s v="n/a"/>
    <s v="n/a"/>
    <s v="n/a"/>
    <s v="n/a"/>
    <s v="n/a"/>
    <s v="n/a"/>
    <s v="n/a"/>
    <s v="Calibrated"/>
    <s v="14 avr. 2026 10:01"/>
    <s v="Rond-Point de la Belle Agathoise, Agde, Occitanie, 34300"/>
    <s v="n/a"/>
    <s v="n/a"/>
    <s v="n/a"/>
    <n v="0"/>
    <s v="F SFR"/>
    <s v="true"/>
    <s v="n/a"/>
    <s v="CBL-VG-CHGV"/>
    <s v="n/a"/>
    <s v="Regulated"/>
  </r>
  <r>
    <s v="GZ-447-SF"/>
    <s v="VG54-EU"/>
    <s v="GHEW-D2J-B2C"/>
    <s v="GZ-447-SF"/>
    <s v="VF640JEZ1RB000792"/>
    <s v="n/a"/>
    <s v="Truck"/>
    <n v="16000"/>
    <s v="KG"/>
    <s v="DUCKBILL TEST, TG IDF VALENTON"/>
    <x v="3"/>
    <s v="19794.6"/>
    <s v="1118"/>
    <s v="n/a"/>
    <s v="n/a"/>
    <s v="n/a"/>
    <s v="n/a"/>
    <s v="n/a"/>
    <s v="n/a"/>
    <s v="n/a"/>
    <s v="Calibrated"/>
    <s v="14 avr. 2026 10:01"/>
    <s v="Rue La Fayette, Paris, Île-de-France, 75010"/>
    <s v="n/a"/>
    <s v="n/a"/>
    <s v="n/a"/>
    <n v="0"/>
    <s v="F SFR"/>
    <s v="true"/>
    <s v="n/a"/>
    <s v="CBL-VG-CHGV"/>
    <s v="n/a"/>
    <s v="Regulated"/>
  </r>
  <r>
    <s v="GY-712-JL"/>
    <s v="VG54-EU"/>
    <s v="GJTX-UFD-773"/>
    <s v="GY-712-JL"/>
    <s v="VF640JEZ7RB000702"/>
    <s v="n/a"/>
    <s v="Truck"/>
    <n v="16000"/>
    <s v="KG"/>
    <s v="TG IDF VALENTON"/>
    <x v="3"/>
    <s v="20761.2"/>
    <s v="2428"/>
    <s v="n/a"/>
    <s v="n/a"/>
    <s v="n/a"/>
    <s v="n/a"/>
    <s v="n/a"/>
    <s v="n/a"/>
    <s v="n/a"/>
    <s v="Calibrated"/>
    <s v="14 avr. 2026 10:01"/>
    <s v="33 Boulevard Garibaldi, Paris, Île-de-France, 75015"/>
    <s v="n/a"/>
    <s v="n/a"/>
    <s v="n/a"/>
    <n v="0"/>
    <s v="F SFR"/>
    <s v="true"/>
    <s v="n/a"/>
    <s v="CBL-VG-CHGV"/>
    <s v="n/a"/>
    <s v="Regulated"/>
  </r>
  <r>
    <s v="GZ-602-PM"/>
    <s v="VG54-EU"/>
    <s v="G9ZZ-7CD-E64"/>
    <s v="GZ-602-PM"/>
    <s v="VF620J866RB013062"/>
    <s v="n/a"/>
    <s v="Truck"/>
    <n v="16000"/>
    <s v="KG"/>
    <s v="B100, TG IDF VALENTON"/>
    <x v="3"/>
    <s v="41547.0"/>
    <s v="4324"/>
    <s v="n/a"/>
    <s v="n/a"/>
    <s v="n/a"/>
    <s v="n/a"/>
    <s v="n/a"/>
    <s v="n/a"/>
    <s v="n/a"/>
    <s v="Calibrated"/>
    <s v="14 avr. 2026 10:01"/>
    <s v="A 5, Misy-sur-Yonne, Bourgogne-Franche-Comté, 77130"/>
    <s v="n/a"/>
    <s v="n/a"/>
    <s v="n/a"/>
    <n v="0"/>
    <s v="F SFR"/>
    <s v="true"/>
    <s v="n/a"/>
    <s v="CBL-VG-CHGV"/>
    <s v="n/a"/>
    <s v="Regulated"/>
  </r>
  <r>
    <s v="GZ-884-MK"/>
    <s v="VG54-EU"/>
    <s v="G9NG-6CY-FJR"/>
    <s v="GZ-884-MK"/>
    <s v="VF620J868RB013662"/>
    <s v="KOOB Moussa"/>
    <s v="Truck"/>
    <n v="19000"/>
    <s v="KG"/>
    <s v="B100, TG MIDI PYRENEES"/>
    <x v="23"/>
    <s v="44603.8"/>
    <s v="3983"/>
    <s v="n/a"/>
    <s v="n/a"/>
    <s v="n/a"/>
    <s v="n/a"/>
    <s v="n/a"/>
    <s v="n/a"/>
    <s v="n/a"/>
    <s v="Calibrated"/>
    <s v="14 avr. 2026 10:01"/>
    <s v="Rue Colette Besson, L'Isle-Jourdain, Occitanie, 32600"/>
    <s v="n/a"/>
    <s v="n/a"/>
    <s v="n/a"/>
    <n v="0"/>
    <s v="F SFR"/>
    <s v="true"/>
    <s v="n/a"/>
    <s v="CBL-VG-CHGV"/>
    <s v="n/a"/>
    <s v="Regulated"/>
  </r>
  <r>
    <s v="GZ-194-ML"/>
    <s v="VG54-EU"/>
    <s v="G8RG-AEZ-D3J"/>
    <s v="GZ-194-ML"/>
    <s v="VF620J865RB013683"/>
    <s v="ABDOU Zineddine"/>
    <s v="Truck"/>
    <n v="19000"/>
    <s v="KG"/>
    <s v="B100, TG MIDI PYRENEES"/>
    <x v="23"/>
    <s v="44321.6"/>
    <s v="3243"/>
    <s v="n/a"/>
    <s v="n/a"/>
    <s v="n/a"/>
    <s v="n/a"/>
    <s v="n/a"/>
    <s v="n/a"/>
    <s v="n/a"/>
    <s v="Calibrated"/>
    <s v="14 avr. 2026 10:01"/>
    <s v="Rond-Point des Dolomites, Saint-Alban, Occitanie, 31140"/>
    <s v="n/a"/>
    <s v="n/a"/>
    <s v="n/a"/>
    <n v="0"/>
    <s v="F SFR"/>
    <s v="true"/>
    <s v="n/a"/>
    <s v="CBL-VG-CHGV"/>
    <s v="n/a"/>
    <s v="Regulated"/>
  </r>
  <r>
    <s v="GZ-182-WM"/>
    <s v="VG54-EU"/>
    <s v="G2DC-TBH-739"/>
    <s v="GZ-182-WM"/>
    <s v="VF620J863RB013634"/>
    <s v="LEBON Ronaldo"/>
    <s v="Truck"/>
    <n v="19000"/>
    <s v="KG"/>
    <s v="B100, TG MIDI PYRENEES"/>
    <x v="23"/>
    <s v="64290.3"/>
    <s v="2989"/>
    <s v="n/a"/>
    <s v="n/a"/>
    <s v="n/a"/>
    <s v="n/a"/>
    <s v="n/a"/>
    <s v="n/a"/>
    <s v="n/a"/>
    <s v="Calibrated"/>
    <s v="14 avr. 2026 10:01"/>
    <s v="Cahors, Occitanie, 46000"/>
    <s v="n/a"/>
    <s v="n/a"/>
    <s v="n/a"/>
    <n v="0"/>
    <s v="F SFR"/>
    <s v="true"/>
    <s v="n/a"/>
    <s v="CBL-VG-CHGV"/>
    <s v="n/a"/>
    <s v="Regulated"/>
  </r>
  <r>
    <s v="GY-264-QV"/>
    <s v="VG54-EU"/>
    <s v="GA43-XCA-WXV"/>
    <s v="GY-264-QV"/>
    <s v="VF620J86XRB012917"/>
    <s v="n/a"/>
    <s v="Truck"/>
    <n v="16000"/>
    <s v="KG"/>
    <s v="B100, TG Ouest"/>
    <x v="5"/>
    <s v="86147.4"/>
    <s v="1859"/>
    <s v="n/a"/>
    <s v="n/a"/>
    <s v="n/a"/>
    <s v="n/a"/>
    <s v="n/a"/>
    <s v="n/a"/>
    <s v="n/a"/>
    <s v="Calibrated"/>
    <s v="14 avr. 2026 10:01"/>
    <s v="Avenue du Parc, Montrevault-sur-Èvre, Pays de la Loire, 49110"/>
    <s v="n/a"/>
    <s v="n/a"/>
    <s v="n/a"/>
    <n v="0"/>
    <s v="F SFR"/>
    <s v="true"/>
    <s v="n/a"/>
    <s v="CBL-VG-CHGV"/>
    <s v="n/a"/>
    <s v="Regulated"/>
  </r>
  <r>
    <s v="HF-439-QG"/>
    <s v="VG54-EU"/>
    <s v="G39B-CWH-Z58"/>
    <s v="HF-439-QG"/>
    <s v="VF620J864SB015382"/>
    <s v="CACCAMO Gino"/>
    <s v="Truck"/>
    <n v="16000"/>
    <s v="KG"/>
    <s v="TG BOURGOGNE"/>
    <x v="21"/>
    <s v="17645.8"/>
    <s v="850"/>
    <s v="n/a"/>
    <s v="n/a"/>
    <s v="n/a"/>
    <s v="n/a"/>
    <s v="n/a"/>
    <s v="n/a"/>
    <s v="n/a"/>
    <s v="Calibrated"/>
    <s v="14 avr. 2026 10:01"/>
    <s v="D 903, Chaignay, Bourgogne-Franche-Comté, 21120"/>
    <s v="n/a"/>
    <s v="n/a"/>
    <s v="n/a"/>
    <n v="0"/>
    <s v="F SFR"/>
    <s v="true"/>
    <s v="n/a"/>
    <s v="CBL-VG-CHGV"/>
    <s v="n/a"/>
    <s v="Regulated"/>
  </r>
  <r>
    <s v="GZ-474-VB"/>
    <s v="VG54-EU"/>
    <s v="GGFJ-5G5-EB6"/>
    <s v="GZ-474-VB"/>
    <s v="ZCFC672C20D769287"/>
    <s v="n/a"/>
    <s v="Truck"/>
    <n v="7200"/>
    <s v="KG"/>
    <s v="TG IDF VALENTON"/>
    <x v="3"/>
    <s v="32081.5"/>
    <s v="n/a"/>
    <s v="n/a"/>
    <s v="n/a"/>
    <s v="n/a"/>
    <s v="n/a"/>
    <s v="n/a"/>
    <s v="n/a"/>
    <s v="n/a"/>
    <s v="Calibrated"/>
    <s v="3 févr. 2026 16:40"/>
    <s v="Avenue Julien Duranton, Valenton, Île-de-France, 94460"/>
    <s v="n/a"/>
    <s v="n/a"/>
    <s v="n/a"/>
    <n v="0"/>
    <s v="F SFR"/>
    <s v="true"/>
    <s v="n/a"/>
    <s v="CBL-VG-CHGV"/>
    <s v="n/a"/>
    <s v="Regulated"/>
  </r>
  <r>
    <s v="HA-751-KE"/>
    <s v="VG54-EU"/>
    <s v="GEPR-XFD-ZAA"/>
    <s v="HA-751-KE"/>
    <s v="ZCFC672C40D769288"/>
    <s v="n/a"/>
    <s v="Truck"/>
    <n v="7200"/>
    <s v="KG"/>
    <s v="TG IDF VALENTON"/>
    <x v="3"/>
    <s v="20343.8"/>
    <s v="n/a"/>
    <s v="n/a"/>
    <s v="n/a"/>
    <s v="n/a"/>
    <s v="n/a"/>
    <s v="n/a"/>
    <s v="n/a"/>
    <s v="n/a"/>
    <s v="Calibrated"/>
    <s v="3 févr. 2026 16:01"/>
    <s v="14 Rue Ferme de la Tour, Valenton, Île-de-France, 94460"/>
    <s v="n/a"/>
    <s v="n/a"/>
    <s v="n/a"/>
    <n v="0"/>
    <s v="F SFR"/>
    <s v="true"/>
    <s v="n/a"/>
    <s v="CBL-VG-CHGV"/>
    <s v="n/a"/>
    <s v="Regulated"/>
  </r>
  <r>
    <s v="GZ-517-LN"/>
    <s v="VG54-EU"/>
    <s v="G4GB-SRF-AYT"/>
    <s v="GZ-517-LN"/>
    <s v="VF620J864RB013741"/>
    <s v="CRUZ Cyril"/>
    <s v="Truck"/>
    <n v="19000"/>
    <s v="KG"/>
    <s v="TG Narbonne (PF)"/>
    <x v="25"/>
    <s v="58563.4"/>
    <s v="1988"/>
    <s v="n/a"/>
    <s v="n/a"/>
    <s v="n/a"/>
    <s v="n/a"/>
    <s v="n/a"/>
    <s v="n/a"/>
    <s v="n/a"/>
    <s v="Calibrated"/>
    <s v="14 avr. 2026 10:01"/>
    <s v="D 118, Villegailhenc, Occitanie, 11600"/>
    <s v="n/a"/>
    <s v="n/a"/>
    <s v="n/a"/>
    <n v="0"/>
    <s v="F SFR"/>
    <s v="true"/>
    <s v="n/a"/>
    <s v="CBL-VG-CHGV"/>
    <s v="n/a"/>
    <s v="Regulated"/>
  </r>
  <r>
    <s v="GZ-949-LN"/>
    <s v="VG54-EU"/>
    <s v="GUWG-VR5-VAU"/>
    <s v="GZ-949-LN"/>
    <s v="VF620J860RB013963"/>
    <s v="FLAMENS Christophe"/>
    <s v="Truck"/>
    <n v="19000"/>
    <s v="KG"/>
    <s v="TG Rodez (PF)"/>
    <x v="24"/>
    <s v="74218.2"/>
    <s v="3087"/>
    <s v="n/a"/>
    <s v="n/a"/>
    <s v="n/a"/>
    <s v="n/a"/>
    <s v="n/a"/>
    <s v="n/a"/>
    <s v="n/a"/>
    <s v="Calibrated"/>
    <s v="14 avr. 2026 10:01"/>
    <s v="Pont Neuf, Espalion, Occitanie, 12500"/>
    <s v="n/a"/>
    <s v="n/a"/>
    <s v="n/a"/>
    <n v="0"/>
    <s v="F SFR"/>
    <s v="true"/>
    <s v="n/a"/>
    <s v="CBL-VG-CHGV"/>
    <s v="n/a"/>
    <s v="Regulated"/>
  </r>
  <r>
    <s v="G2K6-Y3R-X7S"/>
    <s v="VG54-EU"/>
    <s v="G2K6-Y3R-X7S"/>
    <s v="n/a"/>
    <s v=""/>
    <s v="n/a"/>
    <s v=""/>
    <m/>
    <s v=""/>
    <s v=""/>
    <x v="20"/>
    <s v="n/a"/>
    <s v="n/a"/>
    <s v="n/a"/>
    <s v="n/a"/>
    <s v="n/a"/>
    <s v="n/a"/>
    <s v="n/a"/>
    <s v="n/a"/>
    <s v="n/a"/>
    <s v="Not Calibrated"/>
    <s v="n/a"/>
    <s v="Location unknown"/>
    <s v="n/a"/>
    <s v="n/a"/>
    <s v="n/a"/>
    <n v="0"/>
    <s v="n/a"/>
    <s v="n/a"/>
    <s v="n/a"/>
    <s v=""/>
    <s v="n/a"/>
    <s v="Regulated"/>
  </r>
  <r>
    <s v="HA-855-MC"/>
    <s v="VG54-EU"/>
    <s v="GJZX-VPC-67V"/>
    <s v="HA-855-MC"/>
    <s v="ZCFC672C10D769295"/>
    <s v="ATTAHIRI Abdel Majid"/>
    <s v="Truck"/>
    <n v="7200"/>
    <s v="KG"/>
    <s v="TG MIDI PYRENEES"/>
    <x v="23"/>
    <s v="27028.7"/>
    <s v="n/a"/>
    <s v="n/a"/>
    <s v="n/a"/>
    <s v="n/a"/>
    <s v="n/a"/>
    <s v="n/a"/>
    <s v="n/a"/>
    <s v="n/a"/>
    <s v="Calibrated"/>
    <s v="14 avr. 2026 10:01"/>
    <s v="Rue Charles de Rémusat, Toulouse, Occitanie, 31000"/>
    <s v="n/a"/>
    <s v="n/a"/>
    <s v="n/a"/>
    <n v="0"/>
    <s v="F SFR"/>
    <s v="true"/>
    <s v="n/a"/>
    <s v="CBL-VG-CHGV"/>
    <s v="n/a"/>
    <s v="Regulated"/>
  </r>
  <r>
    <s v="HA-704-MC"/>
    <s v="VG54-EU"/>
    <s v="GHBD-7BH-HJ2"/>
    <s v="HA-704-MC"/>
    <s v="ZCFC672CX0D769294"/>
    <s v="TESSIER Stephane"/>
    <s v="Truck"/>
    <n v="7200"/>
    <s v="KG"/>
    <s v="TG MIDI PYRENEES"/>
    <x v="23"/>
    <s v="31750.7"/>
    <s v="n/a"/>
    <s v="n/a"/>
    <s v="n/a"/>
    <s v="n/a"/>
    <s v="n/a"/>
    <s v="n/a"/>
    <s v="n/a"/>
    <s v="n/a"/>
    <s v="Calibrated"/>
    <s v="14 avr. 2026 10:01"/>
    <s v="19 Place Saint-Georges, Toulouse, Occitanie, 31000"/>
    <s v="n/a"/>
    <s v="n/a"/>
    <s v="n/a"/>
    <n v="0"/>
    <s v="F SFR"/>
    <s v="true"/>
    <s v="n/a"/>
    <s v="CBL-VG-CHGV"/>
    <s v="n/a"/>
    <s v="Regulated"/>
  </r>
  <r>
    <s v="HA-200-FL"/>
    <s v="VG54-EU"/>
    <s v="GFBH-JH2-EEH"/>
    <s v="HA-200-FL"/>
    <s v="VF620J861RB013972"/>
    <s v="MAYORGA Jean-Louis"/>
    <s v="Truck"/>
    <n v="16000"/>
    <s v="KG"/>
    <s v="TG Narbonne (PF)"/>
    <x v="25"/>
    <s v="57484.1"/>
    <s v="1887"/>
    <s v="n/a"/>
    <s v="n/a"/>
    <s v="n/a"/>
    <s v="n/a"/>
    <s v="n/a"/>
    <s v="n/a"/>
    <s v="n/a"/>
    <s v="Calibrated"/>
    <s v="14 avr. 2026 10:01"/>
    <s v="D 612, Pardailhan, Occitanie, 34360"/>
    <s v="n/a"/>
    <s v="n/a"/>
    <s v="n/a"/>
    <n v="0"/>
    <s v="F SFR"/>
    <s v="true"/>
    <s v="n/a"/>
    <s v="CBL-VG-CHGV"/>
    <s v="n/a"/>
    <s v="Regulated"/>
  </r>
  <r>
    <s v="GD88-J9D-BU7"/>
    <s v="VG54-EU"/>
    <s v="GD88-J9D-BU7"/>
    <s v="n/a"/>
    <s v=""/>
    <s v="n/a"/>
    <s v=""/>
    <m/>
    <s v=""/>
    <s v=""/>
    <x v="20"/>
    <s v="n/a"/>
    <s v="n/a"/>
    <s v="n/a"/>
    <s v="n/a"/>
    <s v="n/a"/>
    <s v="n/a"/>
    <s v="n/a"/>
    <s v="n/a"/>
    <s v="n/a"/>
    <s v="Not Calibrated"/>
    <s v="n/a"/>
    <s v="Location unknown"/>
    <s v="n/a"/>
    <s v="n/a"/>
    <s v="n/a"/>
    <n v="0"/>
    <s v="n/a"/>
    <s v="n/a"/>
    <s v="n/a"/>
    <s v=""/>
    <s v="n/a"/>
    <s v="Regulated"/>
  </r>
  <r>
    <s v="GZ-172-RB"/>
    <s v="VG54-EU"/>
    <s v="GGXR-792-XBT"/>
    <s v="GZ-172-RB"/>
    <s v="ZCFC672C80D769293"/>
    <s v="n/a"/>
    <s v="Truck"/>
    <n v="7200"/>
    <s v="KG"/>
    <s v="TG Le Muy (PF)"/>
    <x v="17"/>
    <s v="38433.7"/>
    <s v="1594"/>
    <s v="n/a"/>
    <s v="n/a"/>
    <s v="n/a"/>
    <s v="n/a"/>
    <s v="n/a"/>
    <s v="n/a"/>
    <s v="n/a"/>
    <s v="Calibrated"/>
    <s v="12 mars 2026 11:22"/>
    <s v="D N7, Puget-sur-Argens, Provence-Alpes-Côte d'Azur, 83480"/>
    <s v="n/a"/>
    <s v="n/a"/>
    <s v="n/a"/>
    <n v="0"/>
    <s v="F SFR"/>
    <s v="true"/>
    <s v="n/a"/>
    <s v="CBL-VG-CTDC-Y0"/>
    <s v="n/a"/>
    <s v="Regulated"/>
  </r>
  <r>
    <s v="GX-564-NG"/>
    <s v="VG54-EU"/>
    <s v="G8J2-N9U-WF3"/>
    <s v="GX-564-NG"/>
    <s v="VF620J863RB013312"/>
    <s v="n/a"/>
    <s v="Truck"/>
    <n v="19000"/>
    <s v="KG"/>
    <s v="PF Mouguerre"/>
    <x v="33"/>
    <s v="76013.6"/>
    <s v="2102"/>
    <s v="n/a"/>
    <s v="n/a"/>
    <s v="n/a"/>
    <s v="n/a"/>
    <s v="n/a"/>
    <s v="n/a"/>
    <s v="n/a"/>
    <s v="Calibrated"/>
    <s v="14 avr. 2026 10:01"/>
    <s v="Rue Charles Floquet, Bayonne, Nouvelle-Aquitaine, 64100"/>
    <s v="n/a"/>
    <s v="n/a"/>
    <s v="n/a"/>
    <n v="0"/>
    <s v="F SFR"/>
    <s v="true"/>
    <s v="n/a"/>
    <s v="CBL-VG-CFMS"/>
    <s v="n/a"/>
    <s v="Regulated"/>
  </r>
  <r>
    <s v="HA-582-XF"/>
    <s v="VG54-EU"/>
    <s v="G5BM-YM4-RZ5"/>
    <s v="HA-582-XF"/>
    <s v="VF620J861RB014121"/>
    <s v="n/a"/>
    <s v="Truck"/>
    <n v="16000"/>
    <s v="KG"/>
    <s v="B100, TG Ouest"/>
    <x v="5"/>
    <s v="80547.4"/>
    <s v="1852"/>
    <s v="n/a"/>
    <s v="n/a"/>
    <s v="n/a"/>
    <s v="n/a"/>
    <s v="n/a"/>
    <s v="n/a"/>
    <s v="n/a"/>
    <s v="Calibrated"/>
    <s v="14 avr. 2026 10:01"/>
    <s v="Pont du 8 Mai 1945, Pornic, Pays de la Loire, 44210"/>
    <s v="n/a"/>
    <s v="n/a"/>
    <s v="n/a"/>
    <n v="0"/>
    <s v="F SFR"/>
    <s v="true"/>
    <s v="n/a"/>
    <s v="CBL-VG-CHGV"/>
    <s v="n/a"/>
    <s v="Regulated"/>
  </r>
  <r>
    <s v="HA-601-ZL"/>
    <s v="VG54-EU"/>
    <s v="G5UB-NUS-XBT"/>
    <s v="HA-601-ZL"/>
    <s v="VF620J866RB014065"/>
    <s v="n/a"/>
    <s v="Truck"/>
    <n v="16000"/>
    <s v="KG"/>
    <s v="TG Caen (PF)"/>
    <x v="7"/>
    <s v="61550.2"/>
    <s v="2412"/>
    <s v="n/a"/>
    <s v="n/a"/>
    <s v="n/a"/>
    <s v="n/a"/>
    <s v="n/a"/>
    <s v="n/a"/>
    <s v="n/a"/>
    <s v="Calibrated"/>
    <s v="14 avr. 2026 10:01"/>
    <s v="Rots, Normandie, 14980"/>
    <s v="n/a"/>
    <s v="n/a"/>
    <s v="n/a"/>
    <n v="0"/>
    <s v="F SFR"/>
    <s v="true"/>
    <s v="n/a"/>
    <s v="CBL-VG-CHGV"/>
    <s v="n/a"/>
    <s v="Regulated"/>
  </r>
  <r>
    <s v="HA-320-GC"/>
    <s v="VG54-EU"/>
    <s v="GXEB-KX8-B93"/>
    <s v="HA-320-GC"/>
    <s v="VF620J869RB013752"/>
    <s v="ESCOUBET Sebastien"/>
    <s v="Truck"/>
    <n v="19000"/>
    <s v="KG"/>
    <s v="TG Tarbes (PF)"/>
    <x v="26"/>
    <s v="58149.4"/>
    <s v="1412"/>
    <s v="n/a"/>
    <s v="n/a"/>
    <s v="n/a"/>
    <s v="n/a"/>
    <s v="n/a"/>
    <s v="n/a"/>
    <s v="n/a"/>
    <s v="Calibrated"/>
    <s v="14 avr. 2026 10:01"/>
    <s v="Route de Mont-de-Marsan, Le Houga, Occitanie, 32460"/>
    <s v="n/a"/>
    <s v="n/a"/>
    <s v="n/a"/>
    <n v="0"/>
    <s v="F SFR"/>
    <s v="true"/>
    <s v="n/a"/>
    <s v="CBL-VG-CHGV"/>
    <s v="n/a"/>
    <s v="Regulated"/>
  </r>
  <r>
    <s v="GZ-115-NC"/>
    <s v="VG54-EU"/>
    <s v="GVC7-VW6-RWR"/>
    <s v="GZ-115-NC"/>
    <s v="VF620J864RB013948"/>
    <s v="n/a"/>
    <s v="Truck"/>
    <n v="16000"/>
    <s v="KG"/>
    <s v="TG CENTRE EST"/>
    <x v="0"/>
    <s v="100123.1"/>
    <s v="1962"/>
    <s v="n/a"/>
    <s v="n/a"/>
    <s v="n/a"/>
    <s v="n/a"/>
    <s v="n/a"/>
    <s v="n/a"/>
    <s v="n/a"/>
    <s v="Calibrated"/>
    <s v="14 avr. 2026 10:01"/>
    <s v="Rue Centrale, Montmelard, Bourgogne-Franche-Comté, 71520"/>
    <s v="n/a"/>
    <s v="n/a"/>
    <s v="n/a"/>
    <n v="0"/>
    <s v="F SFR"/>
    <s v="true"/>
    <s v="n/a"/>
    <s v="CBL-VG-CHGV"/>
    <s v="n/a"/>
    <s v="Regulated"/>
  </r>
  <r>
    <s v="GZ-658-ZP"/>
    <s v="VG54-EU"/>
    <s v="GF63-VYE-7NX"/>
    <s v="GZ-658-ZP"/>
    <s v="VF620J862RB013981"/>
    <s v="n/a"/>
    <s v="Truck"/>
    <n v="16000"/>
    <s v="KG"/>
    <s v="TG CENTRE EST"/>
    <x v="0"/>
    <s v="67057.5"/>
    <s v="1582"/>
    <s v="n/a"/>
    <s v="n/a"/>
    <s v="n/a"/>
    <s v="n/a"/>
    <s v="n/a"/>
    <s v="n/a"/>
    <s v="n/a"/>
    <s v="Calibrated"/>
    <s v="14 avr. 2026 10:01"/>
    <s v="D 62, Pommier, Auvergne-Rhône-Alpes, 63230"/>
    <s v="n/a"/>
    <s v="n/a"/>
    <s v="n/a"/>
    <n v="0"/>
    <s v="F SFR"/>
    <s v="true"/>
    <s v="n/a"/>
    <s v="CBL-VG-CHGV"/>
    <s v="n/a"/>
    <s v="Regulated"/>
  </r>
  <r>
    <s v="HA-784-BZ"/>
    <s v="VG54-EU"/>
    <s v="GVN4-DE2-XX2"/>
    <s v="HA-784-BZ"/>
    <s v="VF620J865RB013974"/>
    <s v="n/a"/>
    <s v="Truck"/>
    <n v="16000"/>
    <s v="KG"/>
    <s v="TG CENTRE EST"/>
    <x v="0"/>
    <s v="85674.7"/>
    <s v="1677"/>
    <s v="n/a"/>
    <s v="n/a"/>
    <s v="n/a"/>
    <s v="n/a"/>
    <s v="n/a"/>
    <s v="n/a"/>
    <s v="n/a"/>
    <s v="Calibrated"/>
    <s v="14 avr. 2026 10:01"/>
    <s v="N 79, Charolles, Bourgogne-Franche-Comté, 71120"/>
    <s v="n/a"/>
    <s v="n/a"/>
    <s v="n/a"/>
    <n v="0"/>
    <s v="F SFR"/>
    <s v="true"/>
    <s v="n/a"/>
    <s v="CBL-VG-CHGV"/>
    <s v="n/a"/>
    <s v="Regulated"/>
  </r>
  <r>
    <s v="HA-316-EC"/>
    <s v="VG54-EU"/>
    <s v="G2AE-GK7-S7C"/>
    <s v="HA-316-EC"/>
    <s v="VF620J864RB014050"/>
    <s v="n/a"/>
    <s v="Truck"/>
    <n v="16000"/>
    <s v="KG"/>
    <s v="TG CENTRE EST"/>
    <x v="0"/>
    <s v="92761.2"/>
    <s v="1626"/>
    <s v="n/a"/>
    <s v="n/a"/>
    <s v="n/a"/>
    <s v="n/a"/>
    <s v="n/a"/>
    <s v="n/a"/>
    <s v="n/a"/>
    <s v="Calibrated"/>
    <s v="14 avr. 2026 10:01"/>
    <s v="Rue des Chenevières, Jaligny-sur-Besbre, Auvergne-Rhône-Alpes, 03220"/>
    <s v="n/a"/>
    <s v="n/a"/>
    <s v="n/a"/>
    <n v="0"/>
    <s v="Orange F"/>
    <s v="true"/>
    <s v="n/a"/>
    <s v="CBL-VG-CHGV"/>
    <s v="n/a"/>
    <s v="Regulated"/>
  </r>
  <r>
    <s v="HA-492-HC"/>
    <s v="VG54-EU"/>
    <s v="G36W-NYR-3GA"/>
    <s v="HA-492-HC"/>
    <s v="VF620J864RB014064"/>
    <s v="n/a"/>
    <s v="Truck"/>
    <n v="16000"/>
    <s v="KG"/>
    <s v="TG CENTRE EST"/>
    <x v="0"/>
    <s v="102496.4"/>
    <s v="1895"/>
    <s v="n/a"/>
    <s v="n/a"/>
    <s v="n/a"/>
    <s v="n/a"/>
    <s v="n/a"/>
    <s v="n/a"/>
    <s v="n/a"/>
    <s v="Calibrated"/>
    <s v="14 avr. 2026 10:01"/>
    <s v="D 42, Saint-Rémy-sur-Durolle, Auvergne-Rhône-Alpes, 63550"/>
    <s v="n/a"/>
    <s v="n/a"/>
    <s v="n/a"/>
    <n v="0"/>
    <s v="F SFR"/>
    <s v="true"/>
    <s v="n/a"/>
    <s v="CBL-VG-CHGV"/>
    <s v="n/a"/>
    <s v="Regulated"/>
  </r>
  <r>
    <s v="HA-410-LH"/>
    <s v="VG54-EU"/>
    <s v="GB93-M6J-V37"/>
    <s v="HA-410-LH"/>
    <s v="VF620J865RB014056"/>
    <s v="n/a"/>
    <s v="Truck"/>
    <n v="16000"/>
    <s v="KG"/>
    <s v="TG CENTRE EST"/>
    <x v="0"/>
    <s v="79596.4"/>
    <s v="1643"/>
    <s v="n/a"/>
    <s v="n/a"/>
    <s v="n/a"/>
    <s v="n/a"/>
    <s v="n/a"/>
    <s v="n/a"/>
    <s v="n/a"/>
    <s v="Calibrated"/>
    <s v="14 avr. 2026 10:01"/>
    <s v="2 Boulevard de Russie, Vichy, Auvergne-Rhône-Alpes, 03200"/>
    <s v="n/a"/>
    <s v="n/a"/>
    <s v="n/a"/>
    <n v="0"/>
    <s v="F SFR"/>
    <s v="true"/>
    <s v="n/a"/>
    <s v="CBL-VG-CHGV"/>
    <s v="n/a"/>
    <s v="Regulated"/>
  </r>
  <r>
    <s v="HA-944-QW"/>
    <s v="VG54-EU"/>
    <s v="G4XY-TJU-DX8"/>
    <s v="HA-944-QW"/>
    <s v="VF620J863RB014055"/>
    <s v="n/a"/>
    <s v="Truck"/>
    <n v="16000"/>
    <s v="KG"/>
    <s v="TG CENTRE EST"/>
    <x v="0"/>
    <s v="61396.6"/>
    <s v="1373"/>
    <s v="n/a"/>
    <s v="n/a"/>
    <s v="n/a"/>
    <s v="n/a"/>
    <s v="n/a"/>
    <s v="n/a"/>
    <s v="n/a"/>
    <s v="Calibrated"/>
    <s v="14 avr. 2026 10:01"/>
    <s v="Rue de la Croix des Liondards, Beaumont, Auvergne-Rhône-Alpes, 63110"/>
    <s v="n/a"/>
    <s v="n/a"/>
    <s v="n/a"/>
    <n v="0"/>
    <s v="F SFR"/>
    <s v="true"/>
    <s v="n/a"/>
    <s v="CBL-VG-CHGV"/>
    <s v="n/a"/>
    <s v="Regulated"/>
  </r>
  <r>
    <s v="HA-874-PV"/>
    <s v="VG54-EU"/>
    <s v="G253-UX6-UBJ"/>
    <s v="HA-874-PV"/>
    <s v="VF620J861RB014054"/>
    <s v="n/a"/>
    <s v="Truck"/>
    <n v="16000"/>
    <s v="KG"/>
    <s v="TG CENTRE EST"/>
    <x v="0"/>
    <s v="66503.5"/>
    <s v="1409"/>
    <s v="n/a"/>
    <s v="n/a"/>
    <s v="n/a"/>
    <s v="n/a"/>
    <s v="n/a"/>
    <s v="n/a"/>
    <s v="n/a"/>
    <s v="Calibrated"/>
    <s v="14 avr. 2026 10:01"/>
    <s v="La Méridienne, Coudes, Auvergne-Rhône-Alpes, 63500"/>
    <s v="n/a"/>
    <s v="n/a"/>
    <s v="n/a"/>
    <n v="0"/>
    <s v="F SFR"/>
    <s v="true"/>
    <s v="n/a"/>
    <s v="CBL-VG-CHGV"/>
    <s v="n/a"/>
    <s v="Regulated"/>
  </r>
  <r>
    <s v="GZ-730-SP"/>
    <s v="VG54-EU"/>
    <s v="GTWC-2B2-E5M"/>
    <s v="GZ-730-SP"/>
    <s v="VF620J868RB014049"/>
    <s v="n/a"/>
    <s v="Truck"/>
    <n v="16000"/>
    <s v="KG"/>
    <s v="TG CENTRE EST"/>
    <x v="0"/>
    <s v="61339.1"/>
    <s v="1474"/>
    <s v="n/a"/>
    <s v="n/a"/>
    <s v="n/a"/>
    <s v="n/a"/>
    <s v="n/a"/>
    <s v="n/a"/>
    <s v="n/a"/>
    <s v="Calibrated"/>
    <s v="14 avr. 2026 10:01"/>
    <s v="Boulevard Jean Bignon, Bourbon-l'Archambault, Auvergne-Rhône-Alpes, 03160"/>
    <s v="n/a"/>
    <s v="n/a"/>
    <s v="n/a"/>
    <n v="0"/>
    <s v="F SFR"/>
    <s v="true"/>
    <s v="n/a"/>
    <s v="CBL-VG-CFMS"/>
    <s v="n/a"/>
    <s v="Regulated"/>
  </r>
  <r>
    <s v="GZ-766-SP"/>
    <s v="VG54-EU"/>
    <s v="G5M8-33W-P7G"/>
    <s v="GZ-766-SP"/>
    <s v="VF620J861RB013938"/>
    <s v="n/a"/>
    <s v="Truck"/>
    <n v="16000"/>
    <s v="KG"/>
    <s v="TG CENTRE EST"/>
    <x v="0"/>
    <s v="55425.8"/>
    <s v="1422"/>
    <s v="n/a"/>
    <s v="n/a"/>
    <s v="n/a"/>
    <s v="n/a"/>
    <s v="n/a"/>
    <s v="n/a"/>
    <s v="n/a"/>
    <s v="Calibrated"/>
    <s v="14 avr. 2026 10:01"/>
    <s v="A 711, Lempdes, Auvergne-Rhône-Alpes, 63370"/>
    <s v="n/a"/>
    <s v="n/a"/>
    <s v="n/a"/>
    <n v="0"/>
    <s v="F SFR"/>
    <s v="true"/>
    <s v="n/a"/>
    <s v="CBL-VG-CFMS"/>
    <s v="n/a"/>
    <s v="Regulated"/>
  </r>
  <r>
    <s v="HA-046-MC"/>
    <s v="VG54-EU"/>
    <s v="G5YX-B52-HHS"/>
    <s v="HA-046-MC"/>
    <s v="VF620J163RB001719"/>
    <s v="n/a"/>
    <s v="Truck"/>
    <n v="19000"/>
    <s v="KG"/>
    <s v="TG CENTRE EST"/>
    <x v="0"/>
    <s v="130232.4"/>
    <s v="2230"/>
    <s v="n/a"/>
    <s v="n/a"/>
    <s v="n/a"/>
    <s v="n/a"/>
    <s v="n/a"/>
    <s v="n/a"/>
    <s v="n/a"/>
    <s v="Calibrated"/>
    <s v="14 avr. 2026 10:01"/>
    <s v="Chemin des Petits Rocs, Avermes, Auvergne-Rhône-Alpes, 03000"/>
    <s v="n/a"/>
    <s v="n/a"/>
    <s v="n/a"/>
    <n v="0"/>
    <s v="F SFR"/>
    <s v="true"/>
    <s v="n/a"/>
    <s v="CBL-VG-CHGV"/>
    <s v="n/a"/>
    <s v="Regulated"/>
  </r>
  <r>
    <s v="GV-024-VR"/>
    <s v="VG54-EU"/>
    <s v="GKZ9-YP3-87V"/>
    <s v="GV-024-VR"/>
    <s v="VF611A364RD050180"/>
    <s v="n/a"/>
    <s v="Truck"/>
    <n v="19000"/>
    <s v="KG"/>
    <s v="B100, Site St Loubes, TG AQUITAINE"/>
    <x v="11"/>
    <s v="195540.6"/>
    <s v="n/a"/>
    <s v="n/a"/>
    <s v="n/a"/>
    <s v="n/a"/>
    <s v="n/a"/>
    <s v="n/a"/>
    <s v="n/a"/>
    <s v="n/a"/>
    <s v="Calibrated"/>
    <s v="14 avr. 2026 10:01"/>
    <s v="La base test temperature"/>
    <s v="n/a"/>
    <s v="n/a"/>
    <s v="n/a"/>
    <n v="0"/>
    <s v="Orange F"/>
    <s v="true"/>
    <s v="n/a"/>
    <s v="CBL-VG-CHGV"/>
    <s v="n/a"/>
    <s v="Regulated"/>
  </r>
  <r>
    <s v="HA-952-ZK"/>
    <s v="VG54-EU"/>
    <s v="G7CV-9RT-XH6"/>
    <s v="HA-952-ZK"/>
    <s v="VF620J864RB014162"/>
    <s v="n/a"/>
    <s v="Truck"/>
    <n v="16000"/>
    <s v="KG"/>
    <s v="TG Quimper (PF)"/>
    <x v="9"/>
    <s v="56025.8"/>
    <s v="1321"/>
    <s v="n/a"/>
    <s v="n/a"/>
    <s v="n/a"/>
    <s v="n/a"/>
    <s v="n/a"/>
    <s v="n/a"/>
    <s v="n/a"/>
    <s v="Calibrated"/>
    <s v="14 avr. 2026 10:01"/>
    <s v="3 Place Saint-Sauveur, Auray, Bretagne, 56400"/>
    <s v="n/a"/>
    <s v="n/a"/>
    <s v="n/a"/>
    <n v="0"/>
    <s v="F SFR"/>
    <s v="true"/>
    <s v="n/a"/>
    <s v="CBL-VG-CHGV"/>
    <s v="n/a"/>
    <s v="Regulated"/>
  </r>
  <r>
    <s v="HB-616-JG"/>
    <s v="VG54-EU"/>
    <s v="G4DA-K2N-BJU"/>
    <s v="HB-616-JG"/>
    <s v="VF620J862SB014358"/>
    <s v="n/a"/>
    <s v="Truck"/>
    <n v="16000"/>
    <s v="KG"/>
    <s v="TG Quimper (PF)"/>
    <x v="9"/>
    <s v="63427.1"/>
    <s v="1354"/>
    <s v="n/a"/>
    <s v="n/a"/>
    <s v="n/a"/>
    <s v="n/a"/>
    <s v="n/a"/>
    <s v="n/a"/>
    <s v="n/a"/>
    <s v="Calibrated"/>
    <s v="14 avr. 2026 10:01"/>
    <s v="Rue de Carnac, La Trinité-sur-Mer, Bretagne, 56470"/>
    <s v="n/a"/>
    <s v="n/a"/>
    <s v="n/a"/>
    <n v="0"/>
    <s v="F SFR"/>
    <s v="true"/>
    <s v="n/a"/>
    <s v="CBL-VG-CHGV"/>
    <s v="n/a"/>
    <s v="Regulated"/>
  </r>
  <r>
    <s v="HA-486-QR"/>
    <s v="VG55-EU"/>
    <s v="G2W3-H6J-RN3"/>
    <s v="HA-486-QR"/>
    <s v="VF620J961RB000833"/>
    <s v="PELLIER John-Morgan"/>
    <s v="Truck"/>
    <n v="19000"/>
    <s v="KG"/>
    <s v="TG RHONE"/>
    <x v="18"/>
    <s v="66452.4"/>
    <s v="1909"/>
    <s v="n/a"/>
    <s v="n/a"/>
    <s v="n/a"/>
    <s v="n/a"/>
    <s v="n/a"/>
    <s v="n/a"/>
    <s v="n/a"/>
    <s v="Calibrated"/>
    <s v="14 avr. 2026 10:01"/>
    <s v="7 Route de Riotord, Marlhes, Auvergne-Rhône-Alpes, 42660"/>
    <s v="n/a"/>
    <s v="n/a"/>
    <s v="n/a"/>
    <n v="0"/>
    <s v="Orange F"/>
    <s v="true"/>
    <s v="n/a"/>
    <s v="CBL-VG-CHGV"/>
    <s v="n/a"/>
    <s v="Regulated"/>
  </r>
  <r>
    <s v="CK-931-QQ"/>
    <s v="VG55-EU"/>
    <s v="GGZY-MJJ-CJD"/>
    <s v="CK-931-QQ"/>
    <s v="VF624GPA000061551"/>
    <s v="n/a"/>
    <s v="Truck"/>
    <n v="19000"/>
    <s v="KG"/>
    <s v="TG Ouest"/>
    <x v="5"/>
    <s v="1332104.3"/>
    <s v="n/a"/>
    <s v="n/a"/>
    <s v="n/a"/>
    <s v="n/a"/>
    <s v="n/a"/>
    <s v="n/a"/>
    <s v="n/a"/>
    <s v="n/a"/>
    <s v="Calibrated"/>
    <s v="14 avr. 2026 10:01"/>
    <s v="33 Rue du Moulin Boisseau, Carquefou, Pays de la Loire, 44470"/>
    <s v="n/a"/>
    <s v="n/a"/>
    <s v="n/a"/>
    <n v="0"/>
    <s v="Orange F"/>
    <s v="true"/>
    <s v="n/a"/>
    <s v="CBL-VG-DHGV"/>
    <s v="n/a"/>
    <s v="Regulated"/>
  </r>
  <r>
    <s v="HB-086-FQ"/>
    <s v="VG55-EU"/>
    <s v="G7YJ-WJA-U56"/>
    <s v="HB-086-FQ"/>
    <s v="VF620J862RB014161"/>
    <s v="n/a"/>
    <s v="Truck"/>
    <n v="19000"/>
    <s v="KG"/>
    <s v="B100, TG Ouest"/>
    <x v="5"/>
    <s v="67322.5"/>
    <s v="1546"/>
    <s v="n/a"/>
    <s v="n/a"/>
    <s v="n/a"/>
    <s v="n/a"/>
    <s v="n/a"/>
    <s v="n/a"/>
    <s v="n/a"/>
    <s v="Calibrated"/>
    <s v="14 avr. 2026 10:01"/>
    <s v="D 62, La Bruffière, Pays de la Loire, 85530"/>
    <s v="n/a"/>
    <s v="n/a"/>
    <s v="n/a"/>
    <n v="0"/>
    <s v="Orange F"/>
    <s v="true"/>
    <s v="n/a"/>
    <s v="CBL-VG-DHGV"/>
    <s v="n/a"/>
    <s v="Regulated"/>
  </r>
  <r>
    <s v="HB-149-JG"/>
    <s v="VG55-EU"/>
    <s v="GKHH-C3P-FTN"/>
    <s v="HB-149-JG"/>
    <s v="VF620J867RB014074"/>
    <s v="n/a"/>
    <s v="Truck"/>
    <n v="19000"/>
    <s v="KG"/>
    <s v="B100, TG Ouest"/>
    <x v="5"/>
    <s v="57167.1"/>
    <s v="1349"/>
    <s v="n/a"/>
    <s v="n/a"/>
    <s v="n/a"/>
    <s v="n/a"/>
    <s v="n/a"/>
    <s v="n/a"/>
    <s v="n/a"/>
    <s v="Calibrated"/>
    <s v="14 avr. 2026 10:01"/>
    <s v="Avenue Syrma, Carquefou, Pays de la Loire, 44470"/>
    <s v="n/a"/>
    <s v="n/a"/>
    <s v="n/a"/>
    <n v="0"/>
    <s v="Orange F"/>
    <s v="true"/>
    <s v="n/a"/>
    <s v="CBL-VG-DHGV"/>
    <s v="n/a"/>
    <s v="Regulated"/>
  </r>
  <r>
    <s v="HB-200-FQ"/>
    <s v="VG55-EU"/>
    <s v="GE5G-YWX-M93"/>
    <s v="HB-200-FQ"/>
    <s v="VF620J869RB014108"/>
    <s v="n/a"/>
    <s v="Truck"/>
    <n v="16000"/>
    <s v="KG"/>
    <s v="B100, TG Ouest"/>
    <x v="5"/>
    <s v="56989.9"/>
    <s v="1366"/>
    <s v="n/a"/>
    <s v="n/a"/>
    <s v="n/a"/>
    <s v="n/a"/>
    <s v="n/a"/>
    <s v="n/a"/>
    <s v="n/a"/>
    <s v="Calibrated"/>
    <s v="14 avr. 2026 10:01"/>
    <s v="Avenue Syrma, Carquefou, Pays de la Loire, 44470"/>
    <s v="n/a"/>
    <s v="n/a"/>
    <s v="n/a"/>
    <n v="0"/>
    <s v="Orange F"/>
    <s v="true"/>
    <s v="n/a"/>
    <s v="CBL-VG-DHGV"/>
    <s v="n/a"/>
    <s v="Regulated"/>
  </r>
  <r>
    <s v="HB-227-GV"/>
    <s v="VG55-EU"/>
    <s v="G9XV-5CF-283"/>
    <s v="HB-227-GV"/>
    <s v="VF620J867RB014270"/>
    <s v="n/a"/>
    <s v="Truck"/>
    <n v="19000"/>
    <s v="KG"/>
    <s v="TG Laval (PF)"/>
    <x v="8"/>
    <s v="44943.9"/>
    <s v="1139"/>
    <s v="n/a"/>
    <s v="n/a"/>
    <s v="n/a"/>
    <s v="n/a"/>
    <s v="n/a"/>
    <s v="n/a"/>
    <s v="n/a"/>
    <s v="Calibrated"/>
    <s v="14 avr. 2026 10:01"/>
    <s v="Grande Rue, Brée, Pays de la Loire, 53150"/>
    <s v="n/a"/>
    <s v="n/a"/>
    <s v="n/a"/>
    <n v="0"/>
    <s v="Orange F"/>
    <s v="true"/>
    <s v="n/a"/>
    <s v="CBL-VG-DHGV"/>
    <s v="n/a"/>
    <s v="Regulated"/>
  </r>
  <r>
    <s v="HB-245-GE"/>
    <s v="VG55-EU"/>
    <s v="GFEM-2ZB-6BU"/>
    <s v="HB-245-GE"/>
    <s v="VF620J866RB014163"/>
    <s v="n/a"/>
    <s v="Truck"/>
    <n v="19000"/>
    <s v="KG"/>
    <s v="TG Quimper (PF)"/>
    <x v="9"/>
    <s v="51832.9"/>
    <s v="1195"/>
    <s v="n/a"/>
    <s v="n/a"/>
    <s v="n/a"/>
    <s v="n/a"/>
    <s v="n/a"/>
    <s v="n/a"/>
    <s v="n/a"/>
    <s v="Calibrated"/>
    <s v="14 avr. 2026 10:01"/>
    <s v="Saint-Julien, Bretagne, 56170"/>
    <s v="n/a"/>
    <s v="n/a"/>
    <s v="n/a"/>
    <n v="0"/>
    <s v="Orange F"/>
    <s v="true"/>
    <s v="n/a"/>
    <s v="CBL-VG-DHGV"/>
    <s v="n/a"/>
    <s v="Regulated"/>
  </r>
  <r>
    <s v="HB-350-GA"/>
    <s v="VG55-EU"/>
    <s v="G2B7-ZEE-SF3"/>
    <s v="HB-350-GA"/>
    <s v="VF620J861RB014135"/>
    <s v="n/a"/>
    <s v="Truck"/>
    <n v="19000"/>
    <s v="KG"/>
    <s v="TG Caen (PF)"/>
    <x v="7"/>
    <s v="66275.9"/>
    <s v="1413"/>
    <s v="n/a"/>
    <s v="n/a"/>
    <s v="n/a"/>
    <s v="n/a"/>
    <s v="n/a"/>
    <s v="n/a"/>
    <s v="n/a"/>
    <s v="Calibrated"/>
    <s v="14 avr. 2026 10:01"/>
    <s v="Rue du Moulinet, Chef-du-Pont, Normandie, 50480"/>
    <s v="n/a"/>
    <s v="n/a"/>
    <s v="n/a"/>
    <n v="0"/>
    <s v="Orange F"/>
    <s v="true"/>
    <s v="n/a"/>
    <s v="CBL-VG-DHGV"/>
    <s v="n/a"/>
    <s v="Regulated"/>
  </r>
  <r>
    <s v="HB-639-VG"/>
    <s v="VG55-EU"/>
    <s v="GU77-SRT-FFX"/>
    <s v="HB-449-GA"/>
    <s v="VF620J867SB014338"/>
    <s v="n/a"/>
    <s v="Truck"/>
    <n v="19000"/>
    <s v="KG"/>
    <s v="B100, TG Ouest"/>
    <x v="5"/>
    <s v="59916.9"/>
    <s v="1400"/>
    <s v="n/a"/>
    <s v="n/a"/>
    <s v="n/a"/>
    <s v="n/a"/>
    <s v="n/a"/>
    <s v="n/a"/>
    <s v="n/a"/>
    <s v="Calibrated"/>
    <s v="14 avr. 2026 10:01"/>
    <s v="Avenue Syrma, Carquefou, Pays de la Loire, 44470"/>
    <s v="n/a"/>
    <s v="n/a"/>
    <s v="n/a"/>
    <n v="0"/>
    <s v="Orange F"/>
    <s v="true"/>
    <s v="n/a"/>
    <s v="CBL-VG-DHGV"/>
    <s v="n/a"/>
    <s v="Regulated"/>
  </r>
  <r>
    <s v="HB-455-GE"/>
    <s v="VG55-EU"/>
    <s v="GCFV-6FX-TZ4"/>
    <s v="HB-455-GE"/>
    <s v="VF620J861RB014278"/>
    <s v="n/a"/>
    <s v="Truck"/>
    <n v="7500"/>
    <s v="KG"/>
    <s v="TG Caen (PF)"/>
    <x v="7"/>
    <s v="39437.9"/>
    <s v="1080"/>
    <s v="n/a"/>
    <s v="n/a"/>
    <s v="n/a"/>
    <s v="n/a"/>
    <s v="n/a"/>
    <s v="n/a"/>
    <s v="n/a"/>
    <s v="Calibrated"/>
    <s v="14 avr. 2026 10:01"/>
    <s v="27 Rue de Saint-Malô, Coutances, Normandie, 50200"/>
    <s v="n/a"/>
    <s v="n/a"/>
    <s v="n/a"/>
    <n v="0"/>
    <s v="Orange F"/>
    <s v="true"/>
    <s v="n/a"/>
    <s v="CBL-VG-DHGV"/>
    <s v="n/a"/>
    <s v="Regulated"/>
  </r>
  <r>
    <s v="HB-493-GT"/>
    <s v="VG55-EU"/>
    <s v="GWSR-JPS-2UP"/>
    <s v="HB-493-GT"/>
    <s v="VF620J869RB014271"/>
    <s v="n/a"/>
    <s v="Truck"/>
    <n v="19000"/>
    <s v="KG"/>
    <s v="TG Quimper (PF)"/>
    <x v="9"/>
    <s v="51010.9"/>
    <s v="1229"/>
    <s v="n/a"/>
    <s v="n/a"/>
    <s v="n/a"/>
    <s v="n/a"/>
    <s v="n/a"/>
    <s v="n/a"/>
    <s v="n/a"/>
    <s v="Calibrated"/>
    <s v="14 avr. 2026 10:01"/>
    <s v="D 61, Briec, Bretagne, 29510"/>
    <s v="n/a"/>
    <s v="n/a"/>
    <s v="n/a"/>
    <n v="0"/>
    <s v="Orange F"/>
    <s v="true"/>
    <s v="n/a"/>
    <s v="CBL-VG-DHGV"/>
    <s v="n/a"/>
    <s v="Regulated"/>
  </r>
  <r>
    <s v="HB-763-JF"/>
    <s v="VG55-EU"/>
    <s v="GAG9-WBG-Y2H"/>
    <s v="HB-763-JF"/>
    <s v="VF620J866RB014289"/>
    <s v="n/a"/>
    <s v="Truck"/>
    <n v="19000"/>
    <s v="KG"/>
    <s v="B100, TG Ouest"/>
    <x v="5"/>
    <s v="71979.5"/>
    <s v="1906"/>
    <s v="n/a"/>
    <s v="n/a"/>
    <s v="n/a"/>
    <s v="n/a"/>
    <s v="n/a"/>
    <s v="n/a"/>
    <s v="n/a"/>
    <s v="Calibrated"/>
    <s v="14 avr. 2026 10:01"/>
    <s v="N 137, Puceul, Pays de la Loire, 44390"/>
    <s v="n/a"/>
    <s v="n/a"/>
    <s v="n/a"/>
    <n v="0"/>
    <s v="Orange F"/>
    <s v="true"/>
    <s v="n/a"/>
    <s v="CBL-VG-DHGV"/>
    <s v="n/a"/>
    <s v="Regulated"/>
  </r>
  <r>
    <s v="HB-826-DK"/>
    <s v="VG55-EU"/>
    <s v="GNF9-WPP-G6P"/>
    <s v="HB-826-DK"/>
    <s v="VF620J868RB014133"/>
    <s v="n/a"/>
    <s v="Truck"/>
    <n v="19000"/>
    <s v="KG"/>
    <s v="TG Quimper (PF)"/>
    <x v="9"/>
    <s v="47902.5"/>
    <s v="1105"/>
    <s v="n/a"/>
    <s v="n/a"/>
    <s v="n/a"/>
    <s v="n/a"/>
    <s v="n/a"/>
    <s v="n/a"/>
    <s v="n/a"/>
    <s v="Calibrated"/>
    <s v="14 avr. 2026 10:01"/>
    <s v="C 304, Penhors, Bretagne, 29710"/>
    <s v="n/a"/>
    <s v="n/a"/>
    <s v="n/a"/>
    <n v="0"/>
    <s v="Orange F"/>
    <s v="true"/>
    <s v="n/a"/>
    <s v="CBL-VG-DHGV"/>
    <s v="n/a"/>
    <s v="Regulated"/>
  </r>
  <r>
    <s v="HB-696-JH"/>
    <s v="VG55-EU"/>
    <s v="GP5R-RTW-B85"/>
    <s v="HB-696-JH"/>
    <s v="VF620J86XRB014148"/>
    <s v="n/a"/>
    <s v="Truck"/>
    <n v="19000"/>
    <s v="KG"/>
    <s v="TG Laval (PF)"/>
    <x v="8"/>
    <s v="47069.4"/>
    <s v="1043"/>
    <s v="n/a"/>
    <s v="n/a"/>
    <s v="n/a"/>
    <s v="n/a"/>
    <s v="n/a"/>
    <s v="n/a"/>
    <s v="n/a"/>
    <s v="Calibrated"/>
    <s v="14 avr. 2026 10:01"/>
    <s v="Rue Véga, Carquefou, Pays de la Loire, 44470"/>
    <s v="n/a"/>
    <s v="n/a"/>
    <s v="n/a"/>
    <n v="0"/>
    <s v="Orange F"/>
    <s v="true"/>
    <s v="n/a"/>
    <s v="CBL-VG-DHGV"/>
    <s v="n/a"/>
    <s v="Regulated"/>
  </r>
  <r>
    <s v="HB-714-TJ"/>
    <s v="VG54-EU"/>
    <s v="G7S3-YFZ-KDW"/>
    <s v="HB-714-TJ"/>
    <s v="VF620J869RB013959"/>
    <s v="n/a"/>
    <s v="Truck"/>
    <n v="19000"/>
    <s v="KG"/>
    <s v="B100, TG Ouest"/>
    <x v="5"/>
    <s v="39335.3"/>
    <s v="1250"/>
    <s v="n/a"/>
    <s v="n/a"/>
    <s v="n/a"/>
    <s v="n/a"/>
    <s v="n/a"/>
    <s v="n/a"/>
    <s v="n/a"/>
    <s v="Calibrated"/>
    <s v="14 avr. 2026 10:01"/>
    <s v="Boulevard François Mitterrand, Saint-Herblain, Pays de la Loire, 44800"/>
    <s v="n/a"/>
    <s v="n/a"/>
    <s v="n/a"/>
    <n v="0"/>
    <s v="F SFR"/>
    <s v="true"/>
    <s v="n/a"/>
    <s v="CBL-VG-CHGV"/>
    <s v="n/a"/>
    <s v="Regulated"/>
  </r>
  <r>
    <s v="HB-988-RQ"/>
    <s v="VG54-EU"/>
    <s v="GJ4P-CDB-U99"/>
    <s v="HB-988-RK"/>
    <s v="VF620J860SB014651"/>
    <s v="n/a"/>
    <s v=""/>
    <m/>
    <s v=""/>
    <s v="TG Le Muy (PF)"/>
    <x v="17"/>
    <s v="36730.7"/>
    <s v="1464"/>
    <s v="n/a"/>
    <s v="n/a"/>
    <s v="n/a"/>
    <s v="n/a"/>
    <s v="n/a"/>
    <s v="n/a"/>
    <s v="n/a"/>
    <s v="Calibrated"/>
    <s v="14 avr. 2026 10:01"/>
    <s v="Avenue Saint Albert, Puget-sur-Argens, Provence-Alpes-Côte d'Azur, 83480"/>
    <s v="n/a"/>
    <s v="n/a"/>
    <s v="n/a"/>
    <n v="0"/>
    <s v="F SFR"/>
    <s v="true"/>
    <s v="n/a"/>
    <s v="CBL-VG-CHGV"/>
    <s v="n/a"/>
    <s v="Regulated"/>
  </r>
  <r>
    <s v="FP-026-ZH"/>
    <s v="VG54-EU"/>
    <s v="GJGG-5YW-FM2"/>
    <s v="FP-026-ZH"/>
    <s v="TYBFEB71BLDC02970"/>
    <s v="n/a"/>
    <s v="Truck"/>
    <n v="7500"/>
    <s v="KG"/>
    <s v="TG Le Muy (PF)"/>
    <x v="17"/>
    <s v="172893.9"/>
    <s v="n/a"/>
    <s v="n/a"/>
    <s v="n/a"/>
    <s v="n/a"/>
    <s v="n/a"/>
    <s v="n/a"/>
    <s v="n/a"/>
    <s v="n/a"/>
    <s v="Calibrated"/>
    <s v="14 avr. 2026 10:01"/>
    <s v="Rue de la Bruyère, Brignoles, Provence-Alpes-Côte d'Azur, 83170"/>
    <s v="n/a"/>
    <s v="n/a"/>
    <s v="n/a"/>
    <n v="0"/>
    <s v="F SFR"/>
    <s v="true"/>
    <s v="n/a"/>
    <s v="CBL-VG-CHGV"/>
    <s v="n/a"/>
    <s v="Regulated"/>
  </r>
  <r>
    <s v="HA-574-PA"/>
    <s v="VG55-EU"/>
    <s v="G2XC-H33-4G3"/>
    <s v="HA-574-PA"/>
    <s v="VF620J865RB013988"/>
    <s v="BESSON Christophe"/>
    <s v="Truck"/>
    <n v="16000"/>
    <s v="KG"/>
    <s v="TG Narbonne (PF)"/>
    <x v="25"/>
    <s v="46828.1"/>
    <s v="1477"/>
    <s v="n/a"/>
    <s v="n/a"/>
    <s v="n/a"/>
    <s v="n/a"/>
    <s v="n/a"/>
    <s v="n/a"/>
    <s v="n/a"/>
    <s v="Calibrated"/>
    <s v="14 avr. 2026 10:01"/>
    <s v="Chemin de la Roumenguière, Lézignan-Corbières, Occitanie, 11200"/>
    <s v="n/a"/>
    <s v="n/a"/>
    <s v="n/a"/>
    <n v="0"/>
    <s v="Orange F"/>
    <s v="true"/>
    <s v="n/a"/>
    <s v="CBL-VG-DHGV"/>
    <s v="n/a"/>
    <s v="Regulated"/>
  </r>
  <r>
    <s v="HA-242-HV"/>
    <s v="VG54-EU"/>
    <s v="GV7P-46N-KKS"/>
    <s v="HA-242-HV"/>
    <s v="VF640J56XRB024546"/>
    <s v="n/a"/>
    <s v="Truck"/>
    <n v="13000"/>
    <s v="KG"/>
    <s v="B100, Site St Loubes, TG AQUITAINE"/>
    <x v="11"/>
    <s v="47534.2"/>
    <s v="1082"/>
    <s v="n/a"/>
    <s v="n/a"/>
    <s v="n/a"/>
    <s v="n/a"/>
    <s v="n/a"/>
    <s v="n/a"/>
    <s v="n/a"/>
    <s v="Calibrated"/>
    <s v="14 avr. 2026 10:01"/>
    <s v="Route de Lamothe, Saint-Seurin-de-Prats, Nouvelle-Aquitaine, 24230"/>
    <s v="n/a"/>
    <s v="n/a"/>
    <s v="n/a"/>
    <n v="0"/>
    <s v="F SFR"/>
    <s v="true"/>
    <s v="n/a"/>
    <s v="CBL-VG-CFMS"/>
    <s v="n/a"/>
    <s v="Regulated"/>
  </r>
  <r>
    <s v="GL-584-AK"/>
    <s v="VG54-EU"/>
    <s v="G6MD-6AN-GGZ"/>
    <s v="GL-584-AK"/>
    <s v="VF620J962NB000575"/>
    <s v="n/a"/>
    <s v="Truck"/>
    <n v="16000"/>
    <s v="KG"/>
    <s v="TG Le Muy (PF)"/>
    <x v="17"/>
    <s v="112152.7"/>
    <s v="2992"/>
    <s v="n/a"/>
    <s v="n/a"/>
    <s v="n/a"/>
    <s v="n/a"/>
    <s v="n/a"/>
    <s v="n/a"/>
    <s v="n/a"/>
    <s v="Calibrated"/>
    <s v="14 avr. 2026 10:01"/>
    <s v="Route de la Crau, La Farlède, Provence-Alpes-Côte d'Azur, 83210"/>
    <s v="n/a"/>
    <s v="n/a"/>
    <s v="n/a"/>
    <n v="0"/>
    <s v="F SFR"/>
    <s v="true"/>
    <s v="n/a"/>
    <s v="CBL-VG-CHGV"/>
    <s v="n/a"/>
    <s v="Regulated"/>
  </r>
  <r>
    <s v="HB-381-TJ"/>
    <s v="VG54-EU"/>
    <s v="G3XA-R3G-Y4E"/>
    <s v="HB-381-TJ"/>
    <s v="VF620J86XRB014280"/>
    <s v="n/a"/>
    <s v="Truck"/>
    <n v="16000"/>
    <s v="KG"/>
    <s v="TG Caen (PF)"/>
    <x v="7"/>
    <s v="46600.1"/>
    <s v="2134"/>
    <s v="n/a"/>
    <s v="n/a"/>
    <s v="n/a"/>
    <s v="n/a"/>
    <s v="n/a"/>
    <s v="n/a"/>
    <s v="n/a"/>
    <s v="Calibrated"/>
    <s v="14 avr. 2026 10:01"/>
    <s v="11 Rue Albert Mahieu, Cherbourg-en-Cotentin, Normandie, 50100"/>
    <s v="n/a"/>
    <s v="n/a"/>
    <s v="n/a"/>
    <n v="0"/>
    <s v="F SFR"/>
    <s v="true"/>
    <s v="n/a"/>
    <s v="CBL-VG-CHGV"/>
    <s v="n/a"/>
    <s v="Regulated"/>
  </r>
  <r>
    <s v="GV-317-DL"/>
    <s v="VG54-EU"/>
    <s v="G2YK-PKH-XBZ"/>
    <s v="GV-317-DL"/>
    <s v="ZCFCE35B30D730559"/>
    <s v="n/a"/>
    <s v=""/>
    <m/>
    <s v=""/>
    <s v="TG Rodez (PF)"/>
    <x v="24"/>
    <s v="46063.6"/>
    <s v="1186"/>
    <s v="n/a"/>
    <s v="n/a"/>
    <s v="n/a"/>
    <s v="n/a"/>
    <s v="n/a"/>
    <s v="n/a"/>
    <s v="n/a"/>
    <s v="Calibrated"/>
    <s v="14 avr. 2026 10:01"/>
    <s v="459 Rue des Artisans, Rodez, Occitanie, 12000"/>
    <s v="n/a"/>
    <s v="n/a"/>
    <s v="n/a"/>
    <n v="0"/>
    <s v="F SFR"/>
    <s v="true"/>
    <s v="n/a"/>
    <s v="CBL-VG-COBDII-Y0"/>
    <s v="n/a"/>
    <s v="Regulated"/>
  </r>
  <r>
    <s v="HB-948-TJ"/>
    <s v="VG54-EU"/>
    <s v="G6E7-S5G-6VP"/>
    <s v="HB-948-TJ"/>
    <s v="VF620J869SB014356"/>
    <s v="n/a"/>
    <s v="Truck"/>
    <n v="19000"/>
    <s v="KG"/>
    <s v="B100, TG Ouest"/>
    <x v="5"/>
    <s v="54729.7"/>
    <s v="1575"/>
    <s v="n/a"/>
    <s v="n/a"/>
    <s v="n/a"/>
    <s v="n/a"/>
    <s v="n/a"/>
    <s v="n/a"/>
    <s v="n/a"/>
    <s v="Calibrated"/>
    <s v="14 avr. 2026 10:01"/>
    <s v="Route d'Andigné, Le Lion-d'Angers, Pays de la Loire, 49220"/>
    <s v="n/a"/>
    <s v="n/a"/>
    <s v="n/a"/>
    <n v="0"/>
    <s v="F SFR"/>
    <s v="true"/>
    <s v="n/a"/>
    <s v="CBL-VG-CHGV"/>
    <s v="n/a"/>
    <s v="Regulated"/>
  </r>
  <r>
    <s v="GZ-395-LQ"/>
    <s v="VG54-EU"/>
    <s v="G3K6-JUG-F78"/>
    <s v="GZ-395-LQ"/>
    <s v="ZCFCL35A00D759210"/>
    <s v="ABDELILAH EDDEBBI"/>
    <s v="Truck"/>
    <n v="3500"/>
    <s v="KG"/>
    <s v="Site St Loubes, TG AQUITAINE"/>
    <x v="11"/>
    <s v="78717.1"/>
    <s v="3891"/>
    <s v="n/a"/>
    <s v="n/a"/>
    <s v="n/a"/>
    <s v="n/a"/>
    <s v="n/a"/>
    <s v="n/a"/>
    <s v="n/a"/>
    <s v="Calibrated"/>
    <s v="14 avr. 2026 10:01"/>
    <s v="17 Rue Guadet, Saint-Émilion, Nouvelle-Aquitaine, 33330"/>
    <s v="n/a"/>
    <s v="n/a"/>
    <s v="n/a"/>
    <n v="0"/>
    <s v="Orange F"/>
    <s v="true"/>
    <s v="n/a"/>
    <s v="CBL-VG-COBDII-Y0"/>
    <s v="n/a"/>
    <s v="Regulated"/>
  </r>
  <r>
    <s v="HA-430-FA"/>
    <s v="VG54-EU"/>
    <s v="GETP-2WD-B9C"/>
    <s v="HA-430-FA"/>
    <s v="VF620J863RB014167"/>
    <s v="n/a"/>
    <s v="Truck"/>
    <n v="16000"/>
    <s v="KG"/>
    <s v="TG Gouzeaucourt (PF)"/>
    <x v="35"/>
    <s v="67927.9"/>
    <s v="1861"/>
    <s v="n/a"/>
    <s v="n/a"/>
    <s v="n/a"/>
    <s v="n/a"/>
    <s v="n/a"/>
    <s v="n/a"/>
    <s v="n/a"/>
    <s v="Calibrated"/>
    <s v="14 avr. 2026 10:01"/>
    <s v="Rue de Beaumont, Noyelles-Godault, Hauts-de-France, 62950"/>
    <s v="n/a"/>
    <s v="n/a"/>
    <s v="n/a"/>
    <n v="0"/>
    <s v="F SFR"/>
    <s v="true"/>
    <s v="n/a"/>
    <s v=""/>
    <s v="n/a"/>
    <s v="Regulated"/>
  </r>
  <r>
    <s v="HA-665-FA"/>
    <s v="VG54-EU"/>
    <s v="GSZG-2RX-JMN"/>
    <s v="HA-665-FA"/>
    <s v="VF640J560RB025351"/>
    <s v="n/a"/>
    <s v="Truck"/>
    <n v="13000"/>
    <s v="KG"/>
    <s v="TG Gouzeaucourt (PF)"/>
    <x v="35"/>
    <s v="88035.7"/>
    <s v="1380"/>
    <s v="n/a"/>
    <s v="n/a"/>
    <s v="n/a"/>
    <s v="n/a"/>
    <s v="n/a"/>
    <s v="n/a"/>
    <s v="n/a"/>
    <s v="Calibrated"/>
    <s v="14 avr. 2026 10:01"/>
    <s v="D 133, Willies, Hauts-de-France, 59740"/>
    <s v="n/a"/>
    <s v="n/a"/>
    <s v="n/a"/>
    <n v="0"/>
    <s v="F SFR"/>
    <s v="true"/>
    <s v="n/a"/>
    <s v="CBL-VG-CHGV"/>
    <s v="n/a"/>
    <s v="Regulated"/>
  </r>
  <r>
    <s v="HB-372-NW"/>
    <s v="VG54-EU"/>
    <s v="G3B5-J6K-GN3"/>
    <s v="HB-372-NW"/>
    <s v="VF620J865SB014323"/>
    <s v="DUCOING JOHNNY"/>
    <s v="Truck"/>
    <n v="19500"/>
    <s v="KG"/>
    <s v="TG COULOMMIERS"/>
    <x v="15"/>
    <s v="58279.0"/>
    <s v="2815"/>
    <s v="n/a"/>
    <s v="n/a"/>
    <s v="n/a"/>
    <s v="n/a"/>
    <s v="n/a"/>
    <s v="n/a"/>
    <s v="n/a"/>
    <s v="Calibrated"/>
    <s v="14 avr. 2026 10:01"/>
    <s v="Rue de la Closerie, Noisy-le-Grand, Île-de-France, 93160"/>
    <s v="n/a"/>
    <s v="n/a"/>
    <s v="n/a"/>
    <n v="0"/>
    <s v="F SFR"/>
    <s v="true"/>
    <s v="n/a"/>
    <s v="CBL-VG-CHGV"/>
    <s v="n/a"/>
    <s v="Regulated"/>
  </r>
  <r>
    <s v="HA-737-HB"/>
    <s v="VG54-EU"/>
    <s v="GC63-HDX-ZEG"/>
    <s v="HA-737-HB"/>
    <s v="VF620J860RB014174"/>
    <s v="n/a"/>
    <s v="Truck"/>
    <n v="19000"/>
    <s v="KG"/>
    <s v="TG Gouzeaucourt (PF)"/>
    <x v="35"/>
    <s v="58271.9"/>
    <s v="1767"/>
    <s v="n/a"/>
    <s v="n/a"/>
    <s v="n/a"/>
    <s v="n/a"/>
    <s v="n/a"/>
    <s v="n/a"/>
    <s v="n/a"/>
    <s v="Calibrated"/>
    <s v="14 avr. 2026 10:01"/>
    <s v="3 Place du Général Leclerc, Cambrai, Hauts-de-France, 59400"/>
    <s v="n/a"/>
    <s v="n/a"/>
    <s v="n/a"/>
    <n v="0"/>
    <s v="F SFR"/>
    <s v="true"/>
    <s v="n/a"/>
    <s v="CBL-VG-CFMS"/>
    <s v="n/a"/>
    <s v="Regulated"/>
  </r>
  <r>
    <s v="HA-344-FE"/>
    <s v="VG54-EU"/>
    <s v="G5HH-NEE-6G4"/>
    <s v="HA-344-FE"/>
    <s v="VF620J868RB013869"/>
    <s v="n/a"/>
    <s v="Truck"/>
    <n v="16000"/>
    <s v="KG"/>
    <s v="TG CENTRE OUEST"/>
    <x v="14"/>
    <s v="66140.0"/>
    <s v="1330"/>
    <s v="n/a"/>
    <s v="n/a"/>
    <s v="n/a"/>
    <s v="n/a"/>
    <s v="n/a"/>
    <s v="n/a"/>
    <s v="n/a"/>
    <s v="Calibrated"/>
    <s v="14 avr. 2026 10:01"/>
    <s v="Route de Montluçon, Le Poinçonnet, Centre-Val de Loire, 36330"/>
    <s v="n/a"/>
    <s v="n/a"/>
    <s v="n/a"/>
    <n v="0"/>
    <s v="F SFR"/>
    <s v="true"/>
    <s v="n/a"/>
    <s v="CBL-VG-CHGV"/>
    <s v="n/a"/>
    <s v="Regulated"/>
  </r>
  <r>
    <s v="HB-942-SF"/>
    <s v="VG54-EU"/>
    <s v="GVDU-GJ3-35Y"/>
    <s v="HB-942-SF"/>
    <s v="VF620J862SB014361"/>
    <s v="n/a"/>
    <s v="Truck"/>
    <n v="16000"/>
    <s v="KG"/>
    <s v="TG CENTRE OUEST"/>
    <x v="14"/>
    <s v="67721.1"/>
    <s v="1377"/>
    <s v="n/a"/>
    <s v="n/a"/>
    <s v="n/a"/>
    <s v="n/a"/>
    <s v="n/a"/>
    <s v="n/a"/>
    <s v="n/a"/>
    <s v="Calibrated"/>
    <s v="14 avr. 2026 10:01"/>
    <s v="Thaumiers, Centre-Val de Loire, 18210"/>
    <s v="n/a"/>
    <s v="n/a"/>
    <s v="n/a"/>
    <n v="0"/>
    <s v="F SFR"/>
    <s v="true"/>
    <s v="n/a"/>
    <s v="CBL-VG-CHGV"/>
    <s v="n/a"/>
    <s v="Regulated"/>
  </r>
  <r>
    <s v="HA-919-WW"/>
    <s v="VG54-EU"/>
    <s v="GRBU-9S8-P9P"/>
    <s v="HA-919-WW"/>
    <s v="VF620J867RB014057"/>
    <s v="n/a"/>
    <s v="Truck"/>
    <n v="19000"/>
    <s v="KG"/>
    <s v="TG CENTRE OUEST"/>
    <x v="14"/>
    <s v="84920.5"/>
    <s v="1579"/>
    <s v="n/a"/>
    <s v="n/a"/>
    <s v="n/a"/>
    <s v="n/a"/>
    <s v="n/a"/>
    <s v="n/a"/>
    <s v="n/a"/>
    <s v="Calibrated"/>
    <s v="14 avr. 2026 10:01"/>
    <s v="Route de Soings en Sologne, Courmemin, Centre-Val de Loire, 41230"/>
    <s v="n/a"/>
    <s v="n/a"/>
    <s v="n/a"/>
    <n v="0"/>
    <s v="F SFR"/>
    <s v="true"/>
    <s v="n/a"/>
    <s v="CBL-VG-CHGV"/>
    <s v="n/a"/>
    <s v="Regulated"/>
  </r>
  <r>
    <s v="HA-304-KH"/>
    <s v="VG54-EU"/>
    <s v="GY4J-NB2-S59"/>
    <s v="HA-304-KH"/>
    <s v="VF620J864RB014081"/>
    <s v="n/a"/>
    <s v="Truck"/>
    <m/>
    <s v=""/>
    <s v="TG CENTRE OUEST"/>
    <x v="14"/>
    <s v="71804.6"/>
    <s v="1351"/>
    <s v="n/a"/>
    <s v="n/a"/>
    <s v="n/a"/>
    <s v="n/a"/>
    <s v="n/a"/>
    <s v="n/a"/>
    <s v="n/a"/>
    <s v="Calibrated"/>
    <s v="14 avr. 2026 10:01"/>
    <s v="TRANSGOURMET CENTRE OUEST"/>
    <s v="n/a"/>
    <s v="n/a"/>
    <s v="n/a"/>
    <n v="0"/>
    <s v="F SFR"/>
    <s v="true"/>
    <s v="n/a"/>
    <s v="CBL-VG-CHGV"/>
    <s v="n/a"/>
    <s v="Regulated"/>
  </r>
  <r>
    <s v="HB-183-FM"/>
    <s v="VG54-EU"/>
    <s v="G8XM-PN2-V5C"/>
    <s v="HB-183-FM"/>
    <s v="VF620J866RB014082"/>
    <s v="n/a"/>
    <s v="Truck"/>
    <m/>
    <s v=""/>
    <s v="TG CENTRE OUEST"/>
    <x v="14"/>
    <s v="73206.2"/>
    <s v="1355"/>
    <s v="n/a"/>
    <s v="n/a"/>
    <s v="n/a"/>
    <s v="n/a"/>
    <s v="n/a"/>
    <s v="n/a"/>
    <s v="n/a"/>
    <s v="Calibrated"/>
    <s v="14 avr. 2026 10:01"/>
    <s v="Tourriers, Nouvelle-Aquitaine, 16560"/>
    <s v="n/a"/>
    <s v="n/a"/>
    <s v="n/a"/>
    <n v="0"/>
    <s v="F SFR"/>
    <s v="true"/>
    <s v="n/a"/>
    <s v="CBL-VG-CHGV"/>
    <s v="n/a"/>
    <s v="Regulated"/>
  </r>
  <r>
    <s v="GG-319-DP"/>
    <s v="VG54-EU"/>
    <s v="GUMK-HYH-A3F"/>
    <s v="GG-319-DP"/>
    <s v="ZCFCP35A90D704808"/>
    <s v="DE ARAUJO MARC ANTHONY"/>
    <s v="Passenger"/>
    <n v="3500"/>
    <s v="KG"/>
    <s v="Site St Loubes, TG AQUITAINE"/>
    <x v="11"/>
    <s v="175731.9"/>
    <s v="7622"/>
    <s v="n/a"/>
    <s v="n/a"/>
    <s v="n/a"/>
    <s v="n/a"/>
    <s v="n/a"/>
    <s v="n/a"/>
    <s v="n/a"/>
    <s v="Calibrated"/>
    <s v="14 avr. 2026 10:01"/>
    <s v="16 Avenue du Maréchal Foch, Libourne, Nouvelle-Aquitaine, 33500"/>
    <s v="n/a"/>
    <s v="n/a"/>
    <s v="n/a"/>
    <n v="0"/>
    <s v="F SFR"/>
    <s v="true"/>
    <s v="n/a"/>
    <s v="CBL-VG-COBDII-Y0"/>
    <s v="n/a"/>
    <s v="Regulated"/>
  </r>
  <r>
    <s v="HC-950-BH"/>
    <s v="VG54-EU"/>
    <s v="G5WP-ZFP-SUY"/>
    <s v="HC-950-BH"/>
    <s v="VF620J861SB014397"/>
    <s v="n/a"/>
    <s v=""/>
    <m/>
    <s v=""/>
    <s v="B100, TG Ouest"/>
    <x v="5"/>
    <s v="38427.1"/>
    <s v="1049"/>
    <s v="n/a"/>
    <s v="n/a"/>
    <s v="n/a"/>
    <s v="n/a"/>
    <s v="n/a"/>
    <s v="n/a"/>
    <s v="n/a"/>
    <s v="Calibrated"/>
    <s v="14 avr. 2026 10:01"/>
    <s v="18 Mail des Chantiers, Nantes, Pays de la Loire, 44200"/>
    <s v="n/a"/>
    <s v="n/a"/>
    <s v="n/a"/>
    <n v="0"/>
    <s v="F SFR"/>
    <s v="true"/>
    <s v="n/a"/>
    <s v="CBL-VG-CHGV"/>
    <s v="n/a"/>
    <s v="Regulated"/>
  </r>
  <r>
    <s v="HC-427-AC"/>
    <s v="VG54-EU"/>
    <s v="G5K7-4P2-U5C"/>
    <s v="HC-427-AC"/>
    <s v="VF620J863RB014279"/>
    <s v="n/a"/>
    <s v="Truck"/>
    <m/>
    <s v=""/>
    <s v="B100, TG Ouest"/>
    <x v="5"/>
    <s v="50369.3"/>
    <s v="1352"/>
    <s v="n/a"/>
    <s v="n/a"/>
    <s v="n/a"/>
    <s v="n/a"/>
    <s v="n/a"/>
    <s v="n/a"/>
    <s v="n/a"/>
    <s v="Calibrated"/>
    <s v="14 avr. 2026 10:01"/>
    <s v="Campbon, Pays de la Loire, 44750"/>
    <s v="n/a"/>
    <s v="n/a"/>
    <s v="n/a"/>
    <n v="0"/>
    <s v="F SFR"/>
    <s v="true"/>
    <s v="n/a"/>
    <s v="CBL-VG-CHGV"/>
    <s v="n/a"/>
    <s v="Regulated"/>
  </r>
  <r>
    <s v="HB-449-GA"/>
    <s v="VG54-EU"/>
    <s v="G9DM-54N-TPC"/>
    <s v="HB-449-GA"/>
    <s v="VF620J861RB013924"/>
    <s v="n/a"/>
    <s v=""/>
    <m/>
    <s v=""/>
    <s v="TG Caen (PF)"/>
    <x v="7"/>
    <s v="50535.3"/>
    <s v="2370"/>
    <s v="n/a"/>
    <s v="n/a"/>
    <s v="n/a"/>
    <s v="n/a"/>
    <s v="n/a"/>
    <s v="n/a"/>
    <s v="n/a"/>
    <s v="Calibrated"/>
    <s v="14 avr. 2026 10:01"/>
    <s v="3 Rue des Casinos, Bagnoles-de-l'Orne-Normandie, Normandie, 61140"/>
    <s v="n/a"/>
    <s v="n/a"/>
    <s v="n/a"/>
    <n v="0"/>
    <s v="F SFR"/>
    <s v="true"/>
    <s v="n/a"/>
    <s v="CBL-VG-CHGV"/>
    <s v="n/a"/>
    <s v="Regulated"/>
  </r>
  <r>
    <s v="HC-716-BH"/>
    <s v="VG54-EU"/>
    <s v="G9F6-2W4-86Y"/>
    <s v="HC-716-BH"/>
    <s v="VF620J86XRB013954"/>
    <s v="n/a"/>
    <s v=""/>
    <m/>
    <s v=""/>
    <s v="TG Quimper (PF)"/>
    <x v="9"/>
    <s v="44434.2"/>
    <s v="1043"/>
    <s v="n/a"/>
    <s v="n/a"/>
    <s v="n/a"/>
    <s v="n/a"/>
    <s v="n/a"/>
    <s v="n/a"/>
    <s v="n/a"/>
    <s v="Calibrated"/>
    <s v="14 avr. 2026 10:01"/>
    <s v="12 Rue Sainte-Anne de Guélen, Quimper, Bretagne, 29000"/>
    <s v="n/a"/>
    <s v="n/a"/>
    <s v="n/a"/>
    <n v="0"/>
    <s v="F SFR"/>
    <s v="true"/>
    <s v="n/a"/>
    <s v="CBL-VG-CHGV"/>
    <s v="n/a"/>
    <s v="Regulated"/>
  </r>
  <r>
    <s v="HB-589-MZ"/>
    <s v="VG54-EU"/>
    <s v="GB2G-87F-VFJ"/>
    <s v="HB-589-MZ"/>
    <s v="VF640J560SB025954"/>
    <s v="n/a"/>
    <s v="Truck"/>
    <n v="13000"/>
    <s v="KG"/>
    <s v="TG Gouzeaucourt (PF)"/>
    <x v="35"/>
    <s v="47359.9"/>
    <s v="1083"/>
    <s v="n/a"/>
    <s v="n/a"/>
    <s v="n/a"/>
    <s v="n/a"/>
    <s v="n/a"/>
    <s v="n/a"/>
    <s v="n/a"/>
    <s v="Calibrated"/>
    <s v="14 avr. 2026 10:01"/>
    <s v="Maroilles, Hauts-de-France, 59550"/>
    <s v="n/a"/>
    <s v="n/a"/>
    <s v="n/a"/>
    <n v="0"/>
    <s v="F SFR"/>
    <s v="true"/>
    <s v="n/a"/>
    <s v="CBL-VG-CHGV"/>
    <s v="n/a"/>
    <s v="Regulated"/>
  </r>
  <r>
    <s v="HB-760-YH"/>
    <s v="VG54-EU"/>
    <s v="GZ5G-V2W-SMP"/>
    <s v="HB-760-YH"/>
    <s v="VF640J564SB026038"/>
    <s v="n/a"/>
    <s v="Truck"/>
    <m/>
    <s v=""/>
    <s v="TG Gouzeaucourt (PF)"/>
    <x v="35"/>
    <s v="49476.4"/>
    <s v="1055"/>
    <s v="n/a"/>
    <s v="n/a"/>
    <s v="n/a"/>
    <s v="n/a"/>
    <s v="n/a"/>
    <s v="n/a"/>
    <s v="n/a"/>
    <s v="Calibrated"/>
    <s v="14 avr. 2026 10:01"/>
    <s v="Route de Cambrai, Gouzeaucourt, Hauts-de-France, 59231"/>
    <s v="n/a"/>
    <s v="n/a"/>
    <s v="n/a"/>
    <n v="0"/>
    <s v="F SFR"/>
    <s v="true"/>
    <s v="n/a"/>
    <s v="CBL-VG-CHGV"/>
    <s v="n/a"/>
    <s v="Regulated"/>
  </r>
  <r>
    <s v="HB-872-YH"/>
    <s v="VG54-EU"/>
    <s v="GSE6-8Y6-P7Z"/>
    <s v="HB-872-YH"/>
    <s v="VF620J869RB014187"/>
    <s v="n/a"/>
    <s v="Truck"/>
    <m/>
    <s v=""/>
    <s v="TG Gouzeaucourt (PF)"/>
    <x v="35"/>
    <s v="42522.8"/>
    <s v="1430"/>
    <s v="n/a"/>
    <s v="n/a"/>
    <s v="n/a"/>
    <s v="n/a"/>
    <s v="n/a"/>
    <s v="n/a"/>
    <s v="n/a"/>
    <s v="Calibrated"/>
    <s v="14 avr. 2026 10:01"/>
    <s v="Boulevard Richelieu, Saint-Quentin, Hauts-de-France, 02100"/>
    <s v="n/a"/>
    <s v="n/a"/>
    <s v="n/a"/>
    <n v="0"/>
    <s v="F SFR"/>
    <s v="true"/>
    <s v="n/a"/>
    <s v="CBL-VG-CHGV"/>
    <s v="n/a"/>
    <s v="Regulated"/>
  </r>
  <r>
    <s v="HA-463-BZ"/>
    <s v="VG54-EU"/>
    <s v="GJZS-CDG-Y43"/>
    <s v="HA-463-VZ"/>
    <s v="VF620J868RB014181"/>
    <s v="n/a"/>
    <s v="Truck"/>
    <n v="16000"/>
    <s v="KG"/>
    <s v="TG Rouen (PF)"/>
    <x v="30"/>
    <s v="63315.3"/>
    <s v="1926"/>
    <s v="n/a"/>
    <s v="n/a"/>
    <s v="n/a"/>
    <s v="n/a"/>
    <s v="n/a"/>
    <s v="n/a"/>
    <s v="n/a"/>
    <s v="Calibrated"/>
    <s v="14 avr. 2026 10:01"/>
    <s v="D 925, Goderville, Normandie, 76110"/>
    <s v="n/a"/>
    <s v="n/a"/>
    <s v="n/a"/>
    <n v="0"/>
    <s v="F SFR"/>
    <s v="true"/>
    <s v="n/a"/>
    <s v="CBL-VG-CFMS"/>
    <s v="n/a"/>
    <s v="Regulated"/>
  </r>
  <r>
    <s v="HA-991-ZE"/>
    <s v="VG54-EU"/>
    <s v="GCFS-TW4-C6Z"/>
    <s v="HA-991-ZE"/>
    <s v="VF620J864RB014243"/>
    <s v="n/a"/>
    <s v="Truck"/>
    <n v="19000"/>
    <s v="KG"/>
    <s v="TG Rouen (PF)"/>
    <x v="30"/>
    <s v="48961.5"/>
    <s v="1202"/>
    <s v="n/a"/>
    <s v="n/a"/>
    <s v="n/a"/>
    <s v="n/a"/>
    <s v="n/a"/>
    <s v="n/a"/>
    <s v="n/a"/>
    <s v="Calibrated"/>
    <s v="14 avr. 2026 10:01"/>
    <s v="Rocade Nord-Est de Rouen, Bois-Guillaume, Normandie, 76230"/>
    <s v="n/a"/>
    <s v="n/a"/>
    <s v="n/a"/>
    <n v="0"/>
    <s v="Free"/>
    <s v="true"/>
    <s v="n/a"/>
    <s v="CBL-VG-CFMS"/>
    <s v="n/a"/>
    <s v="Regulated"/>
  </r>
  <r>
    <s v="GZ-368-PF"/>
    <s v="VG54-EU"/>
    <s v="GG5N-SE2-NT5"/>
    <s v="GZ-368-PF"/>
    <s v="ZCFCP35A70D749214"/>
    <s v="n/a"/>
    <s v="Truck"/>
    <n v="3500"/>
    <s v="KG"/>
    <s v="TG IDF VALENTON"/>
    <x v="3"/>
    <s v="73518.8"/>
    <s v="4183"/>
    <s v="n/a"/>
    <s v="n/a"/>
    <s v="n/a"/>
    <s v="n/a"/>
    <s v="n/a"/>
    <s v="n/a"/>
    <s v="n/a"/>
    <s v="Calibrated"/>
    <s v="14 avr. 2026 10:01"/>
    <s v="A 86, Champigny-sur-Marne, Île-de-France, 94500"/>
    <s v="n/a"/>
    <s v="n/a"/>
    <s v="n/a"/>
    <n v="0"/>
    <s v="F SFR"/>
    <s v="true"/>
    <s v="n/a"/>
    <s v="CBL-VG-COBDII-Y0"/>
    <s v="n/a"/>
    <s v="Regulated"/>
  </r>
  <r>
    <s v="GZ-830-DZ"/>
    <s v="VG54-EU"/>
    <s v="GHGD-PRE-VVM"/>
    <s v="GZ-830-DZ"/>
    <s v="ZCFCP35A50D749213"/>
    <s v="n/a"/>
    <s v="Truck"/>
    <n v="3500"/>
    <s v="KG"/>
    <s v="TG IDF VALENTON"/>
    <x v="3"/>
    <s v="49512.6"/>
    <s v="2483"/>
    <s v="n/a"/>
    <s v="n/a"/>
    <s v="n/a"/>
    <s v="n/a"/>
    <s v="n/a"/>
    <s v="n/a"/>
    <s v="n/a"/>
    <s v="Calibrated"/>
    <s v="14 avr. 2026 10:01"/>
    <s v="14 Rue Ferme de la Tour, Valenton, Île-de-France, 94460"/>
    <s v="n/a"/>
    <s v="n/a"/>
    <s v="n/a"/>
    <n v="0"/>
    <s v="F SFR"/>
    <s v="true"/>
    <s v="n/a"/>
    <s v="CBL-VG-COBDII-Y0"/>
    <s v="n/a"/>
    <s v="Regulated"/>
  </r>
  <r>
    <s v="GB-654-MT"/>
    <s v="VG55-EU"/>
    <s v="GM82-SF5-7UD"/>
    <s v="GB-654-MT"/>
    <s v="VF6MF000166912375"/>
    <s v="n/a"/>
    <s v="Truck"/>
    <n v="3500"/>
    <s v="KG"/>
    <s v="TG CENTRE OUEST"/>
    <x v="14"/>
    <s v="187399.0"/>
    <s v="n/a"/>
    <s v="n/a"/>
    <s v="n/a"/>
    <s v="n/a"/>
    <s v="n/a"/>
    <s v="n/a"/>
    <s v="n/a"/>
    <s v="n/a"/>
    <s v="Calibrated"/>
    <s v="14 avr. 2026 10:01"/>
    <s v="TRANSGOURMET CENTRE OUEST"/>
    <s v="n/a"/>
    <s v="n/a"/>
    <s v="n/a"/>
    <n v="0"/>
    <s v="Orange F"/>
    <s v="true"/>
    <s v="n/a"/>
    <s v="CBL-VG-COBDII-Y0"/>
    <s v="n/a"/>
    <s v="Regulated"/>
  </r>
  <r>
    <s v="HA-301-GW"/>
    <s v="VG54-EU"/>
    <s v="G5BA-4TY-AG8"/>
    <s v="HA-301-GW"/>
    <s v="VF620J86XRB014201"/>
    <s v="n/a"/>
    <s v="Truck"/>
    <n v="19000"/>
    <s v="KG"/>
    <s v="TG Reims (PF)"/>
    <x v="31"/>
    <s v="73316.0"/>
    <s v="2678"/>
    <s v="n/a"/>
    <s v="n/a"/>
    <s v="n/a"/>
    <s v="n/a"/>
    <s v="n/a"/>
    <s v="n/a"/>
    <s v="n/a"/>
    <s v="Calibrated"/>
    <s v="14 avr. 2026 10:01"/>
    <s v="Chamouille, Hauts-de-France, 02860"/>
    <s v="n/a"/>
    <s v="n/a"/>
    <s v="n/a"/>
    <n v="0"/>
    <s v="F SFR"/>
    <s v="true"/>
    <s v="n/a"/>
    <s v="CBL-VG-CHGV"/>
    <s v="n/a"/>
    <s v="Regulated"/>
  </r>
  <r>
    <s v="HA-706-HD"/>
    <s v="VG54-EU"/>
    <s v="GUK4-HNH-N64"/>
    <s v="HA-706-HD"/>
    <s v="VF620J869RB014142"/>
    <s v="n/a"/>
    <s v=""/>
    <m/>
    <s v=""/>
    <s v="TG Reims (PF)"/>
    <x v="31"/>
    <s v="99104.9"/>
    <s v="3413"/>
    <s v="n/a"/>
    <s v="n/a"/>
    <s v="n/a"/>
    <s v="n/a"/>
    <s v="n/a"/>
    <s v="n/a"/>
    <s v="n/a"/>
    <s v="Calibrated"/>
    <s v="14 avr. 2026 10:01"/>
    <s v="10 Rue des Moissons, Witry-lès-Reims, Grand Est, 51420"/>
    <s v="n/a"/>
    <s v="n/a"/>
    <s v="n/a"/>
    <n v="0"/>
    <s v="F SFR"/>
    <s v="true"/>
    <s v="n/a"/>
    <s v="CBL-VG-CHGV"/>
    <s v="n/a"/>
    <s v="Regulated"/>
  </r>
  <r>
    <s v="HA-154-GX"/>
    <s v="VG54-EU"/>
    <s v="G3SS-CM8-BS9"/>
    <s v="HA-154-GX"/>
    <s v="VF620J867RB014141"/>
    <s v="n/a"/>
    <s v="Truck"/>
    <n v="19000"/>
    <s v="KG"/>
    <s v="TG Reims (PF)"/>
    <x v="31"/>
    <s v="92004.2"/>
    <s v="3006"/>
    <s v="n/a"/>
    <s v="n/a"/>
    <s v="n/a"/>
    <s v="n/a"/>
    <s v="n/a"/>
    <s v="n/a"/>
    <s v="n/a"/>
    <s v="Calibrated"/>
    <s v="14 avr. 2026 10:01"/>
    <s v="D 960, Saint-Léger-sous-Brienne, Grand Est, 10500"/>
    <s v="n/a"/>
    <s v="n/a"/>
    <s v="n/a"/>
    <n v="0"/>
    <s v="F SFR"/>
    <s v="true"/>
    <s v="n/a"/>
    <s v="CBL-VG-CHGV"/>
    <s v="n/a"/>
    <s v="Regulated"/>
  </r>
  <r>
    <s v="HB-120-SM"/>
    <s v="VG54-EU"/>
    <s v="GY3E-BV7-CZC"/>
    <s v="HB-120-SN"/>
    <s v="VF620J861RB014149"/>
    <s v="n/a"/>
    <s v="Truck"/>
    <n v="19000"/>
    <s v="KG"/>
    <s v="TG Reims (PF)"/>
    <x v="31"/>
    <s v="61799.5"/>
    <s v="2469"/>
    <s v="n/a"/>
    <s v="n/a"/>
    <s v="n/a"/>
    <s v="n/a"/>
    <s v="n/a"/>
    <s v="n/a"/>
    <s v="n/a"/>
    <s v="Calibrated"/>
    <s v="14 avr. 2026 10:01"/>
    <s v="Avenue du Président Auriol, Villers-Semeuse, Grand Est, 08000"/>
    <s v="n/a"/>
    <s v="n/a"/>
    <s v="n/a"/>
    <n v="0"/>
    <s v="F SFR"/>
    <s v="true"/>
    <s v="n/a"/>
    <s v="CBL-VG-CHGV"/>
    <s v="n/a"/>
    <s v="Regulated"/>
  </r>
  <r>
    <s v="HA-095-WW"/>
    <s v="VG54-EU"/>
    <s v="G3KB-N75-RR4"/>
    <s v="HA-095-WW"/>
    <s v="VF620J868RB014066"/>
    <s v="n/a"/>
    <s v="Truck"/>
    <m/>
    <s v=""/>
    <s v="TG CENTRE OUEST"/>
    <x v="14"/>
    <s v="88791.8"/>
    <s v="1594"/>
    <s v="n/a"/>
    <s v="n/a"/>
    <s v="n/a"/>
    <s v="n/a"/>
    <s v="n/a"/>
    <s v="n/a"/>
    <s v="n/a"/>
    <s v="Calibrated"/>
    <s v="14 avr. 2026 10:01"/>
    <s v="19 Rue Aristide Briand, Le Blanc, Centre-Val de Loire, 36300"/>
    <s v="n/a"/>
    <s v="n/a"/>
    <s v="n/a"/>
    <n v="0"/>
    <s v="F SFR"/>
    <s v="true"/>
    <s v="n/a"/>
    <s v=""/>
    <s v="n/a"/>
    <s v="Regulated"/>
  </r>
  <r>
    <s v="HA-391-GB"/>
    <s v="VG54-EU"/>
    <s v="G98B-T5X-S7Y"/>
    <s v="HA-391-GB"/>
    <s v="VF620J86XRB014134"/>
    <s v="n/a"/>
    <s v="Truck"/>
    <m/>
    <s v=""/>
    <s v="TG CENTRE OUEST"/>
    <x v="14"/>
    <s v="82159.6"/>
    <s v="1570"/>
    <s v="n/a"/>
    <s v="n/a"/>
    <s v="n/a"/>
    <s v="n/a"/>
    <s v="n/a"/>
    <s v="n/a"/>
    <s v="n/a"/>
    <s v="Calibrated"/>
    <s v="14 avr. 2026 10:01"/>
    <s v="Avenue du Général de Gaulle, Sainte-Maure-de-Touraine, Centre-Val de Loire, 37800"/>
    <s v="n/a"/>
    <s v="n/a"/>
    <s v="n/a"/>
    <n v="0"/>
    <s v="F SFR"/>
    <s v="true"/>
    <s v="n/a"/>
    <s v=""/>
    <s v="n/a"/>
    <s v="Regulated"/>
  </r>
  <r>
    <s v="HB-068-FM"/>
    <s v="VG54-EU"/>
    <s v="GKPJ-7XP-A44"/>
    <s v="HB-068-FM"/>
    <s v="VF620J167RB001822"/>
    <s v="n/a"/>
    <s v="Truck"/>
    <m/>
    <s v=""/>
    <s v="TG CENTRE OUEST"/>
    <x v="14"/>
    <s v="103428.5"/>
    <s v="1746"/>
    <s v="n/a"/>
    <s v="n/a"/>
    <s v="n/a"/>
    <s v="n/a"/>
    <s v="n/a"/>
    <s v="n/a"/>
    <s v="n/a"/>
    <s v="Calibrated"/>
    <s v="14 avr. 2026 10:01"/>
    <s v="TRANSGOURMET CENTRE OUEST"/>
    <s v="n/a"/>
    <s v="n/a"/>
    <s v="n/a"/>
    <n v="0"/>
    <s v="F SFR"/>
    <s v="true"/>
    <s v="n/a"/>
    <s v="CBL-VG-CHGV"/>
    <s v="n/a"/>
    <s v="Regulated"/>
  </r>
  <r>
    <s v="GZ-491-YK"/>
    <s v="VG54-EU"/>
    <s v="GGGX-C2N-BC9"/>
    <s v="GZ-491-YK"/>
    <s v="VF620J864RB013545"/>
    <s v="n/a"/>
    <s v="Automatic"/>
    <m/>
    <s v=""/>
    <s v="TG Villeneuve sur Lot (PF)"/>
    <x v="10"/>
    <s v="57177.8"/>
    <s v="2918"/>
    <s v="n/a"/>
    <s v="n/a"/>
    <s v="n/a"/>
    <s v="n/a"/>
    <s v="n/a"/>
    <s v="n/a"/>
    <s v="n/a"/>
    <s v="Calibrated"/>
    <s v="14 avr. 2026 10:01"/>
    <s v="C 210, Saint-Nexans, Nouvelle-Aquitaine, 24520"/>
    <s v="n/a"/>
    <s v="n/a"/>
    <s v="n/a"/>
    <n v="0"/>
    <s v="Orange F"/>
    <s v="true"/>
    <s v="n/a"/>
    <s v="CBL-VG-CHGV"/>
    <s v="n/a"/>
    <s v="Regulated"/>
  </r>
  <r>
    <s v="GY-135-PX"/>
    <s v="VG54-EU"/>
    <s v="G4E2-8BB-BVE"/>
    <s v="GY-135-PX"/>
    <s v="VF620J868RB013855"/>
    <s v="n/a"/>
    <s v="Truck"/>
    <n v="16000"/>
    <s v="KG"/>
    <s v="TG AQUITAINE, TG Rochefort (PF)"/>
    <x v="32"/>
    <s v="n/a"/>
    <s v="n/a"/>
    <s v="n/a"/>
    <s v="n/a"/>
    <s v="n/a"/>
    <s v="n/a"/>
    <s v="n/a"/>
    <s v="n/a"/>
    <s v="n/a"/>
    <s v="Calibrated"/>
    <s v="7 nov. 2025 15:22"/>
    <s v="D 137, Tonnay-Charente, Nouvelle-Aquitaine, 17430"/>
    <s v="n/a"/>
    <s v="n/a"/>
    <s v="n/a"/>
    <n v="0"/>
    <s v="F SFR"/>
    <s v="true"/>
    <s v="n/a"/>
    <s v=""/>
    <s v="n/a"/>
    <s v="Regulated"/>
  </r>
  <r>
    <s v="GX-092-MK"/>
    <s v="VG54-EU"/>
    <s v="GXHR-8X5-Y9E"/>
    <s v="GX-092-MK"/>
    <s v="VF620J869RB012939"/>
    <s v="n/a"/>
    <s v="Truck"/>
    <n v="19000"/>
    <s v="KG"/>
    <s v="TG Rochefort (PF)"/>
    <x v="32"/>
    <s v="78964.3"/>
    <s v="2273"/>
    <s v="n/a"/>
    <s v="n/a"/>
    <s v="n/a"/>
    <s v="n/a"/>
    <s v="n/a"/>
    <s v="n/a"/>
    <s v="n/a"/>
    <s v="Calibrated"/>
    <s v="14 avr. 2026 10:01"/>
    <s v="Route du Fort de la Prée, La Flotte, Nouvelle-Aquitaine, 17630"/>
    <s v="n/a"/>
    <s v="n/a"/>
    <s v="n/a"/>
    <n v="0"/>
    <s v="Orange F"/>
    <s v="true"/>
    <s v="n/a"/>
    <s v=""/>
    <s v="n/a"/>
    <s v="Regulated"/>
  </r>
  <r>
    <s v="EJ-024-MG"/>
    <s v="VG55-EU"/>
    <s v="G6G2-WG9-AZA"/>
    <s v="EJ-024-MG"/>
    <s v="ZCFC270AX05114740"/>
    <s v="n/a"/>
    <s v=""/>
    <m/>
    <s v=""/>
    <s v="TG MIDI PYRENEES"/>
    <x v="23"/>
    <s v="115402.8"/>
    <s v="11"/>
    <s v="n/a"/>
    <s v="n/a"/>
    <s v="n/a"/>
    <s v="n/a"/>
    <s v="n/a"/>
    <s v="n/a"/>
    <s v="n/a"/>
    <s v="Calibrated"/>
    <s v="1 avr. 2026 09:39"/>
    <s v="Route de Paris, Saint-Jory, Occitanie, 31790"/>
    <s v="n/a"/>
    <s v="n/a"/>
    <s v="n/a"/>
    <n v="0"/>
    <s v="Orange F"/>
    <s v="true"/>
    <s v="n/a"/>
    <s v="CBL-VG-DHGV"/>
    <s v="n/a"/>
    <s v="Regulated"/>
  </r>
  <r>
    <s v="HC-523-FK"/>
    <s v="VG54-EU"/>
    <s v="G7AN-BFZ-KUB"/>
    <s v="HC-523-FK"/>
    <s v="VF620J860RB014272"/>
    <s v="n/a"/>
    <s v="Truck"/>
    <m/>
    <s v=""/>
    <s v="B100, TG Ouest"/>
    <x v="5"/>
    <s v="54106.5"/>
    <s v="1455"/>
    <s v="n/a"/>
    <s v="n/a"/>
    <s v="n/a"/>
    <s v="n/a"/>
    <s v="n/a"/>
    <s v="n/a"/>
    <s v="n/a"/>
    <s v="Calibrated"/>
    <s v="14 avr. 2026 10:01"/>
    <s v="Saint-Gilles-Croix-de-Vie, Pays de la Loire, 85800"/>
    <s v="n/a"/>
    <s v="n/a"/>
    <s v="n/a"/>
    <n v="0"/>
    <s v="F SFR"/>
    <s v="true"/>
    <s v="n/a"/>
    <s v="CBL-VG-CHGV"/>
    <s v="n/a"/>
    <s v="Regulated"/>
  </r>
  <r>
    <s v="HA-415-KF"/>
    <s v="VG55-EU"/>
    <s v="GCA8-TUZ-C3J"/>
    <s v="HA-415-KF"/>
    <s v="ZCFCE35A40D773492"/>
    <s v="MONJOU ALBAN"/>
    <s v="Truck"/>
    <n v="3500"/>
    <s v="KG"/>
    <s v="TG Rochefort (PF)"/>
    <x v="32"/>
    <s v="36743.8"/>
    <s v="167"/>
    <s v="n/a"/>
    <s v="n/a"/>
    <s v="n/a"/>
    <s v="n/a"/>
    <s v="n/a"/>
    <s v="n/a"/>
    <s v="n/a"/>
    <s v="Calibrated"/>
    <s v="14 avr. 2026 10:01"/>
    <s v="Route de l'Océan, Saint-Just-Luzac, Nouvelle-Aquitaine, 17320"/>
    <s v="n/a"/>
    <s v="n/a"/>
    <s v="n/a"/>
    <n v="0"/>
    <s v="Orange F"/>
    <s v="true"/>
    <s v="n/a"/>
    <s v="CBL-VG-COBDII-Y0"/>
    <s v="n/a"/>
    <s v="Regulated"/>
  </r>
  <r>
    <s v="GY-812-PX"/>
    <s v="VG55-EU"/>
    <s v="GWY8-ZGR-KRJ"/>
    <s v="GY-812-PX"/>
    <s v="VF620J861RB013552"/>
    <s v="n/a"/>
    <s v="Truck"/>
    <n v="19000"/>
    <s v="KG"/>
    <s v="TG Rochefort (PF)"/>
    <x v="32"/>
    <s v="47357.7"/>
    <s v="1749"/>
    <s v="n/a"/>
    <s v="n/a"/>
    <s v="n/a"/>
    <s v="n/a"/>
    <s v="n/a"/>
    <s v="n/a"/>
    <s v="n/a"/>
    <s v="Calibrated"/>
    <s v="14 avr. 2026 10:01"/>
    <s v="Rue des Droits de l'Homme, Marennes-Hiers-Brouage, Nouvelle-Aquitaine, 17320"/>
    <s v="n/a"/>
    <s v="n/a"/>
    <s v="n/a"/>
    <n v="0"/>
    <s v="Orange F"/>
    <s v="true"/>
    <s v="n/a"/>
    <s v="CBL-VG-DHGV"/>
    <s v="n/a"/>
    <s v="Regulated"/>
  </r>
  <r>
    <s v="HA-219-DA"/>
    <s v="VG54-EU"/>
    <s v="G57Y-U9E-B4E"/>
    <s v="HA-219-DA"/>
    <s v="VF620J862RB014001"/>
    <s v="TILLOT Benoit"/>
    <s v="Truck"/>
    <m/>
    <s v=""/>
    <s v="TG Narbonne (PF)"/>
    <x v="25"/>
    <s v="79003.9"/>
    <s v="2178"/>
    <s v="n/a"/>
    <s v="n/a"/>
    <s v="n/a"/>
    <s v="n/a"/>
    <s v="n/a"/>
    <s v="n/a"/>
    <s v="n/a"/>
    <s v="Calibrated"/>
    <s v="14 avr. 2026 10:01"/>
    <s v="Rue Barra, Lodève, Occitanie, 34700"/>
    <s v="n/a"/>
    <s v="n/a"/>
    <s v="n/a"/>
    <n v="0"/>
    <s v="F SFR"/>
    <s v="true"/>
    <s v="n/a"/>
    <s v="CBL-VG-CHGV"/>
    <s v="n/a"/>
    <s v="Regulated"/>
  </r>
  <r>
    <s v="GZ-803-RA"/>
    <s v="VG54-EU"/>
    <s v="GZ68-VHJ-UAB"/>
    <s v="GZ-803-RA"/>
    <s v="ZCFC672C00D769286"/>
    <s v="n/a"/>
    <s v="Truck"/>
    <n v="7200"/>
    <s v="KG"/>
    <s v="TG IDF VALENTON"/>
    <x v="3"/>
    <s v="35176.7"/>
    <s v="n/a"/>
    <s v="n/a"/>
    <s v="n/a"/>
    <s v="n/a"/>
    <s v="n/a"/>
    <s v="n/a"/>
    <s v="n/a"/>
    <s v="n/a"/>
    <s v="Calibrated"/>
    <s v="3 févr. 2026 15:35"/>
    <s v="14 Rue Ferme de la Tour, Valenton, Île-de-France, 94460"/>
    <s v="n/a"/>
    <s v="n/a"/>
    <s v="n/a"/>
    <n v="0"/>
    <s v="F SFR"/>
    <s v="true"/>
    <s v="n/a"/>
    <s v="CBL-VG-CHGV"/>
    <s v="n/a"/>
    <s v="Regulated"/>
  </r>
  <r>
    <s v="HA-962-KE"/>
    <s v="VG54-EU"/>
    <s v="G496-BRF-57S"/>
    <s v="HA-962-KE"/>
    <s v="ZCFC672C90D769285"/>
    <s v="n/a"/>
    <s v="Truck"/>
    <n v="7200"/>
    <s v="KG"/>
    <s v="TG IDF VALENTON"/>
    <x v="3"/>
    <s v="36637.9"/>
    <s v="496"/>
    <s v="n/a"/>
    <s v="n/a"/>
    <s v="n/a"/>
    <s v="n/a"/>
    <s v="n/a"/>
    <s v="n/a"/>
    <s v="n/a"/>
    <s v="Calibrated"/>
    <s v="14 avr. 2026 10:01"/>
    <s v="Rue Boris Vildé, Fontenay-aux-Roses, Île-de-France, 92260"/>
    <s v="n/a"/>
    <s v="n/a"/>
    <s v="n/a"/>
    <n v="0"/>
    <s v="F SFR"/>
    <s v="true"/>
    <s v="n/a"/>
    <s v="CBL-VG-CHGV"/>
    <s v="n/a"/>
    <s v="Regulated"/>
  </r>
  <r>
    <s v="GW-073-LX"/>
    <s v="VG55-EU"/>
    <s v="G5UH-V3T-YEC"/>
    <s v="GW-073-LX"/>
    <s v="VF640J564RB023621"/>
    <s v="n/a"/>
    <s v="Truck"/>
    <n v="13000"/>
    <s v="KG"/>
    <s v="TG Rochefort (PF)"/>
    <x v="32"/>
    <s v="51527.0"/>
    <s v="804"/>
    <s v="n/a"/>
    <s v="n/a"/>
    <s v="n/a"/>
    <s v="n/a"/>
    <s v="n/a"/>
    <s v="n/a"/>
    <s v="n/a"/>
    <s v="Calibrated"/>
    <s v="14 avr. 2026 10:01"/>
    <s v="N 137, Aytré, Nouvelle-Aquitaine, 17440"/>
    <s v="n/a"/>
    <s v="n/a"/>
    <s v="n/a"/>
    <n v="0"/>
    <s v="Orange F"/>
    <s v="true"/>
    <s v="n/a"/>
    <s v="CBL-VG-DHGV"/>
    <s v="n/a"/>
    <s v="Regulated"/>
  </r>
  <r>
    <s v="GY-180-PY"/>
    <s v="VG55-EU"/>
    <s v="G5E7-VYG-MNN"/>
    <s v="GY-180-PY"/>
    <s v="VF620J860RB013543"/>
    <s v="n/a"/>
    <s v="Truck"/>
    <n v="19000"/>
    <s v="KG"/>
    <s v="TG Rochefort (PF)"/>
    <x v="32"/>
    <s v="52386.3"/>
    <s v="1371"/>
    <s v="n/a"/>
    <s v="n/a"/>
    <s v="n/a"/>
    <s v="n/a"/>
    <s v="n/a"/>
    <s v="n/a"/>
    <s v="n/a"/>
    <s v="Calibrated"/>
    <s v="14 avr. 2026 10:01"/>
    <s v="7 Avenue de Rohan, Vaux-sur-Mer, Nouvelle-Aquitaine, 17640"/>
    <s v="n/a"/>
    <s v="n/a"/>
    <s v="n/a"/>
    <n v="0"/>
    <s v="Orange F"/>
    <s v="true"/>
    <s v="n/a"/>
    <s v="CBL-VG-DHGV"/>
    <s v="n/a"/>
    <s v="Regulated"/>
  </r>
  <r>
    <s v="GZ-190-AW"/>
    <s v="VG55-EU"/>
    <s v="GTKD-6WJ-S6D"/>
    <s v="GZ-190-AW"/>
    <s v="VF620J862RB013544"/>
    <s v="n/a"/>
    <s v="Truck"/>
    <n v="19000"/>
    <s v="KG"/>
    <s v="TG Rochefort (PF)"/>
    <x v="32"/>
    <s v="67957.6"/>
    <s v="2052"/>
    <s v="n/a"/>
    <s v="n/a"/>
    <s v="n/a"/>
    <s v="n/a"/>
    <s v="n/a"/>
    <s v="n/a"/>
    <s v="n/a"/>
    <s v="Calibrated"/>
    <s v="14 avr. 2026 10:01"/>
    <s v="Boulevard de la Plage, Saint-Trojan-les-Bains, Nouvelle-Aquitaine, 17370"/>
    <s v="n/a"/>
    <s v="n/a"/>
    <s v="n/a"/>
    <n v="0"/>
    <s v="Orange F"/>
    <s v="true"/>
    <s v="n/a"/>
    <s v="CBL-VG-DHGV"/>
    <s v="n/a"/>
    <s v="Regulated"/>
  </r>
  <r>
    <s v="GW-196-VB"/>
    <s v="VG55-EU"/>
    <s v="G59G-AN6-NKP"/>
    <s v="GW-196-VB"/>
    <s v="VF620J865RB012968"/>
    <s v="n/a"/>
    <s v="Truck"/>
    <n v="19000"/>
    <s v="KG"/>
    <s v="TG Rochefort (PF)"/>
    <x v="32"/>
    <s v="56719.5"/>
    <s v="2301"/>
    <s v="n/a"/>
    <s v="n/a"/>
    <s v="n/a"/>
    <s v="n/a"/>
    <s v="n/a"/>
    <s v="n/a"/>
    <s v="n/a"/>
    <s v="Calibrated"/>
    <s v="14 avr. 2026 10:01"/>
    <s v="D 137, Châtelaillon-Plage, Nouvelle-Aquitaine, 17340"/>
    <s v="n/a"/>
    <s v="n/a"/>
    <s v="n/a"/>
    <n v="0"/>
    <s v="Orange F"/>
    <s v="true"/>
    <s v="n/a"/>
    <s v="CBL-VG-DHGV"/>
    <s v="n/a"/>
    <s v="Regulated"/>
  </r>
  <r>
    <s v="HE-977-DB"/>
    <s v="VG54-EU"/>
    <s v="G976-W7X-443"/>
    <s v="HE-977-DB"/>
    <s v="VF620J860SB015167"/>
    <s v="n/a"/>
    <s v=""/>
    <m/>
    <s v=""/>
    <s v="TG Quimper (PF)"/>
    <x v="9"/>
    <s v="35873.0"/>
    <s v="807"/>
    <s v="n/a"/>
    <s v="n/a"/>
    <s v="n/a"/>
    <s v="n/a"/>
    <s v="n/a"/>
    <s v="n/a"/>
    <s v="n/a"/>
    <s v="Calibrated"/>
    <s v="14 avr. 2026 10:01"/>
    <s v="D 887, Crozon, Bretagne, 29160"/>
    <s v="n/a"/>
    <s v="n/a"/>
    <s v="n/a"/>
    <n v="0"/>
    <s v="F SFR"/>
    <s v="true"/>
    <s v="n/a"/>
    <s v="CBL-VG-CHGV"/>
    <s v="n/a"/>
    <s v="Regulated"/>
  </r>
  <r>
    <s v="HB-019-KT"/>
    <s v="VG55-EU"/>
    <s v="G2BK-9RK-PWB"/>
    <s v="HB-019-KT"/>
    <s v="VF640J567RB025265"/>
    <s v="n/a"/>
    <s v="Truck"/>
    <n v="19000"/>
    <s v="KG"/>
    <s v="TG ALSACE"/>
    <x v="22"/>
    <s v="52185.1"/>
    <s v="1130"/>
    <s v="n/a"/>
    <s v="n/a"/>
    <s v="n/a"/>
    <s v="n/a"/>
    <s v="n/a"/>
    <s v="n/a"/>
    <s v="n/a"/>
    <s v="Calibrated"/>
    <s v="14 avr. 2026 10:01"/>
    <s v="Avenue de la Gare, Rosheim, Grand Est, 67560"/>
    <s v="n/a"/>
    <s v="n/a"/>
    <s v="n/a"/>
    <n v="0"/>
    <s v="Orange F"/>
    <s v="true"/>
    <s v="n/a"/>
    <s v="CBL-VG-DHGV"/>
    <s v="n/a"/>
    <s v="Regulated"/>
  </r>
  <r>
    <s v="GY-019-KH"/>
    <s v="VG55-EU"/>
    <s v="GU9V-ZD2-T5A"/>
    <s v="GY-019-KH"/>
    <s v="VF620J863RB013701"/>
    <s v="n/a"/>
    <s v="Truck"/>
    <n v="19000"/>
    <s v="KG"/>
    <s v="TG ALSACE"/>
    <x v="22"/>
    <s v="96609.7"/>
    <s v="1966"/>
    <s v="n/a"/>
    <s v="n/a"/>
    <s v="n/a"/>
    <s v="n/a"/>
    <s v="n/a"/>
    <s v="n/a"/>
    <s v="n/a"/>
    <s v="Calibrated"/>
    <s v="14 avr. 2026 10:01"/>
    <s v="N 957, Luxeuil-les-Bains, Bourgogne-Franche-Comté, 70300"/>
    <s v="n/a"/>
    <s v="n/a"/>
    <s v="n/a"/>
    <n v="0"/>
    <s v="Orange F"/>
    <s v="true"/>
    <s v="n/a"/>
    <s v="CBL-VG-DHGV"/>
    <s v="n/a"/>
    <s v="Regulated"/>
  </r>
  <r>
    <s v="HA-010-YA"/>
    <s v="VG54-EU"/>
    <s v="GF9M-FNG-XB2"/>
    <s v="HA-010-YA"/>
    <s v="VF620J866RB013692"/>
    <s v="NOUGAROLIS Alain"/>
    <s v="Truck"/>
    <n v="19000"/>
    <s v="KG"/>
    <s v="B100, TG MIDI PYRENEES"/>
    <x v="23"/>
    <s v="41103.4"/>
    <s v="2143"/>
    <s v="n/a"/>
    <s v="n/a"/>
    <s v="n/a"/>
    <s v="n/a"/>
    <s v="n/a"/>
    <s v="n/a"/>
    <s v="n/a"/>
    <s v="Calibrated"/>
    <s v="14 avr. 2026 10:01"/>
    <s v="Chemin de Mazurié, Fenouillet, Occitanie, 31140"/>
    <s v="n/a"/>
    <s v="n/a"/>
    <s v="n/a"/>
    <n v="0"/>
    <s v="F SFR"/>
    <s v="true"/>
    <s v="n/a"/>
    <s v="CBL-VG-CHGV"/>
    <s v="n/a"/>
    <s v="Regulated"/>
  </r>
  <r>
    <s v="HA-139-ZF"/>
    <s v="VG55-EU"/>
    <s v="GYZ2-54W-YKZ"/>
    <s v="HA-139-ZF"/>
    <s v="VF620J963RB000834"/>
    <s v="n/a"/>
    <s v="Truck"/>
    <n v="16000"/>
    <s v="KG"/>
    <s v="TG Arques, TG NORD"/>
    <x v="29"/>
    <s v="48942.1"/>
    <s v="1416"/>
    <s v="n/a"/>
    <s v="n/a"/>
    <s v="n/a"/>
    <s v="n/a"/>
    <s v="n/a"/>
    <s v="n/a"/>
    <s v="n/a"/>
    <s v="Calibrated"/>
    <s v="14 avr. 2026 10:01"/>
    <s v="15 D 940, Étaples, Hauts-de-France, 62630"/>
    <s v="n/a"/>
    <s v="n/a"/>
    <s v="n/a"/>
    <n v="0"/>
    <s v="Orange F"/>
    <s v="true"/>
    <s v="n/a"/>
    <s v="CBL-VG-CHGV"/>
    <s v="n/a"/>
    <s v="Regulated"/>
  </r>
  <r>
    <s v="GX-465-SM"/>
    <s v="VG54-EU"/>
    <s v="G6RF-DT5-DMX"/>
    <s v="GX-465-SM"/>
    <s v="ZCFCS72A605603004"/>
    <s v="n/a"/>
    <s v="Truck"/>
    <m/>
    <s v=""/>
    <s v="TG IDF VALENTON"/>
    <x v="3"/>
    <s v="21575.8"/>
    <s v="n/a"/>
    <s v="n/a"/>
    <s v="n/a"/>
    <s v="n/a"/>
    <s v="n/a"/>
    <s v="n/a"/>
    <s v="n/a"/>
    <s v="n/a"/>
    <s v="Calibrated"/>
    <s v="3 févr. 2026 15:22"/>
    <s v="14 Rue Ferme de la Tour, Valenton, Île-de-France, 94460"/>
    <s v="n/a"/>
    <s v="n/a"/>
    <s v="n/a"/>
    <n v="0"/>
    <s v="F SFR"/>
    <s v="true"/>
    <s v="n/a"/>
    <s v="CBL-VG-CHGV"/>
    <s v="n/a"/>
    <s v="Regulated"/>
  </r>
  <r>
    <s v="HA-887-GC"/>
    <s v="VG54-EU"/>
    <s v="GXC6-M5Y-Z9V"/>
    <s v="HA-887-GC"/>
    <s v="VF640JEZ1RB000811"/>
    <s v="n/a"/>
    <s v="Truck"/>
    <m/>
    <s v=""/>
    <s v="DUCKBILL TEST, TG IDF VALENTON"/>
    <x v="3"/>
    <s v="24555.6"/>
    <s v="2881"/>
    <s v="n/a"/>
    <s v="n/a"/>
    <s v="n/a"/>
    <s v="n/a"/>
    <s v="n/a"/>
    <s v="n/a"/>
    <s v="n/a"/>
    <s v="Calibrated"/>
    <s v="14 avr. 2026 10:01"/>
    <s v="Route Royale, Meudon, Île-de-France, 92360"/>
    <s v="n/a"/>
    <s v="n/a"/>
    <s v="n/a"/>
    <n v="0"/>
    <s v="F SFR"/>
    <s v="true"/>
    <s v="n/a"/>
    <s v="CBL-VG-CHGV"/>
    <s v="n/a"/>
    <s v="Regulated"/>
  </r>
  <r>
    <s v="HC-607-XV"/>
    <s v="VG54-EU"/>
    <s v="GRZY-PWF-BG9"/>
    <s v="HC-607-XV"/>
    <s v="VF640JEZ9RB000765"/>
    <s v="n/a"/>
    <s v="Truck"/>
    <m/>
    <s v=""/>
    <s v="TG IDF VALENTON"/>
    <x v="3"/>
    <s v="10027.8"/>
    <s v="2145"/>
    <s v="n/a"/>
    <s v="n/a"/>
    <s v="n/a"/>
    <s v="n/a"/>
    <s v="n/a"/>
    <s v="n/a"/>
    <s v="n/a"/>
    <s v="Calibrated"/>
    <s v="14 avr. 2026 10:01"/>
    <s v="14 Rue Ferme de la Tour, Valenton, Île-de-France, 94460"/>
    <s v="n/a"/>
    <s v="n/a"/>
    <s v="n/a"/>
    <n v="0"/>
    <s v="F SFR"/>
    <s v="true"/>
    <s v="n/a"/>
    <s v="CBL-VG-CHGV"/>
    <s v="n/a"/>
    <s v="Regulated"/>
  </r>
  <r>
    <s v="HC-314-CH"/>
    <s v="VG54-EU"/>
    <s v="GSYM-B7S-E2T"/>
    <s v="HC-314-CH"/>
    <s v="VF640JEZ7RB000764"/>
    <s v="n/a"/>
    <s v="Truck"/>
    <m/>
    <s v=""/>
    <s v="TG IDF VALENTON"/>
    <x v="3"/>
    <s v="10333.7"/>
    <s v="2394"/>
    <s v="n/a"/>
    <s v="n/a"/>
    <s v="n/a"/>
    <s v="n/a"/>
    <s v="n/a"/>
    <s v="n/a"/>
    <s v="n/a"/>
    <s v="Calibrated"/>
    <s v="14 avr. 2026 10:01"/>
    <s v="252 Rue de la Convention, Paris, Île-de-France, 75015"/>
    <s v="n/a"/>
    <s v="n/a"/>
    <s v="n/a"/>
    <n v="0"/>
    <s v="F SFR"/>
    <s v="true"/>
    <s v="n/a"/>
    <s v="CBL-VG-CHGV"/>
    <s v="n/a"/>
    <s v="Regulated"/>
  </r>
  <r>
    <s v="HC-250-LX"/>
    <s v="VG54-EU"/>
    <s v="GVD7-4NX-KD2"/>
    <s v="HC-250-LX"/>
    <s v="VF620J869SB014664"/>
    <s v="n/a"/>
    <s v="Truck"/>
    <n v="19000"/>
    <s v="KG"/>
    <s v="TG Arques, TG NORD"/>
    <x v="29"/>
    <s v="44867.5"/>
    <s v="1294"/>
    <s v="n/a"/>
    <s v="n/a"/>
    <s v="n/a"/>
    <s v="n/a"/>
    <s v="n/a"/>
    <s v="n/a"/>
    <s v="n/a"/>
    <s v="Calibrated"/>
    <s v="14 avr. 2026 10:01"/>
    <s v="Route de Lambres, Aire-sur-la-Lys, Hauts-de-France, 62120"/>
    <s v="n/a"/>
    <s v="n/a"/>
    <s v="n/a"/>
    <n v="0"/>
    <s v="F SFR"/>
    <s v="true"/>
    <s v="n/a"/>
    <s v="CBL-VG-CHGV"/>
    <s v="n/a"/>
    <s v="Regulated"/>
  </r>
  <r>
    <s v="HB-687-TK"/>
    <s v="VG54-EU"/>
    <s v="GYDR-5WJ-DP7"/>
    <s v="HB-687-TK"/>
    <s v="VF1RFK00872830479"/>
    <s v="n/a"/>
    <s v="Truck"/>
    <n v="1"/>
    <s v="KG"/>
    <s v="TG Ouest"/>
    <x v="5"/>
    <s v="39506.7"/>
    <s v="n/a"/>
    <s v="n/a"/>
    <s v="n/a"/>
    <s v="n/a"/>
    <s v="n/a"/>
    <s v="n/a"/>
    <s v="n/a"/>
    <s v="n/a"/>
    <s v="Calibrated"/>
    <s v="14 avr. 2026 10:01"/>
    <s v="Rue du Docteur Alfred Corlay, Saint-Herblain, Pays de la Loire, 44800"/>
    <s v="n/a"/>
    <s v="n/a"/>
    <s v="n/a"/>
    <n v="0"/>
    <s v="F SFR"/>
    <s v="true"/>
    <s v="n/a"/>
    <s v="CBL-VG-COBDII-Y0S"/>
    <s v="n/a"/>
    <s v="Regulated"/>
  </r>
  <r>
    <s v="HA-992-EK"/>
    <s v="VG55-EU"/>
    <s v="G7RE-K9V-SAE"/>
    <s v="HA-992-EK"/>
    <s v="ZCFCE35A20D773491"/>
    <s v="n/a"/>
    <s v="Automatic"/>
    <m/>
    <s v=""/>
    <s v="PF Mouguerre"/>
    <x v="33"/>
    <s v="77547.0"/>
    <s v="2590"/>
    <s v="n/a"/>
    <s v="n/a"/>
    <s v="n/a"/>
    <s v="n/a"/>
    <s v="n/a"/>
    <s v="n/a"/>
    <s v="n/a"/>
    <s v="Calibrated"/>
    <s v="14 avr. 2026 10:01"/>
    <s v="A 63, Labenne, Nouvelle-Aquitaine, 40530"/>
    <s v="n/a"/>
    <s v="n/a"/>
    <s v="n/a"/>
    <n v="0"/>
    <s v="Orange F"/>
    <s v="true"/>
    <s v="n/a"/>
    <s v="CBL-VG-COBDII-Y0"/>
    <s v="n/a"/>
    <s v="Regulated"/>
  </r>
  <r>
    <s v="HA-195-HQ"/>
    <s v="VG54-EU"/>
    <s v="GJCB-EK6-TDC"/>
    <s v="HA-195-HQ"/>
    <s v="VF620J864RB013657"/>
    <s v="VOISIN Franck"/>
    <s v="Truck"/>
    <n v="19000"/>
    <s v="KG"/>
    <s v="B100, TG MIDI PYRENEES"/>
    <x v="23"/>
    <s v="93911.9"/>
    <s v="2593"/>
    <s v="n/a"/>
    <s v="n/a"/>
    <s v="n/a"/>
    <s v="n/a"/>
    <s v="n/a"/>
    <s v="n/a"/>
    <s v="n/a"/>
    <s v="Calibrated"/>
    <s v="14 avr. 2026 10:01"/>
    <s v="Route des Pyrénées, Couiza, Occitanie, 11190"/>
    <s v="n/a"/>
    <s v="n/a"/>
    <s v="n/a"/>
    <n v="0"/>
    <s v="F SFR"/>
    <s v="true"/>
    <s v="n/a"/>
    <s v="CBL-VG-CHGV"/>
    <s v="n/a"/>
    <s v="Regulated"/>
  </r>
  <r>
    <s v="HB-858-WH"/>
    <s v="VG54-EU"/>
    <s v="GX9X-AWM-B5W"/>
    <s v="HB-858-WM"/>
    <s v="VF620J869RB013640"/>
    <s v="BELLAICHE Rene"/>
    <s v="Truck"/>
    <n v="19000"/>
    <s v="KG"/>
    <s v="B100, TG MIDI PYRENEES"/>
    <x v="23"/>
    <s v="38005.9"/>
    <s v="2218"/>
    <s v="n/a"/>
    <s v="n/a"/>
    <s v="n/a"/>
    <s v="n/a"/>
    <s v="n/a"/>
    <s v="n/a"/>
    <s v="n/a"/>
    <s v="Calibrated"/>
    <s v="14 avr. 2026 10:01"/>
    <s v="Rue Georges Clemenceau, Montauban, Occitanie, 82000"/>
    <s v="n/a"/>
    <s v="n/a"/>
    <s v="n/a"/>
    <n v="0"/>
    <s v="F SFR"/>
    <s v="true"/>
    <s v="n/a"/>
    <s v="CBL-VG-CHGV"/>
    <s v="n/a"/>
    <s v="Regulated"/>
  </r>
  <r>
    <s v="GXPU-TRU-D4F"/>
    <s v="VG54-EU"/>
    <s v="GXPU-TRU-D4F"/>
    <s v="n/a"/>
    <s v=""/>
    <s v="n/a"/>
    <s v=""/>
    <m/>
    <s v=""/>
    <s v=""/>
    <x v="20"/>
    <s v="n/a"/>
    <s v="n/a"/>
    <s v="n/a"/>
    <s v="n/a"/>
    <s v="n/a"/>
    <s v="n/a"/>
    <s v="n/a"/>
    <s v="n/a"/>
    <s v="n/a"/>
    <s v="Not Calibrated"/>
    <s v="n/a"/>
    <s v="Location unknown"/>
    <s v="n/a"/>
    <s v="n/a"/>
    <s v="n/a"/>
    <n v="0"/>
    <s v="n/a"/>
    <s v="n/a"/>
    <s v="n/a"/>
    <s v=""/>
    <s v="n/a"/>
    <s v="Regulated"/>
  </r>
  <r>
    <s v="HB-609-TK"/>
    <s v="VG54-EU"/>
    <s v="G4P3-KF4-N9K"/>
    <s v="HB-609-TK"/>
    <s v="VF640J560RB024975"/>
    <s v="n/a"/>
    <s v="Truck"/>
    <m/>
    <s v=""/>
    <s v="TG CENTRE OUEST"/>
    <x v="14"/>
    <s v="96804.1"/>
    <s v="1613"/>
    <s v="n/a"/>
    <s v="n/a"/>
    <s v="n/a"/>
    <s v="n/a"/>
    <s v="n/a"/>
    <s v="n/a"/>
    <s v="n/a"/>
    <s v="Calibrated"/>
    <s v="14 avr. 2026 10:01"/>
    <s v="Route de Briare, Gien, Centre-Val de Loire, 45500"/>
    <s v="n/a"/>
    <s v="n/a"/>
    <s v="n/a"/>
    <n v="0"/>
    <s v="F SFR"/>
    <s v="true"/>
    <s v="n/a"/>
    <s v="CBL-VG-CHGV"/>
    <s v="n/a"/>
    <s v="Regulated"/>
  </r>
  <r>
    <s v="HE-236-DC"/>
    <s v="VG54-EU"/>
    <s v="G9EA-RRY-6EV"/>
    <s v="HE-236-DC"/>
    <s v="VF620J861SB014934"/>
    <s v="n/a"/>
    <s v="Truck"/>
    <m/>
    <s v=""/>
    <s v="TG La Roche sur Yon (PF)"/>
    <x v="1"/>
    <s v="48406.8"/>
    <s v="910"/>
    <s v="n/a"/>
    <s v="n/a"/>
    <s v="n/a"/>
    <s v="n/a"/>
    <s v="n/a"/>
    <s v="n/a"/>
    <s v="n/a"/>
    <s v="Calibrated"/>
    <s v="14 avr. 2026 10:01"/>
    <s v="Rue des Fougerons, Doué-en-Anjou, Pays de la Loire, 49700"/>
    <s v="n/a"/>
    <s v="n/a"/>
    <s v="n/a"/>
    <n v="0"/>
    <s v="F SFR"/>
    <s v="true"/>
    <s v="n/a"/>
    <s v="CBL-VG-CHGV"/>
    <s v="n/a"/>
    <s v="Regulated"/>
  </r>
  <r>
    <s v="HA-647-FL"/>
    <s v="VG54-EU"/>
    <s v="GU2W-CSK-XYW"/>
    <s v="HA-647-FL"/>
    <s v="ZCFCE35A00D773490"/>
    <s v="BURLAGA Wicktor"/>
    <s v=""/>
    <m/>
    <s v=""/>
    <s v="TG Villeneuve sur Lot (PF)"/>
    <x v="10"/>
    <s v="77319.0"/>
    <s v="1792"/>
    <s v="n/a"/>
    <s v="n/a"/>
    <s v="n/a"/>
    <s v="n/a"/>
    <s v="n/a"/>
    <s v="n/a"/>
    <s v="n/a"/>
    <s v="Calibrated"/>
    <s v="6 mars 2026 16:19"/>
    <s v="Route d'Agen, Estillac, Nouvelle-Aquitaine, 47310"/>
    <s v="n/a"/>
    <s v="n/a"/>
    <s v="n/a"/>
    <n v="0"/>
    <s v="Orange F"/>
    <s v="true"/>
    <s v="n/a"/>
    <s v="CBL-VG-COBDII-Y0"/>
    <s v="n/a"/>
    <s v="Regulated"/>
  </r>
  <r>
    <s v="GN-362-SL"/>
    <s v="VG55-EU"/>
    <s v="G3HK-3TK-ZVW"/>
    <s v="GN-362-SL"/>
    <s v="ZCFCP35A00D731752"/>
    <s v="GUEMERT Julie"/>
    <s v="Truck"/>
    <n v="3500"/>
    <s v="KG"/>
    <s v="TGFL-DELTA LOGISTIQUE"/>
    <x v="19"/>
    <s v="83169.2"/>
    <s v="3123"/>
    <s v="n/a"/>
    <s v="n/a"/>
    <s v="n/a"/>
    <s v="n/a"/>
    <s v="n/a"/>
    <s v="n/a"/>
    <s v="n/a"/>
    <s v="Calibrated"/>
    <s v="14 avr. 2026 10:01"/>
    <s v="D 7, Chevilly-Larue, Île-de-France, 94550"/>
    <s v="n/a"/>
    <s v="n/a"/>
    <s v="n/a"/>
    <n v="0"/>
    <s v="Orange F"/>
    <s v="true"/>
    <s v="n/a"/>
    <s v="CBL-VG-COBDII-Y0"/>
    <s v="n/a"/>
    <s v="Regulated"/>
  </r>
  <r>
    <s v="GR-790-RH"/>
    <s v="VG55-EU"/>
    <s v="GZF5-DXA-C5R"/>
    <s v="GR-790-RH"/>
    <s v="ZCFCP35A40D731429"/>
    <s v="LOUYEBO Themark"/>
    <s v="Truck"/>
    <m/>
    <s v=""/>
    <s v="TGFL-DELTA LOGISTIQUE"/>
    <x v="19"/>
    <s v="35541.9"/>
    <s v="2388"/>
    <s v="n/a"/>
    <s v="n/a"/>
    <s v="n/a"/>
    <s v="n/a"/>
    <s v="n/a"/>
    <s v="n/a"/>
    <s v="n/a"/>
    <s v="Calibrated"/>
    <s v="30 mars 2026 10:49"/>
    <s v="2 Rue Waldeck Rousseau, Choisy-le-Roi, Île-de-France, 94600"/>
    <s v="n/a"/>
    <s v="n/a"/>
    <s v="n/a"/>
    <n v="0"/>
    <s v="Orange F"/>
    <s v="true"/>
    <s v="n/a"/>
    <s v="CBL-VG-COBDII-Y0"/>
    <s v="n/a"/>
    <s v="Regulated"/>
  </r>
  <r>
    <s v="LECTEUR CARTE LOCAGROUPE"/>
    <s v="VG54-EU"/>
    <s v="GMXE-YWW-N5N"/>
    <s v="n/a"/>
    <s v=""/>
    <s v="n/a"/>
    <s v=""/>
    <m/>
    <s v=""/>
    <s v=""/>
    <x v="20"/>
    <s v="n/a"/>
    <s v="n/a"/>
    <s v="n/a"/>
    <s v="n/a"/>
    <s v="n/a"/>
    <s v="n/a"/>
    <s v="n/a"/>
    <s v="n/a"/>
    <s v="n/a"/>
    <s v="Not Calibrated"/>
    <s v="14 avr. 2026 10:01"/>
    <s v="17 Rue Ferme de la Tour, Valenton, Île-de-France, 94460"/>
    <s v="n/a"/>
    <s v="n/a"/>
    <s v="n/a"/>
    <n v="0"/>
    <s v="Orange F"/>
    <s v="true"/>
    <s v="n/a"/>
    <s v="CBL-VG-CPWR"/>
    <s v="n/a"/>
    <s v="Regulated"/>
  </r>
  <r>
    <s v="LECTEUR CARTE TRANSGOURMET"/>
    <s v="VG54-EU"/>
    <s v="G4D9-9YB-FNW"/>
    <s v="n/a"/>
    <s v=""/>
    <s v="n/a"/>
    <s v=""/>
    <m/>
    <s v=""/>
    <s v=""/>
    <x v="20"/>
    <s v="n/a"/>
    <s v="n/a"/>
    <s v="n/a"/>
    <s v="n/a"/>
    <s v="n/a"/>
    <s v="n/a"/>
    <s v="n/a"/>
    <s v="n/a"/>
    <s v="n/a"/>
    <s v="Not Calibrated"/>
    <s v="14 avr. 2026 10:01"/>
    <s v="Avenue Julien Duranton, Valenton, Île-de-France, 94460"/>
    <s v="n/a"/>
    <s v="n/a"/>
    <s v="n/a"/>
    <n v="0"/>
    <s v="Orange F"/>
    <s v="true"/>
    <s v="n/a"/>
    <s v="CBL-VG-CPWR"/>
    <s v="n/a"/>
    <s v="Regulated"/>
  </r>
  <r>
    <s v="GP-454-SE"/>
    <s v="VG55-EU"/>
    <s v="G9J6-69Z-4JA"/>
    <s v="GP-454-SE"/>
    <s v="ZCFCP35A70D731750"/>
    <s v="DE ANDRAS Nelson"/>
    <s v="Truck"/>
    <n v="3"/>
    <s v="KG"/>
    <s v="TGFL-DELTA LOGISTIQUE"/>
    <x v="19"/>
    <s v="150313.9"/>
    <s v="4155"/>
    <s v="n/a"/>
    <s v="n/a"/>
    <s v="n/a"/>
    <s v="n/a"/>
    <s v="n/a"/>
    <s v="n/a"/>
    <s v="n/a"/>
    <s v="Calibrated"/>
    <s v="14 avr. 2026 10:01"/>
    <s v="14 - 16 Rue Daubigny, Paris, Île-de-France, 75017"/>
    <s v="n/a"/>
    <s v="n/a"/>
    <s v="n/a"/>
    <n v="0"/>
    <s v="Orange F"/>
    <s v="true"/>
    <s v="n/a"/>
    <s v="CBL-VG-COBDII-Y0"/>
    <s v="n/a"/>
    <s v="Regulated"/>
  </r>
  <r>
    <s v="GQ-535-LZ"/>
    <s v="VG54-EU"/>
    <s v="GJY4-N3P-3JE"/>
    <s v="PP-009-PP"/>
    <s v="ZCFA81MF402738897"/>
    <s v="n/a"/>
    <s v="Truck"/>
    <n v="7500"/>
    <s v="KG"/>
    <s v="TG RHONE GAP"/>
    <x v="28"/>
    <s v="37207.7"/>
    <s v="1682"/>
    <s v="n/a"/>
    <s v="n/a"/>
    <s v="n/a"/>
    <s v="n/a"/>
    <s v="n/a"/>
    <s v="n/a"/>
    <s v="n/a"/>
    <s v="Calibrated"/>
    <s v="30 mars 2026 18:39"/>
    <s v="Route de la Justice, Gap, Provence-Alpes-Côte d'Azur, 05000"/>
    <s v="n/a"/>
    <s v="n/a"/>
    <s v="n/a"/>
    <n v="0"/>
    <s v="Orange F"/>
    <s v="true"/>
    <s v="n/a"/>
    <s v="CBL-VG-CFMS"/>
    <s v="n/a"/>
    <s v="Regulated"/>
  </r>
  <r>
    <s v="HA-246-YV"/>
    <s v="VG54-EU"/>
    <s v="GJN2-FTZ-UWX"/>
    <s v="HA-246-YV"/>
    <s v="VF620J86XRB013761"/>
    <s v="BEAUREPAIRE andre"/>
    <s v="Truck"/>
    <n v="19000"/>
    <s v="KG"/>
    <s v="TG Tarbes (PF)"/>
    <x v="26"/>
    <s v="42006.2"/>
    <s v="1426"/>
    <s v="n/a"/>
    <s v="n/a"/>
    <s v="n/a"/>
    <s v="n/a"/>
    <s v="n/a"/>
    <s v="n/a"/>
    <s v="n/a"/>
    <s v="Calibrated"/>
    <s v="14 avr. 2026 10:01"/>
    <s v="3 Rue Robert Agest, Bizanos, Nouvelle-Aquitaine, 64320"/>
    <s v="n/a"/>
    <s v="n/a"/>
    <s v="n/a"/>
    <n v="0"/>
    <s v="F SFR"/>
    <s v="true"/>
    <s v="n/a"/>
    <s v=""/>
    <s v="n/a"/>
    <s v="Regulated"/>
  </r>
  <r>
    <s v="HC-135-KX"/>
    <s v="VG54-EU"/>
    <s v="G5SD-2SR-5ND"/>
    <s v="HC-135-KX"/>
    <s v="VF620J968SB000849"/>
    <s v="GAIDO Philippe"/>
    <s v="Truck"/>
    <n v="19000"/>
    <s v="KG"/>
    <s v="TG RHONE"/>
    <x v="18"/>
    <s v="39694.6"/>
    <s v="1168"/>
    <s v="n/a"/>
    <s v="n/a"/>
    <s v="n/a"/>
    <s v="n/a"/>
    <s v="n/a"/>
    <s v="n/a"/>
    <s v="n/a"/>
    <s v="Calibrated"/>
    <s v="14 avr. 2026 10:01"/>
    <s v="161 Avenue du Colombier, Villars-les-Dombes, Auvergne-Rhône-Alpes, 01330"/>
    <s v="n/a"/>
    <s v="n/a"/>
    <s v="n/a"/>
    <n v="0"/>
    <s v="Orange F"/>
    <s v="true"/>
    <s v="n/a"/>
    <s v="CBL-VG-CHGV"/>
    <s v="n/a"/>
    <s v="Regulated"/>
  </r>
  <r>
    <s v="GY-109-SL"/>
    <s v="VG54-EU"/>
    <s v="GG7H-9CC-TWP"/>
    <s v="GY-109-SL"/>
    <s v="VF620J865RB012937"/>
    <s v="PEYRAS Nicolas"/>
    <s v="Truck"/>
    <n v="19000"/>
    <s v="KG"/>
    <s v="TG MIDI PYRENEES"/>
    <x v="23"/>
    <s v="71435.6"/>
    <s v="3805"/>
    <s v="n/a"/>
    <s v="n/a"/>
    <s v="n/a"/>
    <s v="n/a"/>
    <s v="n/a"/>
    <s v="n/a"/>
    <s v="n/a"/>
    <s v="Calibrated"/>
    <s v="14 avr. 2026 10:01"/>
    <s v="Route de Caussade, Bioule, Occitanie, 82800"/>
    <s v="n/a"/>
    <s v="n/a"/>
    <s v="n/a"/>
    <n v="0"/>
    <s v="F SFR"/>
    <s v="true"/>
    <s v="n/a"/>
    <s v="CBL-VG-CHGV"/>
    <s v="n/a"/>
    <s v="Regulated"/>
  </r>
  <r>
    <s v="GY-368-QN"/>
    <s v="VG54-EU"/>
    <s v="G438-5FE-7J9"/>
    <s v="GY-368-QN"/>
    <s v="VF620J863RB013648"/>
    <s v="n/a"/>
    <s v=""/>
    <m/>
    <s v=""/>
    <s v="B100, Site St Loubes, TG AQUITAINE"/>
    <x v="11"/>
    <s v="47052.2"/>
    <s v="2368"/>
    <s v="n/a"/>
    <s v="n/a"/>
    <s v="n/a"/>
    <s v="n/a"/>
    <s v="n/a"/>
    <s v="n/a"/>
    <s v="n/a"/>
    <s v="Calibrated"/>
    <s v="13 avr. 2026 12:56"/>
    <s v="La base test temperature"/>
    <s v="n/a"/>
    <s v="n/a"/>
    <s v="n/a"/>
    <n v="0"/>
    <s v="Orange F"/>
    <s v="true"/>
    <s v="n/a"/>
    <s v="CBL-VG-CFMS"/>
    <s v="n/a"/>
    <s v="Regulated"/>
  </r>
  <r>
    <s v="GY-885-QM"/>
    <s v="VG54-EU"/>
    <s v="GB9D-DWV-ET5"/>
    <s v="GY-885-QM"/>
    <s v="VF620J862RB013561"/>
    <s v="n/a"/>
    <s v=""/>
    <m/>
    <s v=""/>
    <s v="B100, Site St Loubes, TG AQUITAINE"/>
    <x v="11"/>
    <s v="46939.9"/>
    <s v="2204"/>
    <s v="n/a"/>
    <s v="n/a"/>
    <s v="n/a"/>
    <s v="n/a"/>
    <s v="n/a"/>
    <s v="n/a"/>
    <s v="n/a"/>
    <s v="Calibrated"/>
    <s v="14 avr. 2026 10:01"/>
    <s v="Rue de Fontaudin, Artigues-près-Bordeaux, Nouvelle-Aquitaine, 33370"/>
    <s v="n/a"/>
    <s v="n/a"/>
    <s v="n/a"/>
    <n v="0"/>
    <s v="Orange F"/>
    <s v="true"/>
    <s v="n/a"/>
    <s v="CBL-VG-CFMS"/>
    <s v="n/a"/>
    <s v="Regulated"/>
  </r>
  <r>
    <s v="HA-955-VK"/>
    <s v="VG54-EU"/>
    <s v="GRJA-F24-ME6"/>
    <s v="HA-955-VK"/>
    <s v="VF620J867RB013913"/>
    <s v="n/a"/>
    <s v=""/>
    <m/>
    <s v=""/>
    <s v="B100, Site St Loubes, TG AQUITAINE"/>
    <x v="11"/>
    <s v="29439.3"/>
    <s v="1228"/>
    <s v="n/a"/>
    <s v="n/a"/>
    <s v="n/a"/>
    <s v="n/a"/>
    <s v="n/a"/>
    <s v="n/a"/>
    <s v="n/a"/>
    <s v="Calibrated"/>
    <s v="14 avr. 2026 10:01"/>
    <s v="Avenue Vacquey, Sallebœuf, Nouvelle-Aquitaine, 33370"/>
    <s v="n/a"/>
    <s v="n/a"/>
    <s v="n/a"/>
    <n v="0"/>
    <s v="F SFR"/>
    <s v="true"/>
    <s v="n/a"/>
    <s v="CBL-VG-CFMS"/>
    <s v="n/a"/>
    <s v="Regulated"/>
  </r>
  <r>
    <s v="HA-010-RS"/>
    <s v="VG54-EU"/>
    <s v="GFVF-8MK-J9Y"/>
    <s v="HA-010-RS"/>
    <s v="VF620J864RB014047"/>
    <s v="n/a"/>
    <s v=""/>
    <m/>
    <s v=""/>
    <s v="B100, Site St Loubes, TG AQUITAINE"/>
    <x v="11"/>
    <s v="52664.0"/>
    <s v="1781"/>
    <s v="n/a"/>
    <s v="n/a"/>
    <s v="n/a"/>
    <s v="n/a"/>
    <s v="n/a"/>
    <s v="n/a"/>
    <s v="n/a"/>
    <s v="Calibrated"/>
    <s v="14 avr. 2026 10:01"/>
    <s v="Rue Chanzy, Montpon-Ménestérol, Nouvelle-Aquitaine, 24700"/>
    <s v="n/a"/>
    <s v="n/a"/>
    <s v="n/a"/>
    <n v="0"/>
    <s v="F SFR"/>
    <s v="true"/>
    <s v="n/a"/>
    <s v="CBL-VG-CFMS"/>
    <s v="n/a"/>
    <s v="Regulated"/>
  </r>
  <r>
    <s v="HA-137-VJ"/>
    <s v="VG54-EU"/>
    <s v="GM88-5A6-WHA"/>
    <s v="HA-137-VJ"/>
    <s v="VF620J866RB014048"/>
    <s v="n/a"/>
    <s v=""/>
    <m/>
    <s v=""/>
    <s v="B100, Site St Loubes, TG AQUITAINE"/>
    <x v="11"/>
    <s v="42606.1"/>
    <s v="1963"/>
    <s v="n/a"/>
    <s v="n/a"/>
    <s v="n/a"/>
    <s v="n/a"/>
    <s v="n/a"/>
    <s v="n/a"/>
    <s v="n/a"/>
    <s v="Calibrated"/>
    <s v="14 avr. 2026 10:01"/>
    <s v="Allée Isabelle, Lanton, Nouvelle-Aquitaine, 33138"/>
    <s v="n/a"/>
    <s v="n/a"/>
    <s v="n/a"/>
    <n v="0"/>
    <s v="F SFR"/>
    <s v="true"/>
    <s v="n/a"/>
    <s v="CBL-VG-CFMS"/>
    <s v="n/a"/>
    <s v="Regulated"/>
  </r>
  <r>
    <s v="HC-124-AA"/>
    <s v="VG54-EU"/>
    <s v="GDMC-7U2-5G4"/>
    <s v="HC-124-AA"/>
    <s v="VF620J868SB014624"/>
    <s v="n/a"/>
    <s v="Truck"/>
    <n v="16000"/>
    <s v="KG"/>
    <s v="TG RHONE GAP"/>
    <x v="28"/>
    <s v="51069.4"/>
    <s v="1228"/>
    <s v="n/a"/>
    <s v="n/a"/>
    <s v="n/a"/>
    <s v="n/a"/>
    <s v="n/a"/>
    <s v="n/a"/>
    <s v="n/a"/>
    <s v="Calibrated"/>
    <s v="14 avr. 2026 10:01"/>
    <s v="N 94, Les Cesaris, Provence-Alpes-Côte d'Azur, 05230"/>
    <s v="n/a"/>
    <s v="n/a"/>
    <s v="n/a"/>
    <n v="0"/>
    <s v="F SFR"/>
    <s v="true"/>
    <s v="n/a"/>
    <s v="CBL-VG-CHGV"/>
    <s v="n/a"/>
    <s v="Regulated"/>
  </r>
  <r>
    <s v="HE-612-BX"/>
    <s v="VG54-EU"/>
    <s v="GEG9-PAU-ADF"/>
    <s v="HE-612-BX"/>
    <s v="VF1RDB00174612295"/>
    <s v="n/a"/>
    <s v="Truck"/>
    <n v="3500"/>
    <s v="KG"/>
    <s v="TG RHONE GAP"/>
    <x v="28"/>
    <s v="68635.5"/>
    <s v="n/a"/>
    <s v="n/a"/>
    <s v="n/a"/>
    <s v="n/a"/>
    <s v="n/a"/>
    <s v="n/a"/>
    <s v="n/a"/>
    <s v="n/a"/>
    <s v="Calibrated"/>
    <s v="14 avr. 2026 10:01"/>
    <s v="Route de la Justice, Gap, Provence-Alpes-Côte d'Azur, 05000"/>
    <s v="n/a"/>
    <s v="n/a"/>
    <s v="n/a"/>
    <n v="0"/>
    <s v="F SFR"/>
    <s v="true"/>
    <s v="n/a"/>
    <s v="CBL-VG-COBDII-Y0"/>
    <s v="n/a"/>
    <s v="Regulated"/>
  </r>
  <r>
    <s v="HA-222-KZ"/>
    <s v="VG54-EU"/>
    <s v="GWFC-DTG-4JJ"/>
    <s v="HA-222-KZ"/>
    <s v="VF620J867RB013622"/>
    <s v="n/a"/>
    <s v="Automatic"/>
    <m/>
    <s v=""/>
    <s v="B100, Site St Loubes, TG AQUITAINE"/>
    <x v="11"/>
    <s v="52826.7"/>
    <s v="1819"/>
    <s v="n/a"/>
    <s v="n/a"/>
    <s v="n/a"/>
    <s v="n/a"/>
    <s v="n/a"/>
    <s v="n/a"/>
    <s v="n/a"/>
    <s v="Calibrated"/>
    <s v="14 avr. 2026 10:01"/>
    <s v="Rue des Garosses, Lormont, Nouvelle-Aquitaine, 33310"/>
    <s v="n/a"/>
    <s v="n/a"/>
    <s v="n/a"/>
    <n v="0"/>
    <s v="F SFR"/>
    <s v="true"/>
    <s v="n/a"/>
    <s v="CBL-VG-CFMS"/>
    <s v="n/a"/>
    <s v="Regulated"/>
  </r>
  <r>
    <s v="HE-476-DC"/>
    <s v="VG55-EU"/>
    <s v="G6TC-V23-PXB"/>
    <s v="HE-476-DC"/>
    <s v="VF620J867SB015084"/>
    <s v="n/a"/>
    <s v="Truck"/>
    <m/>
    <s v=""/>
    <s v="TG La Roche sur Yon (PF)"/>
    <x v="1"/>
    <s v="36085.9"/>
    <s v="731"/>
    <s v="n/a"/>
    <s v="n/a"/>
    <s v="n/a"/>
    <s v="n/a"/>
    <s v="n/a"/>
    <s v="n/a"/>
    <s v="n/a"/>
    <s v="Calibrated"/>
    <s v="14 avr. 2026 10:01"/>
    <s v="D 938Ter, Bressuire, Nouvelle-Aquitaine, 79300"/>
    <s v="n/a"/>
    <s v="n/a"/>
    <s v="n/a"/>
    <n v="0"/>
    <s v="Orange F"/>
    <s v="true"/>
    <s v="n/a"/>
    <s v="CBL-VG-CHGV"/>
    <s v="n/a"/>
    <s v="Regulated"/>
  </r>
  <r>
    <s v="EP-688-GN"/>
    <s v="VG55-EU"/>
    <s v="GAFU-H8W-EK8"/>
    <s v="EP-688-GN"/>
    <s v="VF12R071658518065"/>
    <s v="n/a"/>
    <s v=""/>
    <m/>
    <s v=""/>
    <s v="TGS SIEGE"/>
    <x v="3"/>
    <s v="53026.0"/>
    <s v="n/a"/>
    <s v="n/a"/>
    <s v="n/a"/>
    <s v="n/a"/>
    <s v="n/a"/>
    <s v="n/a"/>
    <s v="n/a"/>
    <s v="n/a"/>
    <s v="Calibrated"/>
    <s v="14 avr. 2026 10:01"/>
    <s v="17 Rue Ferme de la Tour, Valenton, Île-de-France, 94460"/>
    <s v="n/a"/>
    <s v="n/a"/>
    <s v="n/a"/>
    <n v="0"/>
    <s v="Orange F"/>
    <s v="true"/>
    <s v="n/a"/>
    <s v="CBL-VG-COBDII-Y0"/>
    <s v="n/a"/>
    <s v="Regulated"/>
  </r>
  <r>
    <s v="DT-064-WT"/>
    <s v="VG54-EU"/>
    <s v="GMGD-KSD-HDE"/>
    <s v="DT-064-WT"/>
    <s v="VF640J569FB002405"/>
    <s v="n/a"/>
    <s v="Truck"/>
    <n v="16000"/>
    <s v="KG"/>
    <s v="TG Gouzeaucourt (PF)"/>
    <x v="35"/>
    <s v="507450.9"/>
    <s v="9800"/>
    <s v="n/a"/>
    <s v="n/a"/>
    <s v="n/a"/>
    <s v="n/a"/>
    <s v="n/a"/>
    <s v="n/a"/>
    <s v="n/a"/>
    <s v="Calibrated"/>
    <s v="10 avr. 2026 11:52"/>
    <s v="Route de Cambrai, Gouzeaucourt, Hauts-de-France, 59231"/>
    <s v="n/a"/>
    <s v="n/a"/>
    <s v="n/a"/>
    <n v="0"/>
    <s v="Orange F"/>
    <s v="true"/>
    <s v="n/a"/>
    <s v="CBL-VG-CFMS"/>
    <s v="n/a"/>
    <s v="Regulated"/>
  </r>
  <r>
    <s v="HA-044-MV"/>
    <s v="VG55-EU"/>
    <s v="G9GA-RXC-Z6W"/>
    <s v="HA-044-MV"/>
    <s v="VF620J862RB013639"/>
    <s v="n/a"/>
    <s v="Truck"/>
    <n v="18999"/>
    <s v="KG"/>
    <s v="B100, TG MIDI PYRENEES"/>
    <x v="23"/>
    <s v="60515.9"/>
    <s v="3607"/>
    <s v="n/a"/>
    <s v="n/a"/>
    <s v="n/a"/>
    <s v="n/a"/>
    <s v="n/a"/>
    <s v="n/a"/>
    <s v="n/a"/>
    <s v="Calibrated"/>
    <s v="14 avr. 2026 10:01"/>
    <s v="D 68, Montcabrier, Occitanie, 46700"/>
    <s v="n/a"/>
    <s v="n/a"/>
    <s v="n/a"/>
    <n v="0"/>
    <s v="Orange F"/>
    <s v="true"/>
    <s v="n/a"/>
    <s v="CBL-VG-DHGV"/>
    <s v="n/a"/>
    <s v="Regulated"/>
  </r>
  <r>
    <s v="HA-977-PA"/>
    <s v="VG55-EU"/>
    <s v="GEB4-7ER-CV3"/>
    <s v="HA-977-PA"/>
    <s v="VF620J864RB013691"/>
    <s v="n/a"/>
    <s v="Truck"/>
    <n v="19000"/>
    <s v="KG"/>
    <s v="B100, TG MIDI PYRENEES"/>
    <x v="23"/>
    <s v="61177.6"/>
    <s v="3262"/>
    <s v="n/a"/>
    <s v="n/a"/>
    <s v="n/a"/>
    <s v="n/a"/>
    <s v="n/a"/>
    <s v="n/a"/>
    <s v="n/a"/>
    <s v="Calibrated"/>
    <s v="14 avr. 2026 10:01"/>
    <s v="Route de Castelsarrasin, Montbeton, Occitanie, 82290"/>
    <s v="n/a"/>
    <s v="n/a"/>
    <s v="n/a"/>
    <n v="0"/>
    <s v="Orange F"/>
    <s v="true"/>
    <s v="n/a"/>
    <s v="CBL-VG-DHGV"/>
    <s v="n/a"/>
    <s v="Regulated"/>
  </r>
  <r>
    <s v="HA-311-HR"/>
    <s v="VG55-EU"/>
    <s v="GKP7-99J-JW6"/>
    <s v="HA-311-HR"/>
    <s v="VF620J863RB013763"/>
    <s v="n/a"/>
    <s v="Truck"/>
    <n v="16000"/>
    <s v="KG"/>
    <s v="B100, TG MIDI PYRENEES"/>
    <x v="23"/>
    <s v="60188.5"/>
    <s v="2752"/>
    <s v="n/a"/>
    <s v="n/a"/>
    <s v="n/a"/>
    <s v="n/a"/>
    <s v="n/a"/>
    <s v="n/a"/>
    <s v="n/a"/>
    <s v="Calibrated"/>
    <s v="14 avr. 2026 10:01"/>
    <s v="Chemin de Mazurié, Fenouillet, Occitanie, 31140"/>
    <s v="n/a"/>
    <s v="n/a"/>
    <s v="n/a"/>
    <n v="0"/>
    <s v="Orange F"/>
    <s v="true"/>
    <s v="n/a"/>
    <s v="CBL-VG-DHGV"/>
    <s v="n/a"/>
    <s v="Regulated"/>
  </r>
  <r>
    <s v="HE-044-RE"/>
    <s v="VG54-EU"/>
    <s v="G9Y4-VGD-PEH"/>
    <s v="HE-044-RE"/>
    <s v="VF620J869SB014941"/>
    <s v="n/a"/>
    <s v="Truck"/>
    <m/>
    <s v=""/>
    <s v="TG CENTRE OUEST"/>
    <x v="14"/>
    <s v="39015.2"/>
    <s v="780"/>
    <s v="n/a"/>
    <s v="n/a"/>
    <s v="n/a"/>
    <s v="n/a"/>
    <s v="n/a"/>
    <s v="n/a"/>
    <s v="n/a"/>
    <s v="Calibrated"/>
    <s v="14 avr. 2026 10:01"/>
    <s v="A 85, Truyes, Centre-Val de Loire, 37270"/>
    <s v="n/a"/>
    <s v="n/a"/>
    <s v="n/a"/>
    <n v="0"/>
    <s v="F SFR"/>
    <s v="true"/>
    <s v="n/a"/>
    <s v="CBL-VG-CHGV"/>
    <s v="n/a"/>
    <s v="Regulated"/>
  </r>
  <r>
    <s v="HF-591-BZ"/>
    <s v="VG54-EU"/>
    <s v="GFE7-MEY-ZYY"/>
    <s v="HF-591-BZ"/>
    <s v="VF620J866SB014847"/>
    <s v="n/a"/>
    <s v="Truck"/>
    <n v="19000"/>
    <s v="KG"/>
    <s v="TG BOURGOGNE"/>
    <x v="21"/>
    <s v="25206.2"/>
    <s v="528"/>
    <s v="n/a"/>
    <s v="n/a"/>
    <s v="n/a"/>
    <s v="n/a"/>
    <s v="n/a"/>
    <s v="n/a"/>
    <s v="n/a"/>
    <s v="Calibrated"/>
    <s v="14 avr. 2026 10:01"/>
    <s v="Autoroute du Soleil, Levernois, Bourgogne-Franche-Comté, 21200"/>
    <s v="n/a"/>
    <s v="n/a"/>
    <s v="n/a"/>
    <n v="0"/>
    <s v="F SFR"/>
    <s v="true"/>
    <s v="n/a"/>
    <s v="CBL-VG-CHGV"/>
    <s v="n/a"/>
    <s v="Regulated"/>
  </r>
  <r>
    <s v="HF-471-BZ"/>
    <s v="VG54-EU"/>
    <s v="GU86-5KH-RXC"/>
    <s v="HF-471-BZ"/>
    <s v="VF620J864SB014846"/>
    <s v="n/a"/>
    <s v="Truck"/>
    <m/>
    <s v=""/>
    <s v="TG BOURGOGNE"/>
    <x v="21"/>
    <s v="43595.6"/>
    <s v="885"/>
    <s v="n/a"/>
    <s v="n/a"/>
    <s v="n/a"/>
    <s v="n/a"/>
    <s v="n/a"/>
    <s v="n/a"/>
    <s v="n/a"/>
    <s v="Calibrated"/>
    <s v="14 avr. 2026 10:01"/>
    <s v="D 437, Labergement-Sainte-Marie, Bourgogne-Franche-Comté, 25160"/>
    <s v="n/a"/>
    <s v="n/a"/>
    <s v="n/a"/>
    <n v="0"/>
    <s v="F SFR"/>
    <s v="true"/>
    <s v="n/a"/>
    <s v="CBL-VG-CHGV"/>
    <s v="n/a"/>
    <s v="Regulated"/>
  </r>
  <r>
    <s v="HA-411-YC"/>
    <s v="VG55-EU"/>
    <s v="GR74-8KP-S6G"/>
    <s v="HA-411-YC"/>
    <s v="VF620J164RB001812"/>
    <s v="n/a"/>
    <s v="Truck"/>
    <n v="19000"/>
    <s v="KG"/>
    <s v="TG CENTRE EST"/>
    <x v="0"/>
    <s v="94756.2"/>
    <s v="1745"/>
    <s v="n/a"/>
    <s v="n/a"/>
    <s v="n/a"/>
    <s v="n/a"/>
    <s v="n/a"/>
    <s v="n/a"/>
    <s v="n/a"/>
    <s v="Calibrated"/>
    <s v="14 avr. 2026 10:01"/>
    <s v="Route de Sancoins, Saint-Aignan-des-Noyers, Centre-Val de Loire, 18210"/>
    <s v="n/a"/>
    <s v="n/a"/>
    <s v="n/a"/>
    <n v="0"/>
    <s v="Orange F"/>
    <s v="true"/>
    <s v="n/a"/>
    <s v="CBL-VG-CHGV"/>
    <s v="n/a"/>
    <s v="Regulated"/>
  </r>
  <r>
    <s v="GZ-564-RA"/>
    <s v="VG54-EU"/>
    <s v="GSPC-SD9-7ER"/>
    <s v="GZ-564-RA"/>
    <s v="ZCFC672C70D769284"/>
    <s v="n/a"/>
    <s v="Truck"/>
    <n v="7500"/>
    <s v="KG"/>
    <s v="TG IDF VALENTON"/>
    <x v="3"/>
    <s v="25757.7"/>
    <s v="n/a"/>
    <s v="n/a"/>
    <s v="n/a"/>
    <s v="n/a"/>
    <s v="n/a"/>
    <s v="n/a"/>
    <s v="n/a"/>
    <s v="n/a"/>
    <s v="Calibrated"/>
    <s v="3 févr. 2026 14:59"/>
    <s v="14 Rue Ferme de la Tour, Valenton, Île-de-France, 94460"/>
    <s v="n/a"/>
    <s v="n/a"/>
    <s v="n/a"/>
    <n v="0"/>
    <s v="F SFR"/>
    <s v="true"/>
    <s v="n/a"/>
    <s v="CBL-VG-CHGV"/>
    <s v="n/a"/>
    <s v="Regulated"/>
  </r>
  <r>
    <s v="HF-525-NF"/>
    <s v="VG55-EU"/>
    <s v="G3TE-UA8-2NR"/>
    <s v="HF-525-NF"/>
    <s v="VF620J864SB014927"/>
    <s v="n/a"/>
    <s v="Truck"/>
    <m/>
    <s v=""/>
    <s v="TG CENTRE OUEST"/>
    <x v="14"/>
    <s v="33294.2"/>
    <s v="596"/>
    <s v="n/a"/>
    <s v="n/a"/>
    <s v="n/a"/>
    <s v="n/a"/>
    <s v="n/a"/>
    <s v="n/a"/>
    <s v="n/a"/>
    <s v="Calibrated"/>
    <s v="14 avr. 2026 10:01"/>
    <s v="Rue du Général de Gaulle, Saint-Flovier, Centre-Val de Loire, 37600"/>
    <s v="n/a"/>
    <s v="n/a"/>
    <s v="n/a"/>
    <n v="0"/>
    <s v="Orange F"/>
    <s v="true"/>
    <s v="n/a"/>
    <s v="CBL-VG-DHGV"/>
    <s v="n/a"/>
    <s v="Regulated"/>
  </r>
  <r>
    <s v="HF-432-LL"/>
    <s v="VG54-EU"/>
    <s v="GWSV-G78-5CZ"/>
    <s v="HF-432-LL"/>
    <s v="VF620J162SB002009"/>
    <s v="n/a"/>
    <s v="Truck"/>
    <m/>
    <s v=""/>
    <s v="TG CENTRE OUEST"/>
    <x v="14"/>
    <s v="34519.9"/>
    <s v="595"/>
    <s v="n/a"/>
    <s v="n/a"/>
    <s v="n/a"/>
    <s v="n/a"/>
    <s v="n/a"/>
    <s v="n/a"/>
    <s v="n/a"/>
    <s v="Calibrated"/>
    <s v="14 avr. 2026 10:01"/>
    <s v="2 Boulevard de Strasbourg, Montmorillon, Nouvelle-Aquitaine, 86500"/>
    <s v="n/a"/>
    <s v="n/a"/>
    <s v="n/a"/>
    <n v="0"/>
    <s v="F SFR"/>
    <s v="true"/>
    <s v="n/a"/>
    <s v="CBL-VG-CHGV"/>
    <s v="n/a"/>
    <s v="Regulated"/>
  </r>
  <r>
    <s v="HF-952-JV"/>
    <s v="VG55-EU"/>
    <s v="GZ64-JPA-XM2"/>
    <s v="HF-952-JV"/>
    <s v="VF620J866SB014962"/>
    <s v="n/a"/>
    <s v="Truck"/>
    <m/>
    <s v=""/>
    <s v="TG CENTRE OUEST"/>
    <x v="14"/>
    <s v="36763.6"/>
    <s v="696"/>
    <s v="n/a"/>
    <s v="n/a"/>
    <s v="n/a"/>
    <s v="n/a"/>
    <s v="n/a"/>
    <s v="n/a"/>
    <s v="n/a"/>
    <s v="Calibrated"/>
    <s v="14 avr. 2026 10:01"/>
    <s v="D 996, Évaux-les-Bains, Nouvelle-Aquitaine, 23110"/>
    <s v="n/a"/>
    <s v="n/a"/>
    <s v="n/a"/>
    <n v="0"/>
    <s v="Orange F"/>
    <s v="true"/>
    <s v="n/a"/>
    <s v="CBL-VG-DHGV"/>
    <s v="n/a"/>
    <s v="Regulated"/>
  </r>
  <r>
    <s v="HF-147-VZ"/>
    <s v="VG54-EU"/>
    <s v="GVFJ-RRD-NH6"/>
    <s v="HF-147-VZ"/>
    <s v="VF620J869SB015104"/>
    <s v="DESSEIGNE Damien"/>
    <s v="Truck"/>
    <n v="19000"/>
    <s v="KG"/>
    <s v="TG RHONE"/>
    <x v="18"/>
    <s v="34349.9"/>
    <s v="706"/>
    <s v="n/a"/>
    <s v="n/a"/>
    <s v="n/a"/>
    <s v="n/a"/>
    <s v="n/a"/>
    <s v="n/a"/>
    <s v="n/a"/>
    <s v="Calibrated"/>
    <s v="14 avr. 2026 10:01"/>
    <s v="Boulevard de la Noirée, Saint-Quentin-Fallavier, Auvergne-Rhône-Alpes, 38070"/>
    <s v="n/a"/>
    <s v="n/a"/>
    <s v="n/a"/>
    <n v="0"/>
    <s v="Orange F"/>
    <s v="true"/>
    <s v="n/a"/>
    <s v="CBL-VG-CHGV"/>
    <s v="n/a"/>
    <s v="Regulated"/>
  </r>
  <r>
    <s v="HF-826-NV"/>
    <s v="VG54-EU"/>
    <s v="GBXD-WJS-3BT"/>
    <s v="HF-826-NV"/>
    <s v="VF620J867SB015070"/>
    <s v="ADAM Maxime jean louis francois"/>
    <s v="Truck"/>
    <n v="19000"/>
    <s v="KG"/>
    <s v="TG RHONE"/>
    <x v="18"/>
    <s v="28691.9"/>
    <s v="659"/>
    <s v="n/a"/>
    <s v="n/a"/>
    <s v="n/a"/>
    <s v="n/a"/>
    <s v="n/a"/>
    <s v="n/a"/>
    <s v="n/a"/>
    <s v="Calibrated"/>
    <s v="14 avr. 2026 10:01"/>
    <s v="A 49, Tullins, Auvergne-Rhône-Alpes, 38210"/>
    <s v="n/a"/>
    <s v="n/a"/>
    <s v="n/a"/>
    <n v="0"/>
    <s v="Orange F"/>
    <s v="true"/>
    <s v="n/a"/>
    <s v="CBL-VG-CHGV"/>
    <s v="n/a"/>
    <s v="Regulated"/>
  </r>
  <r>
    <s v="GP-228-DA"/>
    <s v="VG55-EU"/>
    <s v="GXNC-PUY-8M5"/>
    <s v="GP-228-DA"/>
    <s v="ZCFCP35A90D731751"/>
    <s v="n/a"/>
    <s v="Truck"/>
    <m/>
    <s v=""/>
    <s v="TGFL-DELTA LOGISTIQUE"/>
    <x v="19"/>
    <s v="59404.4"/>
    <s v="3493"/>
    <s v="n/a"/>
    <s v="n/a"/>
    <s v="n/a"/>
    <s v="n/a"/>
    <s v="n/a"/>
    <s v="n/a"/>
    <s v="n/a"/>
    <s v="Calibrated"/>
    <s v="14 avr. 2026 10:01"/>
    <s v="Avenue Charles Lindbergh, Rungis, Île-de-France, 94150"/>
    <s v="n/a"/>
    <s v="n/a"/>
    <s v="n/a"/>
    <n v="0"/>
    <s v="Orange F"/>
    <s v="true"/>
    <s v="n/a"/>
    <s v="CBL-VG-COBDII-Y0S"/>
    <s v="n/a"/>
    <s v="Regulated"/>
  </r>
  <r>
    <s v="HF-302-YJ"/>
    <s v="VG54-EU"/>
    <s v="GAYU-FTK-JN2"/>
    <s v="HF-302-YJ"/>
    <s v="VF620J860SB015380"/>
    <s v="n/a"/>
    <s v="Automatic"/>
    <m/>
    <s v=""/>
    <s v="B100, Site St Loubes, TG AQUITAINE"/>
    <x v="11"/>
    <s v="15139.7"/>
    <s v="n/a"/>
    <s v="n/a"/>
    <s v="n/a"/>
    <s v="n/a"/>
    <s v="n/a"/>
    <s v="n/a"/>
    <s v="n/a"/>
    <s v="n/a"/>
    <s v="Calibrated"/>
    <s v="14 avr. 2026 10:01"/>
    <s v="Rue Nully de Harcourt, Canéjan, Nouvelle-Aquitaine, 33610"/>
    <s v="n/a"/>
    <s v="n/a"/>
    <s v="n/a"/>
    <n v="0"/>
    <s v="F SFR"/>
    <s v="true"/>
    <s v="n/a"/>
    <s v="CBL-VG-CHGV"/>
    <s v="n/a"/>
    <s v="Regulated"/>
  </r>
  <r>
    <s v="HF-580-YW"/>
    <s v="VG55-EU"/>
    <s v="GTAD-XBW-R44"/>
    <s v="HF-580-YW"/>
    <s v="VF620J864SB015575"/>
    <s v="n/a"/>
    <s v="Truck"/>
    <m/>
    <s v=""/>
    <s v="TG CENTRE OUEST"/>
    <x v="14"/>
    <s v="37852.0"/>
    <s v="692"/>
    <s v="n/a"/>
    <s v="n/a"/>
    <s v="n/a"/>
    <s v="n/a"/>
    <s v="n/a"/>
    <s v="n/a"/>
    <s v="n/a"/>
    <s v="Calibrated"/>
    <s v="14 avr. 2026 10:01"/>
    <s v="D 7, Valence-en-Poitou, Nouvelle-Aquitaine, 86700"/>
    <s v="n/a"/>
    <s v="n/a"/>
    <s v="n/a"/>
    <n v="0"/>
    <s v="Orange F"/>
    <s v="true"/>
    <s v="n/a"/>
    <s v="CBL-VG-CHGV"/>
    <s v="n/a"/>
    <s v="Regulated"/>
  </r>
  <r>
    <s v="HC-577-XN"/>
    <s v="VG55-EU"/>
    <s v="GSMW-GSU-F78"/>
    <s v="n/a"/>
    <s v="VF620J966SB000851"/>
    <s v="CHUZEL RICHARD HENRY LUCIEN"/>
    <s v="Truck"/>
    <m/>
    <s v=""/>
    <s v="TG RHONE"/>
    <x v="18"/>
    <s v="28057.8"/>
    <s v="720"/>
    <s v="n/a"/>
    <s v="n/a"/>
    <s v="n/a"/>
    <s v="n/a"/>
    <s v="n/a"/>
    <s v="n/a"/>
    <s v="n/a"/>
    <s v="Calibrated"/>
    <s v="14 avr. 2026 10:01"/>
    <s v="D 503, Saint-Sauveur-en-Rue, Auvergne-Rhône-Alpes, 42220"/>
    <s v="n/a"/>
    <s v="n/a"/>
    <s v="n/a"/>
    <n v="0"/>
    <s v="Orange F"/>
    <s v="true"/>
    <s v="n/a"/>
    <s v="CBL-VG-CHGV"/>
    <s v="n/a"/>
    <s v="Regulated"/>
  </r>
  <r>
    <s v="GS-750-JC"/>
    <s v="VG54-EU"/>
    <s v="GUSM-H9P-NA2"/>
    <s v="GS-750-JC"/>
    <s v="ZCFCP35A30D731745"/>
    <s v="MAHIOU Hamid"/>
    <s v="Truck"/>
    <n v="3"/>
    <s v="KG"/>
    <s v="TGFL-DELTA LOGISTIQUE"/>
    <x v="19"/>
    <s v="93925.5"/>
    <s v="3850"/>
    <s v="n/a"/>
    <s v="n/a"/>
    <s v="n/a"/>
    <s v="n/a"/>
    <s v="n/a"/>
    <s v="n/a"/>
    <s v="n/a"/>
    <s v="Calibrated"/>
    <s v="14 avr. 2026 10:01"/>
    <s v="Rue de Genève, Paray-Vieille-Poste, Île-de-France, 91550"/>
    <s v="n/a"/>
    <s v="n/a"/>
    <s v="n/a"/>
    <n v="0"/>
    <s v="Orange F"/>
    <s v="true"/>
    <s v="n/a"/>
    <s v="CBL-VG-COBDII-Y0"/>
    <s v="n/a"/>
    <s v="Regulated"/>
  </r>
  <r>
    <s v="HF-076-PV"/>
    <s v="VG55-EU"/>
    <s v="GMBX-WTD-3GK"/>
    <s v="HF-076-PV"/>
    <s v="VF620J860SB015394"/>
    <s v="COSANDEY Eric"/>
    <s v="Truck"/>
    <n v="19000"/>
    <s v="KG"/>
    <s v="B100, TG MIDI PYRENEES"/>
    <x v="23"/>
    <s v="17636.3"/>
    <s v="818"/>
    <s v="n/a"/>
    <s v="n/a"/>
    <s v="n/a"/>
    <s v="n/a"/>
    <s v="n/a"/>
    <s v="n/a"/>
    <s v="n/a"/>
    <s v="Calibrated"/>
    <s v="14 avr. 2026 10:01"/>
    <s v="Impasse des États-Unis, Toulouse, Occitanie, 31200"/>
    <s v="n/a"/>
    <s v="n/a"/>
    <s v="n/a"/>
    <n v="0"/>
    <s v="Orange F"/>
    <s v="true"/>
    <s v="n/a"/>
    <s v="CBL-VG-DHGV"/>
    <s v="n/a"/>
    <s v="Regulated"/>
  </r>
  <r>
    <s v="HF-717-PV"/>
    <s v="VG55-EU"/>
    <s v="GAEM-CPZ-FJN"/>
    <s v="HF-717-PV"/>
    <s v="VF620J86XSB015449"/>
    <s v="DELSART Matthieu"/>
    <s v="Truck"/>
    <n v="19000"/>
    <s v="KG"/>
    <s v="B100, TG MIDI PYRENEES"/>
    <x v="23"/>
    <s v="22199.1"/>
    <s v="1077"/>
    <s v="n/a"/>
    <s v="n/a"/>
    <s v="n/a"/>
    <s v="n/a"/>
    <s v="n/a"/>
    <s v="n/a"/>
    <s v="n/a"/>
    <s v="Calibrated"/>
    <s v="14 avr. 2026 10:01"/>
    <s v="Impasse des Bordes, Pommevic, Occitanie, 82400"/>
    <s v="n/a"/>
    <s v="n/a"/>
    <s v="n/a"/>
    <n v="0"/>
    <s v="Orange F"/>
    <s v="true"/>
    <s v="n/a"/>
    <s v="CBL-VG-DHGV"/>
    <s v="n/a"/>
    <s v="Regulated"/>
  </r>
  <r>
    <s v="HE-985-MX"/>
    <s v="VG54-EU"/>
    <s v="G4HB-TYT-384"/>
    <s v="HE-985-MX"/>
    <s v="VF640J561SB026787"/>
    <s v="n/a"/>
    <s v="Truck"/>
    <n v="13000"/>
    <s v="KG"/>
    <s v="TG MEDITERRANEE"/>
    <x v="16"/>
    <s v="36645.5"/>
    <s v="797"/>
    <s v="n/a"/>
    <s v="n/a"/>
    <s v="n/a"/>
    <s v="n/a"/>
    <s v="n/a"/>
    <s v="n/a"/>
    <s v="n/a"/>
    <s v="Calibrated"/>
    <s v="14 avr. 2026 10:01"/>
    <s v="Chemin des Poudadouires, Bonnieux, Provence-Alpes-Côte d'Azur, 84480"/>
    <s v="n/a"/>
    <s v="n/a"/>
    <s v="n/a"/>
    <n v="0"/>
    <s v="F SFR"/>
    <s v="true"/>
    <s v="n/a"/>
    <s v="CBL-VG-CFMS"/>
    <s v="n/a"/>
    <s v="Regulated"/>
  </r>
  <r>
    <s v="HD-854-AG"/>
    <s v="VG54-EU"/>
    <s v="GZNZ-H2F-9Y5"/>
    <s v="HD-854-AG"/>
    <s v="VF620J865SB014676"/>
    <s v="n/a"/>
    <s v="Truck"/>
    <n v="16000"/>
    <s v="KG"/>
    <s v="TG MEDITERRANEE"/>
    <x v="16"/>
    <s v="46109.0"/>
    <s v="2100"/>
    <s v="n/a"/>
    <s v="n/a"/>
    <s v="n/a"/>
    <s v="n/a"/>
    <s v="n/a"/>
    <s v="n/a"/>
    <s v="n/a"/>
    <s v="Calibrated"/>
    <s v="14 avr. 2026 10:01"/>
    <s v="Rue Gay-Lussac, Saint-Martin-de-Crau, Provence-Alpes-Côte d'Azur, 13310"/>
    <s v="n/a"/>
    <s v="n/a"/>
    <s v="n/a"/>
    <n v="0"/>
    <s v="F SFR"/>
    <s v="true"/>
    <s v="n/a"/>
    <s v="CBL-VG-CFMS"/>
    <s v="n/a"/>
    <s v="Regulated"/>
  </r>
  <r>
    <s v="HD-710-KE"/>
    <s v="VG54-EU"/>
    <s v="G64S-FH7-5BA"/>
    <s v="HD-710-KE"/>
    <s v="VF620J865SB014449"/>
    <s v="n/a"/>
    <s v="Truck"/>
    <n v="16000"/>
    <s v="KG"/>
    <s v="TG MEDITERRANEE"/>
    <x v="16"/>
    <s v="40733.4"/>
    <s v="1923"/>
    <s v="n/a"/>
    <s v="n/a"/>
    <s v="n/a"/>
    <s v="n/a"/>
    <s v="n/a"/>
    <s v="n/a"/>
    <s v="n/a"/>
    <s v="Calibrated"/>
    <s v="8 avr. 2026 11:05"/>
    <s v="Route d'Arles, Fos-sur-Mer, Provence-Alpes-Côte d'Azur, 13270"/>
    <s v="n/a"/>
    <s v="n/a"/>
    <s v="n/a"/>
    <n v="0"/>
    <s v="F SFR"/>
    <s v="true"/>
    <s v="n/a"/>
    <s v="CBL-VG-CFMS"/>
    <s v="n/a"/>
    <s v="Regulated"/>
  </r>
  <r>
    <s v="HB-145-RH"/>
    <s v="VG54-EU"/>
    <s v="GWC8-VVR-PDC"/>
    <s v="HB-145-RH"/>
    <s v="VF620J869SB014650"/>
    <s v="n/a"/>
    <s v="Truck"/>
    <n v="16000"/>
    <s v="KG"/>
    <s v="TG MEDITERRANEE"/>
    <x v="16"/>
    <s v="58938.3"/>
    <s v="2706"/>
    <s v="n/a"/>
    <s v="n/a"/>
    <s v="n/a"/>
    <s v="n/a"/>
    <s v="n/a"/>
    <s v="n/a"/>
    <s v="n/a"/>
    <s v="Calibrated"/>
    <s v="14 avr. 2026 10:01"/>
    <s v="Marseille, Provence-Alpes-Côte d'Azur, 13015"/>
    <s v="n/a"/>
    <s v="n/a"/>
    <s v="n/a"/>
    <n v="0"/>
    <s v="F SFR"/>
    <s v="true"/>
    <s v="n/a"/>
    <s v="CBL-VG-CFMS"/>
    <s v="n/a"/>
    <s v="Regulated"/>
  </r>
  <r>
    <s v="HA-811-ZF"/>
    <s v="VG54-EU"/>
    <s v="GNM2-WSC-N9X"/>
    <s v="HA-811-ZF"/>
    <s v="VF620J860RB014241"/>
    <s v="n/a"/>
    <s v="Truck"/>
    <n v="16000"/>
    <s v="KG"/>
    <s v="TG MEDITERRANEE"/>
    <x v="16"/>
    <s v="53615.8"/>
    <s v="3032"/>
    <s v="n/a"/>
    <s v="n/a"/>
    <s v="n/a"/>
    <s v="n/a"/>
    <s v="n/a"/>
    <s v="n/a"/>
    <s v="n/a"/>
    <s v="Calibrated"/>
    <s v="14 avr. 2026 10:01"/>
    <s v="Rue De Patafloux, Châteauneuf-les-Martigues, Provence-Alpes-Côte d'Azur, 13220"/>
    <s v="n/a"/>
    <s v="n/a"/>
    <s v="n/a"/>
    <n v="0"/>
    <s v="F SFR"/>
    <s v="true"/>
    <s v="n/a"/>
    <s v="CBL-VG-CFMS"/>
    <s v="n/a"/>
    <s v="Regulated"/>
  </r>
  <r>
    <s v="HE-098-QY"/>
    <s v="VG54-EU"/>
    <s v="GUAD-5Y7-CVN"/>
    <s v="n/a"/>
    <s v="VF620J86XSB015158"/>
    <s v="CHOLLIER Johan"/>
    <s v="Truck"/>
    <n v="16000"/>
    <s v="KG"/>
    <s v="TG RHONE"/>
    <x v="18"/>
    <s v="27802.5"/>
    <s v="738"/>
    <s v="n/a"/>
    <s v="n/a"/>
    <s v="n/a"/>
    <s v="n/a"/>
    <s v="n/a"/>
    <s v="n/a"/>
    <s v="n/a"/>
    <s v="Calibrated"/>
    <s v="14 avr. 2026 10:01"/>
    <s v="Rue de la Lombardière, Annonay, Auvergne-Rhône-Alpes, 07100"/>
    <s v="n/a"/>
    <s v="n/a"/>
    <s v="n/a"/>
    <n v="0"/>
    <s v="Orange F"/>
    <s v="true"/>
    <s v="n/a"/>
    <s v="CBL-VG-CHGV"/>
    <s v="n/a"/>
    <s v="Regulated"/>
  </r>
  <r>
    <s v="HF-664-MV"/>
    <s v="VG55-EU"/>
    <s v="GYCV-CV8-HA6"/>
    <s v="HF-664-MV"/>
    <s v="VF620J865SB015441"/>
    <s v="n/a"/>
    <s v="Truck"/>
    <n v="19000"/>
    <s v="KG"/>
    <s v="B100, TG MIDI PYRENEES"/>
    <x v="23"/>
    <s v="17011.0"/>
    <s v="830"/>
    <s v="n/a"/>
    <s v="n/a"/>
    <s v="n/a"/>
    <s v="n/a"/>
    <s v="n/a"/>
    <s v="n/a"/>
    <s v="n/a"/>
    <s v="Calibrated"/>
    <s v="14 avr. 2026 10:01"/>
    <s v="Rue du Lieutenant-Colonel Pélissier, Toulouse, Occitanie, 31000"/>
    <s v="n/a"/>
    <s v="n/a"/>
    <s v="n/a"/>
    <n v="0"/>
    <s v="Orange F"/>
    <s v="true"/>
    <s v="n/a"/>
    <s v="CBL-VG-CHGV"/>
    <s v="n/a"/>
    <s v="Regulated"/>
  </r>
  <r>
    <s v="HF-275-PV"/>
    <s v="VG55-EU"/>
    <s v="GS3E-T8E-X2T"/>
    <s v="HF-275-PV"/>
    <s v="VF620J860SB015430"/>
    <s v="n/a"/>
    <s v="Truck"/>
    <n v="19000"/>
    <s v="KG"/>
    <s v="TG Rodez (PF)"/>
    <x v="24"/>
    <s v="17718.2"/>
    <s v="806"/>
    <s v="n/a"/>
    <s v="n/a"/>
    <s v="n/a"/>
    <s v="n/a"/>
    <s v="n/a"/>
    <s v="n/a"/>
    <s v="n/a"/>
    <s v="Calibrated"/>
    <s v="14 avr. 2026 10:01"/>
    <s v="459 Rue des Artisans, Rodez, Occitanie, 12000"/>
    <s v="n/a"/>
    <s v="n/a"/>
    <s v="n/a"/>
    <n v="0"/>
    <s v="Orange F"/>
    <s v="true"/>
    <s v="n/a"/>
    <s v="CBL-VG-CHGV"/>
    <s v="n/a"/>
    <s v="Regulated"/>
  </r>
  <r>
    <s v="HF-639-PT"/>
    <s v="VG55-EU"/>
    <s v="GHEM-7SZ-M95"/>
    <s v="HF-639-PT"/>
    <s v="VF620J864SB015429"/>
    <s v="n/a"/>
    <s v="Truck"/>
    <n v="19000"/>
    <s v="KG"/>
    <s v="TG Tarbes (PF)"/>
    <x v="26"/>
    <s v="15129.0"/>
    <s v="607"/>
    <s v="n/a"/>
    <s v="n/a"/>
    <s v="n/a"/>
    <s v="n/a"/>
    <s v="n/a"/>
    <s v="n/a"/>
    <s v="n/a"/>
    <s v="Calibrated"/>
    <s v="14 avr. 2026 10:01"/>
    <s v="515 Rue des Enfants, Montréjeau, Occitanie, 31210"/>
    <s v="n/a"/>
    <s v="n/a"/>
    <s v="n/a"/>
    <n v="0"/>
    <s v="Orange F"/>
    <s v="true"/>
    <s v="n/a"/>
    <s v="CBL-VG-CHGV"/>
    <s v="n/a"/>
    <s v="Regulated"/>
  </r>
  <r>
    <s v="HA-638-ZF"/>
    <s v="VG54-EU"/>
    <s v="GCFX-XK3-KXA"/>
    <s v="HA-638-ZF"/>
    <s v="VF620J862RB014242"/>
    <s v="n/a"/>
    <s v="Truck"/>
    <n v="16000"/>
    <s v="KG"/>
    <s v="TG MEDITERRANEE"/>
    <x v="16"/>
    <s v="54683.8"/>
    <s v="3168"/>
    <s v="n/a"/>
    <s v="n/a"/>
    <s v="n/a"/>
    <s v="n/a"/>
    <s v="n/a"/>
    <s v="n/a"/>
    <s v="n/a"/>
    <s v="Calibrated"/>
    <s v="14 avr. 2026 10:01"/>
    <s v="Vitrolles, Provence-Alpes-Côte d'Azur, 13127"/>
    <s v="n/a"/>
    <s v="n/a"/>
    <s v="n/a"/>
    <n v="0"/>
    <s v="F SFR"/>
    <s v="true"/>
    <s v="n/a"/>
    <s v="CBL-VG-CFMS"/>
    <s v="n/a"/>
    <s v="Regulated"/>
  </r>
  <r>
    <s v="HA-260-PM"/>
    <s v="VG54-EU"/>
    <s v="G8Z7-6DK-5RT"/>
    <s v="HA-260-PM"/>
    <s v="ZCFC672C60D769292"/>
    <s v="n/a"/>
    <s v="Truck"/>
    <n v="7200"/>
    <s v="KG"/>
    <s v="TG MEDITERRANEE"/>
    <x v="16"/>
    <s v="58970.5"/>
    <s v="3584"/>
    <s v="n/a"/>
    <s v="n/a"/>
    <s v="n/a"/>
    <s v="n/a"/>
    <s v="n/a"/>
    <s v="n/a"/>
    <s v="n/a"/>
    <s v="Calibrated"/>
    <s v="3 mars 2026 07:44"/>
    <s v="143 Allée des Primevères, Le Beausset, Provence-Alpes-Côte d'Azur, 83330"/>
    <s v="n/a"/>
    <s v="n/a"/>
    <s v="n/a"/>
    <n v="0"/>
    <s v="F SFR"/>
    <s v="true"/>
    <s v="n/a"/>
    <s v="CBL-VG-CTDC-Y0"/>
    <s v="n/a"/>
    <s v="Regulated"/>
  </r>
  <r>
    <s v="GZ-886-ZS"/>
    <s v="VG55-EU"/>
    <s v="GFN9-KEV-JUH"/>
    <s v="GZ-886-ZS"/>
    <s v="WMA16DZZ5RP269906"/>
    <s v="n/a"/>
    <s v="Truck"/>
    <n v="15500"/>
    <s v="KG"/>
    <s v="TG MEDITERRANEE"/>
    <x v="16"/>
    <s v="60797.0"/>
    <s v="n/a"/>
    <s v="n/a"/>
    <s v="n/a"/>
    <s v="n/a"/>
    <s v="n/a"/>
    <s v="n/a"/>
    <s v="n/a"/>
    <s v="n/a"/>
    <s v="Calibrated"/>
    <s v="14 avr. 2026 10:01"/>
    <s v="Avenue des Jonquerolles, Saint-Rémy-de-Provence, Provence-Alpes-Côte d'Azur, 13210"/>
    <s v="n/a"/>
    <s v="n/a"/>
    <s v="n/a"/>
    <n v="0"/>
    <s v="Orange F"/>
    <s v="true"/>
    <s v="n/a"/>
    <s v="CBL-VG-CHGV"/>
    <s v="n/a"/>
    <s v="Regulated"/>
  </r>
  <r>
    <s v="GZ-077-RB"/>
    <s v="VG55-EU"/>
    <s v="GSRS-3UZ-H3Y"/>
    <s v="GZ-077-RB"/>
    <s v="ZCFC672C20D769290"/>
    <s v="n/a"/>
    <s v="Truck"/>
    <n v="7200"/>
    <s v="KG"/>
    <s v="TG MEDITERRANEE"/>
    <x v="16"/>
    <s v="70112.4"/>
    <s v="3051"/>
    <s v="n/a"/>
    <s v="n/a"/>
    <s v="n/a"/>
    <s v="n/a"/>
    <s v="n/a"/>
    <s v="n/a"/>
    <s v="n/a"/>
    <s v="Calibrated"/>
    <s v="14 avr. 2026 10:01"/>
    <s v="Chemin de Pontillaou à Grenadière, Le Beausset, Provence-Alpes-Côte d'Azur, 83330"/>
    <s v="n/a"/>
    <s v="n/a"/>
    <s v="n/a"/>
    <n v="0"/>
    <s v="Orange F"/>
    <s v="true"/>
    <s v="n/a"/>
    <s v="CBL-VG-CTDC-Y0"/>
    <s v="n/a"/>
    <s v="Regulated"/>
  </r>
  <r>
    <s v="FM-766-PE"/>
    <s v="VG55-EU"/>
    <s v="G8F9-H55-Y6N"/>
    <s v="FM-766-PE"/>
    <s v="VF640J563LB013640"/>
    <s v="n/a"/>
    <s v="Truck"/>
    <n v="16000"/>
    <s v="KG"/>
    <s v="TG MEDITERRANEE"/>
    <x v="16"/>
    <s v="239465.1"/>
    <s v="6135"/>
    <s v="n/a"/>
    <s v="n/a"/>
    <s v="n/a"/>
    <s v="n/a"/>
    <s v="n/a"/>
    <s v="n/a"/>
    <s v="n/a"/>
    <s v="Calibrated"/>
    <s v="14 avr. 2026 10:01"/>
    <s v="Chemin du Rouget, Sernhac, Occitanie, 30210"/>
    <s v="n/a"/>
    <s v="n/a"/>
    <s v="n/a"/>
    <n v="0"/>
    <s v="Orange F"/>
    <s v="true"/>
    <s v="n/a"/>
    <s v="CBL-VG-CFMS"/>
    <s v="n/a"/>
    <s v="Regulated"/>
  </r>
  <r>
    <s v="HA-682-PL"/>
    <s v="VG55-EU"/>
    <s v="GXUD-SBK-NHF"/>
    <s v="HA-682-PL"/>
    <s v="ZCFC672C40D769291"/>
    <s v="n/a"/>
    <s v="Truck"/>
    <n v="7200"/>
    <s v="KG"/>
    <s v="TG MEDITERRANEE"/>
    <x v="16"/>
    <s v="59552.9"/>
    <s v="3429"/>
    <s v="n/a"/>
    <s v="n/a"/>
    <s v="n/a"/>
    <s v="n/a"/>
    <s v="n/a"/>
    <s v="n/a"/>
    <s v="n/a"/>
    <s v="Calibrated"/>
    <s v="14 avr. 2026 10:01"/>
    <s v="Rue Gay-Lussac, Saint-Martin-de-Crau, Provence-Alpes-Côte d'Azur, 13310"/>
    <s v="n/a"/>
    <s v="n/a"/>
    <s v="n/a"/>
    <n v="0"/>
    <s v="Orange F"/>
    <s v="true"/>
    <s v="n/a"/>
    <s v="CBL-VG-CTDC-Y0"/>
    <s v="n/a"/>
    <s v="Regulated"/>
  </r>
  <r>
    <s v="GZ-801-VH"/>
    <s v="VG55-EU"/>
    <s v="GBHH-MCK-CZ9"/>
    <s v="GZ-801-VH"/>
    <s v="ZCFC672C60D769289"/>
    <s v="n/a"/>
    <s v="Truck"/>
    <n v="7200"/>
    <s v="KG"/>
    <s v="TG MEDITERRANEE"/>
    <x v="16"/>
    <s v="70241.2"/>
    <s v="2893"/>
    <s v="n/a"/>
    <s v="n/a"/>
    <s v="n/a"/>
    <s v="n/a"/>
    <s v="n/a"/>
    <s v="n/a"/>
    <s v="n/a"/>
    <s v="Calibrated"/>
    <s v="14 avr. 2026 10:01"/>
    <s v="Boulevard Bonne Nouvelle, Montpellier, Occitanie, 34062"/>
    <s v="n/a"/>
    <s v="n/a"/>
    <s v="n/a"/>
    <n v="0"/>
    <s v="Orange F"/>
    <s v="true"/>
    <s v="n/a"/>
    <s v="CBL-VG-CTDC-Y0"/>
    <s v="n/a"/>
    <s v="Regulated"/>
  </r>
  <r>
    <s v="HF-973-LN"/>
    <s v="VG55-EU"/>
    <s v="GJYM-SYC-FKK"/>
    <s v="HF-973-LN"/>
    <s v="VF620J863SB014899"/>
    <s v="n/a"/>
    <s v="Truck"/>
    <m/>
    <s v=""/>
    <s v="TG MEDITERRANEE"/>
    <x v="16"/>
    <s v="29562.5"/>
    <s v="663"/>
    <s v="n/a"/>
    <s v="n/a"/>
    <s v="n/a"/>
    <s v="n/a"/>
    <s v="n/a"/>
    <s v="n/a"/>
    <s v="n/a"/>
    <s v="Calibrated"/>
    <s v="14 avr. 2026 10:01"/>
    <s v="Avenue des Platanes, Lattes, Occitanie, 34970"/>
    <s v="n/a"/>
    <s v="n/a"/>
    <s v="n/a"/>
    <n v="0"/>
    <s v="Orange F"/>
    <s v="true"/>
    <s v="n/a"/>
    <s v="CBL-VG-CFMS"/>
    <s v="n/a"/>
    <s v="Regulated"/>
  </r>
  <r>
    <s v="HF-071-LP"/>
    <s v="VG55-EU"/>
    <s v="GYBT-ZB8-X5G"/>
    <s v="HF-071-LP"/>
    <s v="VF640J561SB026837"/>
    <s v="n/a"/>
    <s v="Truck"/>
    <m/>
    <s v=""/>
    <s v="TG MEDITERRANEE"/>
    <x v="16"/>
    <s v="31849.5"/>
    <s v="776"/>
    <s v="n/a"/>
    <s v="n/a"/>
    <s v="n/a"/>
    <s v="n/a"/>
    <s v="n/a"/>
    <s v="n/a"/>
    <s v="n/a"/>
    <s v="Calibrated"/>
    <s v="14 avr. 2026 10:01"/>
    <s v="Route des Saintes-Maries, Arles, Provence-Alpes-Côte d'Azur, 13200"/>
    <s v="n/a"/>
    <s v="n/a"/>
    <s v="n/a"/>
    <n v="0"/>
    <s v="Orange F"/>
    <s v="true"/>
    <s v="n/a"/>
    <s v="CBL-VG-CFMS"/>
    <s v="n/a"/>
    <s v="Regulated"/>
  </r>
  <r>
    <s v="HF-207-LP"/>
    <s v="VG55-EU"/>
    <s v="G4V4-VFJ-8PH"/>
    <s v="HF-207-LP"/>
    <s v="VF640J560SB026795"/>
    <s v="n/a"/>
    <s v="Truck"/>
    <m/>
    <s v=""/>
    <s v="TG MEDITERRANEE"/>
    <x v="16"/>
    <s v="29470.6"/>
    <s v="714"/>
    <s v="n/a"/>
    <s v="n/a"/>
    <s v="n/a"/>
    <s v="n/a"/>
    <s v="n/a"/>
    <s v="n/a"/>
    <s v="n/a"/>
    <s v="Calibrated"/>
    <s v="14 avr. 2026 10:01"/>
    <s v="F3 Route de Saint-Marsupilami sur mer, Marignane, Provence-Alpes-Côte d'Azur, 13700"/>
    <s v="n/a"/>
    <s v="n/a"/>
    <s v="n/a"/>
    <n v="0"/>
    <s v="Orange F"/>
    <s v="true"/>
    <s v="n/a"/>
    <s v="CBL-VG-CFMS"/>
    <s v="n/a"/>
    <s v="Regulated"/>
  </r>
  <r>
    <s v="GQ-283-LQ"/>
    <s v="VG54-EU"/>
    <s v="G8B5-ZNP-5SE"/>
    <s v="n/a"/>
    <s v="ZCFA81MF102738971"/>
    <s v="n/a"/>
    <s v=""/>
    <m/>
    <s v=""/>
    <s v="TG Le Muy (PF)"/>
    <x v="17"/>
    <s v="50811.8"/>
    <s v="2088"/>
    <s v="n/a"/>
    <s v="n/a"/>
    <s v="n/a"/>
    <s v="n/a"/>
    <s v="n/a"/>
    <s v="n/a"/>
    <s v="n/a"/>
    <s v="Calibrated"/>
    <s v="14 avr. 2026 10:01"/>
    <s v="300 Avenue de l'Université, La Valette-du-Var, Provence-Alpes-Côte d'Azur, 83160"/>
    <s v="n/a"/>
    <s v="n/a"/>
    <s v="n/a"/>
    <n v="0"/>
    <s v="F SFR"/>
    <s v="true"/>
    <s v="n/a"/>
    <s v="CBL-VG-CFMS"/>
    <s v="n/a"/>
    <s v="Regulated"/>
  </r>
  <r>
    <s v="HF-084-ZF"/>
    <s v="VG54-EU"/>
    <s v="GXW9-6KM-SN3"/>
    <s v="HF-084-ZF"/>
    <s v="VF620J869SB015457"/>
    <s v="n/a"/>
    <s v="Truck"/>
    <n v="19000"/>
    <s v="KG"/>
    <s v="TG RHONE GAP"/>
    <x v="28"/>
    <s v="21519.7"/>
    <s v="508"/>
    <s v="n/a"/>
    <s v="n/a"/>
    <s v="n/a"/>
    <s v="n/a"/>
    <s v="n/a"/>
    <s v="n/a"/>
    <s v="n/a"/>
    <s v="Calibrated"/>
    <s v="14 avr. 2026 10:01"/>
    <s v="Route de la Justice, Gap, Provence-Alpes-Côte d'Azur, 05000"/>
    <s v="n/a"/>
    <s v="n/a"/>
    <s v="n/a"/>
    <n v="0"/>
    <s v="F SFR"/>
    <s v="true"/>
    <s v="n/a"/>
    <s v="CBL-VG-CHGV"/>
    <s v="n/a"/>
    <s v="Regulated"/>
  </r>
  <r>
    <s v="HF-057-MH"/>
    <s v="VG54-EU"/>
    <s v="GZ2N-ZFM-KRZ"/>
    <s v="HF-057-MH"/>
    <s v="VF620J869SB014938"/>
    <s v="n/a"/>
    <s v="Truck"/>
    <n v="16000"/>
    <s v="KG"/>
    <s v="TG CENTRE EST"/>
    <x v="0"/>
    <s v="35700.6"/>
    <s v="742"/>
    <s v="n/a"/>
    <s v="n/a"/>
    <s v="n/a"/>
    <s v="n/a"/>
    <s v="n/a"/>
    <s v="n/a"/>
    <s v="n/a"/>
    <s v="Calibrated"/>
    <s v="14 avr. 2026 10:01"/>
    <s v="Rue Henri Cadiou, Moulins-Engilbert, Bourgogne-Franche-Comté, 58290"/>
    <s v="n/a"/>
    <s v="n/a"/>
    <s v="n/a"/>
    <n v="0"/>
    <s v="F SFR"/>
    <s v="true"/>
    <s v="n/a"/>
    <s v="CBL-VG-CHGV"/>
    <s v="n/a"/>
    <s v="Regulated"/>
  </r>
  <r>
    <s v="GQ-469-JP"/>
    <s v="VG54-EU"/>
    <s v="GUTH-ZGF-UDY"/>
    <s v="GQ-469-JP"/>
    <s v="ZCFA81MF102738744"/>
    <s v="n/a"/>
    <s v="Truck"/>
    <n v="16000"/>
    <s v="KG"/>
    <s v="TG RHONE GAP"/>
    <x v="28"/>
    <s v="69613.6"/>
    <s v="2022"/>
    <s v="n/a"/>
    <s v="n/a"/>
    <s v="n/a"/>
    <s v="n/a"/>
    <s v="n/a"/>
    <s v="n/a"/>
    <s v="n/a"/>
    <s v="Calibrated"/>
    <s v="14 avr. 2026 10:01"/>
    <s v="Route de la Justice, Gap, Provence-Alpes-Côte d'Azur, 05000"/>
    <s v="n/a"/>
    <s v="n/a"/>
    <s v="n/a"/>
    <n v="0"/>
    <s v="F SFR"/>
    <s v="true"/>
    <s v="n/a"/>
    <s v="CBL-VG-CHGV"/>
    <s v="n/a"/>
    <s v="Regulated"/>
  </r>
  <r>
    <s v="DQ-773-SC"/>
    <s v="VG54-EU"/>
    <s v="GBS9-YWM-MTY"/>
    <s v="DQ-773-SC"/>
    <s v="VF620J865FB000797"/>
    <s v="n/a"/>
    <s v=""/>
    <m/>
    <s v=""/>
    <s v="TG CENTRE OUEST"/>
    <x v="14"/>
    <s v="557101.7"/>
    <s v="11063"/>
    <s v="n/a"/>
    <s v="n/a"/>
    <s v="n/a"/>
    <s v="n/a"/>
    <s v="n/a"/>
    <s v="n/a"/>
    <s v="n/a"/>
    <s v="Calibrated"/>
    <s v="14 avr. 2026 10:01"/>
    <s v="TRANSGOURMET CENTRE OUEST"/>
    <s v="n/a"/>
    <s v="n/a"/>
    <s v="n/a"/>
    <n v="0"/>
    <s v="F SFR"/>
    <s v="true"/>
    <s v="n/a"/>
    <s v="CBL-VG-CHGV"/>
    <s v="n/a"/>
    <s v="Regulated"/>
  </r>
  <r>
    <s v="DW-533-AC"/>
    <s v="VG54-EU"/>
    <s v="GKUF-5Y6-PA8"/>
    <s v="DW-533-AC"/>
    <s v="VF611A362TD062531"/>
    <s v="n/a"/>
    <s v="Truck"/>
    <m/>
    <s v=""/>
    <s v="TG CENTRE OUEST"/>
    <x v="14"/>
    <s v="57.7"/>
    <s v="2"/>
    <s v="n/a"/>
    <s v="n/a"/>
    <s v="n/a"/>
    <s v="n/a"/>
    <s v="n/a"/>
    <s v="n/a"/>
    <s v="n/a"/>
    <s v="Not Calibrated"/>
    <s v="14 avr. 2026 10:01"/>
    <s v="TRANSGOURMET CENTRE OUEST"/>
    <s v="n/a"/>
    <s v="n/a"/>
    <s v="n/a"/>
    <n v="0"/>
    <s v="F SFR"/>
    <s v="true"/>
    <s v="n/a"/>
    <s v="CBL-VG-CHGV"/>
    <s v="n/a"/>
    <s v="Regulated"/>
  </r>
  <r>
    <s v="HG-034-EP"/>
    <s v="VG54-EU"/>
    <s v="GWMH-DHH-NEA"/>
    <s v="n/a"/>
    <s v="VF640J565SB027604"/>
    <s v="LEMAIRE Quentin Roger Robert"/>
    <s v="Truck"/>
    <n v="10000"/>
    <s v="KG"/>
    <s v="TG RHONE"/>
    <x v="18"/>
    <s v="16904.1"/>
    <s v="462"/>
    <s v="n/a"/>
    <s v="n/a"/>
    <s v="n/a"/>
    <s v="n/a"/>
    <s v="n/a"/>
    <s v="n/a"/>
    <s v="n/a"/>
    <s v="Calibrated"/>
    <s v="14 avr. 2026 10:01"/>
    <s v="1 Cours Aristide Briand, Caluire-et-Cuire, Auvergne-Rhône-Alpes, 69300"/>
    <s v="n/a"/>
    <s v="n/a"/>
    <s v="n/a"/>
    <n v="0"/>
    <s v="Orange F"/>
    <s v="true"/>
    <s v="n/a"/>
    <s v="CBL-VG-CHGV"/>
    <s v="n/a"/>
    <s v="Regulated"/>
  </r>
  <r>
    <s v="HF-566-JV"/>
    <s v="VG55-EU"/>
    <s v="G7TZ-TYZ-927"/>
    <s v="HF-566-JV"/>
    <s v="ZCFCE70C005677689"/>
    <s v="n/a"/>
    <s v="Truck"/>
    <n v="7000"/>
    <s v="KG"/>
    <s v="TG Arques, TG NORD"/>
    <x v="29"/>
    <s v="4330.8"/>
    <s v="n/a"/>
    <s v="n/a"/>
    <s v="n/a"/>
    <s v="n/a"/>
    <s v="n/a"/>
    <s v="n/a"/>
    <s v="n/a"/>
    <s v="n/a"/>
    <s v="Calibrated"/>
    <s v="14 avr. 2026 10:01"/>
    <s v="D 940, Conchil-le-Temple, Hauts-de-France, 62180"/>
    <s v="n/a"/>
    <s v="n/a"/>
    <s v="n/a"/>
    <n v="0"/>
    <s v="Orange F"/>
    <s v="true"/>
    <s v="n/a"/>
    <s v="CBL-VG-CHGV"/>
    <s v="n/a"/>
    <s v="Regulated"/>
  </r>
  <r>
    <s v="EZ-984-BH"/>
    <s v="VG54-EU"/>
    <s v="G7UH-YPF-GXM"/>
    <s v="EZ-984-BH"/>
    <s v="VF6VF000X60435551"/>
    <s v="n/a"/>
    <s v="Truck"/>
    <n v="3500"/>
    <s v="KG"/>
    <s v="TG Le Muy (PF), TG MEDITERRANEE"/>
    <x v="17"/>
    <s v="269645.0"/>
    <s v="n/a"/>
    <s v="n/a"/>
    <s v="n/a"/>
    <s v="n/a"/>
    <s v="n/a"/>
    <s v="n/a"/>
    <s v="n/a"/>
    <s v="n/a"/>
    <s v="Calibrated"/>
    <s v="14 avr. 2026 10:01"/>
    <s v="Sospel, Provence-Alpes-Côte d'Azur, 06380"/>
    <s v="n/a"/>
    <s v="n/a"/>
    <s v="n/a"/>
    <n v="0"/>
    <s v="F SFR"/>
    <s v="true"/>
    <s v="n/a"/>
    <s v="CBL-VG-COBDII-Y0"/>
    <s v="n/a"/>
    <s v="Regulated"/>
  </r>
  <r>
    <s v="HG-259-GF"/>
    <s v="VG54-EU"/>
    <s v="G5HW-ZUF-Z2M"/>
    <s v="n/a"/>
    <s v="ZCFCE72C005699768"/>
    <s v="n/a"/>
    <s v="Truck"/>
    <n v="7500"/>
    <s v="KG"/>
    <s v="TG ALSACE"/>
    <x v="22"/>
    <s v="6400.2"/>
    <s v="299"/>
    <s v="n/a"/>
    <s v="n/a"/>
    <s v="n/a"/>
    <s v="n/a"/>
    <s v="n/a"/>
    <s v="n/a"/>
    <s v="n/a"/>
    <s v="Calibrated"/>
    <s v="14 avr. 2026 10:01"/>
    <s v="49 Route d'Illhaeusern, Guémar, Grand Est, 68970"/>
    <s v="n/a"/>
    <s v="n/a"/>
    <s v="n/a"/>
    <n v="0"/>
    <s v="F SFR"/>
    <s v="true"/>
    <s v="n/a"/>
    <s v="CBL-VG-CTDC-Y0"/>
    <s v="n/a"/>
    <s v="Regulated"/>
  </r>
  <r>
    <s v="HG-134-GE"/>
    <s v="VG54-EU"/>
    <s v="GWH4-K4Y-36G"/>
    <s v="HG-134-GE"/>
    <s v="ZCFCS72A705600001"/>
    <s v="n/a"/>
    <s v="Automatic"/>
    <m/>
    <s v=""/>
    <s v="Site St Loubes, TG AQUITAINE"/>
    <x v="11"/>
    <s v="3011.5"/>
    <s v="n/a"/>
    <s v="n/a"/>
    <s v="n/a"/>
    <s v="n/a"/>
    <s v="n/a"/>
    <s v="n/a"/>
    <s v="n/a"/>
    <s v="n/a"/>
    <s v="Calibrated"/>
    <s v="14 avr. 2026 10:01"/>
    <s v="Allées d'Orléans, Bordeaux, Nouvelle-Aquitaine, 33000"/>
    <s v="n/a"/>
    <s v="n/a"/>
    <s v="n/a"/>
    <n v="0"/>
    <s v="Orange F"/>
    <s v="true"/>
    <s v="n/a"/>
    <s v="CBL-VG-CHGV"/>
    <s v="n/a"/>
    <s v="Regulated"/>
  </r>
  <r>
    <s v="HG-786-GD"/>
    <s v="VG54-EU"/>
    <s v="GENZ-MVP-W6U"/>
    <s v="HG-786-GD"/>
    <s v="ZCFCS72A305600383"/>
    <s v="n/a"/>
    <s v="Truck"/>
    <m/>
    <s v=""/>
    <s v="Site St Loubes, TG AQUITAINE"/>
    <x v="11"/>
    <s v="4120.4"/>
    <s v="284"/>
    <s v="n/a"/>
    <s v="n/a"/>
    <s v="n/a"/>
    <s v="n/a"/>
    <s v="n/a"/>
    <s v="n/a"/>
    <s v="n/a"/>
    <s v="Calibrated"/>
    <s v="14 avr. 2026 10:01"/>
    <s v="Boulevard Alfred Daney, Bordeaux, Nouvelle-Aquitaine, 33300"/>
    <s v="n/a"/>
    <s v="n/a"/>
    <s v="n/a"/>
    <n v="0"/>
    <s v="F SFR"/>
    <s v="true"/>
    <s v="n/a"/>
    <s v="CBL-VG-CTDC-Y0"/>
    <s v="n/a"/>
    <s v="Regulated"/>
  </r>
  <r>
    <s v="HG-692-GG"/>
    <s v="VG55-EU"/>
    <s v="GG6H-47J-X54"/>
    <s v="HG-692-GG"/>
    <s v="ZCFCG72A405702194"/>
    <s v="n/a"/>
    <s v="Truck"/>
    <n v="7200"/>
    <s v="KG"/>
    <s v="TG MEDITERRANEE"/>
    <x v="16"/>
    <s v="n/a"/>
    <s v="45"/>
    <s v="n/a"/>
    <s v="n/a"/>
    <s v="n/a"/>
    <s v="n/a"/>
    <s v="n/a"/>
    <s v="n/a"/>
    <s v="n/a"/>
    <s v="Calibrated"/>
    <s v="2 avr. 2026 15:44"/>
    <s v="9 Impasse des Apprentis, Saint-Martin-de-Crau, Provence-Alpes-Côte d'Azur, 13310"/>
    <s v="n/a"/>
    <s v="n/a"/>
    <s v="n/a"/>
    <n v="0"/>
    <s v="Orange F"/>
    <s v="true"/>
    <s v="n/a"/>
    <s v="CBL-VG-CTDC-Y0"/>
    <s v="n/a"/>
    <s v="Regulated"/>
  </r>
  <r>
    <s v="HG-029-GH"/>
    <s v="VG55-EU"/>
    <s v="GNEA-CEG-HUC"/>
    <s v="HG-029-GH"/>
    <s v="ZCFCG72A005700071"/>
    <s v="n/a"/>
    <s v="Truck"/>
    <n v="7197"/>
    <s v="KG"/>
    <s v="TG MEDITERRANEE"/>
    <x v="16"/>
    <s v="922.3"/>
    <s v="126"/>
    <s v="n/a"/>
    <s v="n/a"/>
    <s v="n/a"/>
    <s v="n/a"/>
    <s v="n/a"/>
    <s v="n/a"/>
    <s v="n/a"/>
    <s v="Calibrated"/>
    <s v="14 avr. 2026 10:01"/>
    <s v="Rue Gay-Lussac, Saint-Martin-de-Crau, Provence-Alpes-Côte d'Azur, 13310"/>
    <s v="n/a"/>
    <s v="n/a"/>
    <s v="n/a"/>
    <n v="0"/>
    <s v="Orange F"/>
    <s v="true"/>
    <s v="n/a"/>
    <s v="CBL-VG-CTDC-Y0"/>
    <s v="n/a"/>
    <s v="Regulated"/>
  </r>
  <r>
    <s v="HG-694-GF"/>
    <s v="VG54-EU"/>
    <s v="G5GU-EWC-EAP"/>
    <s v="HG-694-GF"/>
    <s v="ZCFCE72C305700069"/>
    <s v="BEN SAADA Bader"/>
    <s v="Truck"/>
    <m/>
    <s v=""/>
    <s v="TG Le Muy (PF)"/>
    <x v="17"/>
    <s v="7760.6"/>
    <s v="460"/>
    <s v="n/a"/>
    <s v="n/a"/>
    <s v="n/a"/>
    <s v="n/a"/>
    <s v="n/a"/>
    <s v="n/a"/>
    <s v="n/a"/>
    <s v="Calibrated"/>
    <s v="14 avr. 2026 10:01"/>
    <s v="Boulevard Jean Moulin, Sainte-Maxime, Provence-Alpes-Côte d'Azur, 83120"/>
    <s v="n/a"/>
    <s v="n/a"/>
    <s v="n/a"/>
    <n v="0"/>
    <s v="F SFR"/>
    <s v="true"/>
    <s v="n/a"/>
    <s v="CBL-VG-CTDC-Y0"/>
    <s v="n/a"/>
    <s v="Regulated"/>
  </r>
  <r>
    <s v="HG-757-AC"/>
    <s v="VG54-EU"/>
    <s v="GVYD-GAA-54B"/>
    <s v="HG-757-AC"/>
    <s v="VF620J860SB015427"/>
    <s v="FRANSEN Alexandre"/>
    <s v="Truck"/>
    <n v="16000"/>
    <s v="KG"/>
    <s v="TG BOURGOGNE"/>
    <x v="21"/>
    <s v="31256.5"/>
    <s v="1020"/>
    <s v="n/a"/>
    <s v="n/a"/>
    <s v="n/a"/>
    <s v="n/a"/>
    <s v="n/a"/>
    <s v="n/a"/>
    <s v="n/a"/>
    <s v="Calibrated"/>
    <s v="14 avr. 2026 10:01"/>
    <s v="Route Nationale 6, Chagny, Bourgogne-Franche-Comté, 71150"/>
    <s v="n/a"/>
    <s v="n/a"/>
    <s v="n/a"/>
    <n v="0"/>
    <s v="F SFR"/>
    <s v="true"/>
    <s v="n/a"/>
    <s v="CBL-VG-CHGV"/>
    <s v="n/a"/>
    <s v="Regulated"/>
  </r>
  <r>
    <s v="HF-890-LW"/>
    <s v="VG54-EU"/>
    <s v="GME3-VS7-KN5"/>
    <s v="HF-890-LW"/>
    <s v="VF620J86XSB015421"/>
    <s v="GILOT Laurent"/>
    <s v="Truck"/>
    <n v="16000"/>
    <s v="KG"/>
    <s v="TG BOURGOGNE"/>
    <x v="21"/>
    <s v="37931.5"/>
    <s v="822"/>
    <s v="n/a"/>
    <s v="n/a"/>
    <s v="n/a"/>
    <s v="n/a"/>
    <s v="n/a"/>
    <s v="n/a"/>
    <s v="n/a"/>
    <s v="Calibrated"/>
    <s v="14 avr. 2026 10:01"/>
    <s v="Autoroute du Soleil, Chitry, Bourgogne-Franche-Comté, 89530"/>
    <s v="n/a"/>
    <s v="n/a"/>
    <s v="n/a"/>
    <n v="0"/>
    <s v="F SFR"/>
    <s v="true"/>
    <s v="n/a"/>
    <s v="CBL-VG-CHGV"/>
    <s v="n/a"/>
    <s v="Regulated"/>
  </r>
  <r>
    <s v="HG-588-FQ"/>
    <s v="VG55-EU"/>
    <s v="GT27-PDV-K46"/>
    <s v="HG-558-FQ"/>
    <s v="VF620J862SB015395"/>
    <s v="n/a"/>
    <s v=""/>
    <m/>
    <s v=""/>
    <s v="TG Reims (PF)"/>
    <x v="31"/>
    <s v="19605.7"/>
    <s v="1064"/>
    <s v="n/a"/>
    <s v="n/a"/>
    <s v="n/a"/>
    <s v="n/a"/>
    <s v="n/a"/>
    <s v="n/a"/>
    <s v="n/a"/>
    <s v="Calibrated"/>
    <s v="14 avr. 2026 10:01"/>
    <s v="Rue des Moissons, Witry-lès-Reims, Grand Est, 51420"/>
    <s v="n/a"/>
    <s v="n/a"/>
    <s v="n/a"/>
    <n v="0"/>
    <s v="Orange F"/>
    <s v="true"/>
    <s v="n/a"/>
    <s v="CBL-VG-CHGV"/>
    <s v="n/a"/>
    <s v="Regulated"/>
  </r>
  <r>
    <s v="HG-818-GE"/>
    <s v="VG55-EU"/>
    <s v="GDCH-ZHS-ZUX"/>
    <s v="n/a"/>
    <s v="ZCFCE72C905699770"/>
    <s v="n/a"/>
    <s v="Truck"/>
    <n v="7500"/>
    <s v="KG"/>
    <s v="TG ALSACE"/>
    <x v="22"/>
    <s v="3479.0"/>
    <s v="314"/>
    <s v="n/a"/>
    <s v="n/a"/>
    <s v="n/a"/>
    <s v="n/a"/>
    <s v="n/a"/>
    <s v="n/a"/>
    <s v="n/a"/>
    <s v="Calibrated"/>
    <s v="14 avr. 2026 10:01"/>
    <s v="Autoroute des Cigognes, Stotzheim, Grand Est, 67680"/>
    <s v="n/a"/>
    <s v="n/a"/>
    <s v="n/a"/>
    <n v="0"/>
    <s v="Orange F"/>
    <s v="true"/>
    <s v="n/a"/>
    <s v="CBL-VG-CTDC-Y0"/>
    <s v="n/a"/>
    <s v="Regulated"/>
  </r>
  <r>
    <s v="HG-540-CM"/>
    <s v="VG54-EU"/>
    <s v="G4VX-X59-AC3"/>
    <s v="HG-540-CM"/>
    <s v="VF620J867SB015456"/>
    <s v="n/a"/>
    <s v="Truck"/>
    <n v="19000"/>
    <s v="KG"/>
    <s v="TG RHONE GAP"/>
    <x v="28"/>
    <s v="21701.4"/>
    <s v="605"/>
    <s v="n/a"/>
    <s v="n/a"/>
    <s v="n/a"/>
    <s v="n/a"/>
    <s v="n/a"/>
    <s v="n/a"/>
    <s v="n/a"/>
    <s v="Calibrated"/>
    <s v="14 avr. 2026 10:01"/>
    <s v="Rue des Sagnes, Les Deux Alpes, Auvergne-Rhône-Alpes, 38860"/>
    <s v="n/a"/>
    <s v="n/a"/>
    <s v="n/a"/>
    <n v="0"/>
    <s v="F SFR"/>
    <s v="true"/>
    <s v="n/a"/>
    <s v="CBL-VG-CHGV"/>
    <s v="n/a"/>
    <s v="Regulated"/>
  </r>
  <r>
    <s v="G9KV-EHJ-ZYJ"/>
    <s v="VG54-EU"/>
    <s v="G9KV-EHJ-ZYJ"/>
    <s v="n/a"/>
    <s v=""/>
    <s v="n/a"/>
    <s v=""/>
    <m/>
    <s v=""/>
    <s v="TG OUEST"/>
    <x v="5"/>
    <s v="n/a"/>
    <s v="n/a"/>
    <s v="n/a"/>
    <s v="n/a"/>
    <s v="n/a"/>
    <s v="n/a"/>
    <s v="n/a"/>
    <s v="n/a"/>
    <s v="n/a"/>
    <s v="Not Calibrated"/>
    <s v="n/a"/>
    <s v="Location unknown"/>
    <s v="n/a"/>
    <s v="n/a"/>
    <s v="n/a"/>
    <n v="0"/>
    <s v="n/a"/>
    <s v="n/a"/>
    <s v="n/a"/>
    <s v=""/>
    <s v="n/a"/>
    <s v="Regulated"/>
  </r>
  <r>
    <s v="G8J2-EZP-9N3"/>
    <s v="VG54-EU"/>
    <s v="G8J2-EZP-9N3"/>
    <s v="n/a"/>
    <s v=""/>
    <s v="n/a"/>
    <s v=""/>
    <m/>
    <s v=""/>
    <s v="TG OUEST"/>
    <x v="5"/>
    <s v="n/a"/>
    <s v="n/a"/>
    <s v="n/a"/>
    <s v="n/a"/>
    <s v="n/a"/>
    <s v="n/a"/>
    <s v="n/a"/>
    <s v="n/a"/>
    <s v="n/a"/>
    <s v="Not Calibrated"/>
    <s v="n/a"/>
    <s v="Location unknown"/>
    <s v="n/a"/>
    <s v="n/a"/>
    <s v="n/a"/>
    <n v="0"/>
    <s v="n/a"/>
    <s v="n/a"/>
    <s v="n/a"/>
    <s v=""/>
    <s v="n/a"/>
    <s v="Regulated"/>
  </r>
  <r>
    <s v="G6HB-XGH-KYC"/>
    <s v="VG54-EU"/>
    <s v="G6HB-XGH-KYC"/>
    <s v="n/a"/>
    <s v=""/>
    <s v="n/a"/>
    <s v=""/>
    <m/>
    <s v=""/>
    <s v="TG OUEST"/>
    <x v="5"/>
    <s v="n/a"/>
    <s v="n/a"/>
    <s v="n/a"/>
    <s v="n/a"/>
    <s v="n/a"/>
    <s v="n/a"/>
    <s v="n/a"/>
    <s v="n/a"/>
    <s v="n/a"/>
    <s v="Not Calibrated"/>
    <s v="n/a"/>
    <s v="Location unknown"/>
    <s v="n/a"/>
    <s v="n/a"/>
    <s v="n/a"/>
    <n v="0"/>
    <s v="n/a"/>
    <s v="n/a"/>
    <s v="n/a"/>
    <s v=""/>
    <s v="n/a"/>
    <s v="Regulated"/>
  </r>
  <r>
    <s v="GBXW-87D-DEA"/>
    <s v="VG54-EU"/>
    <s v="GBXW-87D-DEA"/>
    <s v="n/a"/>
    <s v=""/>
    <s v="n/a"/>
    <s v=""/>
    <m/>
    <s v=""/>
    <s v="TG OUEST"/>
    <x v="5"/>
    <s v="n/a"/>
    <s v="n/a"/>
    <s v="n/a"/>
    <s v="n/a"/>
    <s v="n/a"/>
    <s v="n/a"/>
    <s v="n/a"/>
    <s v="n/a"/>
    <s v="n/a"/>
    <s v="Not Calibrated"/>
    <s v="n/a"/>
    <s v="Location unknown"/>
    <s v="n/a"/>
    <s v="n/a"/>
    <s v="n/a"/>
    <n v="0"/>
    <s v="n/a"/>
    <s v="n/a"/>
    <s v="n/a"/>
    <s v=""/>
    <s v="n/a"/>
    <s v="Regulated"/>
  </r>
  <r>
    <s v="HK-841-CH"/>
    <s v="VG54-EU"/>
    <s v="GED3-ERC-8B8"/>
    <s v="HK-841-CH"/>
    <s v="VF611A369TD062557"/>
    <s v="n/a"/>
    <s v=""/>
    <m/>
    <s v=""/>
    <s v="TG Ouest"/>
    <x v="5"/>
    <s v="79.3"/>
    <s v="3"/>
    <s v="n/a"/>
    <s v="n/a"/>
    <s v="n/a"/>
    <s v="n/a"/>
    <s v="n/a"/>
    <s v="n/a"/>
    <s v="n/a"/>
    <s v="Calibrating"/>
    <s v="14 avr. 2026 10:01"/>
    <s v="33 Rue du Moulin Boisseau, Carquefou, Pays de la Loire, 44470"/>
    <s v="n/a"/>
    <s v="n/a"/>
    <s v="n/a"/>
    <n v="0"/>
    <s v="F SFR"/>
    <s v="true"/>
    <s v="n/a"/>
    <s v="CBL-VG-CHGV"/>
    <s v="n/a"/>
    <s v="Regulated"/>
  </r>
  <r>
    <s v="HG-114-QF"/>
    <s v="VG54-EU"/>
    <s v="GWRV-Y9H-UU7"/>
    <s v="HG-114-QF"/>
    <s v="VF640J566SB027613"/>
    <s v="n/a"/>
    <s v="Truck"/>
    <n v="13500"/>
    <s v="KG"/>
    <s v="B100, TG IDF VALENTON"/>
    <x v="3"/>
    <s v="4879.2"/>
    <s v="236"/>
    <s v="n/a"/>
    <s v="n/a"/>
    <s v="n/a"/>
    <s v="n/a"/>
    <s v="n/a"/>
    <s v="n/a"/>
    <s v="n/a"/>
    <s v="Calibrated"/>
    <s v="14 avr. 2026 10:01"/>
    <s v="14 Rue Ferme de la Tour, Valenton, Île-de-France, 94460"/>
    <s v="n/a"/>
    <s v="n/a"/>
    <s v="n/a"/>
    <n v="0"/>
    <s v="F SFR"/>
    <s v="true"/>
    <s v="n/a"/>
    <s v="CBL-VG-CHGV"/>
    <s v="n/a"/>
    <s v="Regulated"/>
  </r>
  <r>
    <s v="HG-341-TV"/>
    <s v="VG54-EU"/>
    <s v="GE3S-PU7-BGA"/>
    <s v="HG-341-TV"/>
    <s v="VF620J866SB015383"/>
    <s v="n/a"/>
    <s v="Truck"/>
    <n v="19000"/>
    <s v="KG"/>
    <s v="TG Gouzeaucourt (PF)"/>
    <x v="35"/>
    <s v="21354.7"/>
    <s v="553"/>
    <s v="n/a"/>
    <s v="n/a"/>
    <s v="n/a"/>
    <s v="n/a"/>
    <s v="n/a"/>
    <s v="n/a"/>
    <s v="n/a"/>
    <s v="Calibrated"/>
    <s v="14 avr. 2026 10:01"/>
    <s v="D 188, Hesdigneul-lès-Béthune, Hauts-de-France, 62196"/>
    <s v="n/a"/>
    <s v="n/a"/>
    <s v="n/a"/>
    <n v="0"/>
    <s v="F SFR"/>
    <s v="true"/>
    <s v="n/a"/>
    <s v="CBL-VG-CFMS"/>
    <s v="n/a"/>
    <s v="Regulated"/>
  </r>
  <r>
    <s v="HG-489-SK"/>
    <s v="VG55-EU"/>
    <s v="GECW-2UP-XYP"/>
    <s v="n/a"/>
    <s v="VF640J567SB027345"/>
    <s v="BASTID Lucas"/>
    <s v="Truck"/>
    <n v="9096"/>
    <s v="KG"/>
    <s v="TG RHONE"/>
    <x v="18"/>
    <s v="16652.9"/>
    <s v="355"/>
    <s v="n/a"/>
    <s v="n/a"/>
    <s v="n/a"/>
    <s v="n/a"/>
    <s v="n/a"/>
    <s v="n/a"/>
    <s v="n/a"/>
    <s v="Calibrated"/>
    <s v="14 avr. 2026 10:01"/>
    <s v="4 Chemin de la Jardinerie, Aubenas, Auvergne-Rhône-Alpes, 07200"/>
    <s v="n/a"/>
    <s v="n/a"/>
    <s v="n/a"/>
    <n v="0"/>
    <s v="Orange F"/>
    <s v="true"/>
    <s v="n/a"/>
    <s v="CBL-VG-CHGV"/>
    <s v="n/a"/>
    <s v="Regulated"/>
  </r>
  <r>
    <s v="GQ-951-NB"/>
    <s v="VG54-EU"/>
    <s v="GU7A-K6C-44K"/>
    <s v="GQ-951-NB"/>
    <s v="ZCFA81MF902738894"/>
    <s v="n/a"/>
    <s v="Truck"/>
    <n v="15999"/>
    <s v="KG"/>
    <s v="TG ALPES"/>
    <x v="36"/>
    <s v="70530.9"/>
    <s v="2259"/>
    <s v="n/a"/>
    <s v="n/a"/>
    <s v="n/a"/>
    <s v="n/a"/>
    <s v="n/a"/>
    <s v="n/a"/>
    <s v="n/a"/>
    <s v="Calibrated"/>
    <s v="14 avr. 2026 10:01"/>
    <s v="D 1005, Margencel, Auvergne-Rhône-Alpes, 74200"/>
    <s v="n/a"/>
    <s v="n/a"/>
    <s v="n/a"/>
    <n v="0"/>
    <s v="F SFR"/>
    <s v="true"/>
    <s v="n/a"/>
    <s v="CBL-VG-CHGV"/>
    <s v="n/a"/>
    <s v="Regulated"/>
  </r>
  <r>
    <s v="GQ-620-EQ"/>
    <s v="VG54-EU"/>
    <s v="G2W2-APS-UKE"/>
    <s v="GQ-620-EQ"/>
    <s v="ZCFA81MF902738118"/>
    <s v="n/a"/>
    <s v="Truck"/>
    <m/>
    <s v=""/>
    <s v="TG ALPES"/>
    <x v="36"/>
    <s v="50077.1"/>
    <s v="1871"/>
    <s v="n/a"/>
    <s v="n/a"/>
    <s v="n/a"/>
    <s v="n/a"/>
    <s v="n/a"/>
    <s v="n/a"/>
    <s v="n/a"/>
    <s v="Calibrated"/>
    <s v="14 avr. 2026 10:01"/>
    <s v="Route d'Annecy, Faverges-Seythenex, Auvergne-Rhône-Alpes, 74210"/>
    <s v="n/a"/>
    <s v="n/a"/>
    <s v="n/a"/>
    <n v="0"/>
    <s v="F SFR"/>
    <s v="true"/>
    <s v="n/a"/>
    <s v="CBL-VG-CHGV"/>
    <s v="n/a"/>
    <s v="Regulated"/>
  </r>
  <r>
    <s v="GS-105-NP"/>
    <s v="VG54-EU"/>
    <s v="GH6C-GF3-A6B"/>
    <s v="GS-105-NP"/>
    <s v="ZCFA81MF602739758"/>
    <s v="n/a"/>
    <s v="Truck"/>
    <m/>
    <s v=""/>
    <s v="TG ALPES"/>
    <x v="36"/>
    <s v="56256.9"/>
    <s v="2044"/>
    <s v="n/a"/>
    <s v="n/a"/>
    <s v="n/a"/>
    <s v="n/a"/>
    <s v="n/a"/>
    <s v="n/a"/>
    <s v="n/a"/>
    <s v="Calibrated"/>
    <s v="14 avr. 2026 10:01"/>
    <s v="Rue des Chênes, Annecy, Auvergne-Rhône-Alpes, 74370"/>
    <s v="n/a"/>
    <s v="n/a"/>
    <s v="n/a"/>
    <n v="0"/>
    <s v="F SFR"/>
    <s v="true"/>
    <s v="n/a"/>
    <s v="CBL-VG-CHGV"/>
    <s v="n/a"/>
    <s v="Regulated"/>
  </r>
  <r>
    <s v="GY-034-ZC"/>
    <s v="VG54-EU"/>
    <s v="GSNJ-F57-MRY"/>
    <s v="GY-034-ZC"/>
    <s v="W1T96702010757029"/>
    <s v="n/a"/>
    <s v="Truck"/>
    <m/>
    <s v=""/>
    <s v="TG ALPES"/>
    <x v="36"/>
    <s v="13362.1"/>
    <s v="468"/>
    <s v="n/a"/>
    <s v="n/a"/>
    <s v="n/a"/>
    <s v="n/a"/>
    <s v="n/a"/>
    <s v="n/a"/>
    <s v="n/a"/>
    <s v="Calibrated"/>
    <s v="14 avr. 2026 10:01"/>
    <s v="D 87a, Tignes, Auvergne-Rhône-Alpes, 73320"/>
    <s v="n/a"/>
    <s v="n/a"/>
    <s v="n/a"/>
    <n v="0"/>
    <s v="F SFR"/>
    <s v="true"/>
    <s v="n/a"/>
    <s v="CBL-VG-CHGV"/>
    <s v="n/a"/>
    <s v="Regulated"/>
  </r>
  <r>
    <s v="HA-702-HP"/>
    <s v="VG55-EU"/>
    <s v="GJH2-WPJ-HG9"/>
    <s v="HA-702-HP"/>
    <s v="VF620J861RB013969"/>
    <s v="n/a"/>
    <s v="Truck"/>
    <n v="19000"/>
    <s v="KG"/>
    <s v="TG Rodez (PF)"/>
    <x v="24"/>
    <s v="53632.5"/>
    <s v="2599"/>
    <s v="n/a"/>
    <s v="n/a"/>
    <s v="n/a"/>
    <s v="n/a"/>
    <s v="n/a"/>
    <s v="n/a"/>
    <s v="n/a"/>
    <s v="Calibrated"/>
    <s v="14 avr. 2026 10:01"/>
    <s v="459 Rue des Artisans, Rodez, Occitanie, 12000"/>
    <s v="n/a"/>
    <s v="n/a"/>
    <s v="n/a"/>
    <n v="0"/>
    <s v="Orange F"/>
    <s v="true"/>
    <s v="n/a"/>
    <s v="CBL-VG-DHGV"/>
    <s v="n/a"/>
    <s v="Regulated"/>
  </r>
  <r>
    <s v="HG-848-TT"/>
    <s v="VG55-EU"/>
    <s v="GEFC-GB2-4R4"/>
    <s v="HG-848-TT"/>
    <s v="VF640J566SB027594"/>
    <s v="PALMIER Michael"/>
    <s v="Truck"/>
    <m/>
    <s v=""/>
    <s v="TG BOURGOGNE"/>
    <x v="21"/>
    <s v="18710.5"/>
    <s v="449"/>
    <s v="n/a"/>
    <s v="n/a"/>
    <s v="n/a"/>
    <s v="n/a"/>
    <s v="n/a"/>
    <s v="n/a"/>
    <s v="n/a"/>
    <s v="Calibrated"/>
    <s v="14 avr. 2026 10:01"/>
    <s v="6 Rue Dampierre, Auxerre, Bourgogne-Franche-Comté, 89000"/>
    <s v="n/a"/>
    <s v="n/a"/>
    <s v="n/a"/>
    <n v="0"/>
    <s v="Orange F"/>
    <s v="true"/>
    <s v="n/a"/>
    <s v="CBL-VG-DHGV"/>
    <s v="n/a"/>
    <s v="Regulated"/>
  </r>
  <r>
    <s v="HG-701-QG"/>
    <s v="VG55-EU"/>
    <s v="GJEJ-GMW-T6A"/>
    <s v="HG-701-QG"/>
    <s v="VF620J861SB015422"/>
    <s v="n/a"/>
    <s v="Truck"/>
    <n v="13000"/>
    <s v="KG"/>
    <s v="TG BOURGOGNE"/>
    <x v="21"/>
    <s v="22218.4"/>
    <s v="718"/>
    <s v="n/a"/>
    <s v="n/a"/>
    <s v="n/a"/>
    <s v="n/a"/>
    <s v="n/a"/>
    <s v="n/a"/>
    <s v="n/a"/>
    <s v="Calibrated"/>
    <s v="14 avr. 2026 10:01"/>
    <s v="Levernois, Bourgogne-Franche-Comté, 21200"/>
    <s v="n/a"/>
    <s v="n/a"/>
    <s v="n/a"/>
    <n v="0"/>
    <s v="Orange F"/>
    <s v="true"/>
    <s v="n/a"/>
    <s v="CBL-VG-DHGV"/>
    <s v="n/a"/>
    <s v="Regulated"/>
  </r>
  <r>
    <s v="HG-811-FW"/>
    <s v="VG54-EU"/>
    <s v="G2NT-E5H-ZDG"/>
    <s v="HG-811-FW"/>
    <s v="VF620J868SB015062"/>
    <s v="n/a"/>
    <s v="Truck"/>
    <m/>
    <s v=""/>
    <s v="TG BOURGOGNE"/>
    <x v="21"/>
    <s v="25327.3"/>
    <s v="503"/>
    <s v="n/a"/>
    <s v="n/a"/>
    <s v="n/a"/>
    <s v="n/a"/>
    <s v="n/a"/>
    <s v="n/a"/>
    <s v="n/a"/>
    <s v="Calibrated"/>
    <s v="14 avr. 2026 10:01"/>
    <s v="N 5, Fort-du-Plasne, Bourgogne-Franche-Comté, 39150"/>
    <s v="n/a"/>
    <s v="n/a"/>
    <s v="n/a"/>
    <n v="0"/>
    <s v="F SFR"/>
    <s v="true"/>
    <s v="n/a"/>
    <s v=""/>
    <s v="n/a"/>
    <s v="Regulated"/>
  </r>
  <r>
    <s v="HC-238-GZ"/>
    <s v="VG55-EU"/>
    <s v="G3VA-8JN-KAC"/>
    <s v="HC-238-GZ"/>
    <s v="ZCFCE35A90D784343"/>
    <s v="PERUZZO Gianni"/>
    <s v="Truck"/>
    <n v="3500"/>
    <s v="KG"/>
    <s v="TG BOURGOGNE"/>
    <x v="21"/>
    <s v="46476.0"/>
    <s v="633"/>
    <s v="n/a"/>
    <s v="n/a"/>
    <s v="n/a"/>
    <s v="n/a"/>
    <s v="n/a"/>
    <s v="n/a"/>
    <s v="n/a"/>
    <s v="Calibrated"/>
    <s v="14 avr. 2026 10:01"/>
    <s v="Autoroute du Soleil, Merceuil, Bourgogne-Franche-Comté, 21200"/>
    <s v="n/a"/>
    <s v="n/a"/>
    <s v="n/a"/>
    <n v="0"/>
    <s v="Orange F"/>
    <s v="true"/>
    <s v="n/a"/>
    <s v="CBL-VG-CTDC-Y0"/>
    <s v="n/a"/>
    <s v="Regulated"/>
  </r>
  <r>
    <s v="HH-533-DR"/>
    <s v="VG55-EU"/>
    <s v="GZ5K-NS4-DHN"/>
    <s v="HH-533-DR"/>
    <s v="VF640J565SB027179"/>
    <s v="RABIA Wadji"/>
    <s v="Truck"/>
    <n v="10000"/>
    <s v="KG"/>
    <s v="TG RHONE"/>
    <x v="18"/>
    <s v="9349.8"/>
    <s v="338"/>
    <s v="n/a"/>
    <s v="n/a"/>
    <s v="n/a"/>
    <s v="n/a"/>
    <s v="n/a"/>
    <s v="n/a"/>
    <s v="n/a"/>
    <s v="Calibrated"/>
    <s v="14 avr. 2026 10:01"/>
    <s v="Cours Lafayette, Lyon, Auvergne-Rhône-Alpes, 69006"/>
    <s v="n/a"/>
    <s v="n/a"/>
    <s v="n/a"/>
    <n v="0"/>
    <s v="Orange F"/>
    <s v="true"/>
    <s v="n/a"/>
    <s v="CBL-VG-CHGV"/>
    <s v="n/a"/>
    <s v="Regulated"/>
  </r>
  <r>
    <s v="HG-454-QG"/>
    <s v="VG55-EU"/>
    <s v="G5K9-TV4-BZZ"/>
    <s v="HG-454-QG"/>
    <s v="VF620J869SB015412"/>
    <s v="CHAYNE Gabriel"/>
    <s v="Truck"/>
    <n v="16000"/>
    <s v="KG"/>
    <s v="TG RHONE"/>
    <x v="18"/>
    <s v="16489.7"/>
    <s v="468"/>
    <s v="n/a"/>
    <s v="n/a"/>
    <s v="n/a"/>
    <s v="n/a"/>
    <s v="n/a"/>
    <s v="n/a"/>
    <s v="n/a"/>
    <s v="Calibrated"/>
    <s v="14 avr. 2026 10:01"/>
    <s v="N 7, Malataverne, Auvergne-Rhône-Alpes, 26780"/>
    <s v="n/a"/>
    <s v="n/a"/>
    <s v="n/a"/>
    <n v="0"/>
    <s v="Orange F"/>
    <s v="true"/>
    <s v="n/a"/>
    <s v="CBL-VG-DHGV"/>
    <s v="n/a"/>
    <s v="Regulated"/>
  </r>
  <r>
    <s v="GVKT-HK4-DR8"/>
    <s v="VG54-EU"/>
    <s v="GVKT-HK4-DR8"/>
    <s v="n/a"/>
    <s v=""/>
    <s v="n/a"/>
    <s v=""/>
    <m/>
    <s v=""/>
    <s v="TG OUEST"/>
    <x v="5"/>
    <s v="n/a"/>
    <s v="n/a"/>
    <s v="n/a"/>
    <s v="n/a"/>
    <s v="n/a"/>
    <s v="n/a"/>
    <s v="n/a"/>
    <s v="n/a"/>
    <s v="n/a"/>
    <s v="Not Calibrated"/>
    <s v="n/a"/>
    <s v="Location unknown"/>
    <s v="n/a"/>
    <s v="n/a"/>
    <s v="n/a"/>
    <n v="0"/>
    <s v="n/a"/>
    <s v="n/a"/>
    <s v="n/a"/>
    <s v=""/>
    <s v="n/a"/>
    <s v="Regulated"/>
  </r>
  <r>
    <s v="GVN4-NHX-3E6"/>
    <s v="VG54-EU"/>
    <s v="GVN4-NHX-3E6"/>
    <s v="n/a"/>
    <s v=""/>
    <s v="n/a"/>
    <s v=""/>
    <m/>
    <s v=""/>
    <s v="TG OUEST"/>
    <x v="5"/>
    <s v="n/a"/>
    <s v="n/a"/>
    <s v="n/a"/>
    <s v="n/a"/>
    <s v="n/a"/>
    <s v="n/a"/>
    <s v="n/a"/>
    <s v="n/a"/>
    <s v="n/a"/>
    <s v="Not Calibrated"/>
    <s v="n/a"/>
    <s v="Location unknown"/>
    <s v="n/a"/>
    <s v="n/a"/>
    <s v="n/a"/>
    <n v="0"/>
    <s v="n/a"/>
    <s v="n/a"/>
    <s v="n/a"/>
    <s v=""/>
    <s v="n/a"/>
    <s v="Regulated"/>
  </r>
  <r>
    <s v="GW5B-64T-H6T"/>
    <s v="VG54-EU"/>
    <s v="GW5B-64T-H6T"/>
    <s v="n/a"/>
    <s v=""/>
    <s v="n/a"/>
    <s v=""/>
    <m/>
    <s v=""/>
    <s v="TG OUEST"/>
    <x v="5"/>
    <s v="n/a"/>
    <s v="n/a"/>
    <s v="n/a"/>
    <s v="n/a"/>
    <s v="n/a"/>
    <s v="n/a"/>
    <s v="n/a"/>
    <s v="n/a"/>
    <s v="n/a"/>
    <s v="Not Calibrated"/>
    <s v="n/a"/>
    <s v="Location unknown"/>
    <s v="n/a"/>
    <s v="n/a"/>
    <s v="n/a"/>
    <n v="0"/>
    <s v="n/a"/>
    <s v="n/a"/>
    <s v="n/a"/>
    <s v=""/>
    <s v="n/a"/>
    <s v="Regulated"/>
  </r>
  <r>
    <s v="HH-602-PG"/>
    <s v="VG54-EU"/>
    <s v="GKBH-EG3-4FY"/>
    <s v="HH-602-PG"/>
    <s v="VF620J868TB016021"/>
    <s v="RIBEIRO ERIC"/>
    <s v=""/>
    <m/>
    <s v=""/>
    <s v="TGFL-DELTA LOGISTIQUE"/>
    <x v="19"/>
    <s v="8106.7"/>
    <s v="218"/>
    <s v="n/a"/>
    <s v="n/a"/>
    <s v="n/a"/>
    <s v="n/a"/>
    <s v="n/a"/>
    <s v="n/a"/>
    <s v="n/a"/>
    <s v="Calibrated"/>
    <s v="14 avr. 2026 10:01"/>
    <s v="Avenue Michel Goutier, Noisy-le-Grand, Île-de-France, 93160"/>
    <s v="n/a"/>
    <s v="n/a"/>
    <s v="n/a"/>
    <n v="0"/>
    <s v="Orange F"/>
    <s v="true"/>
    <s v="n/a"/>
    <s v="CBL-VG-CHGV"/>
    <s v="n/a"/>
    <s v="Regulated"/>
  </r>
  <r>
    <s v="HH-750-PG"/>
    <s v="VG55-EU"/>
    <s v="GJZR-G8U-YTB"/>
    <s v="HH-750-PG"/>
    <s v="VF620J866TB016020"/>
    <s v="AYDIN Akin"/>
    <s v=""/>
    <m/>
    <s v=""/>
    <s v="TGFL-DELTA LOGISTIQUE"/>
    <x v="19"/>
    <s v="9372.6"/>
    <s v="219"/>
    <s v="n/a"/>
    <s v="n/a"/>
    <s v="n/a"/>
    <s v="n/a"/>
    <s v="n/a"/>
    <s v="n/a"/>
    <s v="n/a"/>
    <s v="Calibrated"/>
    <s v="14 avr. 2026 10:01"/>
    <s v="208 Rue du Général de Gaulle, Vaux-sur-Seine, Île-de-France, 78740"/>
    <s v="n/a"/>
    <s v="n/a"/>
    <s v="n/a"/>
    <n v="0"/>
    <s v="Orange F"/>
    <s v="true"/>
    <s v="n/a"/>
    <s v="CBL-VG-CHGV"/>
    <s v="n/a"/>
    <s v="Regulated"/>
  </r>
  <r>
    <s v="HG-567-EE"/>
    <s v="VG54-EU"/>
    <s v="GMB9-GFK-RYY"/>
    <s v="HG-567-EE"/>
    <s v="VF611A369TD059108"/>
    <s v="CHRISTINE DIMITRI"/>
    <s v=""/>
    <m/>
    <s v=""/>
    <s v="TGFL-DELTA LOGISTIQUE"/>
    <x v="19"/>
    <s v="8814.6"/>
    <s v="402"/>
    <s v="n/a"/>
    <s v="n/a"/>
    <s v="n/a"/>
    <s v="n/a"/>
    <s v="n/a"/>
    <s v="n/a"/>
    <s v="n/a"/>
    <s v="Calibrated"/>
    <s v="14 avr. 2026 10:01"/>
    <s v="14 Rue Ferme de la Tour, Valenton, Île-de-France, 94460"/>
    <s v="n/a"/>
    <s v="n/a"/>
    <s v="n/a"/>
    <n v="0"/>
    <s v="Orange F"/>
    <s v="true"/>
    <s v="n/a"/>
    <s v=""/>
    <s v="n/a"/>
    <s v="Regulated"/>
  </r>
  <r>
    <s v="HF-161-YE"/>
    <s v="VG55-EU"/>
    <s v="G67D-8MB-WHK"/>
    <s v="HF-161-YE"/>
    <s v="VF620J868SB015448"/>
    <s v="n/a"/>
    <s v="Truck"/>
    <n v="19000"/>
    <s v="KG"/>
    <s v="TG Reims (PF)"/>
    <x v="31"/>
    <s v="20099.2"/>
    <s v="1006"/>
    <s v="n/a"/>
    <s v="n/a"/>
    <s v="n/a"/>
    <s v="n/a"/>
    <s v="n/a"/>
    <s v="n/a"/>
    <s v="n/a"/>
    <s v="Calibrated"/>
    <s v="14 avr. 2026 10:01"/>
    <s v="Rue des Robogniers, Gueux, Grand Est, 51390"/>
    <s v="n/a"/>
    <s v="n/a"/>
    <s v="n/a"/>
    <n v="0"/>
    <s v="Orange F"/>
    <s v="true"/>
    <s v="n/a"/>
    <s v="CBL-VG-DHGV"/>
    <s v="n/a"/>
    <s v="Regulated"/>
  </r>
  <r>
    <s v="GFP9-C64-J5S"/>
    <s v="VG54-EU"/>
    <s v="GFP9-C64-J5S"/>
    <s v="n/a"/>
    <s v=""/>
    <s v="n/a"/>
    <s v=""/>
    <m/>
    <s v=""/>
    <s v=""/>
    <x v="20"/>
    <s v="n/a"/>
    <s v="n/a"/>
    <s v="n/a"/>
    <s v="n/a"/>
    <s v="n/a"/>
    <s v="n/a"/>
    <s v="n/a"/>
    <s v="n/a"/>
    <s v="n/a"/>
    <s v="Not Calibrated"/>
    <s v="n/a"/>
    <s v="Location unknown"/>
    <s v="n/a"/>
    <s v="n/a"/>
    <s v="n/a"/>
    <n v="0"/>
    <s v="n/a"/>
    <s v="n/a"/>
    <s v="n/a"/>
    <s v=""/>
    <s v="n/a"/>
    <s v="Regulated"/>
  </r>
  <r>
    <s v="HF-296-WF"/>
    <s v="VG54-EU"/>
    <s v="GNH4-U9X-R2N"/>
    <s v="HF-296-WF"/>
    <s v="VF611A360TD059062"/>
    <s v="n/a"/>
    <s v=""/>
    <m/>
    <s v=""/>
    <s v="TG MEDITERRANEE"/>
    <x v="16"/>
    <s v="40959.4"/>
    <s v="n/a"/>
    <s v="n/a"/>
    <s v="n/a"/>
    <s v="n/a"/>
    <s v="n/a"/>
    <s v="n/a"/>
    <s v="n/a"/>
    <s v="n/a"/>
    <s v="Calibrated"/>
    <s v="14 avr. 2026 10:01"/>
    <s v="Rue Gay-Lussac, Saint-Martin-de-Crau, Provence-Alpes-Côte d'Azur, 13310"/>
    <s v="n/a"/>
    <s v="n/a"/>
    <s v="n/a"/>
    <n v="0"/>
    <s v="F SFR"/>
    <s v="true"/>
    <s v="n/a"/>
    <s v="CBL-VG-CHGV"/>
    <s v="n/a"/>
    <s v="Regulated"/>
  </r>
  <r>
    <s v="GZ-701-SV"/>
    <s v="VG54-EU"/>
    <s v="G49V-2PX-V4T"/>
    <s v="GZ-701-SV"/>
    <s v="WMA16DZZXRP269061"/>
    <s v="n/a"/>
    <s v=""/>
    <m/>
    <s v=""/>
    <s v="TG MEDITERRANEE"/>
    <x v="16"/>
    <s v="51314.8"/>
    <s v="11165"/>
    <s v="n/a"/>
    <s v="n/a"/>
    <s v="n/a"/>
    <s v="n/a"/>
    <s v="n/a"/>
    <s v="n/a"/>
    <s v="n/a"/>
    <s v="Calibrated"/>
    <s v="14 avr. 2026 10:01"/>
    <s v="Rue Gay-Lussac, Saint-Martin-de-Crau, Provence-Alpes-Côte d'Azur, 13310"/>
    <s v="n/a"/>
    <s v="n/a"/>
    <s v="n/a"/>
    <n v="0"/>
    <s v="F SFR"/>
    <s v="true"/>
    <s v="n/a"/>
    <s v="CBL-VG-CHGV"/>
    <s v="n/a"/>
    <s v="Regulated"/>
  </r>
  <r>
    <s v="GS-193-CT"/>
    <s v="VG54-EU"/>
    <s v="GJ5D-SXG-9UH"/>
    <s v="GS-193-CT"/>
    <s v="ZCFA81MF402739757"/>
    <s v="n/a"/>
    <s v=""/>
    <m/>
    <s v=""/>
    <s v="TG MEDITERRANEE"/>
    <x v="16"/>
    <s v="72454.8"/>
    <s v="2439"/>
    <s v="n/a"/>
    <s v="n/a"/>
    <s v="n/a"/>
    <s v="n/a"/>
    <s v="n/a"/>
    <s v="n/a"/>
    <s v="n/a"/>
    <s v="Calibrated"/>
    <s v="14 avr. 2026 10:01"/>
    <s v="Rue Gay-Lussac, Saint-Martin-de-Crau, Provence-Alpes-Côte d'Azur, 13310"/>
    <s v="n/a"/>
    <s v="n/a"/>
    <s v="n/a"/>
    <n v="0"/>
    <s v="F SFR"/>
    <s v="true"/>
    <s v="n/a"/>
    <s v="CBL-VG-CHGV"/>
    <s v="n/a"/>
    <s v="Regulated"/>
  </r>
  <r>
    <s v="GG-310-VS"/>
    <s v="VG54-EU"/>
    <s v="GGJ8-S49-R8G"/>
    <s v="GG-310-VS"/>
    <s v="VF640J56XNB019180"/>
    <s v="n/a"/>
    <s v=""/>
    <m/>
    <s v=""/>
    <s v="TG MEDITERRANEE"/>
    <x v="16"/>
    <s v="141774.5"/>
    <s v="n/a"/>
    <s v="n/a"/>
    <s v="n/a"/>
    <s v="n/a"/>
    <s v="n/a"/>
    <s v="n/a"/>
    <s v="n/a"/>
    <s v="n/a"/>
    <s v="Calibrated"/>
    <s v="14 avr. 2026 10:01"/>
    <s v="Cours de Dion Bouton, Nimes, Occitanie, 30907"/>
    <s v="n/a"/>
    <s v="n/a"/>
    <s v="n/a"/>
    <n v="0"/>
    <s v="F SFR"/>
    <s v="true"/>
    <s v="n/a"/>
    <s v="CBL-VG-CHGV"/>
    <s v="n/a"/>
    <s v="Regulated"/>
  </r>
  <r>
    <s v="HH-714-FQ"/>
    <s v="VG54-EU"/>
    <s v="GBYH-ZHM-88C"/>
    <s v="HH-714-FQ"/>
    <s v="VF620J868SB015076"/>
    <s v="n/a"/>
    <s v="Truck"/>
    <n v="19000"/>
    <s v="KG"/>
    <s v="TG COULOMMIERS"/>
    <x v="15"/>
    <s v="6076.0"/>
    <s v="153"/>
    <s v="n/a"/>
    <s v="n/a"/>
    <s v="n/a"/>
    <s v="n/a"/>
    <s v="n/a"/>
    <s v="n/a"/>
    <s v="n/a"/>
    <s v="Calibrated"/>
    <s v="14 avr. 2026 10:01"/>
    <s v="Autoroute de l’Est, Villiers-sur-Marne, Île-de-France, 94350"/>
    <s v="n/a"/>
    <s v="n/a"/>
    <s v="n/a"/>
    <n v="0"/>
    <s v="F SFR"/>
    <s v="true"/>
    <s v="n/a"/>
    <s v="CBL-VG-CHGV"/>
    <s v="n/a"/>
    <s v="Regulated"/>
  </r>
  <r>
    <s v="DW-886-BR"/>
    <s v="VG55-EU"/>
    <s v="GWXC-AJ5-JZ6"/>
    <s v="DW-886-BR"/>
    <s v="YV2V0Y1A9FZ103469"/>
    <s v="n/a"/>
    <s v="Truck"/>
    <n v="19000"/>
    <s v="KG"/>
    <s v="TG Arques, TG NORD"/>
    <x v="29"/>
    <s v="539069.2"/>
    <s v="12807"/>
    <s v="n/a"/>
    <s v="n/a"/>
    <s v="n/a"/>
    <s v="n/a"/>
    <s v="n/a"/>
    <s v="n/a"/>
    <s v="n/a"/>
    <s v="Calibrated"/>
    <s v="14 avr. 2026 10:01"/>
    <s v="69 Avenue Poincaré, Marcq-en-Barœul, Hauts-de-France, 59700"/>
    <s v="n/a"/>
    <s v="n/a"/>
    <s v="n/a"/>
    <n v="0"/>
    <s v="Orange F"/>
    <s v="true"/>
    <s v="n/a"/>
    <s v="CBL-VG-CHGV"/>
    <s v="n/a"/>
    <s v="Regulated"/>
  </r>
  <r>
    <s v="HH-154-WC"/>
    <s v="VG54-EU"/>
    <s v="GWCD-4VB-NCB"/>
    <s v="HH-154-WC"/>
    <s v="VF620J865TB016042"/>
    <s v="BRIARD Frederic"/>
    <s v="Truck"/>
    <n v="16000"/>
    <s v="KG"/>
    <s v="TGFL-DELTA LOGISTIQUE"/>
    <x v="19"/>
    <s v="12381.9"/>
    <s v="n/a"/>
    <s v="n/a"/>
    <s v="n/a"/>
    <s v="n/a"/>
    <s v="n/a"/>
    <s v="n/a"/>
    <s v="n/a"/>
    <s v="n/a"/>
    <s v="Calibrated"/>
    <s v="14 avr. 2026 10:01"/>
    <s v="La Francilienne, Brou-sur-Chantereine, Île-de-France, 77177"/>
    <s v="n/a"/>
    <s v="n/a"/>
    <s v="n/a"/>
    <n v="0"/>
    <s v="Orange F"/>
    <s v="true"/>
    <s v="n/a"/>
    <s v=""/>
    <s v="n/a"/>
    <s v="Regulated"/>
  </r>
  <r>
    <s v="HH-409-TF"/>
    <s v="VG54-EU"/>
    <s v="GN3M-WG9-6UR"/>
    <s v="HH-409-TF "/>
    <s v="VF620J862TB015978"/>
    <s v="OUTALHA ADIL"/>
    <s v="Truck"/>
    <n v="15998"/>
    <s v="KG"/>
    <s v="TGFL-DELTA LOGISTIQUE"/>
    <x v="19"/>
    <s v="11936.0"/>
    <s v="n/a"/>
    <s v="n/a"/>
    <s v="n/a"/>
    <s v="n/a"/>
    <s v="n/a"/>
    <s v="n/a"/>
    <s v="n/a"/>
    <s v="n/a"/>
    <s v="Calibrated"/>
    <s v="14 avr. 2026 10:01"/>
    <s v="Impasse de la Tourelle, Brétigny-sur-Orge, Île-de-France, 91220"/>
    <s v="n/a"/>
    <s v="n/a"/>
    <s v="n/a"/>
    <n v="0"/>
    <s v="Orange F"/>
    <s v="true"/>
    <s v="n/a"/>
    <s v="CBL-VG-CHGV"/>
    <s v="n/a"/>
    <s v="Regulated"/>
  </r>
  <r>
    <s v="GE-720-PY"/>
    <s v="VG55-EU"/>
    <s v="GEWC-TFS-HTN"/>
    <s v="n/a"/>
    <s v="VF6MF000867273311"/>
    <s v="n/a"/>
    <s v=""/>
    <m/>
    <s v=""/>
    <s v="TG CENTRE EST"/>
    <x v="0"/>
    <s v="68560.0"/>
    <s v="n/a"/>
    <s v="n/a"/>
    <s v="n/a"/>
    <s v="n/a"/>
    <s v="n/a"/>
    <s v="n/a"/>
    <s v="n/a"/>
    <s v="n/a"/>
    <s v="Calibrated"/>
    <s v="14 avr. 2026 10:01"/>
    <s v="Rue Jacques Cœur, Yzeure, Auvergne-Rhône-Alpes, 03400"/>
    <s v="n/a"/>
    <s v="n/a"/>
    <s v="n/a"/>
    <n v="0"/>
    <s v="Orange F"/>
    <s v="true"/>
    <s v="n/a"/>
    <s v="CBL-VG-DTDC-Y0"/>
    <s v="n/a"/>
    <s v="Regulated"/>
  </r>
  <r>
    <s v="HH-487-TF"/>
    <s v="VG54-EU"/>
    <s v="GS8F-X9W-YA7"/>
    <s v="HH-487-TF"/>
    <s v="VF620J867TB016043"/>
    <s v="SAADI  SLEH EDDINE"/>
    <s v="Truck"/>
    <n v="16000"/>
    <s v="KG"/>
    <s v="TGFL-DELTA LOGISTIQUE"/>
    <x v="19"/>
    <s v="3777.3"/>
    <s v="n/a"/>
    <s v="n/a"/>
    <s v="n/a"/>
    <s v="n/a"/>
    <s v="n/a"/>
    <s v="n/a"/>
    <s v="n/a"/>
    <s v="n/a"/>
    <s v="Calibrated"/>
    <s v="14 avr. 2026 10:01"/>
    <s v="Avenue Charles Lindbergh, Rungis, Île-de-France, 94150"/>
    <s v="n/a"/>
    <s v="n/a"/>
    <s v="n/a"/>
    <n v="0"/>
    <s v="Orange F"/>
    <s v="true"/>
    <s v="n/a"/>
    <s v="CBL-VG-CHGV"/>
    <s v="n/a"/>
    <s v="Regulated"/>
  </r>
  <r>
    <s v="HD-389-PA"/>
    <s v="VG54-EU"/>
    <s v="G5YZ-GRT-JWY"/>
    <s v="HD-389-PA"/>
    <s v="VF620J961SB000868"/>
    <s v="n/a"/>
    <s v="Truck"/>
    <n v="19000"/>
    <s v="KG"/>
    <s v="TG Arques, TG NORD"/>
    <x v="29"/>
    <s v="39900.6"/>
    <s v="1023"/>
    <s v="n/a"/>
    <s v="n/a"/>
    <s v="n/a"/>
    <s v="n/a"/>
    <s v="n/a"/>
    <s v="n/a"/>
    <s v="n/a"/>
    <s v="Calibrated"/>
    <s v="14 avr. 2026 10:01"/>
    <s v="Rue Louvois, Arques, Hauts-de-France, 62510"/>
    <s v="n/a"/>
    <s v="n/a"/>
    <s v="n/a"/>
    <n v="0"/>
    <s v="F SFR"/>
    <s v="true"/>
    <s v="n/a"/>
    <s v="CBL-VG-CHGV"/>
    <s v="n/a"/>
    <s v="Regulated"/>
  </r>
  <r>
    <s v="HH-360-WP"/>
    <s v="VG54-EU"/>
    <s v="GP47-ZJJ-AV2"/>
    <s v="HH-360-WP"/>
    <s v="VF620J861TB016068"/>
    <s v="NAKIATE CHEICKNA"/>
    <s v="Truck"/>
    <n v="16000"/>
    <s v="KG"/>
    <s v="TGFL-DELTA LOGISTIQUE"/>
    <x v="19"/>
    <s v="8287.5"/>
    <s v="n/a"/>
    <s v="n/a"/>
    <s v="n/a"/>
    <s v="n/a"/>
    <s v="n/a"/>
    <s v="n/a"/>
    <s v="n/a"/>
    <s v="n/a"/>
    <s v="Calibrated"/>
    <s v="14 avr. 2026 10:01"/>
    <s v="Allée du Grutier, Évry-Courcouronnes, Île-de-France, 91000"/>
    <s v="n/a"/>
    <s v="n/a"/>
    <s v="n/a"/>
    <n v="0"/>
    <s v="Orange F"/>
    <s v="true"/>
    <s v="n/a"/>
    <s v="CBL-VG-CHGV"/>
    <s v="n/a"/>
    <s v="Regulated"/>
  </r>
  <r>
    <s v="GY-826-PE"/>
    <s v="VG55-EU"/>
    <s v="G4SM-EKN-B4A"/>
    <s v="GY-826-PE"/>
    <s v="VF640J563RB023951"/>
    <s v="n/a"/>
    <s v=""/>
    <m/>
    <s v=""/>
    <s v="TG MEDITERRANEE"/>
    <x v="16"/>
    <s v="102222.8"/>
    <s v="702"/>
    <s v="n/a"/>
    <s v="n/a"/>
    <s v="n/a"/>
    <s v="n/a"/>
    <s v="n/a"/>
    <s v="n/a"/>
    <s v="n/a"/>
    <s v="Calibrated"/>
    <s v="14 avr. 2026 07:08"/>
    <s v="Rue Gay-Lussac, Saint-Martin-de-Crau, Provence-Alpes-Côte d'Azur, 13310"/>
    <s v="n/a"/>
    <s v="n/a"/>
    <s v="n/a"/>
    <n v="0"/>
    <s v="Orange F"/>
    <s v="true"/>
    <s v="n/a"/>
    <s v="CBL-VG-CFMS"/>
    <s v="n/a"/>
    <s v="Regulated"/>
  </r>
  <r>
    <s v="HJ-749-AY"/>
    <s v="VG54-EU"/>
    <s v="GVX2-ASW-XPS"/>
    <s v="HJ-749-AY"/>
    <s v="VF620J863TB016038"/>
    <s v="NIAKATE MOUSSA"/>
    <s v="Truck"/>
    <n v="16000"/>
    <s v="KG"/>
    <s v="TGFL-DELTA LOGISTIQUE"/>
    <x v="19"/>
    <s v="4222.9"/>
    <s v="n/a"/>
    <s v="n/a"/>
    <s v="n/a"/>
    <s v="n/a"/>
    <s v="n/a"/>
    <s v="n/a"/>
    <s v="n/a"/>
    <s v="n/a"/>
    <s v="Calibrated"/>
    <s v="14 avr. 2026 10:01"/>
    <s v="Autoroute du Soleil, Évry-Courcouronnes, Île-de-France, 91080"/>
    <s v="n/a"/>
    <s v="n/a"/>
    <s v="n/a"/>
    <n v="0"/>
    <s v="Orange F"/>
    <s v="true"/>
    <s v="n/a"/>
    <s v="CBL-VG-CHGV"/>
    <s v="n/a"/>
    <s v="Regulated"/>
  </r>
  <r>
    <s v="GZ-529-YZ"/>
    <s v="VG54-EU"/>
    <s v="GYBM-A3D-8VV"/>
    <s v="GZ-529-YZ"/>
    <s v="VF640JEZ2RB000817"/>
    <s v="n/a"/>
    <s v="Truck"/>
    <n v="16000"/>
    <s v="KG"/>
    <s v="TG IDF - Valenton"/>
    <x v="3"/>
    <s v="14727.3"/>
    <s v="932"/>
    <s v="n/a"/>
    <s v="n/a"/>
    <s v="n/a"/>
    <s v="n/a"/>
    <s v="n/a"/>
    <s v="n/a"/>
    <s v="n/a"/>
    <s v="Calibrated"/>
    <s v="14 avr. 2026 10:01"/>
    <s v="14 Rue Ferme de la Tour, Valenton, Île-de-France, 94460"/>
    <s v="n/a"/>
    <s v="n/a"/>
    <s v="n/a"/>
    <n v="0"/>
    <s v="F SFR"/>
    <s v="true"/>
    <s v="n/a"/>
    <s v=""/>
    <s v="n/a"/>
    <s v="Regulated"/>
  </r>
  <r>
    <s v="GX-188-CS"/>
    <s v="VG54-EU"/>
    <s v="GWN9-N5R-PWC"/>
    <s v="GX-188-CS"/>
    <s v=""/>
    <s v="n/a"/>
    <s v="Automatic"/>
    <m/>
    <s v=""/>
    <s v="Site Laplace"/>
    <x v="34"/>
    <s v="n/a"/>
    <s v="n/a"/>
    <s v="n/a"/>
    <s v="n/a"/>
    <s v="n/a"/>
    <s v="n/a"/>
    <s v="n/a"/>
    <s v="n/a"/>
    <s v="n/a"/>
    <s v="Calibrated"/>
    <s v="14 avr. 2026 10:01"/>
    <s v="Rocade, Bruges, Nouvelle-Aquitaine, 33520"/>
    <s v="n/a"/>
    <s v="n/a"/>
    <s v="n/a"/>
    <n v="0"/>
    <s v="Orange F"/>
    <s v="true"/>
    <s v="n/a"/>
    <s v="CBL-VG-COBDII-Y0"/>
    <s v="n/a"/>
    <s v="Regulated"/>
  </r>
  <r>
    <s v="HA-332-BZ"/>
    <s v="VG55-EU"/>
    <s v="GCEE-BTN-XPD"/>
    <s v="HA-332-BZ"/>
    <s v=""/>
    <s v="n/a"/>
    <s v="Automatic"/>
    <m/>
    <s v=""/>
    <s v="Site Laplace"/>
    <x v="34"/>
    <s v="n/a"/>
    <s v="n/a"/>
    <s v="n/a"/>
    <s v="n/a"/>
    <s v="n/a"/>
    <s v="n/a"/>
    <s v="n/a"/>
    <s v="n/a"/>
    <s v="n/a"/>
    <s v="Calibrated"/>
    <s v="14 avr. 2026 10:01"/>
    <s v="14 Rue du Grand Maurian, Bordeaux, Nouvelle-Aquitaine, 33000"/>
    <s v="n/a"/>
    <s v="n/a"/>
    <s v="n/a"/>
    <n v="0"/>
    <s v="Orange F"/>
    <s v="true"/>
    <s v="n/a"/>
    <s v="CBL-VG-COBDII-Y0"/>
    <s v="n/a"/>
    <s v="Regulated"/>
  </r>
  <r>
    <s v="GY-447-BQ"/>
    <s v="VG54-EU"/>
    <s v="GSP2-498-45W"/>
    <s v="GY-447-BQ"/>
    <s v=""/>
    <s v="n/a"/>
    <s v="Automatic"/>
    <m/>
    <s v=""/>
    <s v="Site Laplace"/>
    <x v="34"/>
    <s v="n/a"/>
    <s v="n/a"/>
    <s v="n/a"/>
    <s v="n/a"/>
    <s v="n/a"/>
    <s v="n/a"/>
    <s v="n/a"/>
    <s v="n/a"/>
    <s v="n/a"/>
    <s v="Calibrated"/>
    <s v="14 avr. 2026 10:01"/>
    <s v="33 Rue des Augustins, Bordeaux, Nouvelle-Aquitaine, 33000"/>
    <s v="n/a"/>
    <s v="n/a"/>
    <s v="n/a"/>
    <n v="0"/>
    <s v="Orange F"/>
    <s v="true"/>
    <s v="n/a"/>
    <s v="CBL-VG-COBDII-Y0"/>
    <s v="n/a"/>
    <s v="Regulated"/>
  </r>
  <r>
    <s v="GX-030-SY"/>
    <s v="VG54-EU"/>
    <s v="GW92-TND-FA4"/>
    <s v="GX-030-SY"/>
    <s v=""/>
    <s v="n/a"/>
    <s v="Automatic"/>
    <m/>
    <s v=""/>
    <s v="Site Laplace"/>
    <x v="34"/>
    <s v="n/a"/>
    <s v="n/a"/>
    <s v="n/a"/>
    <s v="n/a"/>
    <s v="n/a"/>
    <s v="n/a"/>
    <s v="n/a"/>
    <s v="n/a"/>
    <s v="n/a"/>
    <s v="Calibrated"/>
    <s v="14 avr. 2026 10:01"/>
    <s v="Rocade, Bruges, Nouvelle-Aquitaine, 33520"/>
    <s v="n/a"/>
    <s v="n/a"/>
    <s v="n/a"/>
    <n v="0"/>
    <s v="F SFR"/>
    <s v="true"/>
    <s v="n/a"/>
    <s v="CBL-VG-COBDII-Y0"/>
    <s v="n/a"/>
    <s v="Regulated"/>
  </r>
  <r>
    <s v="EQ-752-FM"/>
    <s v="VG54-EU"/>
    <s v="GPNP-264-C7D"/>
    <s v="EQ-752-FM"/>
    <s v="ZCFC270D90D592843"/>
    <s v="n/a"/>
    <s v="Automatic"/>
    <m/>
    <s v=""/>
    <s v="Site Laplace"/>
    <x v="34"/>
    <s v="162775.8"/>
    <s v="10852"/>
    <s v="n/a"/>
    <s v="n/a"/>
    <s v="n/a"/>
    <s v="n/a"/>
    <s v="n/a"/>
    <s v="n/a"/>
    <s v="n/a"/>
    <s v="Calibrated"/>
    <s v="14 avr. 2026 10:01"/>
    <s v="Rue de Bègles, Bordeaux, Nouvelle-Aquitaine, 33800"/>
    <s v="n/a"/>
    <s v="n/a"/>
    <s v="n/a"/>
    <n v="0"/>
    <s v="Orange F"/>
    <s v="true"/>
    <s v="n/a"/>
    <s v="CBL-VG-CHGV"/>
    <s v="n/a"/>
    <s v="Regulated"/>
  </r>
  <r>
    <s v="ES-526-PI"/>
    <s v="VG55-EU"/>
    <s v="G8A8-YKG-G2D"/>
    <s v="ES-526-PI"/>
    <s v="ZCFC270D10D597700"/>
    <s v="n/a"/>
    <s v="Automatic"/>
    <m/>
    <s v=""/>
    <s v="Site Laplace"/>
    <x v="34"/>
    <s v="181889.5"/>
    <s v="7448"/>
    <s v="n/a"/>
    <s v="n/a"/>
    <s v="n/a"/>
    <s v="n/a"/>
    <s v="n/a"/>
    <s v="n/a"/>
    <s v="n/a"/>
    <s v="Calibrated"/>
    <s v="14 avr. 2026 10:01"/>
    <s v="9 Rue Capdeville, Bordeaux, Nouvelle-Aquitaine, 33000"/>
    <s v="n/a"/>
    <s v="n/a"/>
    <s v="n/a"/>
    <n v="0"/>
    <s v="Orange F"/>
    <s v="true"/>
    <s v="n/a"/>
    <s v="CBL-VG-CHGV"/>
    <s v="n/a"/>
    <s v="Regulated"/>
  </r>
  <r>
    <s v="HG-675-AE"/>
    <s v="VG55-EU"/>
    <s v="G5XZ-ZY3-PVW"/>
    <s v="HG-675-AE"/>
    <s v="ZCFCE72C30D778583"/>
    <s v="n/a"/>
    <s v="Automatic"/>
    <m/>
    <s v=""/>
    <s v="Site Laplace"/>
    <x v="34"/>
    <s v="2781.5"/>
    <s v="n/a"/>
    <s v="n/a"/>
    <s v="n/a"/>
    <s v="n/a"/>
    <s v="n/a"/>
    <s v="n/a"/>
    <s v="n/a"/>
    <s v="n/a"/>
    <s v="Calibrated"/>
    <s v="14 avr. 2026 10:01"/>
    <s v="8 Place du Parlement, Bordeaux, Nouvelle-Aquitaine, 33000"/>
    <s v="n/a"/>
    <s v="n/a"/>
    <s v="n/a"/>
    <n v="0"/>
    <s v="Orange F"/>
    <s v="true"/>
    <s v="n/a"/>
    <s v="CBL-VG-CHGV"/>
    <s v="n/a"/>
    <s v="Regulated"/>
  </r>
  <r>
    <s v="HJ-243-FC"/>
    <s v="VG55-EU"/>
    <s v="GG86-K5G-5YW"/>
    <s v="HJ-243-FC"/>
    <s v="VF620J860TB016059"/>
    <s v="n/a"/>
    <s v="Truck"/>
    <n v="16000"/>
    <s v="KG"/>
    <s v="TG IDF VALENTON"/>
    <x v="3"/>
    <s v="2543.5"/>
    <s v="n/a"/>
    <s v="n/a"/>
    <s v="n/a"/>
    <s v="n/a"/>
    <s v="n/a"/>
    <s v="n/a"/>
    <s v="n/a"/>
    <s v="n/a"/>
    <s v="Calibrated"/>
    <s v="14 avr. 2026 10:01"/>
    <s v="Rue Eugène Henaff, Trappes, Île-de-France, 78190"/>
    <s v="n/a"/>
    <s v="n/a"/>
    <s v="n/a"/>
    <n v="0"/>
    <s v="Orange F"/>
    <s v="true"/>
    <s v="n/a"/>
    <s v="CBL-VG-CHGV"/>
    <s v="n/a"/>
    <s v="Regulated"/>
  </r>
  <r>
    <s v="FA-264-NN"/>
    <s v="VG55-EU"/>
    <s v="G4TX-KEE-2S3"/>
    <s v="FA-264-NN"/>
    <s v="XLRAEL2700L475360"/>
    <s v="n/a"/>
    <s v="Truck"/>
    <n v="16000"/>
    <s v="KG"/>
    <s v="TG IDF VALENTON"/>
    <x v="3"/>
    <s v="106335.8"/>
    <s v="9899"/>
    <s v="n/a"/>
    <s v="n/a"/>
    <s v="n/a"/>
    <s v="n/a"/>
    <s v="n/a"/>
    <s v="n/a"/>
    <s v="n/a"/>
    <s v="Calibrated"/>
    <s v="14 avr. 2026 10:01"/>
    <s v="Rue d'Amsterdam, Paris, Île-de-France, 75009"/>
    <s v="n/a"/>
    <s v="n/a"/>
    <s v="n/a"/>
    <n v="0"/>
    <s v="Orange F"/>
    <s v="true"/>
    <s v="n/a"/>
    <s v="CBL-VG-CHGV"/>
    <s v="n/a"/>
    <s v="Regulated"/>
  </r>
  <r>
    <s v="HJ-129-GS"/>
    <s v="VG54-EU"/>
    <s v="GWJM-UC2-CPC"/>
    <s v="HJ-129-GS"/>
    <s v="VF620J865TB016039"/>
    <s v="KANOUTE IBRAHIM"/>
    <s v="Truck"/>
    <n v="16000"/>
    <s v="KG"/>
    <s v="TGFL-DELTA LOGISTIQUE"/>
    <x v="19"/>
    <s v="2051.9"/>
    <s v="n/a"/>
    <s v="n/a"/>
    <s v="n/a"/>
    <s v="n/a"/>
    <s v="n/a"/>
    <s v="n/a"/>
    <s v="n/a"/>
    <s v="n/a"/>
    <s v="Calibrated"/>
    <s v="14 avr. 2026 10:01"/>
    <s v="Trans Val de Marne, Chevilly-Larue, Île-de-France, 94550"/>
    <s v="n/a"/>
    <s v="n/a"/>
    <s v="n/a"/>
    <n v="0"/>
    <s v="Orange F"/>
    <s v="true"/>
    <s v="n/a"/>
    <s v="CBL-VG-CHGV"/>
    <s v="n/a"/>
    <s v="Regulated"/>
  </r>
  <r>
    <s v="GN-061-RE"/>
    <s v="VG54-EU"/>
    <s v="GWJT-XTA-XW9"/>
    <s v="n/a"/>
    <s v="ZCFCC35B30D731216"/>
    <s v="n/a"/>
    <s v=""/>
    <m/>
    <s v=""/>
    <s v="TG RHONE"/>
    <x v="18"/>
    <s v="114904.9"/>
    <s v="4980"/>
    <s v="n/a"/>
    <s v="n/a"/>
    <s v="n/a"/>
    <s v="n/a"/>
    <s v="n/a"/>
    <s v="n/a"/>
    <s v="n/a"/>
    <s v="Calibrated"/>
    <s v="14 avr. 2026 10:01"/>
    <s v="Saint-Quentin-Fallavier, Auvergne-Rhône-Alpes, 38070"/>
    <s v="n/a"/>
    <s v="n/a"/>
    <s v="n/a"/>
    <n v="0"/>
    <s v="Orange F"/>
    <s v="true"/>
    <s v="n/a"/>
    <s v="CBL-VG-COBDII-Y0"/>
    <s v="n/a"/>
    <s v="Regulated"/>
  </r>
  <r>
    <s v="HJ-545-JC"/>
    <s v="VG55-EU"/>
    <s v="G8TH-7FD-9TZ"/>
    <s v="HJ-545-JC"/>
    <s v="VF620J862TB016046"/>
    <s v="n/a"/>
    <s v=""/>
    <m/>
    <s v=""/>
    <s v="TG MEDITERRANEE, TG Mediterranee"/>
    <x v="16"/>
    <s v="6606.9"/>
    <s v="141"/>
    <s v="n/a"/>
    <s v="n/a"/>
    <s v="n/a"/>
    <s v="n/a"/>
    <s v="n/a"/>
    <s v="n/a"/>
    <s v="n/a"/>
    <s v="Calibrated"/>
    <s v="14 avr. 2026 10:01"/>
    <s v="Avenue Président Wilson, La Ciotat, Provence-Alpes-Côte d'Azur, 13600"/>
    <s v="n/a"/>
    <s v="n/a"/>
    <s v="n/a"/>
    <n v="0"/>
    <s v="Orange F"/>
    <s v="true"/>
    <s v="n/a"/>
    <s v="CBL-VG-CFMS"/>
    <s v="n/a"/>
    <s v="Regulated"/>
  </r>
  <r>
    <s v="DQ-684-BW"/>
    <s v="VG54-EU"/>
    <s v="GW5R-PPA-54S"/>
    <s v="DQ-684-BW"/>
    <s v="ZCFC2359905021134"/>
    <s v="n/a"/>
    <s v="Truck"/>
    <n v="3500"/>
    <s v="KG"/>
    <s v="TG BOURGOGNE"/>
    <x v="21"/>
    <s v="325442.0"/>
    <s v="8027"/>
    <s v="n/a"/>
    <s v="n/a"/>
    <s v="n/a"/>
    <s v="n/a"/>
    <s v="n/a"/>
    <s v="n/a"/>
    <s v="n/a"/>
    <s v="Calibrated"/>
    <s v="14 avr. 2026 10:01"/>
    <s v="Rue des Ardennes, Dijon, Bourgogne-Franche-Comté, 21000"/>
    <s v="n/a"/>
    <s v="n/a"/>
    <s v="n/a"/>
    <n v="0"/>
    <s v="F SFR"/>
    <s v="true"/>
    <s v="n/a"/>
    <s v="CBL-VG-COBDII-Y0"/>
    <s v="n/a"/>
    <s v="Regulated"/>
  </r>
  <r>
    <s v="GA-216-TF"/>
    <s v="VG54-EU"/>
    <s v="G35B-J7C-EYG"/>
    <s v="GA-216-TF"/>
    <s v="ZCFCH35A40D685159"/>
    <s v="LESCANFF GILLES"/>
    <s v="Automatic"/>
    <m/>
    <s v=""/>
    <s v="Site St Loubes, TG AQUITAINE"/>
    <x v="11"/>
    <s v="233585.6"/>
    <s v="5691"/>
    <s v="n/a"/>
    <s v="n/a"/>
    <s v="n/a"/>
    <s v="n/a"/>
    <s v="n/a"/>
    <s v="n/a"/>
    <s v="n/a"/>
    <s v="Calibrated"/>
    <s v="14 avr. 2026 10:01"/>
    <s v="Rocade, Villenave-d'Ornon, Nouvelle-Aquitaine, 33130"/>
    <s v="n/a"/>
    <s v="n/a"/>
    <s v="n/a"/>
    <n v="0"/>
    <s v="F SFR"/>
    <s v="true"/>
    <s v="n/a"/>
    <s v="CBL-VG-COBDII-Y0"/>
    <s v="n/a"/>
    <s v="Regulated"/>
  </r>
  <r>
    <s v="HJ-561-MF"/>
    <s v="VG55-EU"/>
    <s v="GNW3-UBF-2VE"/>
    <s v="HJ-561-MF"/>
    <s v="VF620J869TB016058"/>
    <s v="n/a"/>
    <s v=""/>
    <m/>
    <s v=""/>
    <s v="TG MEDITERRANEE, TG Mediterranee"/>
    <x v="16"/>
    <s v="3709.1"/>
    <s v="92"/>
    <s v="n/a"/>
    <s v="n/a"/>
    <s v="n/a"/>
    <s v="n/a"/>
    <s v="n/a"/>
    <s v="n/a"/>
    <s v="n/a"/>
    <s v="Calibrated"/>
    <s v="14 avr. 2026 10:01"/>
    <s v="Avenue Marcel Pagnol, Sorgues, Provence-Alpes-Côte d'Azur, 84700"/>
    <s v="n/a"/>
    <s v="n/a"/>
    <s v="n/a"/>
    <n v="0"/>
    <s v="Orange F"/>
    <s v="true"/>
    <s v="n/a"/>
    <s v="CBL-VG-CFMS"/>
    <s v="n/a"/>
    <s v="Regulated"/>
  </r>
  <r>
    <s v="HJ-683-NX"/>
    <s v="VG55-EU"/>
    <s v="G69A-2FW-HCT"/>
    <s v="HJ-683-NX"/>
    <s v="VF620J865TB016056"/>
    <s v="n/a"/>
    <s v=""/>
    <m/>
    <s v=""/>
    <s v="TG MEDITERRANEE, TG Mediterranee"/>
    <x v="16"/>
    <s v="3648.0"/>
    <s v="82"/>
    <s v="n/a"/>
    <s v="n/a"/>
    <s v="n/a"/>
    <s v="n/a"/>
    <s v="n/a"/>
    <s v="n/a"/>
    <s v="n/a"/>
    <s v="Calibrated"/>
    <s v="13 avr. 2026 13:12"/>
    <s v="Rue Gay-Lussac, Saint-Martin-de-Crau, Provence-Alpes-Côte d'Azur, 13310"/>
    <s v="n/a"/>
    <s v="n/a"/>
    <s v="n/a"/>
    <n v="0"/>
    <s v="Orange F"/>
    <s v="true"/>
    <s v="n/a"/>
    <s v="CBL-VG-CFMS"/>
    <s v="n/a"/>
    <s v="Regulated"/>
  </r>
  <r>
    <s v="HJ-909-JV"/>
    <s v="VG55-EU"/>
    <s v="GN9C-7UD-EAK"/>
    <s v="HJ-909-JV"/>
    <s v="VF620J863TB016041"/>
    <s v="MOUMNI Zine"/>
    <s v="Truck"/>
    <m/>
    <s v=""/>
    <s v="TG Le Muy (PF)"/>
    <x v="17"/>
    <s v="5087.3"/>
    <s v="126"/>
    <s v="n/a"/>
    <s v="n/a"/>
    <s v="n/a"/>
    <s v="n/a"/>
    <s v="n/a"/>
    <s v="n/a"/>
    <s v="n/a"/>
    <s v="Calibrated"/>
    <s v="14 avr. 2026 10:01"/>
    <s v="Rue des Farayettes, Garéoult, Provence-Alpes-Côte d'Azur, 83136"/>
    <s v="n/a"/>
    <s v="n/a"/>
    <s v="n/a"/>
    <n v="0"/>
    <s v="Orange F"/>
    <s v="true"/>
    <s v="n/a"/>
    <s v="CBL-VG-CHGV"/>
    <s v="n/a"/>
    <s v="Regulated"/>
  </r>
  <r>
    <s v="HJ-073-RH"/>
    <s v="VG54-EU"/>
    <s v="GVXB-DTH-XKD"/>
    <s v="HJ-073-RH"/>
    <s v="VF620J864TB016131"/>
    <s v="n/a"/>
    <s v="Truck"/>
    <n v="16000"/>
    <s v="KG"/>
    <s v="TG IDF - Valenton"/>
    <x v="3"/>
    <s v="2389.8"/>
    <s v="97"/>
    <s v="n/a"/>
    <s v="n/a"/>
    <s v="n/a"/>
    <s v="n/a"/>
    <s v="n/a"/>
    <s v="n/a"/>
    <s v="n/a"/>
    <s v="Calibrated"/>
    <s v="14 avr. 2026 10:01"/>
    <s v="D 306, Saint-Aubin, Île-de-France, 91190"/>
    <s v="n/a"/>
    <s v="n/a"/>
    <s v="n/a"/>
    <n v="0"/>
    <s v="F SFR"/>
    <s v="true"/>
    <s v="n/a"/>
    <s v="CBL-VG-CHGV"/>
    <s v="n/a"/>
    <s v="Regulated"/>
  </r>
  <r>
    <s v="GQ-898-KN"/>
    <s v="VG54-EU"/>
    <s v="G3WM-9VP-6WG"/>
    <s v="GQ-898-KN"/>
    <s v="ZCFA81MF102728716"/>
    <s v="n/a"/>
    <s v=""/>
    <m/>
    <s v=""/>
    <s v="TG Le Muy (PF)"/>
    <x v="17"/>
    <s v="69137.4"/>
    <s v="2355"/>
    <s v="n/a"/>
    <s v="n/a"/>
    <s v="n/a"/>
    <s v="n/a"/>
    <s v="n/a"/>
    <s v="n/a"/>
    <s v="n/a"/>
    <s v="Calibrated"/>
    <s v="14 avr. 2026 10:01"/>
    <s v="Montée Claude Pompidou, Hyères, Provence-Alpes-Côte d'Azur, 83400"/>
    <s v="n/a"/>
    <s v="n/a"/>
    <s v="n/a"/>
    <n v="0"/>
    <s v="F SFR"/>
    <s v="true"/>
    <s v="n/a"/>
    <s v="CBL-VG-CHGV"/>
    <s v="n/a"/>
    <s v="Regulated"/>
  </r>
  <r>
    <s v="HJ-053-PN"/>
    <s v="VG55-EU"/>
    <s v="G6WC-A4G-D3K"/>
    <s v="HJ-053-PN"/>
    <s v="VF620J869TB016108"/>
    <s v="n/a"/>
    <s v=""/>
    <m/>
    <s v=""/>
    <s v="TG BOURGOGNE"/>
    <x v="21"/>
    <s v="2819.8"/>
    <s v="57"/>
    <s v="n/a"/>
    <s v="n/a"/>
    <s v="n/a"/>
    <s v="n/a"/>
    <s v="n/a"/>
    <s v="n/a"/>
    <s v="n/a"/>
    <s v="Calibrated"/>
    <s v="14 avr. 2026 10:01"/>
    <s v="La Comtoise, Franxault, Bourgogne-Franche-Comté, 21250"/>
    <s v="n/a"/>
    <s v="n/a"/>
    <s v="n/a"/>
    <n v="0"/>
    <s v="Orange F"/>
    <s v="true"/>
    <s v="n/a"/>
    <s v="CBL-VG-CHGV"/>
    <s v="n/a"/>
    <s v="Regulated"/>
  </r>
  <r>
    <s v="HJ-143-RG"/>
    <s v="VG55-EU"/>
    <s v="GGZN-PSU-FUE"/>
    <s v="HJ-143-RG"/>
    <s v="VF620J864TB016078"/>
    <s v="EL HASSANI Hichem"/>
    <s v="Truck"/>
    <n v="16000"/>
    <s v="KG"/>
    <s v="TG MEDITERRANEE, TG Mediterranee"/>
    <x v="16"/>
    <s v="3662.4"/>
    <s v="94"/>
    <s v="n/a"/>
    <s v="n/a"/>
    <s v="n/a"/>
    <s v="n/a"/>
    <s v="n/a"/>
    <s v="n/a"/>
    <s v="n/a"/>
    <s v="Calibrated"/>
    <s v="14 avr. 2026 10:01"/>
    <s v="Avenue du Cagnard, Cavaillon, Provence-Alpes-Côte d'Azur, 84300"/>
    <s v="n/a"/>
    <s v="n/a"/>
    <s v="n/a"/>
    <n v="0"/>
    <s v="Orange F"/>
    <s v="true"/>
    <s v="n/a"/>
    <s v="CBL-VG-CFMS"/>
    <s v="n/a"/>
    <s v="Regulated"/>
  </r>
  <r>
    <s v="CARTE ENTREPRISE TRANSGOURMET"/>
    <s v="VG54-EU"/>
    <s v="GJTZ-74E-NHA"/>
    <s v="n/a"/>
    <s v=""/>
    <s v="n/a"/>
    <s v=""/>
    <m/>
    <s v=""/>
    <s v=""/>
    <x v="20"/>
    <s v="n/a"/>
    <s v="n/a"/>
    <s v="n/a"/>
    <s v="n/a"/>
    <s v="n/a"/>
    <s v="n/a"/>
    <s v="n/a"/>
    <s v="n/a"/>
    <s v="n/a"/>
    <s v="Not Calibrated"/>
    <s v="14 avr. 2026 10:01"/>
    <s v="Location unknown"/>
    <s v="n/a"/>
    <s v="n/a"/>
    <s v="n/a"/>
    <n v="0"/>
    <s v="Orange F"/>
    <s v="true"/>
    <s v="n/a"/>
    <s v="CBL-VG-CPWR"/>
    <s v="n/a"/>
    <s v="Regulated"/>
  </r>
  <r>
    <s v="HJ-008-RZ"/>
    <s v="VG54-EU"/>
    <s v="GW4B-G4D-EX7"/>
    <s v="HJ-008-RZ"/>
    <s v="VF620J861TB016121"/>
    <s v="n/a"/>
    <s v="Truck"/>
    <n v="16000"/>
    <s v="KG"/>
    <s v="TG IDF - Valenton"/>
    <x v="3"/>
    <s v="1823.6"/>
    <s v="67"/>
    <s v="n/a"/>
    <s v="n/a"/>
    <s v="n/a"/>
    <s v="n/a"/>
    <s v="n/a"/>
    <s v="n/a"/>
    <s v="n/a"/>
    <s v="Calibrated"/>
    <s v="14 avr. 2026 10:01"/>
    <s v="14 Rue Ferme de la Tour, Valenton, Île-de-France, 94460"/>
    <s v="n/a"/>
    <s v="n/a"/>
    <s v="n/a"/>
    <n v="0"/>
    <s v="F SFR"/>
    <s v="true"/>
    <s v="n/a"/>
    <s v="CBL-VG-CHGV"/>
    <s v="n/a"/>
    <s v="Regulated"/>
  </r>
  <r>
    <s v="HJ-856-SB"/>
    <s v="VG54-EU"/>
    <s v="GDJT-PK8-M4P"/>
    <s v="HJ-856-SB"/>
    <s v="VF620J86XTB016067"/>
    <s v="n/a"/>
    <s v=""/>
    <m/>
    <s v=""/>
    <s v="TG MEDITERRANEE, TG Mediterranee"/>
    <x v="16"/>
    <s v="2013.1"/>
    <s v="43"/>
    <s v="n/a"/>
    <s v="n/a"/>
    <s v="n/a"/>
    <s v="n/a"/>
    <s v="n/a"/>
    <s v="n/a"/>
    <s v="n/a"/>
    <s v="Calibrated"/>
    <s v="14 avr. 2026 10:01"/>
    <s v="3 Rue Alexandre Gervais, Cassis, Provence-Alpes-Côte d'Azur, 13260"/>
    <s v="n/a"/>
    <s v="n/a"/>
    <s v="n/a"/>
    <n v="0"/>
    <s v="Orange F"/>
    <s v="true"/>
    <s v="n/a"/>
    <s v="CBL-VG-CFMS"/>
    <s v="n/a"/>
    <s v="Regulated"/>
  </r>
  <r>
    <s v="HJ-639-SB"/>
    <s v="VG54-EU"/>
    <s v="G8VP-MGM-EYD"/>
    <s v="HJ-639-SB"/>
    <s v=""/>
    <s v="n/a"/>
    <s v=""/>
    <m/>
    <s v=""/>
    <s v="TG MEDITERRANEE, TG Mediterranee"/>
    <x v="16"/>
    <s v="2856.7"/>
    <s v="63"/>
    <s v="n/a"/>
    <s v="n/a"/>
    <s v="n/a"/>
    <s v="n/a"/>
    <s v="n/a"/>
    <s v="n/a"/>
    <s v="n/a"/>
    <s v="Calibrated"/>
    <s v="14 avr. 2026 10:01"/>
    <s v="Route Nationale, Codognan, Occitanie, 30920"/>
    <s v="n/a"/>
    <s v="n/a"/>
    <s v="n/a"/>
    <n v="0"/>
    <s v="F SFR"/>
    <s v="true"/>
    <s v="n/a"/>
    <s v="CBL-VG-CFMS"/>
    <s v="n/a"/>
    <s v="Regulated"/>
  </r>
  <r>
    <s v="HJ-044-RG"/>
    <s v="VG54-EU"/>
    <s v="GJWC-XS6-AC2"/>
    <s v="HJ-044-RG"/>
    <s v="VF620J863TB016055"/>
    <s v="n/a"/>
    <s v=""/>
    <m/>
    <s v=""/>
    <s v="TG MEDITERRANEE, TG Mediterranee"/>
    <x v="16"/>
    <s v="2589.5"/>
    <s v="58"/>
    <s v="n/a"/>
    <s v="n/a"/>
    <s v="n/a"/>
    <s v="n/a"/>
    <s v="n/a"/>
    <s v="n/a"/>
    <s v="n/a"/>
    <s v="Calibrated"/>
    <s v="14 avr. 2026 10:01"/>
    <s v="Avenue Etienne Rabattu, Les Pennes-Mirabeau, Provence-Alpes-Côte d'Azur, 13170"/>
    <s v="n/a"/>
    <s v="n/a"/>
    <s v="n/a"/>
    <n v="0"/>
    <s v="F SFR"/>
    <s v="true"/>
    <s v="n/a"/>
    <s v="CBL-VG-CFMS"/>
    <s v="n/a"/>
    <s v="Regulated"/>
  </r>
  <r>
    <s v="HJ-777-TM"/>
    <s v="VG55-EU"/>
    <s v="GP9K-9YW-4XW"/>
    <s v="n/a"/>
    <s v="VF620J867TB016091"/>
    <s v="n/a"/>
    <s v=""/>
    <m/>
    <s v=""/>
    <s v="TG Le Muy (PF)"/>
    <x v="17"/>
    <s v="2001.5"/>
    <s v="55"/>
    <s v="n/a"/>
    <s v="n/a"/>
    <s v="n/a"/>
    <s v="n/a"/>
    <s v="n/a"/>
    <s v="n/a"/>
    <s v="n/a"/>
    <s v="Calibrated"/>
    <s v="14 avr. 2026 10:01"/>
    <s v="La Provençale, Vallauris, Provence-Alpes-Côte d'Azur, 06220"/>
    <s v="n/a"/>
    <s v="n/a"/>
    <s v="n/a"/>
    <n v="0"/>
    <s v="Orange F"/>
    <s v="true"/>
    <s v="n/a"/>
    <s v="CBL-VG-CHGV"/>
    <s v="n/a"/>
    <s v="Regulated"/>
  </r>
  <r>
    <s v="HJ-366-WM"/>
    <s v="VG54-EU"/>
    <s v="GAW6-5S2-HR2"/>
    <s v="HJ-366-WM"/>
    <s v="VF620J863TB016119"/>
    <s v="n/a"/>
    <s v=""/>
    <m/>
    <s v=""/>
    <s v="TG MEDITERRANEE, TG Mediterranee"/>
    <x v="16"/>
    <s v="n/a"/>
    <s v="n/a"/>
    <s v="n/a"/>
    <s v="n/a"/>
    <s v="n/a"/>
    <s v="n/a"/>
    <s v="n/a"/>
    <s v="n/a"/>
    <s v="n/a"/>
    <s v="Not Calibrated"/>
    <s v="n/a"/>
    <s v="Location unknown"/>
    <s v="n/a"/>
    <s v="n/a"/>
    <s v="n/a"/>
    <n v="0"/>
    <s v="n/a"/>
    <s v="n/a"/>
    <s v="n/a"/>
    <s v=""/>
    <s v="n/a"/>
    <s v="Regulated"/>
  </r>
  <r>
    <s v="HJ-086-ZL"/>
    <s v="VG54-EU"/>
    <s v="GFT5-8EU-J3N"/>
    <s v="HJ-086-ZL"/>
    <s v="VF620J867TB016219"/>
    <s v="n/a"/>
    <s v="Truck"/>
    <n v="16000"/>
    <s v="KG"/>
    <s v="TG IDF - Valenton, TG IDF VALENTON"/>
    <x v="3"/>
    <s v="2334.2"/>
    <s v="56"/>
    <s v="n/a"/>
    <s v="n/a"/>
    <s v="n/a"/>
    <s v="n/a"/>
    <s v="n/a"/>
    <s v="n/a"/>
    <s v="n/a"/>
    <s v="Calibrated"/>
    <s v="14 avr. 2026 10:01"/>
    <s v="A 5, Saint-Germain-Laval, Île-de-France, 77130"/>
    <s v="n/a"/>
    <s v="n/a"/>
    <s v="n/a"/>
    <n v="0"/>
    <s v="F SFR"/>
    <s v="true"/>
    <s v="n/a"/>
    <s v="CBL-VG-CHGV"/>
    <s v="n/a"/>
    <s v="Regulated"/>
  </r>
  <r>
    <s v="HJ-828-RD"/>
    <s v="VG54-EU"/>
    <s v="G5FG-UKP-WP5"/>
    <s v="HJ-828-RD"/>
    <s v="VF620J865TB015957"/>
    <s v="n/a"/>
    <s v=""/>
    <m/>
    <s v=""/>
    <s v="TG CENTRE OUEST"/>
    <x v="14"/>
    <s v="2462.9"/>
    <s v="50"/>
    <s v="n/a"/>
    <s v="n/a"/>
    <s v="n/a"/>
    <s v="n/a"/>
    <s v="n/a"/>
    <s v="n/a"/>
    <s v="n/a"/>
    <s v="Calibrated"/>
    <s v="14 avr. 2026 10:01"/>
    <s v="L'Occitane, Provenchère, Centre-Val de Loire, 18120"/>
    <s v="n/a"/>
    <s v="n/a"/>
    <s v="n/a"/>
    <n v="0"/>
    <s v="F SFR"/>
    <s v="true"/>
    <s v="n/a"/>
    <s v="CBL-VG-CHGV"/>
    <s v="n/a"/>
    <s v="Regulated"/>
  </r>
  <r>
    <s v="HJ-872-RE"/>
    <s v="VG54-EU"/>
    <s v="G8CC-NAJ-4K2"/>
    <s v="HJ-872-RE"/>
    <s v="VF620J86XTB016070"/>
    <s v="n/a"/>
    <s v=""/>
    <m/>
    <s v=""/>
    <s v="TG CENTRE OUEST"/>
    <x v="14"/>
    <s v="4058.5"/>
    <s v="75"/>
    <s v="n/a"/>
    <s v="n/a"/>
    <s v="n/a"/>
    <s v="n/a"/>
    <s v="n/a"/>
    <s v="n/a"/>
    <s v="n/a"/>
    <s v="Calibrated"/>
    <s v="14 avr. 2026 10:01"/>
    <s v="Rue de la Tannerie, Amboise, Centre-Val de Loire, 37400"/>
    <s v="n/a"/>
    <s v="n/a"/>
    <s v="n/a"/>
    <n v="0"/>
    <s v="F SFR"/>
    <s v="true"/>
    <s v="n/a"/>
    <s v="CBL-VG-CHGV"/>
    <s v="n/a"/>
    <s v="Regulated"/>
  </r>
  <r>
    <s v="HJ-710-ZK"/>
    <s v="VG54-EU"/>
    <s v="GT9V-PF5-224"/>
    <s v="HJ-710-ZK"/>
    <s v="VF620J867TB016088"/>
    <s v="n/a"/>
    <s v="Truck"/>
    <n v="16000"/>
    <s v="KG"/>
    <s v="TG IDF - Valenton"/>
    <x v="3"/>
    <s v="546.1"/>
    <s v="16"/>
    <s v="n/a"/>
    <s v="n/a"/>
    <s v="n/a"/>
    <s v="n/a"/>
    <s v="n/a"/>
    <s v="n/a"/>
    <s v="n/a"/>
    <s v="Calibrated"/>
    <s v="14 avr. 2026 10:01"/>
    <s v="31 Boulevard du Général Leclerc, Fontainebleau, Île-de-France, 77300"/>
    <s v="n/a"/>
    <s v="n/a"/>
    <s v="n/a"/>
    <n v="0"/>
    <s v="F SFR"/>
    <s v="true"/>
    <s v="n/a"/>
    <s v="CBL-VG-CHGV"/>
    <s v="n/a"/>
    <s v="Regulated"/>
  </r>
  <r>
    <s v="HK-917-DB"/>
    <s v="VG55-EU"/>
    <s v="G8KK-8R3-KG5"/>
    <s v="HK-917-DB"/>
    <s v="VF620J861TB016216"/>
    <s v="n/a"/>
    <s v="Truck"/>
    <n v="16000"/>
    <s v="KG"/>
    <s v="TG IDF - Valenton"/>
    <x v="3"/>
    <s v="472.4"/>
    <s v="n/a"/>
    <s v="n/a"/>
    <s v="n/a"/>
    <s v="n/a"/>
    <s v="n/a"/>
    <s v="n/a"/>
    <s v="n/a"/>
    <s v="n/a"/>
    <s v="Calibrating"/>
    <s v="14 avr. 2026 10:01"/>
    <s v="14 Rue Ferme de la Tour, Valenton, Île-de-France, 94460"/>
    <s v="n/a"/>
    <s v="n/a"/>
    <s v="n/a"/>
    <n v="0"/>
    <s v="Orange F"/>
    <s v="true"/>
    <s v="n/a"/>
    <s v="CBL-VG-DHGV"/>
    <s v="n/a"/>
    <s v="Regulated"/>
  </r>
  <r>
    <m/>
    <m/>
    <m/>
    <m/>
    <m/>
    <m/>
    <m/>
    <m/>
    <m/>
    <m/>
    <x v="37"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16AC5D-2309-48F4-8119-B03BB2BF41EA}" name="Tableau croisé dynamique2" cacheId="4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rowHeaderCaption="Site">
  <location ref="L17:M55" firstHeaderRow="1" firstDataRow="1" firstDataCol="1"/>
  <pivotFields count="33"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0">
        <item x="27"/>
        <item x="33"/>
        <item x="2"/>
        <item x="34"/>
        <item x="11"/>
        <item m="1" x="38"/>
        <item x="36"/>
        <item x="22"/>
        <item x="29"/>
        <item x="21"/>
        <item x="7"/>
        <item x="0"/>
        <item x="14"/>
        <item x="15"/>
        <item x="35"/>
        <item x="3"/>
        <item x="12"/>
        <item x="1"/>
        <item x="8"/>
        <item x="17"/>
        <item x="13"/>
        <item x="16"/>
        <item x="23"/>
        <item x="25"/>
        <item x="5"/>
        <item x="9"/>
        <item x="31"/>
        <item x="4"/>
        <item x="18"/>
        <item x="28"/>
        <item x="32"/>
        <item x="24"/>
        <item x="30"/>
        <item x="6"/>
        <item x="26"/>
        <item x="10"/>
        <item x="19"/>
        <item x="20"/>
        <item h="1" x="3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38">
    <i>
      <x/>
    </i>
    <i>
      <x v="1"/>
    </i>
    <i>
      <x v="2"/>
    </i>
    <i>
      <x v="3"/>
    </i>
    <i>
      <x v="4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 t="grand">
      <x/>
    </i>
  </rowItems>
  <colItems count="1">
    <i/>
  </colItems>
  <dataFields count="1">
    <dataField name="Nombre de Boitier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6038B3-A052-43F3-87ED-6132051A4D37}" name="Tableau croisé dynamique1" cacheId="3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rowHeaderCaption="Type de boitier">
  <location ref="I19:J22" firstHeaderRow="1" firstDataRow="1" firstDataCol="1" rowPageCount="1" colPageCount="1"/>
  <pivotFields count="6">
    <pivotField showAll="0"/>
    <pivotField showAll="0"/>
    <pivotField axis="axisRow" showAll="0">
      <items count="4">
        <item x="0"/>
        <item x="1"/>
        <item h="1" x="2"/>
        <item t="default"/>
      </items>
    </pivotField>
    <pivotField showAll="0">
      <items count="882">
        <item x="344"/>
        <item x="486"/>
        <item x="312"/>
        <item x="353"/>
        <item x="818"/>
        <item x="808"/>
        <item x="205"/>
        <item x="70"/>
        <item x="554"/>
        <item x="308"/>
        <item x="560"/>
        <item x="474"/>
        <item x="589"/>
        <item x="123"/>
        <item x="599"/>
        <item x="310"/>
        <item x="526"/>
        <item x="470"/>
        <item x="382"/>
        <item x="118"/>
        <item x="0"/>
        <item x="113"/>
        <item x="842"/>
        <item x="129"/>
        <item x="781"/>
        <item x="178"/>
        <item x="72"/>
        <item x="305"/>
        <item x="411"/>
        <item x="516"/>
        <item x="442"/>
        <item x="349"/>
        <item x="518"/>
        <item x="711"/>
        <item x="810"/>
        <item x="747"/>
        <item x="27"/>
        <item x="682"/>
        <item x="396"/>
        <item x="65"/>
        <item x="768"/>
        <item x="120"/>
        <item x="248"/>
        <item x="499"/>
        <item x="756"/>
        <item x="413"/>
        <item x="316"/>
        <item x="108"/>
        <item x="311"/>
        <item x="345"/>
        <item x="132"/>
        <item x="545"/>
        <item x="857"/>
        <item x="871"/>
        <item x="639"/>
        <item x="440"/>
        <item x="96"/>
        <item x="272"/>
        <item x="326"/>
        <item x="33"/>
        <item x="651"/>
        <item x="463"/>
        <item x="579"/>
        <item x="239"/>
        <item x="760"/>
        <item x="402"/>
        <item x="263"/>
        <item x="215"/>
        <item x="173"/>
        <item x="144"/>
        <item x="656"/>
        <item x="770"/>
        <item x="698"/>
        <item x="186"/>
        <item x="161"/>
        <item x="4"/>
        <item x="387"/>
        <item x="501"/>
        <item x="37"/>
        <item x="230"/>
        <item x="875"/>
        <item x="832"/>
        <item x="876"/>
        <item x="803"/>
        <item x="357"/>
        <item x="124"/>
        <item x="116"/>
        <item x="456"/>
        <item x="726"/>
        <item x="586"/>
        <item x="394"/>
        <item x="465"/>
        <item x="454"/>
        <item x="737"/>
        <item x="606"/>
        <item x="146"/>
        <item x="334"/>
        <item x="846"/>
        <item x="83"/>
        <item x="341"/>
        <item x="552"/>
        <item x="379"/>
        <item x="854"/>
        <item x="490"/>
        <item x="101"/>
        <item x="48"/>
        <item x="580"/>
        <item x="681"/>
        <item x="478"/>
        <item x="618"/>
        <item x="422"/>
        <item x="874"/>
        <item x="329"/>
        <item x="330"/>
        <item x="199"/>
        <item x="617"/>
        <item x="241"/>
        <item x="388"/>
        <item x="845"/>
        <item x="397"/>
        <item x="155"/>
        <item x="855"/>
        <item x="245"/>
        <item x="340"/>
        <item x="546"/>
        <item x="723"/>
        <item x="69"/>
        <item x="669"/>
        <item x="877"/>
        <item x="93"/>
        <item x="572"/>
        <item x="840"/>
        <item x="88"/>
        <item x="300"/>
        <item x="800"/>
        <item x="375"/>
        <item x="14"/>
        <item x="790"/>
        <item x="143"/>
        <item x="786"/>
        <item x="389"/>
        <item x="679"/>
        <item x="249"/>
        <item x="6"/>
        <item x="830"/>
        <item x="647"/>
        <item x="787"/>
        <item x="224"/>
        <item x="870"/>
        <item x="23"/>
        <item x="654"/>
        <item x="430"/>
        <item x="427"/>
        <item x="757"/>
        <item x="385"/>
        <item x="752"/>
        <item x="335"/>
        <item x="536"/>
        <item x="448"/>
        <item x="471"/>
        <item x="623"/>
        <item x="607"/>
        <item x="848"/>
        <item x="583"/>
        <item x="621"/>
        <item x="433"/>
        <item x="591"/>
        <item x="77"/>
        <item x="84"/>
        <item x="511"/>
        <item x="841"/>
        <item x="659"/>
        <item x="710"/>
        <item x="110"/>
        <item x="35"/>
        <item x="569"/>
        <item x="824"/>
        <item x="602"/>
        <item x="514"/>
        <item x="468"/>
        <item x="139"/>
        <item x="783"/>
        <item x="38"/>
        <item x="853"/>
        <item x="644"/>
        <item x="466"/>
        <item x="750"/>
        <item x="796"/>
        <item x="419"/>
        <item x="320"/>
        <item x="835"/>
        <item x="187"/>
        <item x="519"/>
        <item x="714"/>
        <item x="163"/>
        <item x="806"/>
        <item x="202"/>
        <item x="632"/>
        <item x="664"/>
        <item x="339"/>
        <item x="769"/>
        <item x="459"/>
        <item x="638"/>
        <item x="636"/>
        <item x="600"/>
        <item x="1"/>
        <item x="444"/>
        <item x="346"/>
        <item x="684"/>
        <item x="713"/>
        <item x="663"/>
        <item x="407"/>
        <item x="628"/>
        <item x="381"/>
        <item x="292"/>
        <item x="179"/>
        <item x="421"/>
        <item x="268"/>
        <item x="785"/>
        <item x="153"/>
        <item x="766"/>
        <item x="412"/>
        <item x="515"/>
        <item x="390"/>
        <item x="167"/>
        <item x="175"/>
        <item x="299"/>
        <item x="24"/>
        <item x="81"/>
        <item x="198"/>
        <item x="47"/>
        <item x="708"/>
        <item x="823"/>
        <item x="484"/>
        <item x="85"/>
        <item x="398"/>
        <item x="211"/>
        <item x="452"/>
        <item x="257"/>
        <item x="12"/>
        <item x="697"/>
        <item x="71"/>
        <item x="371"/>
        <item x="281"/>
        <item x="778"/>
        <item x="865"/>
        <item x="820"/>
        <item x="604"/>
        <item x="558"/>
        <item x="588"/>
        <item x="15"/>
        <item x="319"/>
        <item x="729"/>
        <item x="506"/>
        <item x="361"/>
        <item x="653"/>
        <item x="185"/>
        <item x="633"/>
        <item x="242"/>
        <item x="549"/>
        <item x="42"/>
        <item x="350"/>
        <item x="252"/>
        <item x="782"/>
        <item x="279"/>
        <item x="238"/>
        <item x="542"/>
        <item x="251"/>
        <item x="719"/>
        <item x="746"/>
        <item x="565"/>
        <item x="152"/>
        <item x="797"/>
        <item x="32"/>
        <item x="331"/>
        <item x="458"/>
        <item x="523"/>
        <item x="216"/>
        <item x="373"/>
        <item x="100"/>
        <item x="716"/>
        <item x="530"/>
        <item x="262"/>
        <item x="652"/>
        <item x="541"/>
        <item x="121"/>
        <item x="337"/>
        <item x="849"/>
        <item x="852"/>
        <item x="553"/>
        <item x="819"/>
        <item x="662"/>
        <item x="464"/>
        <item x="18"/>
        <item x="43"/>
        <item x="677"/>
        <item x="513"/>
        <item x="631"/>
        <item x="724"/>
        <item x="610"/>
        <item x="500"/>
        <item x="266"/>
        <item x="97"/>
        <item x="293"/>
        <item x="540"/>
        <item x="368"/>
        <item x="776"/>
        <item x="811"/>
        <item x="195"/>
        <item x="270"/>
        <item x="476"/>
        <item x="105"/>
        <item x="322"/>
        <item x="743"/>
        <item x="696"/>
        <item x="231"/>
        <item x="306"/>
        <item x="391"/>
        <item x="278"/>
        <item x="200"/>
        <item x="26"/>
        <item x="551"/>
        <item x="601"/>
        <item x="61"/>
        <item x="133"/>
        <item x="822"/>
        <item x="612"/>
        <item x="184"/>
        <item x="771"/>
        <item x="630"/>
        <item x="868"/>
        <item x="395"/>
        <item x="45"/>
        <item x="2"/>
        <item x="869"/>
        <item x="260"/>
        <item x="700"/>
        <item x="539"/>
        <item x="423"/>
        <item x="573"/>
        <item x="291"/>
        <item x="46"/>
        <item x="624"/>
        <item x="568"/>
        <item x="678"/>
        <item x="122"/>
        <item x="878"/>
        <item x="208"/>
        <item x="117"/>
        <item x="176"/>
        <item x="477"/>
        <item x="87"/>
        <item x="751"/>
        <item x="197"/>
        <item x="158"/>
        <item x="594"/>
        <item x="520"/>
        <item x="815"/>
        <item x="689"/>
        <item x="635"/>
        <item x="550"/>
        <item x="111"/>
        <item x="595"/>
        <item x="472"/>
        <item x="374"/>
        <item x="792"/>
        <item x="414"/>
        <item x="680"/>
        <item x="645"/>
        <item x="862"/>
        <item x="25"/>
        <item x="401"/>
        <item x="31"/>
        <item x="315"/>
        <item x="229"/>
        <item x="285"/>
        <item x="406"/>
        <item x="76"/>
        <item x="223"/>
        <item x="189"/>
        <item x="274"/>
        <item x="788"/>
        <item x="531"/>
        <item x="502"/>
        <item x="517"/>
        <item x="441"/>
        <item x="3"/>
        <item x="405"/>
        <item x="570"/>
        <item x="328"/>
        <item x="49"/>
        <item x="676"/>
        <item x="748"/>
        <item x="805"/>
        <item x="598"/>
        <item x="170"/>
        <item x="829"/>
        <item x="555"/>
        <item x="336"/>
        <item x="488"/>
        <item x="352"/>
        <item x="40"/>
        <item x="115"/>
        <item x="780"/>
        <item x="377"/>
        <item x="16"/>
        <item x="495"/>
        <item x="596"/>
        <item x="325"/>
        <item x="648"/>
        <item x="649"/>
        <item x="439"/>
        <item x="276"/>
        <item x="863"/>
        <item x="431"/>
        <item x="67"/>
        <item x="492"/>
        <item x="265"/>
        <item x="137"/>
        <item x="672"/>
        <item x="408"/>
        <item x="538"/>
        <item x="685"/>
        <item x="19"/>
        <item x="254"/>
        <item x="804"/>
        <item x="821"/>
        <item x="695"/>
        <item x="119"/>
        <item x="703"/>
        <item x="661"/>
        <item x="157"/>
        <item x="393"/>
        <item x="450"/>
        <item x="784"/>
        <item x="480"/>
        <item x="59"/>
        <item x="54"/>
        <item x="625"/>
        <item x="354"/>
        <item x="629"/>
        <item x="730"/>
        <item x="64"/>
        <item x="674"/>
        <item x="457"/>
        <item x="467"/>
        <item x="240"/>
        <item x="557"/>
        <item x="642"/>
        <item x="655"/>
        <item x="191"/>
        <item x="728"/>
        <item x="227"/>
        <item x="445"/>
        <item x="165"/>
        <item x="362"/>
        <item x="575"/>
        <item x="872"/>
        <item x="138"/>
        <item x="675"/>
        <item x="525"/>
        <item x="779"/>
        <item x="380"/>
        <item x="180"/>
        <item x="302"/>
        <item x="704"/>
        <item x="718"/>
        <item x="164"/>
        <item x="347"/>
        <item x="209"/>
        <item x="384"/>
        <item x="622"/>
        <item x="214"/>
        <item x="148"/>
        <item x="60"/>
        <item x="761"/>
        <item x="258"/>
        <item x="772"/>
        <item x="435"/>
        <item x="650"/>
        <item x="864"/>
        <item x="801"/>
        <item x="767"/>
        <item x="578"/>
        <item x="160"/>
        <item x="587"/>
        <item x="777"/>
        <item x="94"/>
        <item x="521"/>
        <item x="309"/>
        <item x="611"/>
        <item x="403"/>
        <item x="493"/>
        <item x="834"/>
        <item x="831"/>
        <item x="665"/>
        <item x="367"/>
        <item x="725"/>
        <item x="92"/>
        <item x="80"/>
        <item x="192"/>
        <item x="399"/>
        <item x="301"/>
        <item x="169"/>
        <item x="616"/>
        <item x="17"/>
        <item x="527"/>
        <item x="825"/>
        <item x="738"/>
        <item x="773"/>
        <item x="496"/>
        <item x="13"/>
        <item x="483"/>
        <item x="172"/>
        <item x="89"/>
        <item x="582"/>
        <item x="11"/>
        <item x="534"/>
        <item x="461"/>
        <item x="425"/>
        <item x="284"/>
        <item x="182"/>
        <item x="449"/>
        <item x="733"/>
        <item x="812"/>
        <item x="207"/>
        <item x="256"/>
        <item x="660"/>
        <item x="727"/>
        <item x="789"/>
        <item x="103"/>
        <item x="469"/>
        <item x="437"/>
        <item x="509"/>
        <item x="298"/>
        <item x="699"/>
        <item x="866"/>
        <item x="29"/>
        <item x="410"/>
        <item x="434"/>
        <item x="755"/>
        <item x="196"/>
        <item x="614"/>
        <item x="693"/>
        <item x="62"/>
        <item x="613"/>
        <item x="134"/>
        <item x="432"/>
        <item x="762"/>
        <item x="417"/>
        <item x="721"/>
        <item x="603"/>
        <item x="473"/>
        <item x="39"/>
        <item x="360"/>
        <item x="102"/>
        <item x="204"/>
        <item x="794"/>
        <item x="5"/>
        <item x="127"/>
        <item x="58"/>
        <item x="36"/>
        <item x="409"/>
        <item x="793"/>
        <item x="627"/>
        <item x="702"/>
        <item x="814"/>
        <item x="228"/>
        <item x="82"/>
        <item x="626"/>
        <item x="641"/>
        <item x="343"/>
        <item x="264"/>
        <item x="657"/>
        <item x="758"/>
        <item x="307"/>
        <item x="694"/>
        <item x="658"/>
        <item x="585"/>
        <item x="807"/>
        <item x="487"/>
        <item x="141"/>
        <item x="836"/>
        <item x="232"/>
        <item x="8"/>
        <item x="619"/>
        <item x="731"/>
        <item x="833"/>
        <item x="817"/>
        <item x="690"/>
        <item x="856"/>
        <item x="489"/>
        <item x="799"/>
        <item x="640"/>
        <item x="220"/>
        <item x="455"/>
        <item x="149"/>
        <item x="734"/>
        <item x="416"/>
        <item x="372"/>
        <item x="255"/>
        <item x="533"/>
        <item x="609"/>
        <item x="246"/>
        <item x="453"/>
        <item x="236"/>
        <item x="333"/>
        <item x="52"/>
        <item x="259"/>
        <item x="366"/>
        <item x="290"/>
        <item x="267"/>
        <item x="775"/>
        <item x="131"/>
        <item x="150"/>
        <item x="174"/>
        <item x="860"/>
        <item x="171"/>
        <item x="646"/>
        <item x="443"/>
        <item x="485"/>
        <item x="190"/>
        <item x="168"/>
        <item x="327"/>
        <item x="44"/>
        <item x="504"/>
        <item x="275"/>
        <item x="313"/>
        <item x="715"/>
        <item x="749"/>
        <item x="280"/>
        <item x="221"/>
        <item x="53"/>
        <item x="21"/>
        <item x="324"/>
        <item x="739"/>
        <item x="754"/>
        <item x="581"/>
        <item x="462"/>
        <item x="753"/>
        <item x="51"/>
        <item x="392"/>
        <item x="791"/>
        <item x="429"/>
        <item x="615"/>
        <item x="706"/>
        <item x="188"/>
        <item x="253"/>
        <item x="735"/>
        <item x="30"/>
        <item x="386"/>
        <item x="479"/>
        <item x="637"/>
        <item x="532"/>
        <item x="156"/>
        <item x="712"/>
        <item x="193"/>
        <item x="827"/>
        <item x="296"/>
        <item x="358"/>
        <item x="125"/>
        <item x="269"/>
        <item x="63"/>
        <item x="112"/>
        <item x="795"/>
        <item x="234"/>
        <item x="22"/>
        <item x="314"/>
        <item x="828"/>
        <item x="91"/>
        <item x="556"/>
        <item x="838"/>
        <item x="763"/>
        <item x="56"/>
        <item x="68"/>
        <item x="283"/>
        <item x="446"/>
        <item x="20"/>
        <item x="759"/>
        <item x="858"/>
        <item x="147"/>
        <item x="505"/>
        <item x="847"/>
        <item x="592"/>
        <item x="567"/>
        <item x="107"/>
        <item x="537"/>
        <item x="707"/>
        <item x="363"/>
        <item x="420"/>
        <item x="597"/>
        <item x="295"/>
        <item x="722"/>
        <item x="705"/>
        <item x="114"/>
        <item x="342"/>
        <item x="481"/>
        <item x="321"/>
        <item x="66"/>
        <item x="109"/>
        <item x="145"/>
        <item x="159"/>
        <item x="813"/>
        <item x="106"/>
        <item x="522"/>
        <item x="809"/>
        <item x="666"/>
        <item x="210"/>
        <item x="510"/>
        <item x="426"/>
        <item x="688"/>
        <item x="378"/>
        <item x="574"/>
        <item x="286"/>
        <item x="720"/>
        <item x="867"/>
        <item x="128"/>
        <item x="364"/>
        <item x="154"/>
        <item x="844"/>
        <item x="512"/>
        <item x="332"/>
        <item x="294"/>
        <item x="548"/>
        <item x="460"/>
        <item x="323"/>
        <item x="237"/>
        <item x="497"/>
        <item x="369"/>
        <item x="563"/>
        <item x="475"/>
        <item x="428"/>
        <item x="226"/>
        <item x="217"/>
        <item x="370"/>
        <item x="78"/>
        <item x="671"/>
        <item x="351"/>
        <item x="447"/>
        <item x="764"/>
        <item x="571"/>
        <item x="670"/>
        <item x="494"/>
        <item x="732"/>
        <item x="90"/>
        <item x="289"/>
        <item x="503"/>
        <item x="162"/>
        <item x="181"/>
        <item x="271"/>
        <item x="9"/>
        <item x="243"/>
        <item x="451"/>
        <item x="507"/>
        <item x="524"/>
        <item x="282"/>
        <item x="140"/>
        <item x="717"/>
        <item x="667"/>
        <item x="438"/>
        <item x="740"/>
        <item x="745"/>
        <item x="218"/>
        <item x="287"/>
        <item x="304"/>
        <item x="683"/>
        <item x="55"/>
        <item x="741"/>
        <item x="250"/>
        <item x="212"/>
        <item x="213"/>
        <item x="277"/>
        <item x="742"/>
        <item x="873"/>
        <item x="620"/>
        <item x="98"/>
        <item x="528"/>
        <item x="816"/>
        <item x="482"/>
        <item x="709"/>
        <item x="535"/>
        <item x="225"/>
        <item x="126"/>
        <item x="605"/>
        <item x="365"/>
        <item x="837"/>
        <item x="10"/>
        <item x="850"/>
        <item x="99"/>
        <item x="317"/>
        <item x="233"/>
        <item x="843"/>
        <item x="562"/>
        <item x="183"/>
        <item x="247"/>
        <item x="151"/>
        <item x="359"/>
        <item x="57"/>
        <item x="701"/>
        <item x="166"/>
        <item x="404"/>
        <item x="222"/>
        <item x="7"/>
        <item x="244"/>
        <item x="28"/>
        <item x="303"/>
        <item x="765"/>
        <item x="273"/>
        <item x="318"/>
        <item x="643"/>
        <item x="566"/>
        <item x="577"/>
        <item x="34"/>
        <item x="593"/>
        <item x="744"/>
        <item x="798"/>
        <item x="73"/>
        <item x="356"/>
        <item x="547"/>
        <item x="508"/>
        <item x="383"/>
        <item x="194"/>
        <item x="561"/>
        <item x="491"/>
        <item x="50"/>
        <item x="177"/>
        <item x="136"/>
        <item x="201"/>
        <item x="235"/>
        <item x="687"/>
        <item x="41"/>
        <item x="802"/>
        <item x="559"/>
        <item x="130"/>
        <item x="774"/>
        <item x="297"/>
        <item x="75"/>
        <item x="436"/>
        <item x="203"/>
        <item x="424"/>
        <item x="584"/>
        <item x="348"/>
        <item x="400"/>
        <item x="95"/>
        <item x="79"/>
        <item x="576"/>
        <item x="418"/>
        <item x="219"/>
        <item x="415"/>
        <item x="879"/>
        <item x="839"/>
        <item x="355"/>
        <item x="564"/>
        <item x="851"/>
        <item x="338"/>
        <item x="104"/>
        <item x="142"/>
        <item x="590"/>
        <item x="608"/>
        <item x="529"/>
        <item x="826"/>
        <item x="859"/>
        <item x="86"/>
        <item x="692"/>
        <item x="288"/>
        <item x="376"/>
        <item x="861"/>
        <item x="668"/>
        <item x="736"/>
        <item x="543"/>
        <item x="135"/>
        <item x="261"/>
        <item x="206"/>
        <item x="673"/>
        <item x="74"/>
        <item x="498"/>
        <item x="686"/>
        <item x="691"/>
        <item x="634"/>
        <item x="544"/>
        <item h="1" x="880"/>
        <item t="default"/>
      </items>
    </pivotField>
    <pivotField showAll="0"/>
    <pivotField axis="axisPage" dataField="1" multipleItemSelectionAllowed="1" showAll="0">
      <items count="784">
        <item h="1" x="691"/>
        <item h="1" x="301"/>
        <item h="1" x="402"/>
        <item h="1" x="736"/>
        <item h="1" x="350"/>
        <item h="1" x="610"/>
        <item h="1" x="578"/>
        <item h="1" x="564"/>
        <item h="1" x="560"/>
        <item h="1" x="134"/>
        <item h="1" x="424"/>
        <item h="1" x="418"/>
        <item h="1" x="469"/>
        <item h="1" x="422"/>
        <item h="1" x="429"/>
        <item h="1" x="216"/>
        <item h="1" x="308"/>
        <item h="1" x="265"/>
        <item h="1" x="772"/>
        <item h="1" x="236"/>
        <item h="1" x="383"/>
        <item h="1" x="525"/>
        <item h="1" x="279"/>
        <item h="1" x="537"/>
        <item h="1" x="314"/>
        <item h="1" x="538"/>
        <item h="1" x="221"/>
        <item h="1" x="63"/>
        <item h="1" x="129"/>
        <item h="1" x="124"/>
        <item h="1" x="514"/>
        <item h="1" x="276"/>
        <item h="1" x="442"/>
        <item h="1" x="61"/>
        <item h="1" x="263"/>
        <item h="1" x="191"/>
        <item h="1" x="127"/>
        <item h="1" x="171"/>
        <item h="1" x="432"/>
        <item h="1" x="237"/>
        <item h="1" x="75"/>
        <item h="1" x="252"/>
        <item h="1" x="446"/>
        <item h="1" x="319"/>
        <item h="1" x="254"/>
        <item h="1" x="394"/>
        <item h="1" x="125"/>
        <item h="1" x="747"/>
        <item h="1" x="298"/>
        <item h="1" x="227"/>
        <item h="1" x="64"/>
        <item h="1" x="627"/>
        <item h="1" x="245"/>
        <item h="1" x="513"/>
        <item h="1" x="162"/>
        <item h="1" x="139"/>
        <item h="1" x="377"/>
        <item h="1" x="126"/>
        <item h="1" x="69"/>
        <item h="1" x="655"/>
        <item h="1" x="416"/>
        <item h="1" x="54"/>
        <item h="1" x="338"/>
        <item h="1" x="357"/>
        <item h="1" x="520"/>
        <item h="1" x="186"/>
        <item h="1" x="6"/>
        <item h="1" x="536"/>
        <item h="1" x="130"/>
        <item h="1" x="269"/>
        <item h="1" x="329"/>
        <item h="1" x="657"/>
        <item h="1" x="12"/>
        <item h="1" x="218"/>
        <item h="1" x="156"/>
        <item h="1" x="515"/>
        <item h="1" x="282"/>
        <item h="1" x="214"/>
        <item h="1" x="188"/>
        <item h="1" x="388"/>
        <item h="1" x="60"/>
        <item h="1" x="341"/>
        <item h="1" x="379"/>
        <item h="1" x="366"/>
        <item h="1" x="481"/>
        <item h="1" x="371"/>
        <item h="1" x="427"/>
        <item h="1" x="470"/>
        <item h="1" x="467"/>
        <item h="1" x="131"/>
        <item h="1" x="81"/>
        <item h="1" x="509"/>
        <item h="1" x="706"/>
        <item h="1" x="535"/>
        <item h="1" x="104"/>
        <item h="1" x="405"/>
        <item h="1" x="771"/>
        <item h="1" x="476"/>
        <item h="1" x="370"/>
        <item h="1" x="468"/>
        <item h="1" x="544"/>
        <item h="1" x="472"/>
        <item h="1" x="344"/>
        <item h="1" x="645"/>
        <item h="1" x="466"/>
        <item h="1" x="315"/>
        <item h="1" x="519"/>
        <item h="1" x="287"/>
        <item h="1" x="224"/>
        <item h="1" x="505"/>
        <item h="1" x="247"/>
        <item h="1" x="450"/>
        <item h="1" x="403"/>
        <item h="1" x="583"/>
        <item h="1" x="278"/>
        <item h="1" x="493"/>
        <item h="1" x="45"/>
        <item h="1" x="140"/>
        <item h="1" x="253"/>
        <item h="1" x="395"/>
        <item h="1" x="128"/>
        <item h="1" x="296"/>
        <item h="1" x="672"/>
        <item h="1" x="280"/>
        <item h="1" x="478"/>
        <item h="1" x="483"/>
        <item h="1" x="373"/>
        <item h="1" x="488"/>
        <item h="1" x="359"/>
        <item h="1" x="658"/>
        <item h="1" x="231"/>
        <item h="1" x="173"/>
        <item h="1" x="495"/>
        <item h="1" x="539"/>
        <item h="1" x="543"/>
        <item h="1" x="760"/>
        <item h="1" x="414"/>
        <item h="1" x="243"/>
        <item h="1" x="409"/>
        <item h="1" x="16"/>
        <item h="1" x="24"/>
        <item h="1" x="609"/>
        <item h="1" x="669"/>
        <item h="1" x="546"/>
        <item h="1" x="184"/>
        <item h="1" x="524"/>
        <item h="1" x="347"/>
        <item h="1" x="624"/>
        <item h="1" x="512"/>
        <item h="1" x="566"/>
        <item h="1" x="500"/>
        <item h="1" x="351"/>
        <item h="1" x="3"/>
        <item h="1" x="559"/>
        <item h="1" x="568"/>
        <item h="1" x="547"/>
        <item h="1" x="399"/>
        <item h="1" x="368"/>
        <item h="1" x="364"/>
        <item h="1" x="390"/>
        <item h="1" x="613"/>
        <item h="1" x="563"/>
        <item h="1" x="604"/>
        <item h="1" x="413"/>
        <item h="1" x="549"/>
        <item h="1" x="565"/>
        <item h="1" x="555"/>
        <item h="1" x="62"/>
        <item h="1" x="50"/>
        <item h="1" x="745"/>
        <item h="1" x="65"/>
        <item h="1" x="40"/>
        <item h="1" x="27"/>
        <item h="1" x="83"/>
        <item h="1" x="14"/>
        <item h="1" x="7"/>
        <item h="1" x="13"/>
        <item h="1" x="401"/>
        <item h="1" x="77"/>
        <item h="1" x="558"/>
        <item h="1" x="579"/>
        <item h="1" x="334"/>
        <item h="1" x="557"/>
        <item h="1" x="211"/>
        <item h="1" x="375"/>
        <item h="1" x="398"/>
        <item h="1" x="638"/>
        <item h="1" x="135"/>
        <item h="1" x="174"/>
        <item h="1" x="646"/>
        <item h="1" x="155"/>
        <item h="1" x="132"/>
        <item h="1" x="169"/>
        <item h="1" x="618"/>
        <item h="1" x="181"/>
        <item h="1" x="617"/>
        <item h="1" x="68"/>
        <item h="1" x="712"/>
        <item h="1" x="235"/>
        <item h="1" x="266"/>
        <item h="1" x="293"/>
        <item h="1" x="616"/>
        <item h="1" x="581"/>
        <item h="1" x="396"/>
        <item h="1" x="491"/>
        <item h="1" x="382"/>
        <item h="1" x="503"/>
        <item h="1" x="304"/>
        <item h="1" x="374"/>
        <item h="1" x="529"/>
        <item h="1" x="499"/>
        <item h="1" x="648"/>
        <item h="1" x="580"/>
        <item h="1" x="381"/>
        <item h="1" x="550"/>
        <item h="1" x="548"/>
        <item h="1" x="339"/>
        <item h="1" x="642"/>
        <item h="1" x="532"/>
        <item h="1" x="534"/>
        <item h="1" x="439"/>
        <item h="1" x="574"/>
        <item h="1" x="573"/>
        <item h="1" x="576"/>
        <item h="1" x="407"/>
        <item h="1" x="623"/>
        <item h="1" x="631"/>
        <item h="1" x="545"/>
        <item h="1" x="474"/>
        <item h="1" x="475"/>
        <item h="1" x="358"/>
        <item h="1" x="477"/>
        <item h="1" x="650"/>
        <item h="1" x="393"/>
        <item h="1" x="44"/>
        <item h="1" x="571"/>
        <item h="1" x="35"/>
        <item h="1" x="554"/>
        <item h="1" x="4"/>
        <item h="1" x="76"/>
        <item h="1" x="20"/>
        <item h="1" x="570"/>
        <item h="1" x="353"/>
        <item h="1" x="575"/>
        <item h="1" x="333"/>
        <item h="1" x="322"/>
        <item h="1" x="78"/>
        <item h="1" x="122"/>
        <item h="1" x="153"/>
        <item h="1" x="343"/>
        <item h="1" x="58"/>
        <item h="1" x="9"/>
        <item h="1" x="540"/>
        <item h="1" x="115"/>
        <item h="1" x="121"/>
        <item h="1" x="66"/>
        <item h="1" x="116"/>
        <item h="1" x="108"/>
        <item h="1" x="355"/>
        <item h="1" x="473"/>
        <item h="1" x="384"/>
        <item h="1" x="356"/>
        <item h="1" x="275"/>
        <item h="1" x="727"/>
        <item h="1" x="340"/>
        <item h="1" x="335"/>
        <item h="1" x="585"/>
        <item h="1" x="607"/>
        <item h="1" x="781"/>
        <item h="1" x="0"/>
        <item h="1" x="109"/>
        <item h="1" x="620"/>
        <item h="1" x="594"/>
        <item h="1" x="259"/>
        <item h="1" x="37"/>
        <item h="1" x="303"/>
        <item h="1" x="400"/>
        <item h="1" x="389"/>
        <item h="1" x="365"/>
        <item h="1" x="206"/>
        <item h="1" x="41"/>
        <item h="1" x="11"/>
        <item h="1" x="202"/>
        <item h="1" x="197"/>
        <item h="1" x="57"/>
        <item h="1" x="595"/>
        <item h="1" x="200"/>
        <item h="1" x="528"/>
        <item h="1" x="67"/>
        <item h="1" x="86"/>
        <item h="1" x="426"/>
        <item h="1" x="207"/>
        <item h="1" x="271"/>
        <item h="1" x="165"/>
        <item h="1" x="436"/>
        <item h="1" x="435"/>
        <item h="1" x="241"/>
        <item h="1" x="209"/>
        <item h="1" x="270"/>
        <item h="1" x="639"/>
        <item h="1" x="217"/>
        <item h="1" x="72"/>
        <item h="1" x="82"/>
        <item h="1" x="444"/>
        <item h="1" x="256"/>
        <item h="1" x="633"/>
        <item h="1" x="228"/>
        <item h="1" x="417"/>
        <item h="1" x="641"/>
        <item h="1" x="42"/>
        <item h="1" x="462"/>
        <item h="1" x="286"/>
        <item h="1" x="239"/>
        <item h="1" x="272"/>
        <item h="1" x="603"/>
        <item h="1" x="541"/>
        <item h="1" x="455"/>
        <item h="1" x="10"/>
        <item h="1" x="428"/>
        <item h="1" x="629"/>
        <item h="1" x="88"/>
        <item h="1" x="2"/>
        <item h="1" x="18"/>
        <item h="1" x="637"/>
        <item h="1" x="213"/>
        <item h="1" x="210"/>
        <item h="1" x="614"/>
        <item h="1" x="425"/>
        <item h="1" x="437"/>
        <item h="1" x="443"/>
        <item h="1" x="464"/>
        <item h="1" x="634"/>
        <item h="1" x="498"/>
        <item h="1" x="291"/>
        <item h="1" x="619"/>
        <item h="1" x="635"/>
        <item h="1" x="449"/>
        <item h="1" x="52"/>
        <item h="1" x="93"/>
        <item h="1" x="419"/>
        <item h="1" x="277"/>
        <item h="1" x="112"/>
        <item h="1" x="17"/>
        <item h="1" x="36"/>
        <item h="1" x="74"/>
        <item h="1" x="123"/>
        <item h="1" x="71"/>
        <item h="1" x="21"/>
        <item h="1" x="133"/>
        <item h="1" x="533"/>
        <item h="1" x="172"/>
        <item h="1" x="630"/>
        <item h="1" x="628"/>
        <item h="1" x="622"/>
        <item h="1" x="649"/>
        <item h="1" x="73"/>
        <item h="1" x="107"/>
        <item h="1" x="643"/>
        <item h="1" x="95"/>
        <item h="1" x="98"/>
        <item h="1" x="522"/>
        <item h="1" x="113"/>
        <item h="1" x="526"/>
        <item h="1" x="410"/>
        <item h="1" x="451"/>
        <item h="1" x="97"/>
        <item h="1" x="198"/>
        <item h="1" x="102"/>
        <item h="1" x="34"/>
        <item h="1" x="542"/>
        <item h="1" x="199"/>
        <item h="1" x="647"/>
        <item h="1" x="160"/>
        <item h="1" x="196"/>
        <item h="1" x="192"/>
        <item h="1" x="103"/>
        <item h="1" x="768"/>
        <item h="1" x="99"/>
        <item h="1" x="696"/>
        <item h="1" x="110"/>
        <item h="1" x="114"/>
        <item h="1" x="385"/>
        <item h="1" x="666"/>
        <item h="1" x="391"/>
        <item h="1" x="675"/>
        <item h="1" x="632"/>
        <item h="1" x="572"/>
        <item h="1" x="693"/>
        <item h="1" x="552"/>
        <item h="1" x="577"/>
        <item h="1" x="694"/>
        <item h="1" x="94"/>
        <item h="1" x="177"/>
        <item h="1" x="454"/>
        <item h="1" x="591"/>
        <item h="1" x="460"/>
        <item h="1" x="593"/>
        <item h="1" x="331"/>
        <item h="1" x="770"/>
        <item h="1" x="105"/>
        <item h="1" x="164"/>
        <item h="1" x="434"/>
        <item h="1" x="421"/>
        <item h="1" x="587"/>
        <item h="1" x="100"/>
        <item h="1" x="205"/>
        <item h="1" x="457"/>
        <item h="1" x="671"/>
        <item h="1" x="47"/>
        <item h="1" x="203"/>
        <item h="1" x="33"/>
        <item h="1" x="49"/>
        <item h="1" x="582"/>
        <item h="1" x="208"/>
        <item h="1" x="433"/>
        <item h="1" x="345"/>
        <item h="1" x="26"/>
        <item h="1" x="96"/>
        <item h="1" x="336"/>
        <item h="1" x="496"/>
        <item h="1" x="767"/>
        <item h="1" x="300"/>
        <item h="1" x="91"/>
        <item h="1" x="87"/>
        <item h="1" x="180"/>
        <item h="1" x="111"/>
        <item h="1" x="665"/>
        <item h="1" x="600"/>
        <item h="1" x="148"/>
        <item h="1" x="240"/>
        <item h="1" x="689"/>
        <item h="1" x="392"/>
        <item h="1" x="23"/>
        <item h="1" x="773"/>
        <item h="1" x="176"/>
        <item h="1" x="89"/>
        <item h="1" x="660"/>
        <item h="1" x="688"/>
        <item h="1" x="90"/>
        <item h="1" x="661"/>
        <item h="1" x="769"/>
        <item h="1" x="663"/>
        <item h="1" x="531"/>
        <item h="1" x="106"/>
        <item h="1" x="120"/>
        <item h="1" x="257"/>
        <item h="1" x="161"/>
        <item h="1" x="327"/>
        <item h="1" x="212"/>
        <item h="1" x="267"/>
        <item h="1" x="328"/>
        <item h="1" x="337"/>
        <item h="1" x="411"/>
        <item h="1" x="485"/>
        <item h="1" x="234"/>
        <item h="1" x="175"/>
        <item h="1" x="753"/>
        <item h="1" x="754"/>
        <item h="1" x="242"/>
        <item h="1" x="187"/>
        <item h="1" x="226"/>
        <item h="1" x="273"/>
        <item h="1" x="415"/>
        <item h="1" x="380"/>
        <item h="1" x="330"/>
        <item h="1" x="332"/>
        <item h="1" x="325"/>
        <item h="1" x="284"/>
        <item h="1" x="687"/>
        <item h="1" x="183"/>
        <item h="1" x="144"/>
        <item h="1" x="255"/>
        <item h="1" x="178"/>
        <item h="1" x="251"/>
        <item h="1" x="222"/>
        <item h="1" x="680"/>
        <item h="1" x="250"/>
        <item h="1" x="681"/>
        <item h="1" x="285"/>
        <item h="1" x="682"/>
        <item h="1" x="626"/>
        <item h="1" x="678"/>
        <item h="1" x="679"/>
        <item h="1" x="118"/>
        <item h="1" x="230"/>
        <item h="1" x="25"/>
        <item h="1" x="297"/>
        <item h="1" x="22"/>
        <item h="1" x="5"/>
        <item h="1" x="569"/>
        <item h="1" x="289"/>
        <item h="1" x="30"/>
        <item h="1" x="288"/>
        <item h="1" x="163"/>
        <item h="1" x="28"/>
        <item h="1" x="152"/>
        <item h="1" x="264"/>
        <item h="1" x="283"/>
        <item h="1" x="233"/>
        <item h="1" x="141"/>
        <item h="1" x="361"/>
        <item h="1" x="261"/>
        <item h="1" x="556"/>
        <item h="1" x="551"/>
        <item h="1" x="306"/>
        <item h="1" x="553"/>
        <item h="1" x="39"/>
        <item h="1" x="561"/>
        <item h="1" x="101"/>
        <item h="1" x="182"/>
        <item h="1" x="32"/>
        <item h="1" x="521"/>
        <item h="1" x="159"/>
        <item h="1" x="725"/>
        <item h="1" x="117"/>
        <item h="1" x="138"/>
        <item h="1" x="686"/>
        <item h="1" x="154"/>
        <item h="1" x="238"/>
        <item h="1" x="684"/>
        <item h="1" x="761"/>
        <item h="1" x="562"/>
        <item h="1" x="363"/>
        <item h="1" x="584"/>
        <item h="1" x="189"/>
        <item h="1" x="246"/>
        <item h="1" x="201"/>
        <item h="1" x="281"/>
        <item h="1" x="167"/>
        <item h="1" x="244"/>
        <item h="1" x="588"/>
        <item h="1" x="119"/>
        <item h="1" x="677"/>
        <item h="1" x="168"/>
        <item h="1" x="605"/>
        <item h="1" x="56"/>
        <item h="1" x="685"/>
        <item h="1" x="369"/>
        <item h="1" x="758"/>
        <item h="1" x="780"/>
        <item h="1" x="229"/>
        <item h="1" x="683"/>
        <item h="1" x="349"/>
        <item h="1" x="599"/>
        <item h="1" x="312"/>
        <item h="1" x="711"/>
        <item h="1" x="459"/>
        <item h="1" x="625"/>
        <item h="1" x="185"/>
        <item h="1" x="755"/>
        <item h="1" x="170"/>
        <item h="1" x="376"/>
        <item h="1" x="406"/>
        <item h="1" x="70"/>
        <item h="1" x="143"/>
        <item h="1" x="137"/>
        <item h="1" x="46"/>
        <item h="1" x="225"/>
        <item h="1" x="55"/>
        <item h="1" x="15"/>
        <item h="1" x="294"/>
        <item h="1" x="157"/>
        <item h="1" x="38"/>
        <item h="1" x="59"/>
        <item h="1" x="79"/>
        <item h="1" x="431"/>
        <item h="1" x="440"/>
        <item h="1" x="597"/>
        <item h="1" x="309"/>
        <item h="1" x="592"/>
        <item h="1" x="299"/>
        <item h="1" x="713"/>
        <item h="1" x="80"/>
        <item h="1" x="51"/>
        <item h="1" x="456"/>
        <item h="1" x="158"/>
        <item h="1" x="708"/>
        <item h="1" x="248"/>
        <item h="1" x="142"/>
        <item h="1" x="258"/>
        <item h="1" x="179"/>
        <item h="1" x="704"/>
        <item h="1" x="307"/>
        <item h="1" x="461"/>
        <item h="1" x="232"/>
        <item h="1" x="749"/>
        <item h="1" x="501"/>
        <item h="1" x="150"/>
        <item h="1" x="146"/>
        <item h="1" x="321"/>
        <item h="1" x="136"/>
        <item h="1" x="260"/>
        <item h="1" x="292"/>
        <item h="1" x="326"/>
        <item h="1" x="149"/>
        <item h="1" x="586"/>
        <item h="1" x="494"/>
        <item h="1" x="507"/>
        <item h="1" x="453"/>
        <item h="1" x="698"/>
        <item h="1" x="320"/>
        <item h="1" x="151"/>
        <item h="1" x="759"/>
        <item h="1" x="441"/>
        <item h="1" x="268"/>
        <item h="1" x="313"/>
        <item h="1" x="317"/>
        <item h="1" x="766"/>
        <item h="1" x="757"/>
        <item h="1" x="523"/>
        <item h="1" x="530"/>
        <item h="1" x="752"/>
        <item h="1" x="316"/>
        <item h="1" x="702"/>
        <item h="1" x="346"/>
        <item h="1" x="354"/>
        <item h="1" x="606"/>
        <item h="1" x="290"/>
        <item h="1" x="511"/>
        <item h="1" x="714"/>
        <item h="1" x="701"/>
        <item h="1" x="145"/>
        <item h="1" x="527"/>
        <item h="1" x="295"/>
        <item h="1" x="497"/>
        <item h="1" x="43"/>
        <item h="1" x="378"/>
        <item h="1" x="318"/>
        <item h="1" x="602"/>
        <item h="1" x="302"/>
        <item h="1" x="147"/>
        <item h="1" x="311"/>
        <item h="1" x="654"/>
        <item h="1" x="53"/>
        <item h="1" x="223"/>
        <item h="1" x="448"/>
        <item h="1" x="420"/>
        <item h="1" x="412"/>
        <item h="1" x="249"/>
        <item h="1" x="31"/>
        <item h="1" x="697"/>
        <item h="1" x="508"/>
        <item h="1" x="756"/>
        <item h="1" x="724"/>
        <item h="1" x="458"/>
        <item h="1" x="739"/>
        <item h="1" x="516"/>
        <item h="1" x="653"/>
        <item h="1" x="611"/>
        <item h="1" x="740"/>
        <item h="1" x="423"/>
        <item h="1" x="644"/>
        <item h="1" x="737"/>
        <item h="1" x="738"/>
        <item h="1" x="730"/>
        <item h="1" x="733"/>
        <item h="1" x="651"/>
        <item h="1" x="404"/>
        <item h="1" x="372"/>
        <item h="1" x="734"/>
        <item h="1" x="652"/>
        <item h="1" x="731"/>
        <item h="1" x="504"/>
        <item h="1" x="463"/>
        <item h="1" x="367"/>
        <item h="1" x="728"/>
        <item h="1" x="732"/>
        <item h="1" x="397"/>
        <item h="1" x="489"/>
        <item h="1" x="735"/>
        <item h="1" x="729"/>
        <item h="1" x="166"/>
        <item h="1" x="492"/>
        <item h="1" x="438"/>
        <item h="1" x="342"/>
        <item h="1" x="310"/>
        <item h="1" x="490"/>
        <item h="1" x="590"/>
        <item h="1" x="636"/>
        <item h="1" x="219"/>
        <item h="1" x="777"/>
        <item h="1" x="518"/>
        <item h="1" x="85"/>
        <item h="1" x="387"/>
        <item h="1" x="352"/>
        <item h="1" x="742"/>
        <item h="1" x="48"/>
        <item h="1" x="386"/>
        <item h="1" x="362"/>
        <item h="1" x="502"/>
        <item h="1" x="612"/>
        <item h="1" x="615"/>
        <item h="1" x="447"/>
        <item h="1" x="190"/>
        <item h="1" x="348"/>
        <item h="1" x="517"/>
        <item h="1" x="744"/>
        <item h="1" x="640"/>
        <item h="1" x="487"/>
        <item h="1" x="408"/>
        <item h="1" x="601"/>
        <item h="1" x="305"/>
        <item h="1" x="718"/>
        <item h="1" x="705"/>
        <item h="1" x="323"/>
        <item h="1" x="204"/>
        <item h="1" x="750"/>
        <item h="1" x="719"/>
        <item h="1" x="707"/>
        <item h="1" x="589"/>
        <item h="1" x="220"/>
        <item h="1" x="445"/>
        <item h="1" x="479"/>
        <item h="1" x="482"/>
        <item h="1" x="763"/>
        <item h="1" x="751"/>
        <item h="1" x="764"/>
        <item h="1" x="480"/>
        <item h="1" x="703"/>
        <item h="1" x="484"/>
        <item h="1" x="699"/>
        <item h="1" x="215"/>
        <item h="1" x="700"/>
        <item h="1" x="195"/>
        <item h="1" x="471"/>
        <item h="1" x="765"/>
        <item h="1" x="717"/>
        <item h="1" x="709"/>
        <item h="1" x="194"/>
        <item h="1" x="193"/>
        <item h="1" x="510"/>
        <item h="1" x="92"/>
        <item h="1" x="274"/>
        <item h="1" x="567"/>
        <item h="1" x="506"/>
        <item h="1" x="779"/>
        <item h="1" x="774"/>
        <item h="1" x="324"/>
        <item h="1" x="664"/>
        <item h="1" x="748"/>
        <item h="1" x="762"/>
        <item h="1" x="721"/>
        <item h="1" x="621"/>
        <item h="1" x="778"/>
        <item h="1" x="465"/>
        <item h="1" x="262"/>
        <item h="1" x="486"/>
        <item h="1" x="726"/>
        <item h="1" x="775"/>
        <item h="1" x="673"/>
        <item h="1" x="667"/>
        <item h="1" x="659"/>
        <item h="1" x="670"/>
        <item h="1" x="741"/>
        <item h="1" x="662"/>
        <item h="1" x="656"/>
        <item h="1" x="695"/>
        <item h="1" x="8"/>
        <item h="1" x="596"/>
        <item h="1" x="776"/>
        <item h="1" x="84"/>
        <item h="1" x="29"/>
        <item h="1" x="674"/>
        <item h="1" x="720"/>
        <item h="1" x="743"/>
        <item h="1" x="598"/>
        <item h="1" x="722"/>
        <item h="1" x="723"/>
        <item h="1" x="608"/>
        <item h="1" x="716"/>
        <item h="1" x="19"/>
        <item h="1" x="668"/>
        <item h="1" x="715"/>
        <item h="1" x="452"/>
        <item h="1" x="676"/>
        <item h="1" x="430"/>
        <item h="1" x="710"/>
        <item h="1" x="360"/>
        <item h="1" x="746"/>
        <item h="1" x="692"/>
        <item h="1" x="690"/>
        <item x="1"/>
        <item x="782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Items count="1">
    <i/>
  </colItems>
  <pageFields count="1">
    <pageField fld="5" hier="-1"/>
  </pageFields>
  <dataFields count="1">
    <dataField name="Nombre de boitiers commandé non utilisé (samsara)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1DC9D0-4D3E-4C47-AD2C-BFA2A247983B}" name="Tableau croisé dynamique4" cacheId="2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rowHeaderCaption="Site">
  <location ref="A4:B55" firstHeaderRow="1" firstDataRow="1" firstDataCol="1" rowPageCount="2" colPageCount="1"/>
  <pivotFields count="5">
    <pivotField axis="axisRow" allDrilled="1" subtotalTop="0" showAll="0" dataSourceSort="1" defaultSubtotal="0" defaultAttributeDrillState="1">
      <items count="55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  <item s="1" x="22"/>
        <item s="1" x="23"/>
        <item s="1" x="24"/>
        <item s="1" x="25"/>
        <item s="1" x="26"/>
        <item s="1" x="27"/>
        <item s="1" x="28"/>
        <item s="1" x="29"/>
        <item s="1" x="30"/>
        <item s="1" x="31"/>
        <item s="1" x="32"/>
        <item s="1" x="33"/>
        <item s="1" x="34"/>
        <item s="1" x="35"/>
        <item s="1" x="36"/>
        <item s="1" x="37"/>
        <item s="1" x="38"/>
        <item s="1" x="39"/>
        <item s="1" x="40"/>
        <item s="1" x="41"/>
        <item s="1" x="42"/>
        <item s="1" x="43"/>
        <item s="1" x="44"/>
        <item s="1" x="45"/>
        <item s="1" x="46"/>
        <item s="1" x="47"/>
        <item s="1" x="48"/>
        <item s="1" x="49"/>
        <item s="1" x="50"/>
        <item s="1" x="51"/>
        <item s="1" x="52"/>
        <item s="1" x="53"/>
        <item s="1" x="54"/>
      </items>
    </pivotField>
    <pivotField axis="axisRow" allDrilled="1" subtotalTop="0" showAll="0" dataSourceSort="1" defaultSubtotal="0" defaultAttributeDrillState="1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</items>
    </pivotField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</pivotFields>
  <rowFields count="2">
    <field x="0"/>
    <field x="1"/>
  </rowFields>
  <rowItems count="51">
    <i>
      <x/>
    </i>
    <i r="1">
      <x/>
    </i>
    <i>
      <x v="1"/>
    </i>
    <i r="1">
      <x v="1"/>
    </i>
    <i>
      <x v="2"/>
    </i>
    <i r="1">
      <x v="2"/>
    </i>
    <i r="1">
      <x v="3"/>
    </i>
    <i r="1">
      <x v="4"/>
    </i>
    <i r="1">
      <x v="5"/>
    </i>
    <i>
      <x v="3"/>
    </i>
    <i r="1">
      <x v="6"/>
    </i>
    <i>
      <x v="4"/>
    </i>
    <i r="1">
      <x v="7"/>
    </i>
    <i r="1">
      <x v="8"/>
    </i>
    <i r="1">
      <x v="9"/>
    </i>
    <i>
      <x v="5"/>
    </i>
    <i r="1">
      <x v="10"/>
    </i>
    <i r="1">
      <x v="11"/>
    </i>
    <i>
      <x v="6"/>
    </i>
    <i r="1">
      <x v="12"/>
    </i>
    <i>
      <x v="7"/>
    </i>
    <i r="1">
      <x v="13"/>
    </i>
    <i r="1">
      <x v="14"/>
    </i>
    <i>
      <x v="8"/>
    </i>
    <i r="1">
      <x v="15"/>
    </i>
    <i>
      <x v="9"/>
    </i>
    <i r="1">
      <x v="16"/>
    </i>
    <i r="1">
      <x v="17"/>
    </i>
    <i r="1">
      <x v="18"/>
    </i>
    <i r="1">
      <x v="19"/>
    </i>
    <i r="1">
      <x v="20"/>
    </i>
    <i r="1">
      <x v="21"/>
    </i>
    <i>
      <x v="10"/>
    </i>
    <i r="1">
      <x v="22"/>
    </i>
    <i r="1">
      <x v="23"/>
    </i>
    <i r="1">
      <x v="24"/>
    </i>
    <i r="1">
      <x v="25"/>
    </i>
    <i>
      <x v="11"/>
    </i>
    <i r="1">
      <x v="26"/>
    </i>
    <i r="1">
      <x v="27"/>
    </i>
    <i r="1">
      <x v="28"/>
    </i>
    <i r="1">
      <x v="29"/>
    </i>
    <i r="1">
      <x v="30"/>
    </i>
    <i r="1">
      <x v="31"/>
    </i>
    <i>
      <x v="12"/>
    </i>
    <i r="1">
      <x v="32"/>
    </i>
    <i r="1">
      <x v="33"/>
    </i>
    <i>
      <x v="13"/>
    </i>
    <i r="1">
      <x v="34"/>
    </i>
    <i r="1">
      <x v="35"/>
    </i>
    <i t="grand">
      <x/>
    </i>
  </rowItems>
  <colItems count="1">
    <i/>
  </colItems>
  <pageFields count="2">
    <pageField fld="2" hier="3" name="[Plage].[Last Connected].&amp;[1 avr. 2026 09:39]" cap="1 avr. 2026 09:39"/>
    <pageField fld="3" hier="17" name="[Plage].[Différents].&amp;[Pas installé]" cap="Pas installé"/>
  </pageFields>
  <dataFields count="1">
    <dataField name="Nombre de véhicules non équipé" fld="4" subtotal="count" baseField="0" baseItem="0"/>
  </dataFields>
  <pivotHierarchies count="22">
    <pivotHierarchy dragToData="1"/>
    <pivotHierarchy dragToData="1"/>
    <pivotHierarchy dragToData="1"/>
    <pivotHierarchy multipleItemSelectionAllowed="1" dragToData="1">
      <members count="70" level="1">
        <member name="[Plage].[Last Connected].&amp;[1 avr. 2026 09:39]"/>
        <member name="[Plage].[Last Connected].&amp;[1 avr. 2026 09:48]"/>
        <member name="[Plage].[Last Connected].&amp;[1 avr. 2026 16:29]"/>
        <member name="[Plage].[Last Connected].&amp;[2 avr. 2026 15:44]"/>
        <member name="[Plage].[Last Connected].&amp;[3 avr. 2026 09:54]"/>
        <member name="[Plage].[Last Connected].&amp;[3 mars 2026 07:44]"/>
        <member name="[Plage].[Last Connected].&amp;[6 mars 2026 16:19]"/>
        <member name="[Plage].[Last Connected].&amp;[7 avr. 2026 12:09]"/>
        <member name="[Plage].[Last Connected].&amp;[7 avr. 2026 19:42]"/>
        <member name="[Plage].[Last Connected].&amp;[8 avr. 2026 11:05]"/>
        <member name="[Plage].[Last Connected].&amp;[8 avr. 2026 17:27]"/>
        <member name="[Plage].[Last Connected].&amp;[8 avr. 2026 17:35]"/>
        <member name="[Plage].[Last Connected].&amp;[9 avr. 2026 14:07]"/>
        <member name="[Plage].[Last Connected].&amp;[9 mars 2026 08:50]"/>
        <member name="[Plage].[Last Connected].&amp;[9 mars 2026 14:45]"/>
        <member name="[Plage].[Last Connected].&amp;[10 avr. 2026 11:52]"/>
        <member name="[Plage].[Last Connected].&amp;[10 avr. 2026 17:15]"/>
        <member name="[Plage].[Last Connected].&amp;[10 mars 2026 04:12]"/>
        <member name="[Plage].[Last Connected].&amp;[12 mars 2026 11:22]"/>
        <member name="[Plage].[Last Connected].&amp;[13 avr. 2026 12:56]"/>
        <member name="[Plage].[Last Connected].&amp;[13 avr. 2026 13:12]"/>
        <member name="[Plage].[Last Connected].&amp;[13 avr. 2026 13:24]"/>
        <member name="[Plage].[Last Connected].&amp;[13 avr. 2026 17:25]"/>
        <member name="[Plage].[Last Connected].&amp;[13 avr. 2026 21:51]"/>
        <member name="[Plage].[Last Connected].&amp;[13 mars 2026 15:37]"/>
        <member name="[Plage].[Last Connected].&amp;[14 avr. 2026 07:08]"/>
        <member name="[Plage].[Last Connected].&amp;[14 avr. 2026 10:08]"/>
        <member name="[Plage].[Last Connected].&amp;[18 mars 2026 13:58]"/>
        <member name="[Plage].[Last Connected].&amp;[18 mars 2026 14:11]"/>
        <member name="[Plage].[Last Connected].&amp;[19 mars 2026 12:23]"/>
        <member name="[Plage].[Last Connected].&amp;[19 mars 2026 14:06]"/>
        <member name="[Plage].[Last Connected].&amp;[23 mars 2026 10:38]"/>
        <member name="[Plage].[Last Connected].&amp;[25 mars 2026 10:52]"/>
        <member name="[Plage].[Last Connected].&amp;[25 mars 2026 16:40]"/>
        <member name="[Plage].[Last Connected].&amp;[26 mars 2026 15:31]"/>
        <member name="[Plage].[Last Connected].&amp;[26 mars 2026 22:03]"/>
        <member name="[Plage].[Last Connected].&amp;[27 mars 2026 01:34]"/>
        <member name="[Plage].[Last Connected].&amp;[27 mars 2026 09:51]"/>
        <member name="[Plage].[Last Connected].&amp;[29 mars 2026 00:28]"/>
        <member name="[Plage].[Last Connected].&amp;[3 févr. 2026 14:59]"/>
        <member name="[Plage].[Last Connected].&amp;[3 févr. 2026 15:22]"/>
        <member name="[Plage].[Last Connected].&amp;[3 févr. 2026 15:35]"/>
        <member name="[Plage].[Last Connected].&amp;[3 févr. 2026 15:49]"/>
        <member name="[Plage].[Last Connected].&amp;[3 févr. 2026 16:01]"/>
        <member name="[Plage].[Last Connected].&amp;[3 févr. 2026 16:40]"/>
        <member name="[Plage].[Last Connected].&amp;[30 mars 2026 10:49]"/>
        <member name="[Plage].[Last Connected].&amp;[30 mars 2026 18:39]"/>
        <member name="[Plage].[Last Connected].&amp;[31 mars 2026 10:54]"/>
        <member name="[Plage].[Last Connected].&amp;[5 févr. 2026 13:58]"/>
        <member name="[Plage].[Last Connected].&amp;[6 févr. 2026 13:20]"/>
        <member name="[Plage].[Last Connected].&amp;[8 janv. 2026 12:20]"/>
        <member name="[Plage].[Last Connected].&amp;[9 févr. 2026 13:56]"/>
        <member name="[Plage].[Last Connected].&amp;[9 janv. 2026 17:16]"/>
        <member name="[Plage].[Last Connected].&amp;[10 févr. 2026 10:06]"/>
        <member name="[Plage].[Last Connected].&amp;[10 févr. 2026 10:07]"/>
        <member name="[Plage].[Last Connected].&amp;[11 févr. 2026 10:06]"/>
        <member name="[Plage].[Last Connected].&amp;[11 févr. 2026 12:12]"/>
        <member name="[Plage].[Last Connected].&amp;[15 févr. 2026 01:05]"/>
        <member name="[Plage].[Last Connected].&amp;[16 févr. 2026 12:36]"/>
        <member name="[Plage].[Last Connected].&amp;[16 févr. 2026 14:13]"/>
        <member name="[Plage].[Last Connected].&amp;[17 févr. 2026 10:38]"/>
        <member name="[Plage].[Last Connected].&amp;[17 févr. 2026 10:48]"/>
        <member name="[Plage].[Last Connected].&amp;[18 févr. 2026 12:15]"/>
        <member name="[Plage].[Last Connected].&amp;[19 févr. 2026 12:09]"/>
        <member name="[Plage].[Last Connected].&amp;[20 févr. 2026 11:51]"/>
        <member name="[Plage].[Last Connected].&amp;[24 févr. 2026 14:08]"/>
        <member name="[Plage].[Last Connected].&amp;[25 févr. 2026 14:31]"/>
        <member name="[Plage].[Last Connected].&amp;[28 janv. 2026 09:38]"/>
        <member name="[Plage].[Last Connected].&amp;[28 janv. 2026 14:39]"/>
        <member name="[Plage].[Last Connected].&amp;[30 janv. 2026 11:17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Nombre de véhicules non équipé"/>
  </pivotHierarchies>
  <pivotTableStyleInfo name="PivotStyleLight16" showRowHeaders="1" showColHeaders="1" showRowStripes="0" showColStripes="0" showLastColumn="1"/>
  <rowHierarchiesUsage count="2">
    <rowHierarchyUsage hierarchyUsage="9"/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:$R">
        <x15:activeTabTopLevelEntity name="[Pla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E1D24C33-F15D-4098-9EAF-723F3DB09D70}" autoFormatId="16" applyNumberFormats="0" applyBorderFormats="0" applyFontFormats="0" applyPatternFormats="0" applyAlignmentFormats="0" applyWidthHeightFormats="0">
  <queryTableRefresh nextId="34">
    <queryTableFields count="33">
      <queryTableField id="1" name="Name" tableColumnId="1"/>
      <queryTableField id="2" name="Gateway" tableColumnId="2"/>
      <queryTableField id="3" name="Gateway Serial" tableColumnId="3"/>
      <queryTableField id="4" name="License Plate" tableColumnId="4"/>
      <queryTableField id="5" name="VIN" tableColumnId="5"/>
      <queryTableField id="6" name="Driver" tableColumnId="6"/>
      <queryTableField id="7" name="Vehicle Type" tableColumnId="7"/>
      <queryTableField id="8" name="Gross Vehicle Weight" tableColumnId="8"/>
      <queryTableField id="9" name="Weight Unit" tableColumnId="9"/>
      <queryTableField id="10" name="Tags" tableColumnId="10"/>
      <queryTableField id="33" dataBound="0" tableColumnId="33"/>
      <queryTableField id="11" name="Odometer (km)" tableColumnId="11"/>
      <queryTableField id="12" name="Engine Hours" tableColumnId="12"/>
      <queryTableField id="13" name="Camera" tableColumnId="13"/>
      <queryTableField id="14" name="Camera Serial" tableColumnId="14"/>
      <queryTableField id="15" name="Multicam" tableColumnId="15"/>
      <queryTableField id="16" name="Multicam Serial" tableColumnId="16"/>
      <queryTableField id="17" name="Battery" tableColumnId="17"/>
      <queryTableField id="18" name="Power State" tableColumnId="18"/>
      <queryTableField id="19" name="Install Photos" tableColumnId="19"/>
      <queryTableField id="20" name="Device Calibration Status" tableColumnId="20"/>
      <queryTableField id="21" name="Last Connected" tableColumnId="21"/>
      <queryTableField id="22" name="Last Location" tableColumnId="22"/>
      <queryTableField id="23" name="Wifi SSID" tableColumnId="23"/>
      <queryTableField id="24" name="Wifi Up" tableColumnId="24"/>
      <queryTableField id="25" name="Wifi IP" tableColumnId="25"/>
      <queryTableField id="26" name="Wifi Access Point Data Usage (MB)" tableColumnId="26"/>
      <queryTableField id="27" name="Cell Operator" tableColumnId="27"/>
      <queryTableField id="28" name="Cell Up" tableColumnId="28"/>
      <queryTableField id="29" name="Ethernet IP" tableColumnId="29"/>
      <queryTableField id="30" name="Cable SKU" tableColumnId="30"/>
      <queryTableField id="31" name="Ethernet Up" tableColumnId="31"/>
      <queryTableField id="32" name="Vehicle Regulation Mode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8B7BF0-83D1-4625-B26E-ED9C1EAA3808}" name="gateways_Transgourmet" displayName="gateways_Transgourmet" ref="A1:AG794" tableType="queryTable" totalsRowShown="0">
  <autoFilter ref="A1:AG794" xr:uid="{B28B7BF0-83D1-4625-B26E-ED9C1EAA3808}"/>
  <sortState xmlns:xlrd2="http://schemas.microsoft.com/office/spreadsheetml/2017/richdata2" ref="A5:AG786">
    <sortCondition descending="1" ref="E1:E794"/>
  </sortState>
  <tableColumns count="33">
    <tableColumn id="1" xr3:uid="{2631351A-222C-4C4E-A8CD-95593B503993}" uniqueName="1" name="Name" queryTableFieldId="1" dataDxfId="32"/>
    <tableColumn id="2" xr3:uid="{A380BDB2-A468-4ACF-B122-F96355F55373}" uniqueName="2" name="Gateway" queryTableFieldId="2" dataDxfId="31"/>
    <tableColumn id="3" xr3:uid="{B1A5C5A6-0477-4742-A07C-A11A9276714D}" uniqueName="3" name="Boitier" queryTableFieldId="3" dataDxfId="30"/>
    <tableColumn id="4" xr3:uid="{F58A0A58-CD7B-4362-8CE4-64E817A77F97}" uniqueName="4" name="License Plate" queryTableFieldId="4" dataDxfId="29"/>
    <tableColumn id="5" xr3:uid="{D845CF87-3944-494D-A9F1-04D897DF9969}" uniqueName="5" name="VIN" queryTableFieldId="5" dataDxfId="28"/>
    <tableColumn id="6" xr3:uid="{93B9A673-046C-4194-9FFA-05AAABDA0C47}" uniqueName="6" name="Driver" queryTableFieldId="6" dataDxfId="27"/>
    <tableColumn id="7" xr3:uid="{E3FD8F45-471C-4AE3-AD32-48CAA953A078}" uniqueName="7" name="Vehicle Type" queryTableFieldId="7" dataDxfId="26"/>
    <tableColumn id="8" xr3:uid="{A869FE57-300C-40BA-B03A-E667247FAF8B}" uniqueName="8" name="Gross Vehicle Weight" queryTableFieldId="8"/>
    <tableColumn id="9" xr3:uid="{CBAD5D82-D80A-4799-849B-E366CB248271}" uniqueName="9" name="Weight Unit" queryTableFieldId="9" dataDxfId="25"/>
    <tableColumn id="10" xr3:uid="{42EE550C-677E-4DF9-81EA-3A1630EDCBED}" uniqueName="10" name="Tags" queryTableFieldId="10" dataDxfId="24"/>
    <tableColumn id="33" xr3:uid="{65896E8F-8D82-454D-B627-11340B4A577E}" uniqueName="33" name="Site" queryTableFieldId="33" dataDxfId="23">
      <calculatedColumnFormula>VLOOKUP(J2, correspondance!A:B, 2, FALSE)</calculatedColumnFormula>
    </tableColumn>
    <tableColumn id="11" xr3:uid="{57E7F5BB-A909-4BB1-8DAA-8E84ED08652B}" uniqueName="11" name="Odometer (km)" queryTableFieldId="11" dataDxfId="22"/>
    <tableColumn id="12" xr3:uid="{240B68D7-4948-47CF-A085-C633CE4D5073}" uniqueName="12" name="Engine Hours" queryTableFieldId="12" dataDxfId="21"/>
    <tableColumn id="13" xr3:uid="{98DBEB86-8A3E-46E9-A8D0-EE4355DF7B27}" uniqueName="13" name="Camera" queryTableFieldId="13" dataDxfId="20"/>
    <tableColumn id="14" xr3:uid="{F554A675-5BBC-4ECF-A584-791698AFD562}" uniqueName="14" name="Camera Serial" queryTableFieldId="14" dataDxfId="19"/>
    <tableColumn id="15" xr3:uid="{81F7EFFC-9DF3-4942-B009-7FABA863A758}" uniqueName="15" name="Multicam" queryTableFieldId="15" dataDxfId="18"/>
    <tableColumn id="16" xr3:uid="{A69BEF88-B966-409C-AAB1-8ADB1D8D841F}" uniqueName="16" name="Multicam Serial" queryTableFieldId="16" dataDxfId="17"/>
    <tableColumn id="17" xr3:uid="{DEE246CB-A648-4CCA-9660-C31D5E9720B6}" uniqueName="17" name="Battery" queryTableFieldId="17" dataDxfId="16"/>
    <tableColumn id="18" xr3:uid="{077BFDDE-CF5C-4FC2-ABA2-7AEBD3637029}" uniqueName="18" name="Power State" queryTableFieldId="18" dataDxfId="15"/>
    <tableColumn id="19" xr3:uid="{B8C9AD09-614E-49B9-AFC1-B20541204541}" uniqueName="19" name="Install Photos" queryTableFieldId="19" dataDxfId="14"/>
    <tableColumn id="20" xr3:uid="{7BADE245-E97D-4DB8-A8B8-FF0CEC0F8B95}" uniqueName="20" name="Device Calibration Status" queryTableFieldId="20" dataDxfId="13"/>
    <tableColumn id="21" xr3:uid="{66EDE9E0-8B28-4AD2-BD8E-742C7D08DF6A}" uniqueName="21" name="Last Connected" queryTableFieldId="21" dataDxfId="12"/>
    <tableColumn id="22" xr3:uid="{6876786D-4DEA-45F1-A0EF-BC77B3B8E33D}" uniqueName="22" name="Last Location" queryTableFieldId="22" dataDxfId="11"/>
    <tableColumn id="23" xr3:uid="{CCB23CA0-585A-4439-954C-F6F135CCB8A4}" uniqueName="23" name="Wifi SSID" queryTableFieldId="23" dataDxfId="10"/>
    <tableColumn id="24" xr3:uid="{9F8C3E85-1037-4BA7-9825-0F0256F87D66}" uniqueName="24" name="Wifi Up" queryTableFieldId="24" dataDxfId="9"/>
    <tableColumn id="25" xr3:uid="{D14EDB19-2D87-46F1-AD60-4FD2296581DB}" uniqueName="25" name="Wifi IP" queryTableFieldId="25" dataDxfId="8"/>
    <tableColumn id="26" xr3:uid="{7D79D038-F7F0-4A3C-B5F8-67574E3BBF2F}" uniqueName="26" name="Wifi Access Point Data Usage (MB)" queryTableFieldId="26"/>
    <tableColumn id="27" xr3:uid="{F8CF6946-6ED9-423E-B453-D9785F7D998D}" uniqueName="27" name="Cell Operator" queryTableFieldId="27" dataDxfId="7"/>
    <tableColumn id="28" xr3:uid="{428B2F33-207C-4B8C-B6BD-8EBC973711E7}" uniqueName="28" name="Cell Up" queryTableFieldId="28" dataDxfId="6"/>
    <tableColumn id="29" xr3:uid="{E6CB4DC9-34C9-47CA-8B01-9AB5AA1069C9}" uniqueName="29" name="Ethernet IP" queryTableFieldId="29" dataDxfId="5"/>
    <tableColumn id="30" xr3:uid="{0C7C1595-A653-474E-8AB8-799DA5E04705}" uniqueName="30" name="Cable SKU" queryTableFieldId="30" dataDxfId="4"/>
    <tableColumn id="31" xr3:uid="{1BEF77F2-F3E6-473D-8D01-1DCF8CD324C2}" uniqueName="31" name="Ethernet Up" queryTableFieldId="31" dataDxfId="3"/>
    <tableColumn id="32" xr3:uid="{FE27167F-2306-4A62-85D5-4963F9C8EFC9}" uniqueName="32" name="Vehicle Regulation Mode" queryTableFieldId="3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23602-3553-4656-891A-CABD691B3478}">
  <dimension ref="A1:AG794"/>
  <sheetViews>
    <sheetView zoomScale="112" zoomScaleNormal="112" workbookViewId="0">
      <selection activeCell="D19" sqref="D19"/>
    </sheetView>
  </sheetViews>
  <sheetFormatPr baseColWidth="10" defaultRowHeight="14.5" x14ac:dyDescent="0.35"/>
  <cols>
    <col min="1" max="1" width="33" customWidth="1"/>
    <col min="2" max="2" width="11.54296875" hidden="1" customWidth="1"/>
    <col min="3" max="3" width="15.81640625" bestFit="1" customWidth="1"/>
    <col min="4" max="4" width="10" customWidth="1"/>
    <col min="5" max="5" width="19.54296875" bestFit="1" customWidth="1"/>
    <col min="6" max="6" width="32.1796875" bestFit="1" customWidth="1"/>
    <col min="7" max="7" width="14.1796875" bestFit="1" customWidth="1"/>
    <col min="8" max="8" width="21.81640625" bestFit="1" customWidth="1"/>
    <col min="9" max="9" width="13.453125" bestFit="1" customWidth="1"/>
    <col min="10" max="10" width="37.81640625" bestFit="1" customWidth="1"/>
    <col min="11" max="11" width="37.81640625" customWidth="1"/>
    <col min="12" max="12" width="16.453125" bestFit="1" customWidth="1"/>
    <col min="13" max="13" width="14.7265625" bestFit="1" customWidth="1"/>
    <col min="14" max="14" width="9.81640625" bestFit="1" customWidth="1"/>
    <col min="15" max="15" width="15.26953125" bestFit="1" customWidth="1"/>
    <col min="16" max="16" width="11.1796875" bestFit="1" customWidth="1"/>
    <col min="17" max="17" width="16.453125" bestFit="1" customWidth="1"/>
    <col min="18" max="18" width="9.453125" bestFit="1" customWidth="1"/>
    <col min="19" max="19" width="13.453125" bestFit="1" customWidth="1"/>
    <col min="20" max="20" width="15" bestFit="1" customWidth="1"/>
    <col min="21" max="21" width="25.453125" bestFit="1" customWidth="1"/>
    <col min="22" max="22" width="16.7265625" bestFit="1" customWidth="1"/>
    <col min="23" max="23" width="80.7265625" bestFit="1" customWidth="1"/>
    <col min="24" max="24" width="11.26953125" bestFit="1" customWidth="1"/>
    <col min="25" max="25" width="9.54296875" bestFit="1" customWidth="1"/>
    <col min="26" max="26" width="8.81640625" bestFit="1" customWidth="1"/>
    <col min="27" max="27" width="33" bestFit="1" customWidth="1"/>
    <col min="28" max="28" width="14.81640625" bestFit="1" customWidth="1"/>
    <col min="29" max="29" width="9.54296875" bestFit="1" customWidth="1"/>
    <col min="30" max="30" width="12.81640625" bestFit="1" customWidth="1"/>
    <col min="31" max="31" width="17.453125" bestFit="1" customWidth="1"/>
    <col min="32" max="32" width="13.453125" bestFit="1" customWidth="1"/>
    <col min="33" max="33" width="24.81640625" bestFit="1" customWidth="1"/>
  </cols>
  <sheetData>
    <row r="1" spans="1:33" x14ac:dyDescent="0.35">
      <c r="A1" t="s">
        <v>0</v>
      </c>
      <c r="B1" t="s">
        <v>1</v>
      </c>
      <c r="C1" t="s">
        <v>6838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6836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</row>
    <row r="2" spans="1:33" x14ac:dyDescent="0.35">
      <c r="A2" t="s">
        <v>32</v>
      </c>
      <c r="B2" t="s">
        <v>33</v>
      </c>
      <c r="C2" t="s">
        <v>34</v>
      </c>
      <c r="D2" t="s">
        <v>32</v>
      </c>
      <c r="E2" t="s">
        <v>35</v>
      </c>
      <c r="F2" t="s">
        <v>36</v>
      </c>
      <c r="G2" t="s">
        <v>37</v>
      </c>
      <c r="H2">
        <v>16000</v>
      </c>
      <c r="I2" t="s">
        <v>38</v>
      </c>
      <c r="J2" t="s">
        <v>39</v>
      </c>
      <c r="K2" t="str">
        <f>VLOOKUP(J2, correspondance!A:B, 2, FALSE)</f>
        <v>TG CENTRE EST</v>
      </c>
      <c r="L2" t="s">
        <v>40</v>
      </c>
      <c r="M2" t="s">
        <v>41</v>
      </c>
      <c r="N2" t="s">
        <v>36</v>
      </c>
      <c r="O2" t="s">
        <v>36</v>
      </c>
      <c r="P2" t="s">
        <v>36</v>
      </c>
      <c r="Q2" t="s">
        <v>36</v>
      </c>
      <c r="R2" t="s">
        <v>36</v>
      </c>
      <c r="S2" t="s">
        <v>36</v>
      </c>
      <c r="T2" t="s">
        <v>36</v>
      </c>
      <c r="U2" t="s">
        <v>42</v>
      </c>
      <c r="V2" t="s">
        <v>43</v>
      </c>
      <c r="W2" t="s">
        <v>44</v>
      </c>
      <c r="X2" t="s">
        <v>36</v>
      </c>
      <c r="Y2" t="s">
        <v>36</v>
      </c>
      <c r="Z2" t="s">
        <v>36</v>
      </c>
      <c r="AA2">
        <v>0</v>
      </c>
      <c r="AB2" t="s">
        <v>45</v>
      </c>
      <c r="AC2" t="s">
        <v>46</v>
      </c>
      <c r="AD2" t="s">
        <v>36</v>
      </c>
      <c r="AE2" t="s">
        <v>47</v>
      </c>
      <c r="AF2" t="s">
        <v>36</v>
      </c>
      <c r="AG2" t="s">
        <v>48</v>
      </c>
    </row>
    <row r="3" spans="1:33" x14ac:dyDescent="0.35">
      <c r="A3" t="s">
        <v>49</v>
      </c>
      <c r="B3" t="s">
        <v>33</v>
      </c>
      <c r="C3" t="s">
        <v>50</v>
      </c>
      <c r="D3" t="s">
        <v>49</v>
      </c>
      <c r="E3" t="s">
        <v>51</v>
      </c>
      <c r="F3" t="s">
        <v>36</v>
      </c>
      <c r="G3" t="s">
        <v>37</v>
      </c>
      <c r="H3">
        <v>19000</v>
      </c>
      <c r="I3" t="s">
        <v>38</v>
      </c>
      <c r="J3" t="s">
        <v>52</v>
      </c>
      <c r="K3" t="str">
        <f>VLOOKUP(J3, correspondance!A:B, 2, FALSE)</f>
        <v>TG La Roche sur Yon (PF)</v>
      </c>
      <c r="L3" t="s">
        <v>53</v>
      </c>
      <c r="M3" t="s">
        <v>54</v>
      </c>
      <c r="N3" t="s">
        <v>36</v>
      </c>
      <c r="O3" t="s">
        <v>36</v>
      </c>
      <c r="P3" t="s">
        <v>36</v>
      </c>
      <c r="Q3" t="s">
        <v>36</v>
      </c>
      <c r="R3" t="s">
        <v>36</v>
      </c>
      <c r="S3" t="s">
        <v>36</v>
      </c>
      <c r="T3" t="s">
        <v>36</v>
      </c>
      <c r="U3" t="s">
        <v>42</v>
      </c>
      <c r="V3" t="s">
        <v>43</v>
      </c>
      <c r="W3" t="s">
        <v>55</v>
      </c>
      <c r="X3" t="s">
        <v>36</v>
      </c>
      <c r="Y3" t="s">
        <v>36</v>
      </c>
      <c r="Z3" t="s">
        <v>36</v>
      </c>
      <c r="AA3">
        <v>0</v>
      </c>
      <c r="AB3" t="s">
        <v>45</v>
      </c>
      <c r="AC3" t="s">
        <v>46</v>
      </c>
      <c r="AD3" t="s">
        <v>36</v>
      </c>
      <c r="AE3" t="s">
        <v>56</v>
      </c>
      <c r="AF3" t="s">
        <v>36</v>
      </c>
      <c r="AG3" t="s">
        <v>48</v>
      </c>
    </row>
    <row r="4" spans="1:33" x14ac:dyDescent="0.35">
      <c r="A4" t="s">
        <v>57</v>
      </c>
      <c r="B4" t="s">
        <v>33</v>
      </c>
      <c r="C4" t="s">
        <v>58</v>
      </c>
      <c r="D4" t="s">
        <v>57</v>
      </c>
      <c r="E4" t="s">
        <v>59</v>
      </c>
      <c r="F4" t="s">
        <v>36</v>
      </c>
      <c r="G4" t="s">
        <v>37</v>
      </c>
      <c r="H4">
        <v>19000</v>
      </c>
      <c r="I4" t="s">
        <v>38</v>
      </c>
      <c r="J4" t="s">
        <v>52</v>
      </c>
      <c r="K4" t="str">
        <f>VLOOKUP(J4, correspondance!A:B, 2, FALSE)</f>
        <v>TG La Roche sur Yon (PF)</v>
      </c>
      <c r="L4" t="s">
        <v>60</v>
      </c>
      <c r="M4" t="s">
        <v>61</v>
      </c>
      <c r="N4" t="s">
        <v>36</v>
      </c>
      <c r="O4" t="s">
        <v>36</v>
      </c>
      <c r="P4" t="s">
        <v>36</v>
      </c>
      <c r="Q4" t="s">
        <v>36</v>
      </c>
      <c r="R4" t="s">
        <v>36</v>
      </c>
      <c r="S4" t="s">
        <v>36</v>
      </c>
      <c r="T4" t="s">
        <v>36</v>
      </c>
      <c r="U4" t="s">
        <v>42</v>
      </c>
      <c r="V4" t="s">
        <v>43</v>
      </c>
      <c r="W4" t="s">
        <v>62</v>
      </c>
      <c r="X4" t="s">
        <v>36</v>
      </c>
      <c r="Y4" t="s">
        <v>36</v>
      </c>
      <c r="Z4" t="s">
        <v>36</v>
      </c>
      <c r="AA4">
        <v>0</v>
      </c>
      <c r="AB4" t="s">
        <v>45</v>
      </c>
      <c r="AC4" t="s">
        <v>46</v>
      </c>
      <c r="AD4" t="s">
        <v>36</v>
      </c>
      <c r="AE4" t="s">
        <v>56</v>
      </c>
      <c r="AF4" t="s">
        <v>36</v>
      </c>
      <c r="AG4" t="s">
        <v>48</v>
      </c>
    </row>
    <row r="5" spans="1:33" x14ac:dyDescent="0.35">
      <c r="A5" s="8" t="s">
        <v>1059</v>
      </c>
      <c r="B5" t="s">
        <v>33</v>
      </c>
      <c r="C5" t="s">
        <v>1060</v>
      </c>
      <c r="D5" t="s">
        <v>36</v>
      </c>
      <c r="E5" t="s">
        <v>1061</v>
      </c>
      <c r="F5" t="s">
        <v>36</v>
      </c>
      <c r="G5" t="s">
        <v>66</v>
      </c>
      <c r="I5" t="s">
        <v>66</v>
      </c>
      <c r="J5" t="s">
        <v>962</v>
      </c>
      <c r="K5" t="str">
        <f>VLOOKUP(J5, correspondance!A:B, 2, FALSE)</f>
        <v>Site Bonneville</v>
      </c>
      <c r="L5" t="s">
        <v>1062</v>
      </c>
      <c r="M5" t="s">
        <v>1063</v>
      </c>
      <c r="N5" t="s">
        <v>36</v>
      </c>
      <c r="O5" t="s">
        <v>36</v>
      </c>
      <c r="P5" t="s">
        <v>36</v>
      </c>
      <c r="Q5" t="s">
        <v>36</v>
      </c>
      <c r="R5" t="s">
        <v>36</v>
      </c>
      <c r="S5" t="s">
        <v>36</v>
      </c>
      <c r="T5" t="s">
        <v>36</v>
      </c>
      <c r="U5" t="s">
        <v>42</v>
      </c>
      <c r="V5" t="s">
        <v>43</v>
      </c>
      <c r="W5" t="s">
        <v>1064</v>
      </c>
      <c r="X5" t="s">
        <v>36</v>
      </c>
      <c r="Y5" t="s">
        <v>36</v>
      </c>
      <c r="Z5" t="s">
        <v>36</v>
      </c>
      <c r="AA5">
        <v>0</v>
      </c>
      <c r="AB5" t="s">
        <v>45</v>
      </c>
      <c r="AC5" t="s">
        <v>46</v>
      </c>
      <c r="AD5" t="s">
        <v>36</v>
      </c>
      <c r="AE5" t="s">
        <v>96</v>
      </c>
      <c r="AF5" t="s">
        <v>36</v>
      </c>
      <c r="AG5" t="s">
        <v>48</v>
      </c>
    </row>
    <row r="6" spans="1:33" x14ac:dyDescent="0.35">
      <c r="A6" t="s">
        <v>72</v>
      </c>
      <c r="B6" t="s">
        <v>33</v>
      </c>
      <c r="C6" t="s">
        <v>73</v>
      </c>
      <c r="D6" t="s">
        <v>72</v>
      </c>
      <c r="E6" t="s">
        <v>74</v>
      </c>
      <c r="F6" t="s">
        <v>36</v>
      </c>
      <c r="G6" t="s">
        <v>37</v>
      </c>
      <c r="H6">
        <v>10000</v>
      </c>
      <c r="I6" t="s">
        <v>38</v>
      </c>
      <c r="J6" t="s">
        <v>75</v>
      </c>
      <c r="K6" t="str">
        <f>VLOOKUP(J6, correspondance!A:B, 2, FALSE)</f>
        <v>TG IDF VALENTON</v>
      </c>
      <c r="L6" t="s">
        <v>76</v>
      </c>
      <c r="M6" t="s">
        <v>77</v>
      </c>
      <c r="N6" t="s">
        <v>36</v>
      </c>
      <c r="O6" t="s">
        <v>36</v>
      </c>
      <c r="P6" t="s">
        <v>36</v>
      </c>
      <c r="Q6" t="s">
        <v>36</v>
      </c>
      <c r="R6" t="s">
        <v>36</v>
      </c>
      <c r="S6" t="s">
        <v>36</v>
      </c>
      <c r="T6" t="s">
        <v>36</v>
      </c>
      <c r="U6" t="s">
        <v>42</v>
      </c>
      <c r="V6" t="s">
        <v>43</v>
      </c>
      <c r="W6" t="s">
        <v>78</v>
      </c>
      <c r="X6" t="s">
        <v>36</v>
      </c>
      <c r="Y6" t="s">
        <v>36</v>
      </c>
      <c r="Z6" t="s">
        <v>36</v>
      </c>
      <c r="AA6">
        <v>0</v>
      </c>
      <c r="AB6" t="s">
        <v>45</v>
      </c>
      <c r="AC6" t="s">
        <v>46</v>
      </c>
      <c r="AD6" t="s">
        <v>36</v>
      </c>
      <c r="AE6" t="s">
        <v>56</v>
      </c>
      <c r="AF6" t="s">
        <v>36</v>
      </c>
      <c r="AG6" t="s">
        <v>48</v>
      </c>
    </row>
    <row r="7" spans="1:33" x14ac:dyDescent="0.35">
      <c r="A7" t="s">
        <v>79</v>
      </c>
      <c r="B7" t="s">
        <v>33</v>
      </c>
      <c r="C7" t="s">
        <v>80</v>
      </c>
      <c r="D7" t="s">
        <v>79</v>
      </c>
      <c r="E7" t="s">
        <v>81</v>
      </c>
      <c r="F7" t="s">
        <v>36</v>
      </c>
      <c r="G7" t="s">
        <v>37</v>
      </c>
      <c r="H7">
        <v>16776</v>
      </c>
      <c r="I7" t="s">
        <v>38</v>
      </c>
      <c r="J7" t="s">
        <v>75</v>
      </c>
      <c r="K7" t="str">
        <f>VLOOKUP(J7, correspondance!A:B, 2, FALSE)</f>
        <v>TG IDF VALENTON</v>
      </c>
      <c r="L7" t="s">
        <v>82</v>
      </c>
      <c r="M7" t="s">
        <v>83</v>
      </c>
      <c r="N7" t="s">
        <v>36</v>
      </c>
      <c r="O7" t="s">
        <v>36</v>
      </c>
      <c r="P7" t="s">
        <v>36</v>
      </c>
      <c r="Q7" t="s">
        <v>36</v>
      </c>
      <c r="R7" t="s">
        <v>36</v>
      </c>
      <c r="S7" t="s">
        <v>36</v>
      </c>
      <c r="T7" t="s">
        <v>36</v>
      </c>
      <c r="U7" t="s">
        <v>42</v>
      </c>
      <c r="V7" t="s">
        <v>43</v>
      </c>
      <c r="W7" t="s">
        <v>84</v>
      </c>
      <c r="X7" t="s">
        <v>36</v>
      </c>
      <c r="Y7" t="s">
        <v>36</v>
      </c>
      <c r="Z7" t="s">
        <v>36</v>
      </c>
      <c r="AA7">
        <v>0</v>
      </c>
      <c r="AB7" t="s">
        <v>45</v>
      </c>
      <c r="AC7" t="s">
        <v>46</v>
      </c>
      <c r="AD7" t="s">
        <v>36</v>
      </c>
      <c r="AE7" t="s">
        <v>56</v>
      </c>
      <c r="AF7" t="s">
        <v>36</v>
      </c>
      <c r="AG7" t="s">
        <v>48</v>
      </c>
    </row>
    <row r="8" spans="1:33" x14ac:dyDescent="0.35">
      <c r="A8" t="s">
        <v>85</v>
      </c>
      <c r="B8" t="s">
        <v>33</v>
      </c>
      <c r="C8" t="s">
        <v>86</v>
      </c>
      <c r="D8" t="s">
        <v>85</v>
      </c>
      <c r="E8" t="s">
        <v>87</v>
      </c>
      <c r="F8" t="s">
        <v>36</v>
      </c>
      <c r="G8" t="s">
        <v>37</v>
      </c>
      <c r="H8">
        <v>16000</v>
      </c>
      <c r="I8" t="s">
        <v>38</v>
      </c>
      <c r="J8" t="s">
        <v>75</v>
      </c>
      <c r="K8" t="str">
        <f>VLOOKUP(J8, correspondance!A:B, 2, FALSE)</f>
        <v>TG IDF VALENTON</v>
      </c>
      <c r="L8" t="s">
        <v>88</v>
      </c>
      <c r="M8" t="s">
        <v>89</v>
      </c>
      <c r="N8" t="s">
        <v>36</v>
      </c>
      <c r="O8" t="s">
        <v>36</v>
      </c>
      <c r="P8" t="s">
        <v>36</v>
      </c>
      <c r="Q8" t="s">
        <v>36</v>
      </c>
      <c r="R8" t="s">
        <v>36</v>
      </c>
      <c r="S8" t="s">
        <v>36</v>
      </c>
      <c r="T8" t="s">
        <v>36</v>
      </c>
      <c r="U8" t="s">
        <v>42</v>
      </c>
      <c r="V8" t="s">
        <v>43</v>
      </c>
      <c r="W8" t="s">
        <v>84</v>
      </c>
      <c r="X8" t="s">
        <v>36</v>
      </c>
      <c r="Y8" t="s">
        <v>36</v>
      </c>
      <c r="Z8" t="s">
        <v>36</v>
      </c>
      <c r="AA8">
        <v>0</v>
      </c>
      <c r="AB8" t="s">
        <v>45</v>
      </c>
      <c r="AC8" t="s">
        <v>46</v>
      </c>
      <c r="AD8" t="s">
        <v>36</v>
      </c>
      <c r="AE8" t="s">
        <v>56</v>
      </c>
      <c r="AF8" t="s">
        <v>36</v>
      </c>
      <c r="AG8" t="s">
        <v>48</v>
      </c>
    </row>
    <row r="9" spans="1:33" x14ac:dyDescent="0.35">
      <c r="A9" t="s">
        <v>90</v>
      </c>
      <c r="B9" t="s">
        <v>33</v>
      </c>
      <c r="C9" t="s">
        <v>91</v>
      </c>
      <c r="D9" t="s">
        <v>90</v>
      </c>
      <c r="E9" t="s">
        <v>92</v>
      </c>
      <c r="F9" t="s">
        <v>36</v>
      </c>
      <c r="G9" t="s">
        <v>37</v>
      </c>
      <c r="H9">
        <v>3500</v>
      </c>
      <c r="I9" t="s">
        <v>38</v>
      </c>
      <c r="J9" t="s">
        <v>75</v>
      </c>
      <c r="K9" t="str">
        <f>VLOOKUP(J9, correspondance!A:B, 2, FALSE)</f>
        <v>TG IDF VALENTON</v>
      </c>
      <c r="L9" t="s">
        <v>93</v>
      </c>
      <c r="M9" t="s">
        <v>94</v>
      </c>
      <c r="N9" t="s">
        <v>36</v>
      </c>
      <c r="O9" t="s">
        <v>36</v>
      </c>
      <c r="P9" t="s">
        <v>36</v>
      </c>
      <c r="Q9" t="s">
        <v>36</v>
      </c>
      <c r="R9" t="s">
        <v>36</v>
      </c>
      <c r="S9" t="s">
        <v>36</v>
      </c>
      <c r="T9" t="s">
        <v>36</v>
      </c>
      <c r="U9" t="s">
        <v>42</v>
      </c>
      <c r="V9" t="s">
        <v>43</v>
      </c>
      <c r="W9" t="s">
        <v>95</v>
      </c>
      <c r="X9" t="s">
        <v>36</v>
      </c>
      <c r="Y9" t="s">
        <v>36</v>
      </c>
      <c r="Z9" t="s">
        <v>36</v>
      </c>
      <c r="AA9">
        <v>0</v>
      </c>
      <c r="AB9" t="s">
        <v>45</v>
      </c>
      <c r="AC9" t="s">
        <v>46</v>
      </c>
      <c r="AD9" t="s">
        <v>36</v>
      </c>
      <c r="AE9" t="s">
        <v>96</v>
      </c>
      <c r="AF9" t="s">
        <v>36</v>
      </c>
      <c r="AG9" t="s">
        <v>48</v>
      </c>
    </row>
    <row r="10" spans="1:33" x14ac:dyDescent="0.35">
      <c r="A10" t="s">
        <v>97</v>
      </c>
      <c r="B10" t="s">
        <v>33</v>
      </c>
      <c r="C10" t="s">
        <v>98</v>
      </c>
      <c r="D10" t="s">
        <v>97</v>
      </c>
      <c r="E10" t="s">
        <v>99</v>
      </c>
      <c r="F10" t="s">
        <v>36</v>
      </c>
      <c r="G10" t="s">
        <v>37</v>
      </c>
      <c r="H10">
        <v>16000</v>
      </c>
      <c r="I10" t="s">
        <v>38</v>
      </c>
      <c r="J10" t="s">
        <v>100</v>
      </c>
      <c r="K10" t="str">
        <f>VLOOKUP(J10, correspondance!A:B, 2, FALSE)</f>
        <v>TG Rennes (PF)</v>
      </c>
      <c r="L10" t="s">
        <v>101</v>
      </c>
      <c r="M10" t="s">
        <v>102</v>
      </c>
      <c r="N10" t="s">
        <v>36</v>
      </c>
      <c r="O10" t="s">
        <v>36</v>
      </c>
      <c r="P10" t="s">
        <v>36</v>
      </c>
      <c r="Q10" t="s">
        <v>36</v>
      </c>
      <c r="R10" t="s">
        <v>36</v>
      </c>
      <c r="S10" t="s">
        <v>36</v>
      </c>
      <c r="T10" t="s">
        <v>36</v>
      </c>
      <c r="U10" t="s">
        <v>42</v>
      </c>
      <c r="V10" t="s">
        <v>43</v>
      </c>
      <c r="W10" t="s">
        <v>103</v>
      </c>
      <c r="X10" t="s">
        <v>36</v>
      </c>
      <c r="Y10" t="s">
        <v>36</v>
      </c>
      <c r="Z10" t="s">
        <v>36</v>
      </c>
      <c r="AA10">
        <v>0</v>
      </c>
      <c r="AB10" t="s">
        <v>45</v>
      </c>
      <c r="AC10" t="s">
        <v>46</v>
      </c>
      <c r="AD10" t="s">
        <v>36</v>
      </c>
      <c r="AE10" t="s">
        <v>56</v>
      </c>
      <c r="AF10" t="s">
        <v>36</v>
      </c>
      <c r="AG10" t="s">
        <v>48</v>
      </c>
    </row>
    <row r="11" spans="1:33" x14ac:dyDescent="0.35">
      <c r="A11" t="s">
        <v>104</v>
      </c>
      <c r="B11" t="s">
        <v>33</v>
      </c>
      <c r="C11" t="s">
        <v>105</v>
      </c>
      <c r="D11" t="s">
        <v>104</v>
      </c>
      <c r="E11" t="s">
        <v>106</v>
      </c>
      <c r="F11" t="s">
        <v>36</v>
      </c>
      <c r="G11" t="s">
        <v>37</v>
      </c>
      <c r="H11">
        <v>16000</v>
      </c>
      <c r="I11" t="s">
        <v>38</v>
      </c>
      <c r="J11" t="s">
        <v>107</v>
      </c>
      <c r="K11" t="str">
        <f>VLOOKUP(J11, correspondance!A:B, 2, FALSE)</f>
        <v>TG Ouest</v>
      </c>
      <c r="L11" t="s">
        <v>108</v>
      </c>
      <c r="M11" t="s">
        <v>109</v>
      </c>
      <c r="N11" t="s">
        <v>36</v>
      </c>
      <c r="O11" t="s">
        <v>36</v>
      </c>
      <c r="P11" t="s">
        <v>36</v>
      </c>
      <c r="Q11" t="s">
        <v>36</v>
      </c>
      <c r="R11" t="s">
        <v>36</v>
      </c>
      <c r="S11" t="s">
        <v>36</v>
      </c>
      <c r="T11" t="s">
        <v>36</v>
      </c>
      <c r="U11" t="s">
        <v>42</v>
      </c>
      <c r="V11" t="s">
        <v>43</v>
      </c>
      <c r="W11" t="s">
        <v>110</v>
      </c>
      <c r="X11" t="s">
        <v>36</v>
      </c>
      <c r="Y11" t="s">
        <v>36</v>
      </c>
      <c r="Z11" t="s">
        <v>36</v>
      </c>
      <c r="AA11">
        <v>0</v>
      </c>
      <c r="AB11" t="s">
        <v>45</v>
      </c>
      <c r="AC11" t="s">
        <v>46</v>
      </c>
      <c r="AD11" t="s">
        <v>36</v>
      </c>
      <c r="AE11" t="s">
        <v>56</v>
      </c>
      <c r="AF11" t="s">
        <v>36</v>
      </c>
      <c r="AG11" t="s">
        <v>48</v>
      </c>
    </row>
    <row r="12" spans="1:33" x14ac:dyDescent="0.35">
      <c r="A12" t="s">
        <v>111</v>
      </c>
      <c r="B12" t="s">
        <v>33</v>
      </c>
      <c r="C12" t="s">
        <v>112</v>
      </c>
      <c r="D12" t="s">
        <v>111</v>
      </c>
      <c r="E12" t="s">
        <v>113</v>
      </c>
      <c r="F12" t="s">
        <v>36</v>
      </c>
      <c r="G12" t="s">
        <v>37</v>
      </c>
      <c r="H12">
        <v>19000</v>
      </c>
      <c r="I12" t="s">
        <v>38</v>
      </c>
      <c r="J12" t="s">
        <v>107</v>
      </c>
      <c r="K12" t="str">
        <f>VLOOKUP(J12, correspondance!A:B, 2, FALSE)</f>
        <v>TG Ouest</v>
      </c>
      <c r="L12" t="s">
        <v>114</v>
      </c>
      <c r="M12" t="s">
        <v>115</v>
      </c>
      <c r="N12" t="s">
        <v>36</v>
      </c>
      <c r="O12" t="s">
        <v>36</v>
      </c>
      <c r="P12" t="s">
        <v>36</v>
      </c>
      <c r="Q12" t="s">
        <v>36</v>
      </c>
      <c r="R12" t="s">
        <v>36</v>
      </c>
      <c r="S12" t="s">
        <v>36</v>
      </c>
      <c r="T12" t="s">
        <v>36</v>
      </c>
      <c r="U12" t="s">
        <v>42</v>
      </c>
      <c r="V12" t="s">
        <v>43</v>
      </c>
      <c r="W12" t="s">
        <v>116</v>
      </c>
      <c r="X12" t="s">
        <v>36</v>
      </c>
      <c r="Y12" t="s">
        <v>36</v>
      </c>
      <c r="Z12" t="s">
        <v>36</v>
      </c>
      <c r="AA12">
        <v>0</v>
      </c>
      <c r="AB12" t="s">
        <v>45</v>
      </c>
      <c r="AC12" t="s">
        <v>46</v>
      </c>
      <c r="AD12" t="s">
        <v>36</v>
      </c>
      <c r="AE12" t="s">
        <v>56</v>
      </c>
      <c r="AF12" t="s">
        <v>36</v>
      </c>
      <c r="AG12" t="s">
        <v>48</v>
      </c>
    </row>
    <row r="13" spans="1:33" x14ac:dyDescent="0.35">
      <c r="A13" t="s">
        <v>117</v>
      </c>
      <c r="B13" t="s">
        <v>33</v>
      </c>
      <c r="C13" t="s">
        <v>118</v>
      </c>
      <c r="D13" t="s">
        <v>117</v>
      </c>
      <c r="E13" t="s">
        <v>119</v>
      </c>
      <c r="F13" t="s">
        <v>36</v>
      </c>
      <c r="G13" t="s">
        <v>37</v>
      </c>
      <c r="H13">
        <v>15500</v>
      </c>
      <c r="I13" t="s">
        <v>38</v>
      </c>
      <c r="J13" t="s">
        <v>107</v>
      </c>
      <c r="K13" t="str">
        <f>VLOOKUP(J13, correspondance!A:B, 2, FALSE)</f>
        <v>TG Ouest</v>
      </c>
      <c r="L13" t="s">
        <v>120</v>
      </c>
      <c r="M13" t="s">
        <v>121</v>
      </c>
      <c r="N13" t="s">
        <v>36</v>
      </c>
      <c r="O13" t="s">
        <v>36</v>
      </c>
      <c r="P13" t="s">
        <v>36</v>
      </c>
      <c r="Q13" t="s">
        <v>36</v>
      </c>
      <c r="R13" t="s">
        <v>36</v>
      </c>
      <c r="S13" t="s">
        <v>36</v>
      </c>
      <c r="T13" t="s">
        <v>36</v>
      </c>
      <c r="U13" t="s">
        <v>42</v>
      </c>
      <c r="V13" t="s">
        <v>43</v>
      </c>
      <c r="W13" t="s">
        <v>122</v>
      </c>
      <c r="X13" t="s">
        <v>36</v>
      </c>
      <c r="Y13" t="s">
        <v>36</v>
      </c>
      <c r="Z13" t="s">
        <v>36</v>
      </c>
      <c r="AA13">
        <v>0</v>
      </c>
      <c r="AB13" t="s">
        <v>45</v>
      </c>
      <c r="AC13" t="s">
        <v>46</v>
      </c>
      <c r="AD13" t="s">
        <v>36</v>
      </c>
      <c r="AE13" t="s">
        <v>47</v>
      </c>
      <c r="AF13" t="s">
        <v>36</v>
      </c>
      <c r="AG13" t="s">
        <v>48</v>
      </c>
    </row>
    <row r="14" spans="1:33" x14ac:dyDescent="0.35">
      <c r="A14" t="s">
        <v>123</v>
      </c>
      <c r="B14" t="s">
        <v>33</v>
      </c>
      <c r="C14" t="s">
        <v>124</v>
      </c>
      <c r="D14" t="s">
        <v>123</v>
      </c>
      <c r="E14" t="s">
        <v>125</v>
      </c>
      <c r="F14" t="s">
        <v>36</v>
      </c>
      <c r="G14" t="s">
        <v>37</v>
      </c>
      <c r="H14">
        <v>19000</v>
      </c>
      <c r="I14" t="s">
        <v>38</v>
      </c>
      <c r="J14" t="s">
        <v>107</v>
      </c>
      <c r="K14" t="str">
        <f>VLOOKUP(J14, correspondance!A:B, 2, FALSE)</f>
        <v>TG Ouest</v>
      </c>
      <c r="L14" t="s">
        <v>126</v>
      </c>
      <c r="M14" t="s">
        <v>127</v>
      </c>
      <c r="N14" t="s">
        <v>36</v>
      </c>
      <c r="O14" t="s">
        <v>36</v>
      </c>
      <c r="P14" t="s">
        <v>36</v>
      </c>
      <c r="Q14" t="s">
        <v>36</v>
      </c>
      <c r="R14" t="s">
        <v>36</v>
      </c>
      <c r="S14" t="s">
        <v>36</v>
      </c>
      <c r="T14" t="s">
        <v>36</v>
      </c>
      <c r="U14" t="s">
        <v>42</v>
      </c>
      <c r="V14" t="s">
        <v>43</v>
      </c>
      <c r="W14" t="s">
        <v>116</v>
      </c>
      <c r="X14" t="s">
        <v>36</v>
      </c>
      <c r="Y14" t="s">
        <v>36</v>
      </c>
      <c r="Z14" t="s">
        <v>36</v>
      </c>
      <c r="AA14">
        <v>0</v>
      </c>
      <c r="AB14" t="s">
        <v>45</v>
      </c>
      <c r="AC14" t="s">
        <v>46</v>
      </c>
      <c r="AD14" t="s">
        <v>36</v>
      </c>
      <c r="AE14" t="s">
        <v>56</v>
      </c>
      <c r="AF14" t="s">
        <v>36</v>
      </c>
      <c r="AG14" t="s">
        <v>48</v>
      </c>
    </row>
    <row r="15" spans="1:33" x14ac:dyDescent="0.35">
      <c r="A15" t="s">
        <v>128</v>
      </c>
      <c r="B15" t="s">
        <v>33</v>
      </c>
      <c r="C15" t="s">
        <v>129</v>
      </c>
      <c r="D15" t="s">
        <v>128</v>
      </c>
      <c r="E15" t="s">
        <v>130</v>
      </c>
      <c r="F15" t="s">
        <v>36</v>
      </c>
      <c r="G15" t="s">
        <v>37</v>
      </c>
      <c r="H15">
        <v>16000</v>
      </c>
      <c r="I15" t="s">
        <v>38</v>
      </c>
      <c r="J15" t="s">
        <v>100</v>
      </c>
      <c r="K15" t="str">
        <f>VLOOKUP(J15, correspondance!A:B, 2, FALSE)</f>
        <v>TG Rennes (PF)</v>
      </c>
      <c r="L15" t="s">
        <v>131</v>
      </c>
      <c r="M15" t="s">
        <v>132</v>
      </c>
      <c r="N15" t="s">
        <v>36</v>
      </c>
      <c r="O15" t="s">
        <v>36</v>
      </c>
      <c r="P15" t="s">
        <v>36</v>
      </c>
      <c r="Q15" t="s">
        <v>36</v>
      </c>
      <c r="R15" t="s">
        <v>36</v>
      </c>
      <c r="S15" t="s">
        <v>36</v>
      </c>
      <c r="T15" t="s">
        <v>36</v>
      </c>
      <c r="U15" t="s">
        <v>42</v>
      </c>
      <c r="V15" t="s">
        <v>43</v>
      </c>
      <c r="W15" t="s">
        <v>133</v>
      </c>
      <c r="X15" t="s">
        <v>36</v>
      </c>
      <c r="Y15" t="s">
        <v>36</v>
      </c>
      <c r="Z15" t="s">
        <v>36</v>
      </c>
      <c r="AA15">
        <v>0</v>
      </c>
      <c r="AB15" t="s">
        <v>45</v>
      </c>
      <c r="AC15" t="s">
        <v>46</v>
      </c>
      <c r="AD15" t="s">
        <v>36</v>
      </c>
      <c r="AE15" t="s">
        <v>56</v>
      </c>
      <c r="AF15" t="s">
        <v>36</v>
      </c>
      <c r="AG15" t="s">
        <v>48</v>
      </c>
    </row>
    <row r="16" spans="1:33" x14ac:dyDescent="0.35">
      <c r="A16" t="s">
        <v>134</v>
      </c>
      <c r="B16" t="s">
        <v>33</v>
      </c>
      <c r="C16" t="s">
        <v>135</v>
      </c>
      <c r="D16" t="s">
        <v>134</v>
      </c>
      <c r="E16" t="s">
        <v>136</v>
      </c>
      <c r="F16" t="s">
        <v>36</v>
      </c>
      <c r="G16" t="s">
        <v>37</v>
      </c>
      <c r="H16">
        <v>16000</v>
      </c>
      <c r="I16" t="s">
        <v>38</v>
      </c>
      <c r="J16" t="s">
        <v>137</v>
      </c>
      <c r="K16" t="str">
        <f>VLOOKUP(J16, correspondance!A:B, 2, FALSE)</f>
        <v>TG St Brieuc (PF)</v>
      </c>
      <c r="L16" t="s">
        <v>138</v>
      </c>
      <c r="M16" t="s">
        <v>139</v>
      </c>
      <c r="N16" t="s">
        <v>36</v>
      </c>
      <c r="O16" t="s">
        <v>36</v>
      </c>
      <c r="P16" t="s">
        <v>36</v>
      </c>
      <c r="Q16" t="s">
        <v>36</v>
      </c>
      <c r="R16" t="s">
        <v>36</v>
      </c>
      <c r="S16" t="s">
        <v>36</v>
      </c>
      <c r="T16" t="s">
        <v>36</v>
      </c>
      <c r="U16" t="s">
        <v>42</v>
      </c>
      <c r="V16" t="s">
        <v>43</v>
      </c>
      <c r="W16" t="s">
        <v>140</v>
      </c>
      <c r="X16" t="s">
        <v>36</v>
      </c>
      <c r="Y16" t="s">
        <v>36</v>
      </c>
      <c r="Z16" t="s">
        <v>36</v>
      </c>
      <c r="AA16">
        <v>0</v>
      </c>
      <c r="AB16" t="s">
        <v>45</v>
      </c>
      <c r="AC16" t="s">
        <v>46</v>
      </c>
      <c r="AD16" t="s">
        <v>36</v>
      </c>
      <c r="AE16" t="s">
        <v>56</v>
      </c>
      <c r="AF16" t="s">
        <v>36</v>
      </c>
      <c r="AG16" t="s">
        <v>48</v>
      </c>
    </row>
    <row r="17" spans="1:33" x14ac:dyDescent="0.35">
      <c r="A17" t="s">
        <v>141</v>
      </c>
      <c r="B17" t="s">
        <v>33</v>
      </c>
      <c r="C17" t="s">
        <v>142</v>
      </c>
      <c r="D17" t="s">
        <v>141</v>
      </c>
      <c r="E17" t="s">
        <v>143</v>
      </c>
      <c r="F17" t="s">
        <v>36</v>
      </c>
      <c r="G17" t="s">
        <v>37</v>
      </c>
      <c r="H17">
        <v>19000</v>
      </c>
      <c r="I17" t="s">
        <v>38</v>
      </c>
      <c r="J17" t="s">
        <v>144</v>
      </c>
      <c r="K17" t="str">
        <f>VLOOKUP(J17, correspondance!A:B, 2, FALSE)</f>
        <v>TG Ouest</v>
      </c>
      <c r="L17" t="s">
        <v>145</v>
      </c>
      <c r="M17" t="s">
        <v>146</v>
      </c>
      <c r="N17" t="s">
        <v>36</v>
      </c>
      <c r="O17" t="s">
        <v>36</v>
      </c>
      <c r="P17" t="s">
        <v>36</v>
      </c>
      <c r="Q17" t="s">
        <v>36</v>
      </c>
      <c r="R17" t="s">
        <v>36</v>
      </c>
      <c r="S17" t="s">
        <v>36</v>
      </c>
      <c r="T17" t="s">
        <v>36</v>
      </c>
      <c r="U17" t="s">
        <v>42</v>
      </c>
      <c r="V17" t="s">
        <v>43</v>
      </c>
      <c r="W17" t="s">
        <v>147</v>
      </c>
      <c r="X17" t="s">
        <v>36</v>
      </c>
      <c r="Y17" t="s">
        <v>36</v>
      </c>
      <c r="Z17" t="s">
        <v>36</v>
      </c>
      <c r="AA17">
        <v>0</v>
      </c>
      <c r="AB17" t="s">
        <v>45</v>
      </c>
      <c r="AC17" t="s">
        <v>46</v>
      </c>
      <c r="AD17" t="s">
        <v>36</v>
      </c>
      <c r="AE17" t="s">
        <v>56</v>
      </c>
      <c r="AF17" t="s">
        <v>36</v>
      </c>
      <c r="AG17" t="s">
        <v>48</v>
      </c>
    </row>
    <row r="18" spans="1:33" x14ac:dyDescent="0.35">
      <c r="A18" t="s">
        <v>148</v>
      </c>
      <c r="B18" t="s">
        <v>33</v>
      </c>
      <c r="C18" t="s">
        <v>149</v>
      </c>
      <c r="D18" t="s">
        <v>148</v>
      </c>
      <c r="E18" t="s">
        <v>150</v>
      </c>
      <c r="F18" t="s">
        <v>36</v>
      </c>
      <c r="G18" t="s">
        <v>37</v>
      </c>
      <c r="H18">
        <v>16000</v>
      </c>
      <c r="I18" t="s">
        <v>38</v>
      </c>
      <c r="J18" t="s">
        <v>107</v>
      </c>
      <c r="K18" t="str">
        <f>VLOOKUP(J18, correspondance!A:B, 2, FALSE)</f>
        <v>TG Ouest</v>
      </c>
      <c r="L18" t="s">
        <v>151</v>
      </c>
      <c r="M18" t="s">
        <v>152</v>
      </c>
      <c r="N18" t="s">
        <v>36</v>
      </c>
      <c r="O18" t="s">
        <v>36</v>
      </c>
      <c r="P18" t="s">
        <v>36</v>
      </c>
      <c r="Q18" t="s">
        <v>36</v>
      </c>
      <c r="R18" t="s">
        <v>36</v>
      </c>
      <c r="S18" t="s">
        <v>36</v>
      </c>
      <c r="T18" t="s">
        <v>36</v>
      </c>
      <c r="U18" t="s">
        <v>42</v>
      </c>
      <c r="V18" t="s">
        <v>43</v>
      </c>
      <c r="W18" t="s">
        <v>153</v>
      </c>
      <c r="X18" t="s">
        <v>36</v>
      </c>
      <c r="Y18" t="s">
        <v>36</v>
      </c>
      <c r="Z18" t="s">
        <v>36</v>
      </c>
      <c r="AA18">
        <v>0</v>
      </c>
      <c r="AB18" t="s">
        <v>45</v>
      </c>
      <c r="AC18" t="s">
        <v>46</v>
      </c>
      <c r="AD18" t="s">
        <v>36</v>
      </c>
      <c r="AE18" t="s">
        <v>56</v>
      </c>
      <c r="AF18" t="s">
        <v>36</v>
      </c>
      <c r="AG18" t="s">
        <v>48</v>
      </c>
    </row>
    <row r="19" spans="1:33" x14ac:dyDescent="0.35">
      <c r="A19" t="s">
        <v>154</v>
      </c>
      <c r="B19" t="s">
        <v>33</v>
      </c>
      <c r="C19" t="s">
        <v>155</v>
      </c>
      <c r="D19" t="s">
        <v>154</v>
      </c>
      <c r="E19" t="s">
        <v>156</v>
      </c>
      <c r="F19" t="s">
        <v>36</v>
      </c>
      <c r="G19" t="s">
        <v>37</v>
      </c>
      <c r="H19">
        <v>16000</v>
      </c>
      <c r="I19" t="s">
        <v>38</v>
      </c>
      <c r="J19" t="s">
        <v>157</v>
      </c>
      <c r="K19" t="str">
        <f>VLOOKUP(J19, correspondance!A:B, 2, FALSE)</f>
        <v>TG Caen (PF)</v>
      </c>
      <c r="L19" t="s">
        <v>158</v>
      </c>
      <c r="M19" t="s">
        <v>159</v>
      </c>
      <c r="N19" t="s">
        <v>36</v>
      </c>
      <c r="O19" t="s">
        <v>36</v>
      </c>
      <c r="P19" t="s">
        <v>36</v>
      </c>
      <c r="Q19" t="s">
        <v>36</v>
      </c>
      <c r="R19" t="s">
        <v>36</v>
      </c>
      <c r="S19" t="s">
        <v>36</v>
      </c>
      <c r="T19" t="s">
        <v>36</v>
      </c>
      <c r="U19" t="s">
        <v>42</v>
      </c>
      <c r="V19" t="s">
        <v>43</v>
      </c>
      <c r="W19" t="s">
        <v>160</v>
      </c>
      <c r="X19" t="s">
        <v>36</v>
      </c>
      <c r="Y19" t="s">
        <v>36</v>
      </c>
      <c r="Z19" t="s">
        <v>36</v>
      </c>
      <c r="AA19">
        <v>0</v>
      </c>
      <c r="AB19" t="s">
        <v>45</v>
      </c>
      <c r="AC19" t="s">
        <v>46</v>
      </c>
      <c r="AD19" t="s">
        <v>36</v>
      </c>
      <c r="AE19" t="s">
        <v>56</v>
      </c>
      <c r="AF19" t="s">
        <v>36</v>
      </c>
      <c r="AG19" t="s">
        <v>48</v>
      </c>
    </row>
    <row r="20" spans="1:33" x14ac:dyDescent="0.35">
      <c r="A20" t="s">
        <v>161</v>
      </c>
      <c r="B20" t="s">
        <v>33</v>
      </c>
      <c r="C20" t="s">
        <v>162</v>
      </c>
      <c r="D20" t="s">
        <v>161</v>
      </c>
      <c r="E20" t="s">
        <v>163</v>
      </c>
      <c r="F20" t="s">
        <v>36</v>
      </c>
      <c r="G20" t="s">
        <v>37</v>
      </c>
      <c r="H20">
        <v>26000</v>
      </c>
      <c r="I20" t="s">
        <v>38</v>
      </c>
      <c r="J20" t="s">
        <v>107</v>
      </c>
      <c r="K20" t="str">
        <f>VLOOKUP(J20, correspondance!A:B, 2, FALSE)</f>
        <v>TG Ouest</v>
      </c>
      <c r="L20" t="s">
        <v>164</v>
      </c>
      <c r="M20" t="s">
        <v>165</v>
      </c>
      <c r="N20" t="s">
        <v>36</v>
      </c>
      <c r="O20" t="s">
        <v>36</v>
      </c>
      <c r="P20" t="s">
        <v>36</v>
      </c>
      <c r="Q20" t="s">
        <v>36</v>
      </c>
      <c r="R20" t="s">
        <v>36</v>
      </c>
      <c r="S20" t="s">
        <v>36</v>
      </c>
      <c r="T20" t="s">
        <v>36</v>
      </c>
      <c r="U20" t="s">
        <v>42</v>
      </c>
      <c r="V20" t="s">
        <v>43</v>
      </c>
      <c r="W20" t="s">
        <v>166</v>
      </c>
      <c r="X20" t="s">
        <v>36</v>
      </c>
      <c r="Y20" t="s">
        <v>36</v>
      </c>
      <c r="Z20" t="s">
        <v>36</v>
      </c>
      <c r="AA20">
        <v>0</v>
      </c>
      <c r="AB20" t="s">
        <v>45</v>
      </c>
      <c r="AC20" t="s">
        <v>46</v>
      </c>
      <c r="AD20" t="s">
        <v>36</v>
      </c>
      <c r="AE20" t="s">
        <v>56</v>
      </c>
      <c r="AF20" t="s">
        <v>36</v>
      </c>
      <c r="AG20" t="s">
        <v>48</v>
      </c>
    </row>
    <row r="21" spans="1:33" x14ac:dyDescent="0.35">
      <c r="A21" t="s">
        <v>167</v>
      </c>
      <c r="B21" t="s">
        <v>33</v>
      </c>
      <c r="C21" t="s">
        <v>168</v>
      </c>
      <c r="D21" t="s">
        <v>167</v>
      </c>
      <c r="E21" t="s">
        <v>169</v>
      </c>
      <c r="F21" t="s">
        <v>36</v>
      </c>
      <c r="G21" t="s">
        <v>37</v>
      </c>
      <c r="H21">
        <v>44000</v>
      </c>
      <c r="I21" t="s">
        <v>38</v>
      </c>
      <c r="J21" t="s">
        <v>170</v>
      </c>
      <c r="K21" t="str">
        <f>VLOOKUP(J21, correspondance!A:B, 2, FALSE)</f>
        <v>TG Laval (PF)</v>
      </c>
      <c r="L21" t="s">
        <v>171</v>
      </c>
      <c r="M21" t="s">
        <v>172</v>
      </c>
      <c r="N21" t="s">
        <v>36</v>
      </c>
      <c r="O21" t="s">
        <v>36</v>
      </c>
      <c r="P21" t="s">
        <v>36</v>
      </c>
      <c r="Q21" t="s">
        <v>36</v>
      </c>
      <c r="R21" t="s">
        <v>36</v>
      </c>
      <c r="S21" t="s">
        <v>36</v>
      </c>
      <c r="T21" t="s">
        <v>36</v>
      </c>
      <c r="U21" t="s">
        <v>42</v>
      </c>
      <c r="V21" t="s">
        <v>43</v>
      </c>
      <c r="W21" t="s">
        <v>173</v>
      </c>
      <c r="X21" t="s">
        <v>36</v>
      </c>
      <c r="Y21" t="s">
        <v>36</v>
      </c>
      <c r="Z21" t="s">
        <v>36</v>
      </c>
      <c r="AA21">
        <v>0</v>
      </c>
      <c r="AB21" t="s">
        <v>45</v>
      </c>
      <c r="AC21" t="s">
        <v>46</v>
      </c>
      <c r="AD21" t="s">
        <v>36</v>
      </c>
      <c r="AE21" t="s">
        <v>56</v>
      </c>
      <c r="AF21" t="s">
        <v>36</v>
      </c>
      <c r="AG21" t="s">
        <v>48</v>
      </c>
    </row>
    <row r="22" spans="1:33" x14ac:dyDescent="0.35">
      <c r="A22" t="s">
        <v>174</v>
      </c>
      <c r="B22" t="s">
        <v>33</v>
      </c>
      <c r="C22" t="s">
        <v>175</v>
      </c>
      <c r="D22" t="s">
        <v>174</v>
      </c>
      <c r="E22" t="s">
        <v>176</v>
      </c>
      <c r="F22" t="s">
        <v>36</v>
      </c>
      <c r="G22" t="s">
        <v>37</v>
      </c>
      <c r="H22">
        <v>19000</v>
      </c>
      <c r="I22" t="s">
        <v>38</v>
      </c>
      <c r="J22" t="s">
        <v>107</v>
      </c>
      <c r="K22" t="str">
        <f>VLOOKUP(J22, correspondance!A:B, 2, FALSE)</f>
        <v>TG Ouest</v>
      </c>
      <c r="L22" t="s">
        <v>177</v>
      </c>
      <c r="M22" t="s">
        <v>178</v>
      </c>
      <c r="N22" t="s">
        <v>36</v>
      </c>
      <c r="O22" t="s">
        <v>36</v>
      </c>
      <c r="P22" t="s">
        <v>36</v>
      </c>
      <c r="Q22" t="s">
        <v>36</v>
      </c>
      <c r="R22" t="s">
        <v>36</v>
      </c>
      <c r="S22" t="s">
        <v>36</v>
      </c>
      <c r="T22" t="s">
        <v>36</v>
      </c>
      <c r="U22" t="s">
        <v>42</v>
      </c>
      <c r="V22" t="s">
        <v>43</v>
      </c>
      <c r="W22" t="s">
        <v>179</v>
      </c>
      <c r="X22" t="s">
        <v>36</v>
      </c>
      <c r="Y22" t="s">
        <v>36</v>
      </c>
      <c r="Z22" t="s">
        <v>36</v>
      </c>
      <c r="AA22">
        <v>0</v>
      </c>
      <c r="AB22" t="s">
        <v>45</v>
      </c>
      <c r="AC22" t="s">
        <v>46</v>
      </c>
      <c r="AD22" t="s">
        <v>36</v>
      </c>
      <c r="AE22" t="s">
        <v>56</v>
      </c>
      <c r="AF22" t="s">
        <v>36</v>
      </c>
      <c r="AG22" t="s">
        <v>48</v>
      </c>
    </row>
    <row r="23" spans="1:33" x14ac:dyDescent="0.35">
      <c r="A23" t="s">
        <v>180</v>
      </c>
      <c r="B23" t="s">
        <v>33</v>
      </c>
      <c r="C23" t="s">
        <v>181</v>
      </c>
      <c r="D23" t="s">
        <v>180</v>
      </c>
      <c r="E23" t="s">
        <v>182</v>
      </c>
      <c r="F23" t="s">
        <v>36</v>
      </c>
      <c r="G23" t="s">
        <v>37</v>
      </c>
      <c r="H23">
        <v>3500</v>
      </c>
      <c r="I23" t="s">
        <v>38</v>
      </c>
      <c r="J23" t="s">
        <v>107</v>
      </c>
      <c r="K23" t="str">
        <f>VLOOKUP(J23, correspondance!A:B, 2, FALSE)</f>
        <v>TG Ouest</v>
      </c>
      <c r="L23" t="s">
        <v>183</v>
      </c>
      <c r="M23" t="s">
        <v>184</v>
      </c>
      <c r="N23" t="s">
        <v>36</v>
      </c>
      <c r="O23" t="s">
        <v>36</v>
      </c>
      <c r="P23" t="s">
        <v>36</v>
      </c>
      <c r="Q23" t="s">
        <v>36</v>
      </c>
      <c r="R23" t="s">
        <v>36</v>
      </c>
      <c r="S23" t="s">
        <v>36</v>
      </c>
      <c r="T23" t="s">
        <v>36</v>
      </c>
      <c r="U23" t="s">
        <v>42</v>
      </c>
      <c r="V23" t="s">
        <v>43</v>
      </c>
      <c r="W23" t="s">
        <v>116</v>
      </c>
      <c r="X23" t="s">
        <v>36</v>
      </c>
      <c r="Y23" t="s">
        <v>36</v>
      </c>
      <c r="Z23" t="s">
        <v>36</v>
      </c>
      <c r="AA23">
        <v>0</v>
      </c>
      <c r="AB23" t="s">
        <v>45</v>
      </c>
      <c r="AC23" t="s">
        <v>46</v>
      </c>
      <c r="AD23" t="s">
        <v>36</v>
      </c>
      <c r="AE23" t="s">
        <v>96</v>
      </c>
      <c r="AF23" t="s">
        <v>36</v>
      </c>
      <c r="AG23" t="s">
        <v>48</v>
      </c>
    </row>
    <row r="24" spans="1:33" x14ac:dyDescent="0.35">
      <c r="A24" t="s">
        <v>185</v>
      </c>
      <c r="B24" t="s">
        <v>33</v>
      </c>
      <c r="C24" t="s">
        <v>186</v>
      </c>
      <c r="D24" t="s">
        <v>185</v>
      </c>
      <c r="E24" t="s">
        <v>187</v>
      </c>
      <c r="F24" t="s">
        <v>36</v>
      </c>
      <c r="G24" t="s">
        <v>37</v>
      </c>
      <c r="H24">
        <v>19000</v>
      </c>
      <c r="I24" t="s">
        <v>38</v>
      </c>
      <c r="J24" t="s">
        <v>188</v>
      </c>
      <c r="K24" t="str">
        <f>VLOOKUP(J24, correspondance!A:B, 2, FALSE)</f>
        <v>TG Quimper (PF)</v>
      </c>
      <c r="L24" t="s">
        <v>189</v>
      </c>
      <c r="M24" t="s">
        <v>190</v>
      </c>
      <c r="N24" t="s">
        <v>36</v>
      </c>
      <c r="O24" t="s">
        <v>36</v>
      </c>
      <c r="P24" t="s">
        <v>36</v>
      </c>
      <c r="Q24" t="s">
        <v>36</v>
      </c>
      <c r="R24" t="s">
        <v>36</v>
      </c>
      <c r="S24" t="s">
        <v>36</v>
      </c>
      <c r="T24" t="s">
        <v>36</v>
      </c>
      <c r="U24" t="s">
        <v>42</v>
      </c>
      <c r="V24" t="s">
        <v>43</v>
      </c>
      <c r="W24" t="s">
        <v>191</v>
      </c>
      <c r="X24" t="s">
        <v>36</v>
      </c>
      <c r="Y24" t="s">
        <v>36</v>
      </c>
      <c r="Z24" t="s">
        <v>36</v>
      </c>
      <c r="AA24">
        <v>0</v>
      </c>
      <c r="AB24" t="s">
        <v>45</v>
      </c>
      <c r="AC24" t="s">
        <v>46</v>
      </c>
      <c r="AD24" t="s">
        <v>36</v>
      </c>
      <c r="AE24" t="s">
        <v>56</v>
      </c>
      <c r="AF24" t="s">
        <v>36</v>
      </c>
      <c r="AG24" t="s">
        <v>48</v>
      </c>
    </row>
    <row r="25" spans="1:33" x14ac:dyDescent="0.35">
      <c r="A25" t="s">
        <v>192</v>
      </c>
      <c r="B25" t="s">
        <v>33</v>
      </c>
      <c r="C25" t="s">
        <v>193</v>
      </c>
      <c r="D25" t="s">
        <v>192</v>
      </c>
      <c r="E25" t="s">
        <v>194</v>
      </c>
      <c r="F25" t="s">
        <v>36</v>
      </c>
      <c r="G25" t="s">
        <v>37</v>
      </c>
      <c r="H25">
        <v>16000</v>
      </c>
      <c r="I25" t="s">
        <v>38</v>
      </c>
      <c r="J25" t="s">
        <v>107</v>
      </c>
      <c r="K25" t="str">
        <f>VLOOKUP(J25, correspondance!A:B, 2, FALSE)</f>
        <v>TG Ouest</v>
      </c>
      <c r="L25" t="s">
        <v>195</v>
      </c>
      <c r="M25" t="s">
        <v>196</v>
      </c>
      <c r="N25" t="s">
        <v>36</v>
      </c>
      <c r="O25" t="s">
        <v>36</v>
      </c>
      <c r="P25" t="s">
        <v>36</v>
      </c>
      <c r="Q25" t="s">
        <v>36</v>
      </c>
      <c r="R25" t="s">
        <v>36</v>
      </c>
      <c r="S25" t="s">
        <v>36</v>
      </c>
      <c r="T25" t="s">
        <v>36</v>
      </c>
      <c r="U25" t="s">
        <v>42</v>
      </c>
      <c r="V25" t="s">
        <v>43</v>
      </c>
      <c r="W25" t="s">
        <v>197</v>
      </c>
      <c r="X25" t="s">
        <v>36</v>
      </c>
      <c r="Y25" t="s">
        <v>36</v>
      </c>
      <c r="Z25" t="s">
        <v>36</v>
      </c>
      <c r="AA25">
        <v>0</v>
      </c>
      <c r="AB25" t="s">
        <v>45</v>
      </c>
      <c r="AC25" t="s">
        <v>46</v>
      </c>
      <c r="AD25" t="s">
        <v>36</v>
      </c>
      <c r="AE25" t="s">
        <v>56</v>
      </c>
      <c r="AF25" t="s">
        <v>36</v>
      </c>
      <c r="AG25" t="s">
        <v>48</v>
      </c>
    </row>
    <row r="26" spans="1:33" x14ac:dyDescent="0.35">
      <c r="A26" t="s">
        <v>198</v>
      </c>
      <c r="B26" t="s">
        <v>33</v>
      </c>
      <c r="C26" t="s">
        <v>199</v>
      </c>
      <c r="D26" t="s">
        <v>198</v>
      </c>
      <c r="E26" t="s">
        <v>200</v>
      </c>
      <c r="F26" t="s">
        <v>36</v>
      </c>
      <c r="G26" t="s">
        <v>37</v>
      </c>
      <c r="H26">
        <v>19000</v>
      </c>
      <c r="I26" t="s">
        <v>38</v>
      </c>
      <c r="J26" t="s">
        <v>137</v>
      </c>
      <c r="K26" t="str">
        <f>VLOOKUP(J26, correspondance!A:B, 2, FALSE)</f>
        <v>TG St Brieuc (PF)</v>
      </c>
      <c r="L26" t="s">
        <v>201</v>
      </c>
      <c r="M26" t="s">
        <v>202</v>
      </c>
      <c r="N26" t="s">
        <v>36</v>
      </c>
      <c r="O26" t="s">
        <v>36</v>
      </c>
      <c r="P26" t="s">
        <v>36</v>
      </c>
      <c r="Q26" t="s">
        <v>36</v>
      </c>
      <c r="R26" t="s">
        <v>36</v>
      </c>
      <c r="S26" t="s">
        <v>36</v>
      </c>
      <c r="T26" t="s">
        <v>36</v>
      </c>
      <c r="U26" t="s">
        <v>42</v>
      </c>
      <c r="V26" t="s">
        <v>43</v>
      </c>
      <c r="W26" t="s">
        <v>203</v>
      </c>
      <c r="X26" t="s">
        <v>36</v>
      </c>
      <c r="Y26" t="s">
        <v>36</v>
      </c>
      <c r="Z26" t="s">
        <v>36</v>
      </c>
      <c r="AA26">
        <v>0</v>
      </c>
      <c r="AB26" t="s">
        <v>45</v>
      </c>
      <c r="AC26" t="s">
        <v>46</v>
      </c>
      <c r="AD26" t="s">
        <v>36</v>
      </c>
      <c r="AE26" t="s">
        <v>56</v>
      </c>
      <c r="AF26" t="s">
        <v>36</v>
      </c>
      <c r="AG26" t="s">
        <v>48</v>
      </c>
    </row>
    <row r="27" spans="1:33" x14ac:dyDescent="0.35">
      <c r="A27" t="s">
        <v>204</v>
      </c>
      <c r="B27" t="s">
        <v>33</v>
      </c>
      <c r="C27" t="s">
        <v>205</v>
      </c>
      <c r="D27" t="s">
        <v>204</v>
      </c>
      <c r="E27" t="s">
        <v>206</v>
      </c>
      <c r="F27" t="s">
        <v>36</v>
      </c>
      <c r="G27" t="s">
        <v>37</v>
      </c>
      <c r="H27">
        <v>16000</v>
      </c>
      <c r="I27" t="s">
        <v>38</v>
      </c>
      <c r="J27" t="s">
        <v>100</v>
      </c>
      <c r="K27" t="str">
        <f>VLOOKUP(J27, correspondance!A:B, 2, FALSE)</f>
        <v>TG Rennes (PF)</v>
      </c>
      <c r="L27" t="s">
        <v>207</v>
      </c>
      <c r="M27" t="s">
        <v>208</v>
      </c>
      <c r="N27" t="s">
        <v>36</v>
      </c>
      <c r="O27" t="s">
        <v>36</v>
      </c>
      <c r="P27" t="s">
        <v>36</v>
      </c>
      <c r="Q27" t="s">
        <v>36</v>
      </c>
      <c r="R27" t="s">
        <v>36</v>
      </c>
      <c r="S27" t="s">
        <v>36</v>
      </c>
      <c r="T27" t="s">
        <v>36</v>
      </c>
      <c r="U27" t="s">
        <v>42</v>
      </c>
      <c r="V27" t="s">
        <v>43</v>
      </c>
      <c r="W27" t="s">
        <v>209</v>
      </c>
      <c r="X27" t="s">
        <v>36</v>
      </c>
      <c r="Y27" t="s">
        <v>36</v>
      </c>
      <c r="Z27" t="s">
        <v>36</v>
      </c>
      <c r="AA27">
        <v>0</v>
      </c>
      <c r="AB27" t="s">
        <v>45</v>
      </c>
      <c r="AC27" t="s">
        <v>46</v>
      </c>
      <c r="AD27" t="s">
        <v>36</v>
      </c>
      <c r="AE27" t="s">
        <v>56</v>
      </c>
      <c r="AF27" t="s">
        <v>36</v>
      </c>
      <c r="AG27" t="s">
        <v>48</v>
      </c>
    </row>
    <row r="28" spans="1:33" x14ac:dyDescent="0.35">
      <c r="A28" t="s">
        <v>210</v>
      </c>
      <c r="B28" t="s">
        <v>33</v>
      </c>
      <c r="C28" t="s">
        <v>211</v>
      </c>
      <c r="D28" t="s">
        <v>210</v>
      </c>
      <c r="E28" t="s">
        <v>212</v>
      </c>
      <c r="F28" t="s">
        <v>36</v>
      </c>
      <c r="G28" t="s">
        <v>37</v>
      </c>
      <c r="H28">
        <v>16000</v>
      </c>
      <c r="I28" t="s">
        <v>38</v>
      </c>
      <c r="J28" t="s">
        <v>144</v>
      </c>
      <c r="K28" t="str">
        <f>VLOOKUP(J28, correspondance!A:B, 2, FALSE)</f>
        <v>TG Ouest</v>
      </c>
      <c r="L28" t="s">
        <v>213</v>
      </c>
      <c r="M28" t="s">
        <v>214</v>
      </c>
      <c r="N28" t="s">
        <v>36</v>
      </c>
      <c r="O28" t="s">
        <v>36</v>
      </c>
      <c r="P28" t="s">
        <v>36</v>
      </c>
      <c r="Q28" t="s">
        <v>36</v>
      </c>
      <c r="R28" t="s">
        <v>36</v>
      </c>
      <c r="S28" t="s">
        <v>36</v>
      </c>
      <c r="T28" t="s">
        <v>36</v>
      </c>
      <c r="U28" t="s">
        <v>42</v>
      </c>
      <c r="V28" t="s">
        <v>43</v>
      </c>
      <c r="W28" t="s">
        <v>215</v>
      </c>
      <c r="X28" t="s">
        <v>36</v>
      </c>
      <c r="Y28" t="s">
        <v>36</v>
      </c>
      <c r="Z28" t="s">
        <v>36</v>
      </c>
      <c r="AA28">
        <v>0</v>
      </c>
      <c r="AB28" t="s">
        <v>45</v>
      </c>
      <c r="AC28" t="s">
        <v>46</v>
      </c>
      <c r="AD28" t="s">
        <v>36</v>
      </c>
      <c r="AE28" t="s">
        <v>56</v>
      </c>
      <c r="AF28" t="s">
        <v>36</v>
      </c>
      <c r="AG28" t="s">
        <v>48</v>
      </c>
    </row>
    <row r="29" spans="1:33" x14ac:dyDescent="0.35">
      <c r="A29" t="s">
        <v>216</v>
      </c>
      <c r="B29" t="s">
        <v>33</v>
      </c>
      <c r="C29" t="s">
        <v>217</v>
      </c>
      <c r="D29" t="s">
        <v>216</v>
      </c>
      <c r="E29" t="s">
        <v>218</v>
      </c>
      <c r="F29" t="s">
        <v>36</v>
      </c>
      <c r="G29" t="s">
        <v>37</v>
      </c>
      <c r="H29">
        <v>19000</v>
      </c>
      <c r="I29" t="s">
        <v>38</v>
      </c>
      <c r="J29" t="s">
        <v>188</v>
      </c>
      <c r="K29" t="str">
        <f>VLOOKUP(J29, correspondance!A:B, 2, FALSE)</f>
        <v>TG Quimper (PF)</v>
      </c>
      <c r="L29" t="s">
        <v>219</v>
      </c>
      <c r="M29" t="s">
        <v>220</v>
      </c>
      <c r="N29" t="s">
        <v>36</v>
      </c>
      <c r="O29" t="s">
        <v>36</v>
      </c>
      <c r="P29" t="s">
        <v>36</v>
      </c>
      <c r="Q29" t="s">
        <v>36</v>
      </c>
      <c r="R29" t="s">
        <v>36</v>
      </c>
      <c r="S29" t="s">
        <v>36</v>
      </c>
      <c r="T29" t="s">
        <v>36</v>
      </c>
      <c r="U29" t="s">
        <v>42</v>
      </c>
      <c r="V29" t="s">
        <v>43</v>
      </c>
      <c r="W29" t="s">
        <v>221</v>
      </c>
      <c r="X29" t="s">
        <v>36</v>
      </c>
      <c r="Y29" t="s">
        <v>36</v>
      </c>
      <c r="Z29" t="s">
        <v>36</v>
      </c>
      <c r="AA29">
        <v>0</v>
      </c>
      <c r="AB29" t="s">
        <v>45</v>
      </c>
      <c r="AC29" t="s">
        <v>46</v>
      </c>
      <c r="AD29" t="s">
        <v>36</v>
      </c>
      <c r="AE29" t="s">
        <v>56</v>
      </c>
      <c r="AF29" t="s">
        <v>36</v>
      </c>
      <c r="AG29" t="s">
        <v>48</v>
      </c>
    </row>
    <row r="30" spans="1:33" x14ac:dyDescent="0.35">
      <c r="A30" t="s">
        <v>222</v>
      </c>
      <c r="B30" t="s">
        <v>33</v>
      </c>
      <c r="C30" t="s">
        <v>223</v>
      </c>
      <c r="D30" t="s">
        <v>222</v>
      </c>
      <c r="E30" t="s">
        <v>224</v>
      </c>
      <c r="F30" t="s">
        <v>36</v>
      </c>
      <c r="G30" t="s">
        <v>37</v>
      </c>
      <c r="H30">
        <v>44000</v>
      </c>
      <c r="I30" t="s">
        <v>38</v>
      </c>
      <c r="J30" t="s">
        <v>107</v>
      </c>
      <c r="K30" t="str">
        <f>VLOOKUP(J30, correspondance!A:B, 2, FALSE)</f>
        <v>TG Ouest</v>
      </c>
      <c r="L30" t="s">
        <v>225</v>
      </c>
      <c r="M30" t="s">
        <v>226</v>
      </c>
      <c r="N30" t="s">
        <v>36</v>
      </c>
      <c r="O30" t="s">
        <v>36</v>
      </c>
      <c r="P30" t="s">
        <v>36</v>
      </c>
      <c r="Q30" t="s">
        <v>36</v>
      </c>
      <c r="R30" t="s">
        <v>36</v>
      </c>
      <c r="S30" t="s">
        <v>36</v>
      </c>
      <c r="T30" t="s">
        <v>36</v>
      </c>
      <c r="U30" t="s">
        <v>42</v>
      </c>
      <c r="V30" t="s">
        <v>43</v>
      </c>
      <c r="W30" t="s">
        <v>116</v>
      </c>
      <c r="X30" t="s">
        <v>36</v>
      </c>
      <c r="Y30" t="s">
        <v>36</v>
      </c>
      <c r="Z30" t="s">
        <v>36</v>
      </c>
      <c r="AA30">
        <v>0</v>
      </c>
      <c r="AB30" t="s">
        <v>45</v>
      </c>
      <c r="AC30" t="s">
        <v>46</v>
      </c>
      <c r="AD30" t="s">
        <v>36</v>
      </c>
      <c r="AE30" t="s">
        <v>56</v>
      </c>
      <c r="AF30" t="s">
        <v>36</v>
      </c>
      <c r="AG30" t="s">
        <v>48</v>
      </c>
    </row>
    <row r="31" spans="1:33" x14ac:dyDescent="0.35">
      <c r="A31" t="s">
        <v>227</v>
      </c>
      <c r="B31" t="s">
        <v>33</v>
      </c>
      <c r="C31" t="s">
        <v>228</v>
      </c>
      <c r="D31" t="s">
        <v>227</v>
      </c>
      <c r="E31" t="s">
        <v>229</v>
      </c>
      <c r="F31" t="s">
        <v>36</v>
      </c>
      <c r="G31" t="s">
        <v>37</v>
      </c>
      <c r="H31">
        <v>16000</v>
      </c>
      <c r="I31" t="s">
        <v>38</v>
      </c>
      <c r="J31" t="s">
        <v>100</v>
      </c>
      <c r="K31" t="str">
        <f>VLOOKUP(J31, correspondance!A:B, 2, FALSE)</f>
        <v>TG Rennes (PF)</v>
      </c>
      <c r="L31" t="s">
        <v>230</v>
      </c>
      <c r="M31" t="s">
        <v>231</v>
      </c>
      <c r="N31" t="s">
        <v>36</v>
      </c>
      <c r="O31" t="s">
        <v>36</v>
      </c>
      <c r="P31" t="s">
        <v>36</v>
      </c>
      <c r="Q31" t="s">
        <v>36</v>
      </c>
      <c r="R31" t="s">
        <v>36</v>
      </c>
      <c r="S31" t="s">
        <v>36</v>
      </c>
      <c r="T31" t="s">
        <v>36</v>
      </c>
      <c r="U31" t="s">
        <v>42</v>
      </c>
      <c r="V31" t="s">
        <v>43</v>
      </c>
      <c r="W31" t="s">
        <v>232</v>
      </c>
      <c r="X31" t="s">
        <v>36</v>
      </c>
      <c r="Y31" t="s">
        <v>36</v>
      </c>
      <c r="Z31" t="s">
        <v>36</v>
      </c>
      <c r="AA31">
        <v>0</v>
      </c>
      <c r="AB31" t="s">
        <v>45</v>
      </c>
      <c r="AC31" t="s">
        <v>46</v>
      </c>
      <c r="AD31" t="s">
        <v>36</v>
      </c>
      <c r="AE31" t="s">
        <v>56</v>
      </c>
      <c r="AF31" t="s">
        <v>36</v>
      </c>
      <c r="AG31" t="s">
        <v>48</v>
      </c>
    </row>
    <row r="32" spans="1:33" x14ac:dyDescent="0.35">
      <c r="A32" t="s">
        <v>233</v>
      </c>
      <c r="B32" t="s">
        <v>33</v>
      </c>
      <c r="C32" t="s">
        <v>234</v>
      </c>
      <c r="D32" t="s">
        <v>233</v>
      </c>
      <c r="E32" t="s">
        <v>235</v>
      </c>
      <c r="F32" t="s">
        <v>36</v>
      </c>
      <c r="G32" t="s">
        <v>37</v>
      </c>
      <c r="H32">
        <v>16000</v>
      </c>
      <c r="I32" t="s">
        <v>38</v>
      </c>
      <c r="J32" t="s">
        <v>52</v>
      </c>
      <c r="K32" t="str">
        <f>VLOOKUP(J32, correspondance!A:B, 2, FALSE)</f>
        <v>TG La Roche sur Yon (PF)</v>
      </c>
      <c r="L32" t="s">
        <v>236</v>
      </c>
      <c r="M32" t="s">
        <v>237</v>
      </c>
      <c r="N32" t="s">
        <v>36</v>
      </c>
      <c r="O32" t="s">
        <v>36</v>
      </c>
      <c r="P32" t="s">
        <v>36</v>
      </c>
      <c r="Q32" t="s">
        <v>36</v>
      </c>
      <c r="R32" t="s">
        <v>36</v>
      </c>
      <c r="S32" t="s">
        <v>36</v>
      </c>
      <c r="T32" t="s">
        <v>36</v>
      </c>
      <c r="U32" t="s">
        <v>42</v>
      </c>
      <c r="V32" t="s">
        <v>43</v>
      </c>
      <c r="W32" t="s">
        <v>238</v>
      </c>
      <c r="X32" t="s">
        <v>36</v>
      </c>
      <c r="Y32" t="s">
        <v>36</v>
      </c>
      <c r="Z32" t="s">
        <v>36</v>
      </c>
      <c r="AA32">
        <v>0</v>
      </c>
      <c r="AB32" t="s">
        <v>45</v>
      </c>
      <c r="AC32" t="s">
        <v>46</v>
      </c>
      <c r="AD32" t="s">
        <v>36</v>
      </c>
      <c r="AE32" t="s">
        <v>56</v>
      </c>
      <c r="AF32" t="s">
        <v>36</v>
      </c>
      <c r="AG32" t="s">
        <v>48</v>
      </c>
    </row>
    <row r="33" spans="1:33" x14ac:dyDescent="0.35">
      <c r="A33" t="s">
        <v>239</v>
      </c>
      <c r="B33" t="s">
        <v>33</v>
      </c>
      <c r="C33" t="s">
        <v>240</v>
      </c>
      <c r="D33" t="s">
        <v>239</v>
      </c>
      <c r="E33" t="s">
        <v>241</v>
      </c>
      <c r="F33" t="s">
        <v>36</v>
      </c>
      <c r="G33" t="s">
        <v>37</v>
      </c>
      <c r="H33">
        <v>19000</v>
      </c>
      <c r="I33" t="s">
        <v>38</v>
      </c>
      <c r="J33" t="s">
        <v>137</v>
      </c>
      <c r="K33" t="str">
        <f>VLOOKUP(J33, correspondance!A:B, 2, FALSE)</f>
        <v>TG St Brieuc (PF)</v>
      </c>
      <c r="L33" t="s">
        <v>242</v>
      </c>
      <c r="M33" t="s">
        <v>243</v>
      </c>
      <c r="N33" t="s">
        <v>36</v>
      </c>
      <c r="O33" t="s">
        <v>36</v>
      </c>
      <c r="P33" t="s">
        <v>36</v>
      </c>
      <c r="Q33" t="s">
        <v>36</v>
      </c>
      <c r="R33" t="s">
        <v>36</v>
      </c>
      <c r="S33" t="s">
        <v>36</v>
      </c>
      <c r="T33" t="s">
        <v>36</v>
      </c>
      <c r="U33" t="s">
        <v>42</v>
      </c>
      <c r="V33" t="s">
        <v>43</v>
      </c>
      <c r="W33" t="s">
        <v>244</v>
      </c>
      <c r="X33" t="s">
        <v>36</v>
      </c>
      <c r="Y33" t="s">
        <v>36</v>
      </c>
      <c r="Z33" t="s">
        <v>36</v>
      </c>
      <c r="AA33">
        <v>0</v>
      </c>
      <c r="AB33" t="s">
        <v>45</v>
      </c>
      <c r="AC33" t="s">
        <v>46</v>
      </c>
      <c r="AD33" t="s">
        <v>36</v>
      </c>
      <c r="AE33" t="s">
        <v>56</v>
      </c>
      <c r="AF33" t="s">
        <v>36</v>
      </c>
      <c r="AG33" t="s">
        <v>48</v>
      </c>
    </row>
    <row r="34" spans="1:33" x14ac:dyDescent="0.35">
      <c r="A34" t="s">
        <v>245</v>
      </c>
      <c r="B34" t="s">
        <v>33</v>
      </c>
      <c r="C34" t="s">
        <v>246</v>
      </c>
      <c r="D34" t="s">
        <v>245</v>
      </c>
      <c r="E34" t="s">
        <v>247</v>
      </c>
      <c r="F34" t="s">
        <v>36</v>
      </c>
      <c r="G34" t="s">
        <v>37</v>
      </c>
      <c r="H34">
        <v>16000</v>
      </c>
      <c r="I34" t="s">
        <v>38</v>
      </c>
      <c r="J34" t="s">
        <v>137</v>
      </c>
      <c r="K34" t="str">
        <f>VLOOKUP(J34, correspondance!A:B, 2, FALSE)</f>
        <v>TG St Brieuc (PF)</v>
      </c>
      <c r="L34" t="s">
        <v>248</v>
      </c>
      <c r="M34" t="s">
        <v>249</v>
      </c>
      <c r="N34" t="s">
        <v>36</v>
      </c>
      <c r="O34" t="s">
        <v>36</v>
      </c>
      <c r="P34" t="s">
        <v>36</v>
      </c>
      <c r="Q34" t="s">
        <v>36</v>
      </c>
      <c r="R34" t="s">
        <v>36</v>
      </c>
      <c r="S34" t="s">
        <v>36</v>
      </c>
      <c r="T34" t="s">
        <v>36</v>
      </c>
      <c r="U34" t="s">
        <v>42</v>
      </c>
      <c r="V34" t="s">
        <v>43</v>
      </c>
      <c r="W34" t="s">
        <v>250</v>
      </c>
      <c r="X34" t="s">
        <v>36</v>
      </c>
      <c r="Y34" t="s">
        <v>36</v>
      </c>
      <c r="Z34" t="s">
        <v>36</v>
      </c>
      <c r="AA34">
        <v>0</v>
      </c>
      <c r="AB34" t="s">
        <v>45</v>
      </c>
      <c r="AC34" t="s">
        <v>46</v>
      </c>
      <c r="AD34" t="s">
        <v>36</v>
      </c>
      <c r="AE34" t="s">
        <v>56</v>
      </c>
      <c r="AF34" t="s">
        <v>36</v>
      </c>
      <c r="AG34" t="s">
        <v>48</v>
      </c>
    </row>
    <row r="35" spans="1:33" x14ac:dyDescent="0.35">
      <c r="A35" t="s">
        <v>251</v>
      </c>
      <c r="B35" t="s">
        <v>33</v>
      </c>
      <c r="C35" t="s">
        <v>252</v>
      </c>
      <c r="D35" t="s">
        <v>251</v>
      </c>
      <c r="E35" t="s">
        <v>253</v>
      </c>
      <c r="F35" t="s">
        <v>36</v>
      </c>
      <c r="G35" t="s">
        <v>37</v>
      </c>
      <c r="H35">
        <v>16000</v>
      </c>
      <c r="I35" t="s">
        <v>38</v>
      </c>
      <c r="J35" t="s">
        <v>107</v>
      </c>
      <c r="K35" t="str">
        <f>VLOOKUP(J35, correspondance!A:B, 2, FALSE)</f>
        <v>TG Ouest</v>
      </c>
      <c r="L35" t="s">
        <v>254</v>
      </c>
      <c r="M35" t="s">
        <v>255</v>
      </c>
      <c r="N35" t="s">
        <v>36</v>
      </c>
      <c r="O35" t="s">
        <v>36</v>
      </c>
      <c r="P35" t="s">
        <v>36</v>
      </c>
      <c r="Q35" t="s">
        <v>36</v>
      </c>
      <c r="R35" t="s">
        <v>36</v>
      </c>
      <c r="S35" t="s">
        <v>36</v>
      </c>
      <c r="T35" t="s">
        <v>36</v>
      </c>
      <c r="U35" t="s">
        <v>42</v>
      </c>
      <c r="V35" t="s">
        <v>43</v>
      </c>
      <c r="W35" t="s">
        <v>256</v>
      </c>
      <c r="X35" t="s">
        <v>36</v>
      </c>
      <c r="Y35" t="s">
        <v>36</v>
      </c>
      <c r="Z35" t="s">
        <v>36</v>
      </c>
      <c r="AA35">
        <v>0</v>
      </c>
      <c r="AB35" t="s">
        <v>45</v>
      </c>
      <c r="AC35" t="s">
        <v>46</v>
      </c>
      <c r="AD35" t="s">
        <v>36</v>
      </c>
      <c r="AE35" t="s">
        <v>56</v>
      </c>
      <c r="AF35" t="s">
        <v>36</v>
      </c>
      <c r="AG35" t="s">
        <v>48</v>
      </c>
    </row>
    <row r="36" spans="1:33" x14ac:dyDescent="0.35">
      <c r="A36" t="s">
        <v>257</v>
      </c>
      <c r="B36" t="s">
        <v>33</v>
      </c>
      <c r="C36" t="s">
        <v>258</v>
      </c>
      <c r="D36" t="s">
        <v>257</v>
      </c>
      <c r="E36" t="s">
        <v>259</v>
      </c>
      <c r="F36" t="s">
        <v>36</v>
      </c>
      <c r="G36" t="s">
        <v>37</v>
      </c>
      <c r="H36">
        <v>16000</v>
      </c>
      <c r="I36" t="s">
        <v>38</v>
      </c>
      <c r="J36" t="s">
        <v>100</v>
      </c>
      <c r="K36" t="str">
        <f>VLOOKUP(J36, correspondance!A:B, 2, FALSE)</f>
        <v>TG Rennes (PF)</v>
      </c>
      <c r="L36" t="s">
        <v>260</v>
      </c>
      <c r="M36" t="s">
        <v>261</v>
      </c>
      <c r="N36" t="s">
        <v>36</v>
      </c>
      <c r="O36" t="s">
        <v>36</v>
      </c>
      <c r="P36" t="s">
        <v>36</v>
      </c>
      <c r="Q36" t="s">
        <v>36</v>
      </c>
      <c r="R36" t="s">
        <v>36</v>
      </c>
      <c r="S36" t="s">
        <v>36</v>
      </c>
      <c r="T36" t="s">
        <v>36</v>
      </c>
      <c r="U36" t="s">
        <v>42</v>
      </c>
      <c r="V36" t="s">
        <v>43</v>
      </c>
      <c r="W36" t="s">
        <v>262</v>
      </c>
      <c r="X36" t="s">
        <v>36</v>
      </c>
      <c r="Y36" t="s">
        <v>36</v>
      </c>
      <c r="Z36" t="s">
        <v>36</v>
      </c>
      <c r="AA36">
        <v>0</v>
      </c>
      <c r="AB36" t="s">
        <v>45</v>
      </c>
      <c r="AC36" t="s">
        <v>46</v>
      </c>
      <c r="AD36" t="s">
        <v>36</v>
      </c>
      <c r="AE36" t="s">
        <v>56</v>
      </c>
      <c r="AF36" t="s">
        <v>36</v>
      </c>
      <c r="AG36" t="s">
        <v>48</v>
      </c>
    </row>
    <row r="37" spans="1:33" x14ac:dyDescent="0.35">
      <c r="A37" t="s">
        <v>263</v>
      </c>
      <c r="B37" t="s">
        <v>33</v>
      </c>
      <c r="C37" t="s">
        <v>264</v>
      </c>
      <c r="D37" t="s">
        <v>263</v>
      </c>
      <c r="E37" t="s">
        <v>265</v>
      </c>
      <c r="F37" t="s">
        <v>36</v>
      </c>
      <c r="G37" t="s">
        <v>37</v>
      </c>
      <c r="H37">
        <v>16000</v>
      </c>
      <c r="I37" t="s">
        <v>38</v>
      </c>
      <c r="J37" t="s">
        <v>100</v>
      </c>
      <c r="K37" t="str">
        <f>VLOOKUP(J37, correspondance!A:B, 2, FALSE)</f>
        <v>TG Rennes (PF)</v>
      </c>
      <c r="L37" t="s">
        <v>266</v>
      </c>
      <c r="M37" t="s">
        <v>267</v>
      </c>
      <c r="N37" t="s">
        <v>36</v>
      </c>
      <c r="O37" t="s">
        <v>36</v>
      </c>
      <c r="P37" t="s">
        <v>36</v>
      </c>
      <c r="Q37" t="s">
        <v>36</v>
      </c>
      <c r="R37" t="s">
        <v>36</v>
      </c>
      <c r="S37" t="s">
        <v>36</v>
      </c>
      <c r="T37" t="s">
        <v>36</v>
      </c>
      <c r="U37" t="s">
        <v>42</v>
      </c>
      <c r="V37" t="s">
        <v>43</v>
      </c>
      <c r="W37" t="s">
        <v>268</v>
      </c>
      <c r="X37" t="s">
        <v>36</v>
      </c>
      <c r="Y37" t="s">
        <v>36</v>
      </c>
      <c r="Z37" t="s">
        <v>36</v>
      </c>
      <c r="AA37">
        <v>0</v>
      </c>
      <c r="AB37" t="s">
        <v>45</v>
      </c>
      <c r="AC37" t="s">
        <v>46</v>
      </c>
      <c r="AD37" t="s">
        <v>36</v>
      </c>
      <c r="AE37" t="s">
        <v>56</v>
      </c>
      <c r="AF37" t="s">
        <v>36</v>
      </c>
      <c r="AG37" t="s">
        <v>48</v>
      </c>
    </row>
    <row r="38" spans="1:33" x14ac:dyDescent="0.35">
      <c r="A38" t="s">
        <v>269</v>
      </c>
      <c r="B38" t="s">
        <v>33</v>
      </c>
      <c r="C38" t="s">
        <v>270</v>
      </c>
      <c r="D38" t="s">
        <v>269</v>
      </c>
      <c r="E38" t="s">
        <v>271</v>
      </c>
      <c r="F38" t="s">
        <v>36</v>
      </c>
      <c r="G38" t="s">
        <v>37</v>
      </c>
      <c r="H38">
        <v>19000</v>
      </c>
      <c r="I38" t="s">
        <v>38</v>
      </c>
      <c r="J38" t="s">
        <v>144</v>
      </c>
      <c r="K38" t="str">
        <f>VLOOKUP(J38, correspondance!A:B, 2, FALSE)</f>
        <v>TG Ouest</v>
      </c>
      <c r="L38" t="s">
        <v>272</v>
      </c>
      <c r="M38" t="s">
        <v>273</v>
      </c>
      <c r="N38" t="s">
        <v>36</v>
      </c>
      <c r="O38" t="s">
        <v>36</v>
      </c>
      <c r="P38" t="s">
        <v>36</v>
      </c>
      <c r="Q38" t="s">
        <v>36</v>
      </c>
      <c r="R38" t="s">
        <v>36</v>
      </c>
      <c r="S38" t="s">
        <v>36</v>
      </c>
      <c r="T38" t="s">
        <v>36</v>
      </c>
      <c r="U38" t="s">
        <v>42</v>
      </c>
      <c r="V38" t="s">
        <v>43</v>
      </c>
      <c r="W38" t="s">
        <v>274</v>
      </c>
      <c r="X38" t="s">
        <v>36</v>
      </c>
      <c r="Y38" t="s">
        <v>36</v>
      </c>
      <c r="Z38" t="s">
        <v>36</v>
      </c>
      <c r="AA38">
        <v>0</v>
      </c>
      <c r="AB38" t="s">
        <v>45</v>
      </c>
      <c r="AC38" t="s">
        <v>46</v>
      </c>
      <c r="AD38" t="s">
        <v>36</v>
      </c>
      <c r="AE38" t="s">
        <v>56</v>
      </c>
      <c r="AF38" t="s">
        <v>36</v>
      </c>
      <c r="AG38" t="s">
        <v>48</v>
      </c>
    </row>
    <row r="39" spans="1:33" x14ac:dyDescent="0.35">
      <c r="A39" t="s">
        <v>275</v>
      </c>
      <c r="B39" t="s">
        <v>33</v>
      </c>
      <c r="C39" t="s">
        <v>276</v>
      </c>
      <c r="D39" t="s">
        <v>275</v>
      </c>
      <c r="E39" t="s">
        <v>277</v>
      </c>
      <c r="F39" t="s">
        <v>36</v>
      </c>
      <c r="G39" t="s">
        <v>37</v>
      </c>
      <c r="H39">
        <v>16000</v>
      </c>
      <c r="I39" t="s">
        <v>38</v>
      </c>
      <c r="J39" t="s">
        <v>144</v>
      </c>
      <c r="K39" t="str">
        <f>VLOOKUP(J39, correspondance!A:B, 2, FALSE)</f>
        <v>TG Ouest</v>
      </c>
      <c r="L39" t="s">
        <v>278</v>
      </c>
      <c r="M39" t="s">
        <v>279</v>
      </c>
      <c r="N39" t="s">
        <v>36</v>
      </c>
      <c r="O39" t="s">
        <v>36</v>
      </c>
      <c r="P39" t="s">
        <v>36</v>
      </c>
      <c r="Q39" t="s">
        <v>36</v>
      </c>
      <c r="R39" t="s">
        <v>36</v>
      </c>
      <c r="S39" t="s">
        <v>36</v>
      </c>
      <c r="T39" t="s">
        <v>36</v>
      </c>
      <c r="U39" t="s">
        <v>42</v>
      </c>
      <c r="V39" t="s">
        <v>43</v>
      </c>
      <c r="W39" t="s">
        <v>116</v>
      </c>
      <c r="X39" t="s">
        <v>36</v>
      </c>
      <c r="Y39" t="s">
        <v>36</v>
      </c>
      <c r="Z39" t="s">
        <v>36</v>
      </c>
      <c r="AA39">
        <v>0</v>
      </c>
      <c r="AB39" t="s">
        <v>45</v>
      </c>
      <c r="AC39" t="s">
        <v>46</v>
      </c>
      <c r="AD39" t="s">
        <v>36</v>
      </c>
      <c r="AE39" t="s">
        <v>56</v>
      </c>
      <c r="AF39" t="s">
        <v>36</v>
      </c>
      <c r="AG39" t="s">
        <v>48</v>
      </c>
    </row>
    <row r="40" spans="1:33" x14ac:dyDescent="0.35">
      <c r="A40" t="s">
        <v>280</v>
      </c>
      <c r="B40" t="s">
        <v>33</v>
      </c>
      <c r="C40" t="s">
        <v>281</v>
      </c>
      <c r="D40" t="s">
        <v>280</v>
      </c>
      <c r="E40" t="s">
        <v>282</v>
      </c>
      <c r="F40" t="s">
        <v>36</v>
      </c>
      <c r="G40" t="s">
        <v>37</v>
      </c>
      <c r="H40">
        <v>16000</v>
      </c>
      <c r="I40" t="s">
        <v>38</v>
      </c>
      <c r="J40" t="s">
        <v>170</v>
      </c>
      <c r="K40" t="str">
        <f>VLOOKUP(J40, correspondance!A:B, 2, FALSE)</f>
        <v>TG Laval (PF)</v>
      </c>
      <c r="L40" t="s">
        <v>283</v>
      </c>
      <c r="M40" t="s">
        <v>284</v>
      </c>
      <c r="N40" t="s">
        <v>36</v>
      </c>
      <c r="O40" t="s">
        <v>36</v>
      </c>
      <c r="P40" t="s">
        <v>36</v>
      </c>
      <c r="Q40" t="s">
        <v>36</v>
      </c>
      <c r="R40" t="s">
        <v>36</v>
      </c>
      <c r="S40" t="s">
        <v>36</v>
      </c>
      <c r="T40" t="s">
        <v>36</v>
      </c>
      <c r="U40" t="s">
        <v>42</v>
      </c>
      <c r="V40" t="s">
        <v>43</v>
      </c>
      <c r="W40" t="s">
        <v>285</v>
      </c>
      <c r="X40" t="s">
        <v>36</v>
      </c>
      <c r="Y40" t="s">
        <v>36</v>
      </c>
      <c r="Z40" t="s">
        <v>36</v>
      </c>
      <c r="AA40">
        <v>0</v>
      </c>
      <c r="AB40" t="s">
        <v>45</v>
      </c>
      <c r="AC40" t="s">
        <v>46</v>
      </c>
      <c r="AD40" t="s">
        <v>36</v>
      </c>
      <c r="AE40" t="s">
        <v>56</v>
      </c>
      <c r="AF40" t="s">
        <v>36</v>
      </c>
      <c r="AG40" t="s">
        <v>48</v>
      </c>
    </row>
    <row r="41" spans="1:33" x14ac:dyDescent="0.35">
      <c r="A41" t="s">
        <v>286</v>
      </c>
      <c r="B41" t="s">
        <v>33</v>
      </c>
      <c r="C41" t="s">
        <v>287</v>
      </c>
      <c r="D41" t="s">
        <v>286</v>
      </c>
      <c r="E41" t="s">
        <v>288</v>
      </c>
      <c r="F41" t="s">
        <v>36</v>
      </c>
      <c r="G41" t="s">
        <v>37</v>
      </c>
      <c r="H41">
        <v>19000</v>
      </c>
      <c r="I41" t="s">
        <v>38</v>
      </c>
      <c r="J41" t="s">
        <v>107</v>
      </c>
      <c r="K41" t="str">
        <f>VLOOKUP(J41, correspondance!A:B, 2, FALSE)</f>
        <v>TG Ouest</v>
      </c>
      <c r="L41" t="s">
        <v>289</v>
      </c>
      <c r="M41" t="s">
        <v>36</v>
      </c>
      <c r="N41" t="s">
        <v>36</v>
      </c>
      <c r="O41" t="s">
        <v>36</v>
      </c>
      <c r="P41" t="s">
        <v>36</v>
      </c>
      <c r="Q41" t="s">
        <v>36</v>
      </c>
      <c r="R41" t="s">
        <v>36</v>
      </c>
      <c r="S41" t="s">
        <v>36</v>
      </c>
      <c r="T41" t="s">
        <v>36</v>
      </c>
      <c r="U41" t="s">
        <v>42</v>
      </c>
      <c r="V41" t="s">
        <v>43</v>
      </c>
      <c r="W41" t="s">
        <v>116</v>
      </c>
      <c r="X41" t="s">
        <v>36</v>
      </c>
      <c r="Y41" t="s">
        <v>36</v>
      </c>
      <c r="Z41" t="s">
        <v>36</v>
      </c>
      <c r="AA41">
        <v>0</v>
      </c>
      <c r="AB41" t="s">
        <v>45</v>
      </c>
      <c r="AC41" t="s">
        <v>46</v>
      </c>
      <c r="AD41" t="s">
        <v>36</v>
      </c>
      <c r="AE41" t="s">
        <v>56</v>
      </c>
      <c r="AF41" t="s">
        <v>36</v>
      </c>
      <c r="AG41" t="s">
        <v>48</v>
      </c>
    </row>
    <row r="42" spans="1:33" x14ac:dyDescent="0.35">
      <c r="A42" t="s">
        <v>290</v>
      </c>
      <c r="B42" t="s">
        <v>33</v>
      </c>
      <c r="C42" t="s">
        <v>291</v>
      </c>
      <c r="D42" t="s">
        <v>290</v>
      </c>
      <c r="E42" t="s">
        <v>292</v>
      </c>
      <c r="F42" t="s">
        <v>36</v>
      </c>
      <c r="G42" t="s">
        <v>37</v>
      </c>
      <c r="H42">
        <v>16000</v>
      </c>
      <c r="I42" t="s">
        <v>38</v>
      </c>
      <c r="J42" t="s">
        <v>100</v>
      </c>
      <c r="K42" t="str">
        <f>VLOOKUP(J42, correspondance!A:B, 2, FALSE)</f>
        <v>TG Rennes (PF)</v>
      </c>
      <c r="L42" t="s">
        <v>293</v>
      </c>
      <c r="M42" t="s">
        <v>294</v>
      </c>
      <c r="N42" t="s">
        <v>36</v>
      </c>
      <c r="O42" t="s">
        <v>36</v>
      </c>
      <c r="P42" t="s">
        <v>36</v>
      </c>
      <c r="Q42" t="s">
        <v>36</v>
      </c>
      <c r="R42" t="s">
        <v>36</v>
      </c>
      <c r="S42" t="s">
        <v>36</v>
      </c>
      <c r="T42" t="s">
        <v>36</v>
      </c>
      <c r="U42" t="s">
        <v>42</v>
      </c>
      <c r="V42" t="s">
        <v>43</v>
      </c>
      <c r="W42" t="s">
        <v>295</v>
      </c>
      <c r="X42" t="s">
        <v>36</v>
      </c>
      <c r="Y42" t="s">
        <v>36</v>
      </c>
      <c r="Z42" t="s">
        <v>36</v>
      </c>
      <c r="AA42">
        <v>0</v>
      </c>
      <c r="AB42" t="s">
        <v>45</v>
      </c>
      <c r="AC42" t="s">
        <v>46</v>
      </c>
      <c r="AD42" t="s">
        <v>36</v>
      </c>
      <c r="AE42" t="s">
        <v>56</v>
      </c>
      <c r="AF42" t="s">
        <v>36</v>
      </c>
      <c r="AG42" t="s">
        <v>48</v>
      </c>
    </row>
    <row r="43" spans="1:33" x14ac:dyDescent="0.35">
      <c r="A43" t="s">
        <v>296</v>
      </c>
      <c r="B43" t="s">
        <v>33</v>
      </c>
      <c r="C43" t="s">
        <v>297</v>
      </c>
      <c r="D43" t="s">
        <v>296</v>
      </c>
      <c r="E43" t="s">
        <v>298</v>
      </c>
      <c r="F43" t="s">
        <v>36</v>
      </c>
      <c r="G43" t="s">
        <v>37</v>
      </c>
      <c r="H43">
        <v>16000</v>
      </c>
      <c r="I43" t="s">
        <v>38</v>
      </c>
      <c r="J43" t="s">
        <v>107</v>
      </c>
      <c r="K43" t="str">
        <f>VLOOKUP(J43, correspondance!A:B, 2, FALSE)</f>
        <v>TG Ouest</v>
      </c>
      <c r="L43" t="s">
        <v>299</v>
      </c>
      <c r="M43" t="s">
        <v>300</v>
      </c>
      <c r="N43" t="s">
        <v>36</v>
      </c>
      <c r="O43" t="s">
        <v>36</v>
      </c>
      <c r="P43" t="s">
        <v>36</v>
      </c>
      <c r="Q43" t="s">
        <v>36</v>
      </c>
      <c r="R43" t="s">
        <v>36</v>
      </c>
      <c r="S43" t="s">
        <v>36</v>
      </c>
      <c r="T43" t="s">
        <v>36</v>
      </c>
      <c r="U43" t="s">
        <v>42</v>
      </c>
      <c r="V43" t="s">
        <v>43</v>
      </c>
      <c r="W43" t="s">
        <v>301</v>
      </c>
      <c r="X43" t="s">
        <v>36</v>
      </c>
      <c r="Y43" t="s">
        <v>36</v>
      </c>
      <c r="Z43" t="s">
        <v>36</v>
      </c>
      <c r="AA43">
        <v>0</v>
      </c>
      <c r="AB43" t="s">
        <v>45</v>
      </c>
      <c r="AC43" t="s">
        <v>46</v>
      </c>
      <c r="AD43" t="s">
        <v>36</v>
      </c>
      <c r="AE43" t="s">
        <v>56</v>
      </c>
      <c r="AF43" t="s">
        <v>36</v>
      </c>
      <c r="AG43" t="s">
        <v>48</v>
      </c>
    </row>
    <row r="44" spans="1:33" x14ac:dyDescent="0.35">
      <c r="A44" t="s">
        <v>302</v>
      </c>
      <c r="B44" t="s">
        <v>33</v>
      </c>
      <c r="C44" t="s">
        <v>303</v>
      </c>
      <c r="D44" t="s">
        <v>302</v>
      </c>
      <c r="E44" t="s">
        <v>304</v>
      </c>
      <c r="F44" t="s">
        <v>36</v>
      </c>
      <c r="G44" t="s">
        <v>37</v>
      </c>
      <c r="H44">
        <v>16000</v>
      </c>
      <c r="I44" t="s">
        <v>38</v>
      </c>
      <c r="J44" t="s">
        <v>137</v>
      </c>
      <c r="K44" t="str">
        <f>VLOOKUP(J44, correspondance!A:B, 2, FALSE)</f>
        <v>TG St Brieuc (PF)</v>
      </c>
      <c r="L44" t="s">
        <v>305</v>
      </c>
      <c r="M44" t="s">
        <v>306</v>
      </c>
      <c r="N44" t="s">
        <v>36</v>
      </c>
      <c r="O44" t="s">
        <v>36</v>
      </c>
      <c r="P44" t="s">
        <v>36</v>
      </c>
      <c r="Q44" t="s">
        <v>36</v>
      </c>
      <c r="R44" t="s">
        <v>36</v>
      </c>
      <c r="S44" t="s">
        <v>36</v>
      </c>
      <c r="T44" t="s">
        <v>36</v>
      </c>
      <c r="U44" t="s">
        <v>42</v>
      </c>
      <c r="V44" t="s">
        <v>43</v>
      </c>
      <c r="W44" t="s">
        <v>256</v>
      </c>
      <c r="X44" t="s">
        <v>36</v>
      </c>
      <c r="Y44" t="s">
        <v>36</v>
      </c>
      <c r="Z44" t="s">
        <v>36</v>
      </c>
      <c r="AA44">
        <v>0</v>
      </c>
      <c r="AB44" t="s">
        <v>45</v>
      </c>
      <c r="AC44" t="s">
        <v>46</v>
      </c>
      <c r="AD44" t="s">
        <v>36</v>
      </c>
      <c r="AE44" t="s">
        <v>56</v>
      </c>
      <c r="AF44" t="s">
        <v>36</v>
      </c>
      <c r="AG44" t="s">
        <v>48</v>
      </c>
    </row>
    <row r="45" spans="1:33" x14ac:dyDescent="0.35">
      <c r="A45" t="s">
        <v>307</v>
      </c>
      <c r="B45" t="s">
        <v>33</v>
      </c>
      <c r="C45" t="s">
        <v>308</v>
      </c>
      <c r="D45" t="s">
        <v>307</v>
      </c>
      <c r="E45" t="s">
        <v>309</v>
      </c>
      <c r="F45" t="s">
        <v>36</v>
      </c>
      <c r="G45" t="s">
        <v>37</v>
      </c>
      <c r="H45">
        <v>3500</v>
      </c>
      <c r="I45" t="s">
        <v>38</v>
      </c>
      <c r="J45" t="s">
        <v>107</v>
      </c>
      <c r="K45" t="str">
        <f>VLOOKUP(J45, correspondance!A:B, 2, FALSE)</f>
        <v>TG Ouest</v>
      </c>
      <c r="L45" t="s">
        <v>310</v>
      </c>
      <c r="M45" t="s">
        <v>36</v>
      </c>
      <c r="N45" t="s">
        <v>36</v>
      </c>
      <c r="O45" t="s">
        <v>36</v>
      </c>
      <c r="P45" t="s">
        <v>36</v>
      </c>
      <c r="Q45" t="s">
        <v>36</v>
      </c>
      <c r="R45" t="s">
        <v>36</v>
      </c>
      <c r="S45" t="s">
        <v>36</v>
      </c>
      <c r="T45" t="s">
        <v>36</v>
      </c>
      <c r="U45" t="s">
        <v>42</v>
      </c>
      <c r="V45" t="s">
        <v>43</v>
      </c>
      <c r="W45" t="s">
        <v>116</v>
      </c>
      <c r="X45" t="s">
        <v>36</v>
      </c>
      <c r="Y45" t="s">
        <v>36</v>
      </c>
      <c r="Z45" t="s">
        <v>36</v>
      </c>
      <c r="AA45">
        <v>0</v>
      </c>
      <c r="AB45" t="s">
        <v>45</v>
      </c>
      <c r="AC45" t="s">
        <v>46</v>
      </c>
      <c r="AD45" t="s">
        <v>36</v>
      </c>
      <c r="AE45" t="s">
        <v>96</v>
      </c>
      <c r="AF45" t="s">
        <v>36</v>
      </c>
      <c r="AG45" t="s">
        <v>48</v>
      </c>
    </row>
    <row r="46" spans="1:33" x14ac:dyDescent="0.35">
      <c r="A46" t="s">
        <v>311</v>
      </c>
      <c r="B46" t="s">
        <v>33</v>
      </c>
      <c r="C46" t="s">
        <v>312</v>
      </c>
      <c r="D46" t="s">
        <v>311</v>
      </c>
      <c r="E46" t="s">
        <v>313</v>
      </c>
      <c r="F46" t="s">
        <v>36</v>
      </c>
      <c r="G46" t="s">
        <v>37</v>
      </c>
      <c r="H46">
        <v>16000</v>
      </c>
      <c r="I46" t="s">
        <v>38</v>
      </c>
      <c r="J46" t="s">
        <v>170</v>
      </c>
      <c r="K46" t="str">
        <f>VLOOKUP(J46, correspondance!A:B, 2, FALSE)</f>
        <v>TG Laval (PF)</v>
      </c>
      <c r="L46" t="s">
        <v>314</v>
      </c>
      <c r="M46" t="s">
        <v>315</v>
      </c>
      <c r="N46" t="s">
        <v>36</v>
      </c>
      <c r="O46" t="s">
        <v>36</v>
      </c>
      <c r="P46" t="s">
        <v>36</v>
      </c>
      <c r="Q46" t="s">
        <v>36</v>
      </c>
      <c r="R46" t="s">
        <v>36</v>
      </c>
      <c r="S46" t="s">
        <v>36</v>
      </c>
      <c r="T46" t="s">
        <v>36</v>
      </c>
      <c r="U46" t="s">
        <v>42</v>
      </c>
      <c r="V46" t="s">
        <v>43</v>
      </c>
      <c r="W46" t="s">
        <v>316</v>
      </c>
      <c r="X46" t="s">
        <v>36</v>
      </c>
      <c r="Y46" t="s">
        <v>36</v>
      </c>
      <c r="Z46" t="s">
        <v>36</v>
      </c>
      <c r="AA46">
        <v>0</v>
      </c>
      <c r="AB46" t="s">
        <v>45</v>
      </c>
      <c r="AC46" t="s">
        <v>46</v>
      </c>
      <c r="AD46" t="s">
        <v>36</v>
      </c>
      <c r="AE46" t="s">
        <v>56</v>
      </c>
      <c r="AF46" t="s">
        <v>36</v>
      </c>
      <c r="AG46" t="s">
        <v>48</v>
      </c>
    </row>
    <row r="47" spans="1:33" x14ac:dyDescent="0.35">
      <c r="A47" t="s">
        <v>317</v>
      </c>
      <c r="B47" t="s">
        <v>33</v>
      </c>
      <c r="C47" t="s">
        <v>318</v>
      </c>
      <c r="D47" t="s">
        <v>317</v>
      </c>
      <c r="E47" t="s">
        <v>319</v>
      </c>
      <c r="F47" t="s">
        <v>36</v>
      </c>
      <c r="G47" t="s">
        <v>37</v>
      </c>
      <c r="H47">
        <v>19000</v>
      </c>
      <c r="I47" t="s">
        <v>38</v>
      </c>
      <c r="J47" t="s">
        <v>188</v>
      </c>
      <c r="K47" t="str">
        <f>VLOOKUP(J47, correspondance!A:B, 2, FALSE)</f>
        <v>TG Quimper (PF)</v>
      </c>
      <c r="L47" t="s">
        <v>320</v>
      </c>
      <c r="M47" t="s">
        <v>321</v>
      </c>
      <c r="N47" t="s">
        <v>36</v>
      </c>
      <c r="O47" t="s">
        <v>36</v>
      </c>
      <c r="P47" t="s">
        <v>36</v>
      </c>
      <c r="Q47" t="s">
        <v>36</v>
      </c>
      <c r="R47" t="s">
        <v>36</v>
      </c>
      <c r="S47" t="s">
        <v>36</v>
      </c>
      <c r="T47" t="s">
        <v>36</v>
      </c>
      <c r="U47" t="s">
        <v>42</v>
      </c>
      <c r="V47" t="s">
        <v>43</v>
      </c>
      <c r="W47" t="s">
        <v>322</v>
      </c>
      <c r="X47" t="s">
        <v>36</v>
      </c>
      <c r="Y47" t="s">
        <v>36</v>
      </c>
      <c r="Z47" t="s">
        <v>36</v>
      </c>
      <c r="AA47">
        <v>0</v>
      </c>
      <c r="AB47" t="s">
        <v>45</v>
      </c>
      <c r="AC47" t="s">
        <v>46</v>
      </c>
      <c r="AD47" t="s">
        <v>36</v>
      </c>
      <c r="AE47" t="s">
        <v>56</v>
      </c>
      <c r="AF47" t="s">
        <v>36</v>
      </c>
      <c r="AG47" t="s">
        <v>48</v>
      </c>
    </row>
    <row r="48" spans="1:33" x14ac:dyDescent="0.35">
      <c r="A48" t="s">
        <v>323</v>
      </c>
      <c r="B48" t="s">
        <v>33</v>
      </c>
      <c r="C48" t="s">
        <v>324</v>
      </c>
      <c r="D48" t="s">
        <v>323</v>
      </c>
      <c r="E48" t="s">
        <v>325</v>
      </c>
      <c r="F48" t="s">
        <v>326</v>
      </c>
      <c r="G48" t="s">
        <v>37</v>
      </c>
      <c r="H48">
        <v>16000</v>
      </c>
      <c r="I48" t="s">
        <v>38</v>
      </c>
      <c r="J48" t="s">
        <v>144</v>
      </c>
      <c r="K48" t="str">
        <f>VLOOKUP(J48, correspondance!A:B, 2, FALSE)</f>
        <v>TG Ouest</v>
      </c>
      <c r="L48" t="s">
        <v>327</v>
      </c>
      <c r="M48" t="s">
        <v>328</v>
      </c>
      <c r="N48" t="s">
        <v>36</v>
      </c>
      <c r="O48" t="s">
        <v>36</v>
      </c>
      <c r="P48" t="s">
        <v>36</v>
      </c>
      <c r="Q48" t="s">
        <v>36</v>
      </c>
      <c r="R48" t="s">
        <v>36</v>
      </c>
      <c r="S48" t="s">
        <v>36</v>
      </c>
      <c r="T48" t="s">
        <v>36</v>
      </c>
      <c r="U48" t="s">
        <v>42</v>
      </c>
      <c r="V48" t="s">
        <v>43</v>
      </c>
      <c r="W48" t="s">
        <v>329</v>
      </c>
      <c r="X48" t="s">
        <v>36</v>
      </c>
      <c r="Y48" t="s">
        <v>36</v>
      </c>
      <c r="Z48" t="s">
        <v>36</v>
      </c>
      <c r="AA48">
        <v>0</v>
      </c>
      <c r="AB48" t="s">
        <v>45</v>
      </c>
      <c r="AC48" t="s">
        <v>46</v>
      </c>
      <c r="AD48" t="s">
        <v>36</v>
      </c>
      <c r="AE48" t="s">
        <v>56</v>
      </c>
      <c r="AF48" t="s">
        <v>36</v>
      </c>
      <c r="AG48" t="s">
        <v>48</v>
      </c>
    </row>
    <row r="49" spans="1:33" x14ac:dyDescent="0.35">
      <c r="A49" t="s">
        <v>330</v>
      </c>
      <c r="B49" t="s">
        <v>33</v>
      </c>
      <c r="C49" t="s">
        <v>331</v>
      </c>
      <c r="D49" t="s">
        <v>330</v>
      </c>
      <c r="E49" t="s">
        <v>332</v>
      </c>
      <c r="F49" t="s">
        <v>36</v>
      </c>
      <c r="G49" t="s">
        <v>37</v>
      </c>
      <c r="H49">
        <v>19000</v>
      </c>
      <c r="I49" t="s">
        <v>38</v>
      </c>
      <c r="J49" t="s">
        <v>144</v>
      </c>
      <c r="K49" t="str">
        <f>VLOOKUP(J49, correspondance!A:B, 2, FALSE)</f>
        <v>TG Ouest</v>
      </c>
      <c r="L49" t="s">
        <v>333</v>
      </c>
      <c r="M49" t="s">
        <v>334</v>
      </c>
      <c r="N49" t="s">
        <v>36</v>
      </c>
      <c r="O49" t="s">
        <v>36</v>
      </c>
      <c r="P49" t="s">
        <v>36</v>
      </c>
      <c r="Q49" t="s">
        <v>36</v>
      </c>
      <c r="R49" t="s">
        <v>36</v>
      </c>
      <c r="S49" t="s">
        <v>36</v>
      </c>
      <c r="T49" t="s">
        <v>36</v>
      </c>
      <c r="U49" t="s">
        <v>42</v>
      </c>
      <c r="V49" t="s">
        <v>43</v>
      </c>
      <c r="W49" t="s">
        <v>335</v>
      </c>
      <c r="X49" t="s">
        <v>36</v>
      </c>
      <c r="Y49" t="s">
        <v>36</v>
      </c>
      <c r="Z49" t="s">
        <v>36</v>
      </c>
      <c r="AA49">
        <v>0</v>
      </c>
      <c r="AB49" t="s">
        <v>45</v>
      </c>
      <c r="AC49" t="s">
        <v>46</v>
      </c>
      <c r="AD49" t="s">
        <v>36</v>
      </c>
      <c r="AE49" t="s">
        <v>56</v>
      </c>
      <c r="AF49" t="s">
        <v>36</v>
      </c>
      <c r="AG49" t="s">
        <v>48</v>
      </c>
    </row>
    <row r="50" spans="1:33" x14ac:dyDescent="0.35">
      <c r="A50" t="s">
        <v>336</v>
      </c>
      <c r="B50" t="s">
        <v>33</v>
      </c>
      <c r="C50" t="s">
        <v>337</v>
      </c>
      <c r="D50" t="s">
        <v>336</v>
      </c>
      <c r="E50" t="s">
        <v>338</v>
      </c>
      <c r="F50" t="s">
        <v>36</v>
      </c>
      <c r="G50" t="s">
        <v>37</v>
      </c>
      <c r="H50">
        <v>19000</v>
      </c>
      <c r="I50" t="s">
        <v>38</v>
      </c>
      <c r="J50" t="s">
        <v>157</v>
      </c>
      <c r="K50" t="str">
        <f>VLOOKUP(J50, correspondance!A:B, 2, FALSE)</f>
        <v>TG Caen (PF)</v>
      </c>
      <c r="L50" t="s">
        <v>339</v>
      </c>
      <c r="M50" t="s">
        <v>340</v>
      </c>
      <c r="N50" t="s">
        <v>36</v>
      </c>
      <c r="O50" t="s">
        <v>36</v>
      </c>
      <c r="P50" t="s">
        <v>36</v>
      </c>
      <c r="Q50" t="s">
        <v>36</v>
      </c>
      <c r="R50" t="s">
        <v>36</v>
      </c>
      <c r="S50" t="s">
        <v>36</v>
      </c>
      <c r="T50" t="s">
        <v>36</v>
      </c>
      <c r="U50" t="s">
        <v>42</v>
      </c>
      <c r="V50" t="s">
        <v>43</v>
      </c>
      <c r="W50" t="s">
        <v>341</v>
      </c>
      <c r="X50" t="s">
        <v>36</v>
      </c>
      <c r="Y50" t="s">
        <v>36</v>
      </c>
      <c r="Z50" t="s">
        <v>36</v>
      </c>
      <c r="AA50">
        <v>0</v>
      </c>
      <c r="AB50" t="s">
        <v>45</v>
      </c>
      <c r="AC50" t="s">
        <v>46</v>
      </c>
      <c r="AD50" t="s">
        <v>36</v>
      </c>
      <c r="AE50" t="s">
        <v>56</v>
      </c>
      <c r="AF50" t="s">
        <v>36</v>
      </c>
      <c r="AG50" t="s">
        <v>48</v>
      </c>
    </row>
    <row r="51" spans="1:33" x14ac:dyDescent="0.35">
      <c r="A51" t="s">
        <v>342</v>
      </c>
      <c r="B51" t="s">
        <v>33</v>
      </c>
      <c r="C51" t="s">
        <v>343</v>
      </c>
      <c r="D51" t="s">
        <v>342</v>
      </c>
      <c r="E51" t="s">
        <v>344</v>
      </c>
      <c r="F51" t="s">
        <v>36</v>
      </c>
      <c r="G51" t="s">
        <v>37</v>
      </c>
      <c r="H51">
        <v>19000</v>
      </c>
      <c r="I51" t="s">
        <v>38</v>
      </c>
      <c r="J51" t="s">
        <v>188</v>
      </c>
      <c r="K51" t="str">
        <f>VLOOKUP(J51, correspondance!A:B, 2, FALSE)</f>
        <v>TG Quimper (PF)</v>
      </c>
      <c r="L51" t="s">
        <v>345</v>
      </c>
      <c r="M51" t="s">
        <v>346</v>
      </c>
      <c r="N51" t="s">
        <v>36</v>
      </c>
      <c r="O51" t="s">
        <v>36</v>
      </c>
      <c r="P51" t="s">
        <v>36</v>
      </c>
      <c r="Q51" t="s">
        <v>36</v>
      </c>
      <c r="R51" t="s">
        <v>36</v>
      </c>
      <c r="S51" t="s">
        <v>36</v>
      </c>
      <c r="T51" t="s">
        <v>36</v>
      </c>
      <c r="U51" t="s">
        <v>42</v>
      </c>
      <c r="V51" t="s">
        <v>43</v>
      </c>
      <c r="W51" t="s">
        <v>347</v>
      </c>
      <c r="X51" t="s">
        <v>36</v>
      </c>
      <c r="Y51" t="s">
        <v>36</v>
      </c>
      <c r="Z51" t="s">
        <v>36</v>
      </c>
      <c r="AA51">
        <v>0</v>
      </c>
      <c r="AB51" t="s">
        <v>45</v>
      </c>
      <c r="AC51" t="s">
        <v>46</v>
      </c>
      <c r="AD51" t="s">
        <v>36</v>
      </c>
      <c r="AE51" t="s">
        <v>56</v>
      </c>
      <c r="AF51" t="s">
        <v>36</v>
      </c>
      <c r="AG51" t="s">
        <v>48</v>
      </c>
    </row>
    <row r="52" spans="1:33" x14ac:dyDescent="0.35">
      <c r="A52" t="s">
        <v>348</v>
      </c>
      <c r="B52" t="s">
        <v>33</v>
      </c>
      <c r="C52" t="s">
        <v>349</v>
      </c>
      <c r="D52" t="s">
        <v>348</v>
      </c>
      <c r="E52" t="s">
        <v>350</v>
      </c>
      <c r="F52" t="s">
        <v>36</v>
      </c>
      <c r="G52" t="s">
        <v>37</v>
      </c>
      <c r="H52">
        <v>16000</v>
      </c>
      <c r="I52" t="s">
        <v>38</v>
      </c>
      <c r="J52" t="s">
        <v>107</v>
      </c>
      <c r="K52" t="str">
        <f>VLOOKUP(J52, correspondance!A:B, 2, FALSE)</f>
        <v>TG Ouest</v>
      </c>
      <c r="L52" t="s">
        <v>351</v>
      </c>
      <c r="M52" t="s">
        <v>352</v>
      </c>
      <c r="N52" t="s">
        <v>36</v>
      </c>
      <c r="O52" t="s">
        <v>36</v>
      </c>
      <c r="P52" t="s">
        <v>36</v>
      </c>
      <c r="Q52" t="s">
        <v>36</v>
      </c>
      <c r="R52" t="s">
        <v>36</v>
      </c>
      <c r="S52" t="s">
        <v>36</v>
      </c>
      <c r="T52" t="s">
        <v>36</v>
      </c>
      <c r="U52" t="s">
        <v>42</v>
      </c>
      <c r="V52" t="s">
        <v>43</v>
      </c>
      <c r="W52" t="s">
        <v>353</v>
      </c>
      <c r="X52" t="s">
        <v>36</v>
      </c>
      <c r="Y52" t="s">
        <v>36</v>
      </c>
      <c r="Z52" t="s">
        <v>36</v>
      </c>
      <c r="AA52">
        <v>0</v>
      </c>
      <c r="AB52" t="s">
        <v>45</v>
      </c>
      <c r="AC52" t="s">
        <v>46</v>
      </c>
      <c r="AD52" t="s">
        <v>36</v>
      </c>
      <c r="AE52" t="s">
        <v>56</v>
      </c>
      <c r="AF52" t="s">
        <v>36</v>
      </c>
      <c r="AG52" t="s">
        <v>48</v>
      </c>
    </row>
    <row r="53" spans="1:33" x14ac:dyDescent="0.35">
      <c r="A53" t="s">
        <v>354</v>
      </c>
      <c r="B53" t="s">
        <v>33</v>
      </c>
      <c r="C53" t="s">
        <v>355</v>
      </c>
      <c r="D53" t="s">
        <v>354</v>
      </c>
      <c r="E53" t="s">
        <v>356</v>
      </c>
      <c r="F53" t="s">
        <v>36</v>
      </c>
      <c r="G53" t="s">
        <v>37</v>
      </c>
      <c r="H53">
        <v>19000</v>
      </c>
      <c r="I53" t="s">
        <v>38</v>
      </c>
      <c r="J53" t="s">
        <v>107</v>
      </c>
      <c r="K53" t="str">
        <f>VLOOKUP(J53, correspondance!A:B, 2, FALSE)</f>
        <v>TG Ouest</v>
      </c>
      <c r="L53" t="s">
        <v>357</v>
      </c>
      <c r="M53" t="s">
        <v>358</v>
      </c>
      <c r="N53" t="s">
        <v>36</v>
      </c>
      <c r="O53" t="s">
        <v>36</v>
      </c>
      <c r="P53" t="s">
        <v>36</v>
      </c>
      <c r="Q53" t="s">
        <v>36</v>
      </c>
      <c r="R53" t="s">
        <v>36</v>
      </c>
      <c r="S53" t="s">
        <v>36</v>
      </c>
      <c r="T53" t="s">
        <v>36</v>
      </c>
      <c r="U53" t="s">
        <v>42</v>
      </c>
      <c r="V53" t="s">
        <v>359</v>
      </c>
      <c r="W53" t="s">
        <v>70</v>
      </c>
      <c r="X53" t="s">
        <v>36</v>
      </c>
      <c r="Y53" t="s">
        <v>36</v>
      </c>
      <c r="Z53" t="s">
        <v>36</v>
      </c>
      <c r="AA53">
        <v>0</v>
      </c>
      <c r="AB53" t="s">
        <v>45</v>
      </c>
      <c r="AC53" t="s">
        <v>46</v>
      </c>
      <c r="AD53" t="s">
        <v>36</v>
      </c>
      <c r="AE53" t="s">
        <v>47</v>
      </c>
      <c r="AF53" t="s">
        <v>36</v>
      </c>
      <c r="AG53" t="s">
        <v>48</v>
      </c>
    </row>
    <row r="54" spans="1:33" x14ac:dyDescent="0.35">
      <c r="A54" t="s">
        <v>360</v>
      </c>
      <c r="B54" t="s">
        <v>33</v>
      </c>
      <c r="C54" t="s">
        <v>361</v>
      </c>
      <c r="D54" t="s">
        <v>360</v>
      </c>
      <c r="E54" t="s">
        <v>362</v>
      </c>
      <c r="F54" t="s">
        <v>36</v>
      </c>
      <c r="G54" t="s">
        <v>37</v>
      </c>
      <c r="H54">
        <v>16000</v>
      </c>
      <c r="I54" t="s">
        <v>38</v>
      </c>
      <c r="J54" t="s">
        <v>107</v>
      </c>
      <c r="K54" t="str">
        <f>VLOOKUP(J54, correspondance!A:B, 2, FALSE)</f>
        <v>TG Ouest</v>
      </c>
      <c r="L54" t="s">
        <v>363</v>
      </c>
      <c r="M54" t="s">
        <v>364</v>
      </c>
      <c r="N54" t="s">
        <v>36</v>
      </c>
      <c r="O54" t="s">
        <v>36</v>
      </c>
      <c r="P54" t="s">
        <v>36</v>
      </c>
      <c r="Q54" t="s">
        <v>36</v>
      </c>
      <c r="R54" t="s">
        <v>36</v>
      </c>
      <c r="S54" t="s">
        <v>36</v>
      </c>
      <c r="T54" t="s">
        <v>36</v>
      </c>
      <c r="U54" t="s">
        <v>42</v>
      </c>
      <c r="V54" t="s">
        <v>43</v>
      </c>
      <c r="W54" t="s">
        <v>316</v>
      </c>
      <c r="X54" t="s">
        <v>36</v>
      </c>
      <c r="Y54" t="s">
        <v>36</v>
      </c>
      <c r="Z54" t="s">
        <v>36</v>
      </c>
      <c r="AA54">
        <v>0</v>
      </c>
      <c r="AB54" t="s">
        <v>45</v>
      </c>
      <c r="AC54" t="s">
        <v>46</v>
      </c>
      <c r="AD54" t="s">
        <v>36</v>
      </c>
      <c r="AE54" t="s">
        <v>56</v>
      </c>
      <c r="AF54" t="s">
        <v>36</v>
      </c>
      <c r="AG54" t="s">
        <v>48</v>
      </c>
    </row>
    <row r="55" spans="1:33" x14ac:dyDescent="0.35">
      <c r="A55" t="s">
        <v>365</v>
      </c>
      <c r="B55" t="s">
        <v>33</v>
      </c>
      <c r="C55" t="s">
        <v>366</v>
      </c>
      <c r="D55" t="s">
        <v>365</v>
      </c>
      <c r="E55" t="s">
        <v>367</v>
      </c>
      <c r="F55" t="s">
        <v>36</v>
      </c>
      <c r="G55" t="s">
        <v>37</v>
      </c>
      <c r="H55">
        <v>19000</v>
      </c>
      <c r="I55" t="s">
        <v>38</v>
      </c>
      <c r="J55" t="s">
        <v>144</v>
      </c>
      <c r="K55" t="str">
        <f>VLOOKUP(J55, correspondance!A:B, 2, FALSE)</f>
        <v>TG Ouest</v>
      </c>
      <c r="L55" t="s">
        <v>368</v>
      </c>
      <c r="M55" t="s">
        <v>369</v>
      </c>
      <c r="N55" t="s">
        <v>36</v>
      </c>
      <c r="O55" t="s">
        <v>36</v>
      </c>
      <c r="P55" t="s">
        <v>36</v>
      </c>
      <c r="Q55" t="s">
        <v>36</v>
      </c>
      <c r="R55" t="s">
        <v>36</v>
      </c>
      <c r="S55" t="s">
        <v>36</v>
      </c>
      <c r="T55" t="s">
        <v>36</v>
      </c>
      <c r="U55" t="s">
        <v>42</v>
      </c>
      <c r="V55" t="s">
        <v>43</v>
      </c>
      <c r="W55" t="s">
        <v>70</v>
      </c>
      <c r="X55" t="s">
        <v>36</v>
      </c>
      <c r="Y55" t="s">
        <v>36</v>
      </c>
      <c r="Z55" t="s">
        <v>36</v>
      </c>
      <c r="AA55">
        <v>0</v>
      </c>
      <c r="AB55" t="s">
        <v>45</v>
      </c>
      <c r="AC55" t="s">
        <v>46</v>
      </c>
      <c r="AD55" t="s">
        <v>36</v>
      </c>
      <c r="AE55" t="s">
        <v>56</v>
      </c>
      <c r="AF55" t="s">
        <v>36</v>
      </c>
      <c r="AG55" t="s">
        <v>48</v>
      </c>
    </row>
    <row r="56" spans="1:33" x14ac:dyDescent="0.35">
      <c r="A56" t="s">
        <v>370</v>
      </c>
      <c r="B56" t="s">
        <v>33</v>
      </c>
      <c r="C56" t="s">
        <v>371</v>
      </c>
      <c r="D56" t="s">
        <v>370</v>
      </c>
      <c r="E56" t="s">
        <v>372</v>
      </c>
      <c r="F56" t="s">
        <v>36</v>
      </c>
      <c r="G56" t="s">
        <v>37</v>
      </c>
      <c r="H56">
        <v>15500</v>
      </c>
      <c r="I56" t="s">
        <v>38</v>
      </c>
      <c r="J56" t="s">
        <v>107</v>
      </c>
      <c r="K56" t="str">
        <f>VLOOKUP(J56, correspondance!A:B, 2, FALSE)</f>
        <v>TG Ouest</v>
      </c>
      <c r="L56" t="s">
        <v>373</v>
      </c>
      <c r="M56" t="s">
        <v>121</v>
      </c>
      <c r="N56" t="s">
        <v>36</v>
      </c>
      <c r="O56" t="s">
        <v>36</v>
      </c>
      <c r="P56" t="s">
        <v>36</v>
      </c>
      <c r="Q56" t="s">
        <v>36</v>
      </c>
      <c r="R56" t="s">
        <v>36</v>
      </c>
      <c r="S56" t="s">
        <v>36</v>
      </c>
      <c r="T56" t="s">
        <v>36</v>
      </c>
      <c r="U56" t="s">
        <v>42</v>
      </c>
      <c r="V56" t="s">
        <v>43</v>
      </c>
      <c r="W56" t="s">
        <v>374</v>
      </c>
      <c r="X56" t="s">
        <v>36</v>
      </c>
      <c r="Y56" t="s">
        <v>36</v>
      </c>
      <c r="Z56" t="s">
        <v>36</v>
      </c>
      <c r="AA56">
        <v>0</v>
      </c>
      <c r="AB56" t="s">
        <v>45</v>
      </c>
      <c r="AC56" t="s">
        <v>46</v>
      </c>
      <c r="AD56" t="s">
        <v>36</v>
      </c>
      <c r="AE56" t="s">
        <v>47</v>
      </c>
      <c r="AF56" t="s">
        <v>36</v>
      </c>
      <c r="AG56" t="s">
        <v>48</v>
      </c>
    </row>
    <row r="57" spans="1:33" x14ac:dyDescent="0.35">
      <c r="A57" t="s">
        <v>375</v>
      </c>
      <c r="B57" t="s">
        <v>33</v>
      </c>
      <c r="C57" t="s">
        <v>376</v>
      </c>
      <c r="D57" t="s">
        <v>375</v>
      </c>
      <c r="E57" t="s">
        <v>377</v>
      </c>
      <c r="F57" t="s">
        <v>36</v>
      </c>
      <c r="G57" t="s">
        <v>37</v>
      </c>
      <c r="H57">
        <v>19000</v>
      </c>
      <c r="I57" t="s">
        <v>38</v>
      </c>
      <c r="J57" t="s">
        <v>107</v>
      </c>
      <c r="K57" t="str">
        <f>VLOOKUP(J57, correspondance!A:B, 2, FALSE)</f>
        <v>TG Ouest</v>
      </c>
      <c r="L57" t="s">
        <v>378</v>
      </c>
      <c r="M57" t="s">
        <v>379</v>
      </c>
      <c r="N57" t="s">
        <v>36</v>
      </c>
      <c r="O57" t="s">
        <v>36</v>
      </c>
      <c r="P57" t="s">
        <v>36</v>
      </c>
      <c r="Q57" t="s">
        <v>36</v>
      </c>
      <c r="R57" t="s">
        <v>36</v>
      </c>
      <c r="S57" t="s">
        <v>36</v>
      </c>
      <c r="T57" t="s">
        <v>36</v>
      </c>
      <c r="U57" t="s">
        <v>42</v>
      </c>
      <c r="V57" t="s">
        <v>43</v>
      </c>
      <c r="W57" t="s">
        <v>70</v>
      </c>
      <c r="X57" t="s">
        <v>36</v>
      </c>
      <c r="Y57" t="s">
        <v>36</v>
      </c>
      <c r="Z57" t="s">
        <v>36</v>
      </c>
      <c r="AA57">
        <v>0</v>
      </c>
      <c r="AB57" t="s">
        <v>45</v>
      </c>
      <c r="AC57" t="s">
        <v>46</v>
      </c>
      <c r="AD57" t="s">
        <v>36</v>
      </c>
      <c r="AE57" t="s">
        <v>56</v>
      </c>
      <c r="AF57" t="s">
        <v>36</v>
      </c>
      <c r="AG57" t="s">
        <v>48</v>
      </c>
    </row>
    <row r="58" spans="1:33" x14ac:dyDescent="0.35">
      <c r="A58" t="s">
        <v>380</v>
      </c>
      <c r="B58" t="s">
        <v>33</v>
      </c>
      <c r="C58" t="s">
        <v>381</v>
      </c>
      <c r="D58" t="s">
        <v>380</v>
      </c>
      <c r="E58" t="s">
        <v>382</v>
      </c>
      <c r="F58" t="s">
        <v>36</v>
      </c>
      <c r="G58" t="s">
        <v>37</v>
      </c>
      <c r="H58">
        <v>19000</v>
      </c>
      <c r="I58" t="s">
        <v>38</v>
      </c>
      <c r="J58" t="s">
        <v>107</v>
      </c>
      <c r="K58" t="str">
        <f>VLOOKUP(J58, correspondance!A:B, 2, FALSE)</f>
        <v>TG Ouest</v>
      </c>
      <c r="L58" t="s">
        <v>383</v>
      </c>
      <c r="M58" t="s">
        <v>384</v>
      </c>
      <c r="N58" t="s">
        <v>36</v>
      </c>
      <c r="O58" t="s">
        <v>36</v>
      </c>
      <c r="P58" t="s">
        <v>36</v>
      </c>
      <c r="Q58" t="s">
        <v>36</v>
      </c>
      <c r="R58" t="s">
        <v>36</v>
      </c>
      <c r="S58" t="s">
        <v>36</v>
      </c>
      <c r="T58" t="s">
        <v>36</v>
      </c>
      <c r="U58" t="s">
        <v>42</v>
      </c>
      <c r="V58" t="s">
        <v>43</v>
      </c>
      <c r="W58" t="s">
        <v>385</v>
      </c>
      <c r="X58" t="s">
        <v>36</v>
      </c>
      <c r="Y58" t="s">
        <v>36</v>
      </c>
      <c r="Z58" t="s">
        <v>36</v>
      </c>
      <c r="AA58">
        <v>0</v>
      </c>
      <c r="AB58" t="s">
        <v>45</v>
      </c>
      <c r="AC58" t="s">
        <v>46</v>
      </c>
      <c r="AD58" t="s">
        <v>36</v>
      </c>
      <c r="AE58" t="s">
        <v>47</v>
      </c>
      <c r="AF58" t="s">
        <v>36</v>
      </c>
      <c r="AG58" t="s">
        <v>48</v>
      </c>
    </row>
    <row r="59" spans="1:33" x14ac:dyDescent="0.35">
      <c r="A59" t="s">
        <v>386</v>
      </c>
      <c r="B59" t="s">
        <v>33</v>
      </c>
      <c r="C59" t="s">
        <v>387</v>
      </c>
      <c r="D59" t="s">
        <v>386</v>
      </c>
      <c r="E59" t="s">
        <v>388</v>
      </c>
      <c r="F59" t="s">
        <v>36</v>
      </c>
      <c r="G59" t="s">
        <v>37</v>
      </c>
      <c r="H59">
        <v>20500</v>
      </c>
      <c r="I59" t="s">
        <v>38</v>
      </c>
      <c r="J59" t="s">
        <v>157</v>
      </c>
      <c r="K59" t="str">
        <f>VLOOKUP(J59, correspondance!A:B, 2, FALSE)</f>
        <v>TG Caen (PF)</v>
      </c>
      <c r="L59" t="s">
        <v>389</v>
      </c>
      <c r="M59" t="s">
        <v>390</v>
      </c>
      <c r="N59" t="s">
        <v>36</v>
      </c>
      <c r="O59" t="s">
        <v>36</v>
      </c>
      <c r="P59" t="s">
        <v>36</v>
      </c>
      <c r="Q59" t="s">
        <v>36</v>
      </c>
      <c r="R59" t="s">
        <v>36</v>
      </c>
      <c r="S59" t="s">
        <v>36</v>
      </c>
      <c r="T59" t="s">
        <v>36</v>
      </c>
      <c r="U59" t="s">
        <v>42</v>
      </c>
      <c r="V59" t="s">
        <v>43</v>
      </c>
      <c r="W59" t="s">
        <v>391</v>
      </c>
      <c r="X59" t="s">
        <v>36</v>
      </c>
      <c r="Y59" t="s">
        <v>36</v>
      </c>
      <c r="Z59" t="s">
        <v>36</v>
      </c>
      <c r="AA59">
        <v>0</v>
      </c>
      <c r="AB59" t="s">
        <v>45</v>
      </c>
      <c r="AC59" t="s">
        <v>46</v>
      </c>
      <c r="AD59" t="s">
        <v>36</v>
      </c>
      <c r="AE59" t="s">
        <v>56</v>
      </c>
      <c r="AF59" t="s">
        <v>36</v>
      </c>
      <c r="AG59" t="s">
        <v>48</v>
      </c>
    </row>
    <row r="60" spans="1:33" x14ac:dyDescent="0.35">
      <c r="A60" t="s">
        <v>392</v>
      </c>
      <c r="B60" t="s">
        <v>33</v>
      </c>
      <c r="C60" t="s">
        <v>393</v>
      </c>
      <c r="D60" t="s">
        <v>392</v>
      </c>
      <c r="E60" t="s">
        <v>394</v>
      </c>
      <c r="F60" t="s">
        <v>36</v>
      </c>
      <c r="G60" t="s">
        <v>37</v>
      </c>
      <c r="H60">
        <v>19000</v>
      </c>
      <c r="I60" t="s">
        <v>38</v>
      </c>
      <c r="J60" t="s">
        <v>157</v>
      </c>
      <c r="K60" t="str">
        <f>VLOOKUP(J60, correspondance!A:B, 2, FALSE)</f>
        <v>TG Caen (PF)</v>
      </c>
      <c r="L60" t="s">
        <v>395</v>
      </c>
      <c r="M60" t="s">
        <v>396</v>
      </c>
      <c r="N60" t="s">
        <v>36</v>
      </c>
      <c r="O60" t="s">
        <v>36</v>
      </c>
      <c r="P60" t="s">
        <v>36</v>
      </c>
      <c r="Q60" t="s">
        <v>36</v>
      </c>
      <c r="R60" t="s">
        <v>36</v>
      </c>
      <c r="S60" t="s">
        <v>36</v>
      </c>
      <c r="T60" t="s">
        <v>36</v>
      </c>
      <c r="U60" t="s">
        <v>42</v>
      </c>
      <c r="V60" t="s">
        <v>43</v>
      </c>
      <c r="W60" t="s">
        <v>70</v>
      </c>
      <c r="X60" t="s">
        <v>36</v>
      </c>
      <c r="Y60" t="s">
        <v>36</v>
      </c>
      <c r="Z60" t="s">
        <v>36</v>
      </c>
      <c r="AA60">
        <v>0</v>
      </c>
      <c r="AB60" t="s">
        <v>45</v>
      </c>
      <c r="AC60" t="s">
        <v>46</v>
      </c>
      <c r="AD60" t="s">
        <v>36</v>
      </c>
      <c r="AE60" t="s">
        <v>56</v>
      </c>
      <c r="AF60" t="s">
        <v>36</v>
      </c>
      <c r="AG60" t="s">
        <v>48</v>
      </c>
    </row>
    <row r="61" spans="1:33" x14ac:dyDescent="0.35">
      <c r="A61" t="s">
        <v>397</v>
      </c>
      <c r="B61" t="s">
        <v>33</v>
      </c>
      <c r="C61" t="s">
        <v>398</v>
      </c>
      <c r="D61" t="s">
        <v>397</v>
      </c>
      <c r="E61" t="s">
        <v>399</v>
      </c>
      <c r="F61" t="s">
        <v>36</v>
      </c>
      <c r="G61" t="s">
        <v>37</v>
      </c>
      <c r="H61">
        <v>16000</v>
      </c>
      <c r="I61" t="s">
        <v>38</v>
      </c>
      <c r="J61" t="s">
        <v>157</v>
      </c>
      <c r="K61" t="str">
        <f>VLOOKUP(J61, correspondance!A:B, 2, FALSE)</f>
        <v>TG Caen (PF)</v>
      </c>
      <c r="L61" t="s">
        <v>400</v>
      </c>
      <c r="M61" t="s">
        <v>401</v>
      </c>
      <c r="N61" t="s">
        <v>36</v>
      </c>
      <c r="O61" t="s">
        <v>36</v>
      </c>
      <c r="P61" t="s">
        <v>36</v>
      </c>
      <c r="Q61" t="s">
        <v>36</v>
      </c>
      <c r="R61" t="s">
        <v>36</v>
      </c>
      <c r="S61" t="s">
        <v>36</v>
      </c>
      <c r="T61" t="s">
        <v>36</v>
      </c>
      <c r="U61" t="s">
        <v>42</v>
      </c>
      <c r="V61" t="s">
        <v>43</v>
      </c>
      <c r="W61" t="s">
        <v>402</v>
      </c>
      <c r="X61" t="s">
        <v>36</v>
      </c>
      <c r="Y61" t="s">
        <v>36</v>
      </c>
      <c r="Z61" t="s">
        <v>36</v>
      </c>
      <c r="AA61">
        <v>0</v>
      </c>
      <c r="AB61" t="s">
        <v>45</v>
      </c>
      <c r="AC61" t="s">
        <v>46</v>
      </c>
      <c r="AD61" t="s">
        <v>36</v>
      </c>
      <c r="AE61" t="s">
        <v>56</v>
      </c>
      <c r="AF61" t="s">
        <v>36</v>
      </c>
      <c r="AG61" t="s">
        <v>48</v>
      </c>
    </row>
    <row r="62" spans="1:33" x14ac:dyDescent="0.35">
      <c r="A62" t="s">
        <v>403</v>
      </c>
      <c r="B62" t="s">
        <v>33</v>
      </c>
      <c r="C62" t="s">
        <v>404</v>
      </c>
      <c r="D62" t="s">
        <v>403</v>
      </c>
      <c r="E62" t="s">
        <v>405</v>
      </c>
      <c r="F62" t="s">
        <v>36</v>
      </c>
      <c r="G62" t="s">
        <v>37</v>
      </c>
      <c r="H62">
        <v>16000</v>
      </c>
      <c r="I62" t="s">
        <v>38</v>
      </c>
      <c r="J62" t="s">
        <v>100</v>
      </c>
      <c r="K62" t="str">
        <f>VLOOKUP(J62, correspondance!A:B, 2, FALSE)</f>
        <v>TG Rennes (PF)</v>
      </c>
      <c r="L62" t="s">
        <v>406</v>
      </c>
      <c r="M62" t="s">
        <v>407</v>
      </c>
      <c r="N62" t="s">
        <v>36</v>
      </c>
      <c r="O62" t="s">
        <v>36</v>
      </c>
      <c r="P62" t="s">
        <v>36</v>
      </c>
      <c r="Q62" t="s">
        <v>36</v>
      </c>
      <c r="R62" t="s">
        <v>36</v>
      </c>
      <c r="S62" t="s">
        <v>36</v>
      </c>
      <c r="T62" t="s">
        <v>36</v>
      </c>
      <c r="U62" t="s">
        <v>42</v>
      </c>
      <c r="V62" t="s">
        <v>43</v>
      </c>
      <c r="W62" t="s">
        <v>408</v>
      </c>
      <c r="X62" t="s">
        <v>36</v>
      </c>
      <c r="Y62" t="s">
        <v>36</v>
      </c>
      <c r="Z62" t="s">
        <v>36</v>
      </c>
      <c r="AA62">
        <v>0</v>
      </c>
      <c r="AB62" t="s">
        <v>45</v>
      </c>
      <c r="AC62" t="s">
        <v>46</v>
      </c>
      <c r="AD62" t="s">
        <v>36</v>
      </c>
      <c r="AE62" t="s">
        <v>56</v>
      </c>
      <c r="AF62" t="s">
        <v>36</v>
      </c>
      <c r="AG62" t="s">
        <v>48</v>
      </c>
    </row>
    <row r="63" spans="1:33" x14ac:dyDescent="0.35">
      <c r="A63" t="s">
        <v>409</v>
      </c>
      <c r="B63" t="s">
        <v>33</v>
      </c>
      <c r="C63" t="s">
        <v>410</v>
      </c>
      <c r="D63" t="s">
        <v>409</v>
      </c>
      <c r="E63" t="s">
        <v>411</v>
      </c>
      <c r="F63" t="s">
        <v>36</v>
      </c>
      <c r="G63" t="s">
        <v>37</v>
      </c>
      <c r="H63">
        <v>16000</v>
      </c>
      <c r="I63" t="s">
        <v>38</v>
      </c>
      <c r="J63" t="s">
        <v>107</v>
      </c>
      <c r="K63" t="str">
        <f>VLOOKUP(J63, correspondance!A:B, 2, FALSE)</f>
        <v>TG Ouest</v>
      </c>
      <c r="L63" t="s">
        <v>412</v>
      </c>
      <c r="M63" t="s">
        <v>413</v>
      </c>
      <c r="N63" t="s">
        <v>36</v>
      </c>
      <c r="O63" t="s">
        <v>36</v>
      </c>
      <c r="P63" t="s">
        <v>36</v>
      </c>
      <c r="Q63" t="s">
        <v>36</v>
      </c>
      <c r="R63" t="s">
        <v>36</v>
      </c>
      <c r="S63" t="s">
        <v>36</v>
      </c>
      <c r="T63" t="s">
        <v>36</v>
      </c>
      <c r="U63" t="s">
        <v>42</v>
      </c>
      <c r="V63" t="s">
        <v>43</v>
      </c>
      <c r="W63" t="s">
        <v>414</v>
      </c>
      <c r="X63" t="s">
        <v>36</v>
      </c>
      <c r="Y63" t="s">
        <v>36</v>
      </c>
      <c r="Z63" t="s">
        <v>36</v>
      </c>
      <c r="AA63">
        <v>0</v>
      </c>
      <c r="AB63" t="s">
        <v>45</v>
      </c>
      <c r="AC63" t="s">
        <v>46</v>
      </c>
      <c r="AD63" t="s">
        <v>36</v>
      </c>
      <c r="AE63" t="s">
        <v>56</v>
      </c>
      <c r="AF63" t="s">
        <v>36</v>
      </c>
      <c r="AG63" t="s">
        <v>48</v>
      </c>
    </row>
    <row r="64" spans="1:33" x14ac:dyDescent="0.35">
      <c r="A64" t="s">
        <v>415</v>
      </c>
      <c r="B64" t="s">
        <v>33</v>
      </c>
      <c r="C64" t="s">
        <v>416</v>
      </c>
      <c r="D64" t="s">
        <v>415</v>
      </c>
      <c r="E64" t="s">
        <v>417</v>
      </c>
      <c r="F64" t="s">
        <v>36</v>
      </c>
      <c r="G64" t="s">
        <v>37</v>
      </c>
      <c r="H64">
        <v>19000</v>
      </c>
      <c r="I64" t="s">
        <v>38</v>
      </c>
      <c r="J64" t="s">
        <v>107</v>
      </c>
      <c r="K64" t="str">
        <f>VLOOKUP(J64, correspondance!A:B, 2, FALSE)</f>
        <v>TG Ouest</v>
      </c>
      <c r="L64" t="s">
        <v>418</v>
      </c>
      <c r="M64" t="s">
        <v>36</v>
      </c>
      <c r="N64" t="s">
        <v>36</v>
      </c>
      <c r="O64" t="s">
        <v>36</v>
      </c>
      <c r="P64" t="s">
        <v>36</v>
      </c>
      <c r="Q64" t="s">
        <v>36</v>
      </c>
      <c r="R64" t="s">
        <v>36</v>
      </c>
      <c r="S64" t="s">
        <v>36</v>
      </c>
      <c r="T64" t="s">
        <v>36</v>
      </c>
      <c r="U64" t="s">
        <v>42</v>
      </c>
      <c r="V64" t="s">
        <v>43</v>
      </c>
      <c r="W64" t="s">
        <v>116</v>
      </c>
      <c r="X64" t="s">
        <v>36</v>
      </c>
      <c r="Y64" t="s">
        <v>36</v>
      </c>
      <c r="Z64" t="s">
        <v>36</v>
      </c>
      <c r="AA64">
        <v>0</v>
      </c>
      <c r="AB64" t="s">
        <v>45</v>
      </c>
      <c r="AC64" t="s">
        <v>46</v>
      </c>
      <c r="AD64" t="s">
        <v>36</v>
      </c>
      <c r="AE64" t="s">
        <v>56</v>
      </c>
      <c r="AF64" t="s">
        <v>36</v>
      </c>
      <c r="AG64" t="s">
        <v>48</v>
      </c>
    </row>
    <row r="65" spans="1:33" x14ac:dyDescent="0.35">
      <c r="A65" t="s">
        <v>419</v>
      </c>
      <c r="B65" t="s">
        <v>33</v>
      </c>
      <c r="C65" t="s">
        <v>420</v>
      </c>
      <c r="D65" t="s">
        <v>419</v>
      </c>
      <c r="E65" t="s">
        <v>421</v>
      </c>
      <c r="F65" t="s">
        <v>36</v>
      </c>
      <c r="G65" t="s">
        <v>37</v>
      </c>
      <c r="H65">
        <v>19000</v>
      </c>
      <c r="I65" t="s">
        <v>38</v>
      </c>
      <c r="J65" t="s">
        <v>422</v>
      </c>
      <c r="K65" t="str">
        <f>VLOOKUP(J65, correspondance!A:B, 2, FALSE)</f>
        <v>TG Villeneuve sur Lot (PF)</v>
      </c>
      <c r="L65" t="s">
        <v>423</v>
      </c>
      <c r="M65" t="s">
        <v>424</v>
      </c>
      <c r="N65" t="s">
        <v>36</v>
      </c>
      <c r="O65" t="s">
        <v>36</v>
      </c>
      <c r="P65" t="s">
        <v>36</v>
      </c>
      <c r="Q65" t="s">
        <v>36</v>
      </c>
      <c r="R65" t="s">
        <v>36</v>
      </c>
      <c r="S65" t="s">
        <v>36</v>
      </c>
      <c r="T65" t="s">
        <v>36</v>
      </c>
      <c r="U65" t="s">
        <v>42</v>
      </c>
      <c r="V65" t="s">
        <v>43</v>
      </c>
      <c r="W65" t="s">
        <v>425</v>
      </c>
      <c r="X65" t="s">
        <v>36</v>
      </c>
      <c r="Y65" t="s">
        <v>36</v>
      </c>
      <c r="Z65" t="s">
        <v>36</v>
      </c>
      <c r="AA65">
        <v>0</v>
      </c>
      <c r="AB65" t="s">
        <v>426</v>
      </c>
      <c r="AC65" t="s">
        <v>46</v>
      </c>
      <c r="AD65" t="s">
        <v>36</v>
      </c>
      <c r="AE65" t="s">
        <v>56</v>
      </c>
      <c r="AF65" t="s">
        <v>36</v>
      </c>
      <c r="AG65" t="s">
        <v>48</v>
      </c>
    </row>
    <row r="66" spans="1:33" x14ac:dyDescent="0.35">
      <c r="A66" t="s">
        <v>427</v>
      </c>
      <c r="B66" t="s">
        <v>33</v>
      </c>
      <c r="C66" t="s">
        <v>428</v>
      </c>
      <c r="D66" t="s">
        <v>427</v>
      </c>
      <c r="E66" t="s">
        <v>429</v>
      </c>
      <c r="F66" t="s">
        <v>36</v>
      </c>
      <c r="G66" t="s">
        <v>37</v>
      </c>
      <c r="H66">
        <v>19000</v>
      </c>
      <c r="I66" t="s">
        <v>38</v>
      </c>
      <c r="J66" t="s">
        <v>430</v>
      </c>
      <c r="K66" t="str">
        <f>VLOOKUP(J66, correspondance!A:B, 2, FALSE)</f>
        <v>Site St Loubes</v>
      </c>
      <c r="L66" t="s">
        <v>431</v>
      </c>
      <c r="M66" t="s">
        <v>432</v>
      </c>
      <c r="N66" t="s">
        <v>36</v>
      </c>
      <c r="O66" t="s">
        <v>36</v>
      </c>
      <c r="P66" t="s">
        <v>36</v>
      </c>
      <c r="Q66" t="s">
        <v>36</v>
      </c>
      <c r="R66" t="s">
        <v>36</v>
      </c>
      <c r="S66" t="s">
        <v>36</v>
      </c>
      <c r="T66" t="s">
        <v>36</v>
      </c>
      <c r="U66" t="s">
        <v>42</v>
      </c>
      <c r="V66" t="s">
        <v>43</v>
      </c>
      <c r="W66" t="s">
        <v>433</v>
      </c>
      <c r="X66" t="s">
        <v>36</v>
      </c>
      <c r="Y66" t="s">
        <v>36</v>
      </c>
      <c r="Z66" t="s">
        <v>36</v>
      </c>
      <c r="AA66">
        <v>0</v>
      </c>
      <c r="AB66" t="s">
        <v>45</v>
      </c>
      <c r="AC66" t="s">
        <v>46</v>
      </c>
      <c r="AD66" t="s">
        <v>36</v>
      </c>
      <c r="AE66" t="s">
        <v>56</v>
      </c>
      <c r="AF66" t="s">
        <v>36</v>
      </c>
      <c r="AG66" t="s">
        <v>48</v>
      </c>
    </row>
    <row r="67" spans="1:33" x14ac:dyDescent="0.35">
      <c r="A67" t="s">
        <v>434</v>
      </c>
      <c r="B67" t="s">
        <v>33</v>
      </c>
      <c r="C67" t="s">
        <v>435</v>
      </c>
      <c r="D67" t="s">
        <v>434</v>
      </c>
      <c r="E67" t="s">
        <v>436</v>
      </c>
      <c r="F67" t="s">
        <v>36</v>
      </c>
      <c r="G67" t="s">
        <v>37</v>
      </c>
      <c r="H67">
        <v>16000</v>
      </c>
      <c r="I67" t="s">
        <v>38</v>
      </c>
      <c r="J67" t="s">
        <v>75</v>
      </c>
      <c r="K67" t="str">
        <f>VLOOKUP(J67, correspondance!A:B, 2, FALSE)</f>
        <v>TG IDF VALENTON</v>
      </c>
      <c r="L67" t="s">
        <v>437</v>
      </c>
      <c r="M67" t="s">
        <v>438</v>
      </c>
      <c r="N67" t="s">
        <v>36</v>
      </c>
      <c r="O67" t="s">
        <v>36</v>
      </c>
      <c r="P67" t="s">
        <v>36</v>
      </c>
      <c r="Q67" t="s">
        <v>36</v>
      </c>
      <c r="R67" t="s">
        <v>36</v>
      </c>
      <c r="S67" t="s">
        <v>36</v>
      </c>
      <c r="T67" t="s">
        <v>36</v>
      </c>
      <c r="U67" t="s">
        <v>42</v>
      </c>
      <c r="V67" t="s">
        <v>43</v>
      </c>
      <c r="W67" t="s">
        <v>439</v>
      </c>
      <c r="X67" t="s">
        <v>36</v>
      </c>
      <c r="Y67" t="s">
        <v>36</v>
      </c>
      <c r="Z67" t="s">
        <v>36</v>
      </c>
      <c r="AA67">
        <v>0</v>
      </c>
      <c r="AB67" t="s">
        <v>45</v>
      </c>
      <c r="AC67" t="s">
        <v>46</v>
      </c>
      <c r="AD67" t="s">
        <v>36</v>
      </c>
      <c r="AE67" t="s">
        <v>56</v>
      </c>
      <c r="AF67" t="s">
        <v>36</v>
      </c>
      <c r="AG67" t="s">
        <v>48</v>
      </c>
    </row>
    <row r="68" spans="1:33" x14ac:dyDescent="0.35">
      <c r="A68" t="s">
        <v>440</v>
      </c>
      <c r="B68" t="s">
        <v>33</v>
      </c>
      <c r="C68" t="s">
        <v>441</v>
      </c>
      <c r="D68" t="s">
        <v>440</v>
      </c>
      <c r="E68" t="s">
        <v>442</v>
      </c>
      <c r="F68" t="s">
        <v>36</v>
      </c>
      <c r="G68" t="s">
        <v>37</v>
      </c>
      <c r="H68">
        <v>16000</v>
      </c>
      <c r="I68" t="s">
        <v>38</v>
      </c>
      <c r="J68" t="s">
        <v>75</v>
      </c>
      <c r="K68" t="str">
        <f>VLOOKUP(J68, correspondance!A:B, 2, FALSE)</f>
        <v>TG IDF VALENTON</v>
      </c>
      <c r="L68" t="s">
        <v>443</v>
      </c>
      <c r="M68" t="s">
        <v>444</v>
      </c>
      <c r="N68" t="s">
        <v>36</v>
      </c>
      <c r="O68" t="s">
        <v>36</v>
      </c>
      <c r="P68" t="s">
        <v>36</v>
      </c>
      <c r="Q68" t="s">
        <v>36</v>
      </c>
      <c r="R68" t="s">
        <v>36</v>
      </c>
      <c r="S68" t="s">
        <v>36</v>
      </c>
      <c r="T68" t="s">
        <v>36</v>
      </c>
      <c r="U68" t="s">
        <v>42</v>
      </c>
      <c r="V68" t="s">
        <v>43</v>
      </c>
      <c r="W68" t="s">
        <v>445</v>
      </c>
      <c r="X68" t="s">
        <v>36</v>
      </c>
      <c r="Y68" t="s">
        <v>36</v>
      </c>
      <c r="Z68" t="s">
        <v>36</v>
      </c>
      <c r="AA68">
        <v>0</v>
      </c>
      <c r="AB68" t="s">
        <v>45</v>
      </c>
      <c r="AC68" t="s">
        <v>46</v>
      </c>
      <c r="AD68" t="s">
        <v>36</v>
      </c>
      <c r="AE68" t="s">
        <v>56</v>
      </c>
      <c r="AF68" t="s">
        <v>36</v>
      </c>
      <c r="AG68" t="s">
        <v>48</v>
      </c>
    </row>
    <row r="69" spans="1:33" x14ac:dyDescent="0.35">
      <c r="A69" t="s">
        <v>446</v>
      </c>
      <c r="B69" t="s">
        <v>33</v>
      </c>
      <c r="C69" t="s">
        <v>447</v>
      </c>
      <c r="D69" t="s">
        <v>446</v>
      </c>
      <c r="E69" t="s">
        <v>448</v>
      </c>
      <c r="F69" t="s">
        <v>36</v>
      </c>
      <c r="G69" t="s">
        <v>37</v>
      </c>
      <c r="H69">
        <v>16000</v>
      </c>
      <c r="I69" t="s">
        <v>38</v>
      </c>
      <c r="J69" t="s">
        <v>75</v>
      </c>
      <c r="K69" t="str">
        <f>VLOOKUP(J69, correspondance!A:B, 2, FALSE)</f>
        <v>TG IDF VALENTON</v>
      </c>
      <c r="L69" t="s">
        <v>449</v>
      </c>
      <c r="M69" t="s">
        <v>450</v>
      </c>
      <c r="N69" t="s">
        <v>36</v>
      </c>
      <c r="O69" t="s">
        <v>36</v>
      </c>
      <c r="P69" t="s">
        <v>36</v>
      </c>
      <c r="Q69" t="s">
        <v>36</v>
      </c>
      <c r="R69" t="s">
        <v>36</v>
      </c>
      <c r="S69" t="s">
        <v>36</v>
      </c>
      <c r="T69" t="s">
        <v>36</v>
      </c>
      <c r="U69" t="s">
        <v>42</v>
      </c>
      <c r="V69" t="s">
        <v>43</v>
      </c>
      <c r="W69" t="s">
        <v>451</v>
      </c>
      <c r="X69" t="s">
        <v>36</v>
      </c>
      <c r="Y69" t="s">
        <v>36</v>
      </c>
      <c r="Z69" t="s">
        <v>36</v>
      </c>
      <c r="AA69">
        <v>0</v>
      </c>
      <c r="AB69" t="s">
        <v>45</v>
      </c>
      <c r="AC69" t="s">
        <v>46</v>
      </c>
      <c r="AD69" t="s">
        <v>36</v>
      </c>
      <c r="AE69" t="s">
        <v>56</v>
      </c>
      <c r="AF69" t="s">
        <v>36</v>
      </c>
      <c r="AG69" t="s">
        <v>48</v>
      </c>
    </row>
    <row r="70" spans="1:33" x14ac:dyDescent="0.35">
      <c r="A70" t="s">
        <v>452</v>
      </c>
      <c r="B70" t="s">
        <v>33</v>
      </c>
      <c r="C70" t="s">
        <v>453</v>
      </c>
      <c r="D70" t="s">
        <v>452</v>
      </c>
      <c r="E70" t="s">
        <v>454</v>
      </c>
      <c r="F70" t="s">
        <v>36</v>
      </c>
      <c r="G70" t="s">
        <v>37</v>
      </c>
      <c r="H70">
        <v>16000</v>
      </c>
      <c r="I70" t="s">
        <v>38</v>
      </c>
      <c r="J70" t="s">
        <v>75</v>
      </c>
      <c r="K70" t="str">
        <f>VLOOKUP(J70, correspondance!A:B, 2, FALSE)</f>
        <v>TG IDF VALENTON</v>
      </c>
      <c r="L70" t="s">
        <v>455</v>
      </c>
      <c r="M70" t="s">
        <v>456</v>
      </c>
      <c r="N70" t="s">
        <v>36</v>
      </c>
      <c r="O70" t="s">
        <v>36</v>
      </c>
      <c r="P70" t="s">
        <v>36</v>
      </c>
      <c r="Q70" t="s">
        <v>36</v>
      </c>
      <c r="R70" t="s">
        <v>36</v>
      </c>
      <c r="S70" t="s">
        <v>36</v>
      </c>
      <c r="T70" t="s">
        <v>36</v>
      </c>
      <c r="U70" t="s">
        <v>42</v>
      </c>
      <c r="V70" t="s">
        <v>43</v>
      </c>
      <c r="W70" t="s">
        <v>457</v>
      </c>
      <c r="X70" t="s">
        <v>36</v>
      </c>
      <c r="Y70" t="s">
        <v>36</v>
      </c>
      <c r="Z70" t="s">
        <v>36</v>
      </c>
      <c r="AA70">
        <v>0</v>
      </c>
      <c r="AB70" t="s">
        <v>45</v>
      </c>
      <c r="AC70" t="s">
        <v>46</v>
      </c>
      <c r="AD70" t="s">
        <v>36</v>
      </c>
      <c r="AE70" t="s">
        <v>56</v>
      </c>
      <c r="AF70" t="s">
        <v>36</v>
      </c>
      <c r="AG70" t="s">
        <v>48</v>
      </c>
    </row>
    <row r="71" spans="1:33" x14ac:dyDescent="0.35">
      <c r="A71" t="s">
        <v>458</v>
      </c>
      <c r="B71" t="s">
        <v>33</v>
      </c>
      <c r="C71" t="s">
        <v>459</v>
      </c>
      <c r="D71" t="s">
        <v>458</v>
      </c>
      <c r="E71" t="s">
        <v>460</v>
      </c>
      <c r="F71" t="s">
        <v>36</v>
      </c>
      <c r="G71" t="s">
        <v>37</v>
      </c>
      <c r="H71">
        <v>16000</v>
      </c>
      <c r="I71" t="s">
        <v>38</v>
      </c>
      <c r="J71" t="s">
        <v>75</v>
      </c>
      <c r="K71" t="str">
        <f>VLOOKUP(J71, correspondance!A:B, 2, FALSE)</f>
        <v>TG IDF VALENTON</v>
      </c>
      <c r="L71" t="s">
        <v>461</v>
      </c>
      <c r="M71" t="s">
        <v>462</v>
      </c>
      <c r="N71" t="s">
        <v>36</v>
      </c>
      <c r="O71" t="s">
        <v>36</v>
      </c>
      <c r="P71" t="s">
        <v>36</v>
      </c>
      <c r="Q71" t="s">
        <v>36</v>
      </c>
      <c r="R71" t="s">
        <v>36</v>
      </c>
      <c r="S71" t="s">
        <v>36</v>
      </c>
      <c r="T71" t="s">
        <v>36</v>
      </c>
      <c r="U71" t="s">
        <v>42</v>
      </c>
      <c r="V71" t="s">
        <v>43</v>
      </c>
      <c r="W71" t="s">
        <v>463</v>
      </c>
      <c r="X71" t="s">
        <v>36</v>
      </c>
      <c r="Y71" t="s">
        <v>36</v>
      </c>
      <c r="Z71" t="s">
        <v>36</v>
      </c>
      <c r="AA71">
        <v>0</v>
      </c>
      <c r="AB71" t="s">
        <v>45</v>
      </c>
      <c r="AC71" t="s">
        <v>46</v>
      </c>
      <c r="AD71" t="s">
        <v>36</v>
      </c>
      <c r="AE71" t="s">
        <v>56</v>
      </c>
      <c r="AF71" t="s">
        <v>36</v>
      </c>
      <c r="AG71" t="s">
        <v>48</v>
      </c>
    </row>
    <row r="72" spans="1:33" x14ac:dyDescent="0.35">
      <c r="A72" t="s">
        <v>464</v>
      </c>
      <c r="B72" t="s">
        <v>33</v>
      </c>
      <c r="C72" t="s">
        <v>465</v>
      </c>
      <c r="D72" t="s">
        <v>36</v>
      </c>
      <c r="E72" t="s">
        <v>466</v>
      </c>
      <c r="F72" t="s">
        <v>36</v>
      </c>
      <c r="G72" t="s">
        <v>37</v>
      </c>
      <c r="H72">
        <v>16000</v>
      </c>
      <c r="I72" t="s">
        <v>38</v>
      </c>
      <c r="J72" t="s">
        <v>75</v>
      </c>
      <c r="K72" t="str">
        <f>VLOOKUP(J72, correspondance!A:B, 2, FALSE)</f>
        <v>TG IDF VALENTON</v>
      </c>
      <c r="L72" t="s">
        <v>467</v>
      </c>
      <c r="M72" t="s">
        <v>468</v>
      </c>
      <c r="N72" t="s">
        <v>36</v>
      </c>
      <c r="O72" t="s">
        <v>36</v>
      </c>
      <c r="P72" t="s">
        <v>36</v>
      </c>
      <c r="Q72" t="s">
        <v>36</v>
      </c>
      <c r="R72" t="s">
        <v>36</v>
      </c>
      <c r="S72" t="s">
        <v>36</v>
      </c>
      <c r="T72" t="s">
        <v>36</v>
      </c>
      <c r="U72" t="s">
        <v>42</v>
      </c>
      <c r="V72" t="s">
        <v>43</v>
      </c>
      <c r="W72" t="s">
        <v>469</v>
      </c>
      <c r="X72" t="s">
        <v>36</v>
      </c>
      <c r="Y72" t="s">
        <v>36</v>
      </c>
      <c r="Z72" t="s">
        <v>36</v>
      </c>
      <c r="AA72">
        <v>0</v>
      </c>
      <c r="AB72" t="s">
        <v>45</v>
      </c>
      <c r="AC72" t="s">
        <v>46</v>
      </c>
      <c r="AD72" t="s">
        <v>36</v>
      </c>
      <c r="AE72" t="s">
        <v>56</v>
      </c>
      <c r="AF72" t="s">
        <v>36</v>
      </c>
      <c r="AG72" t="s">
        <v>48</v>
      </c>
    </row>
    <row r="73" spans="1:33" x14ac:dyDescent="0.35">
      <c r="A73" t="s">
        <v>470</v>
      </c>
      <c r="B73" t="s">
        <v>33</v>
      </c>
      <c r="C73" t="s">
        <v>471</v>
      </c>
      <c r="D73" t="s">
        <v>470</v>
      </c>
      <c r="E73" t="s">
        <v>472</v>
      </c>
      <c r="F73" t="s">
        <v>36</v>
      </c>
      <c r="G73" t="s">
        <v>37</v>
      </c>
      <c r="H73">
        <v>19000</v>
      </c>
      <c r="I73" t="s">
        <v>38</v>
      </c>
      <c r="J73" t="s">
        <v>75</v>
      </c>
      <c r="K73" t="str">
        <f>VLOOKUP(J73, correspondance!A:B, 2, FALSE)</f>
        <v>TG IDF VALENTON</v>
      </c>
      <c r="L73" t="s">
        <v>473</v>
      </c>
      <c r="M73" t="s">
        <v>474</v>
      </c>
      <c r="N73" t="s">
        <v>36</v>
      </c>
      <c r="O73" t="s">
        <v>36</v>
      </c>
      <c r="P73" t="s">
        <v>36</v>
      </c>
      <c r="Q73" t="s">
        <v>36</v>
      </c>
      <c r="R73" t="s">
        <v>36</v>
      </c>
      <c r="S73" t="s">
        <v>36</v>
      </c>
      <c r="T73" t="s">
        <v>36</v>
      </c>
      <c r="U73" t="s">
        <v>42</v>
      </c>
      <c r="V73" t="s">
        <v>43</v>
      </c>
      <c r="W73" t="s">
        <v>475</v>
      </c>
      <c r="X73" t="s">
        <v>36</v>
      </c>
      <c r="Y73" t="s">
        <v>36</v>
      </c>
      <c r="Z73" t="s">
        <v>36</v>
      </c>
      <c r="AA73">
        <v>0</v>
      </c>
      <c r="AB73" t="s">
        <v>45</v>
      </c>
      <c r="AC73" t="s">
        <v>46</v>
      </c>
      <c r="AD73" t="s">
        <v>36</v>
      </c>
      <c r="AE73" t="s">
        <v>56</v>
      </c>
      <c r="AF73" t="s">
        <v>36</v>
      </c>
      <c r="AG73" t="s">
        <v>48</v>
      </c>
    </row>
    <row r="74" spans="1:33" x14ac:dyDescent="0.35">
      <c r="A74" t="s">
        <v>476</v>
      </c>
      <c r="B74" t="s">
        <v>33</v>
      </c>
      <c r="C74" t="s">
        <v>477</v>
      </c>
      <c r="D74" t="s">
        <v>476</v>
      </c>
      <c r="E74" t="s">
        <v>478</v>
      </c>
      <c r="F74" t="s">
        <v>36</v>
      </c>
      <c r="G74" t="s">
        <v>37</v>
      </c>
      <c r="H74">
        <v>19000</v>
      </c>
      <c r="I74" t="s">
        <v>38</v>
      </c>
      <c r="J74" t="s">
        <v>479</v>
      </c>
      <c r="K74" t="str">
        <f>VLOOKUP(J74, correspondance!A:B, 2, FALSE)</f>
        <v>TG IDF VALENTON</v>
      </c>
      <c r="L74" t="s">
        <v>480</v>
      </c>
      <c r="M74" t="s">
        <v>481</v>
      </c>
      <c r="N74" t="s">
        <v>36</v>
      </c>
      <c r="O74" t="s">
        <v>36</v>
      </c>
      <c r="P74" t="s">
        <v>36</v>
      </c>
      <c r="Q74" t="s">
        <v>36</v>
      </c>
      <c r="R74" t="s">
        <v>36</v>
      </c>
      <c r="S74" t="s">
        <v>36</v>
      </c>
      <c r="T74" t="s">
        <v>36</v>
      </c>
      <c r="U74" t="s">
        <v>42</v>
      </c>
      <c r="V74" t="s">
        <v>43</v>
      </c>
      <c r="W74" t="s">
        <v>482</v>
      </c>
      <c r="X74" t="s">
        <v>36</v>
      </c>
      <c r="Y74" t="s">
        <v>36</v>
      </c>
      <c r="Z74" t="s">
        <v>36</v>
      </c>
      <c r="AA74">
        <v>0</v>
      </c>
      <c r="AB74" t="s">
        <v>45</v>
      </c>
      <c r="AC74" t="s">
        <v>46</v>
      </c>
      <c r="AD74" t="s">
        <v>36</v>
      </c>
      <c r="AE74" t="s">
        <v>56</v>
      </c>
      <c r="AF74" t="s">
        <v>36</v>
      </c>
      <c r="AG74" t="s">
        <v>48</v>
      </c>
    </row>
    <row r="75" spans="1:33" x14ac:dyDescent="0.35">
      <c r="A75" t="s">
        <v>483</v>
      </c>
      <c r="B75" t="s">
        <v>33</v>
      </c>
      <c r="C75" t="s">
        <v>484</v>
      </c>
      <c r="D75" t="s">
        <v>485</v>
      </c>
      <c r="E75" t="s">
        <v>486</v>
      </c>
      <c r="F75" t="s">
        <v>36</v>
      </c>
      <c r="G75" t="s">
        <v>37</v>
      </c>
      <c r="H75">
        <v>19000</v>
      </c>
      <c r="I75" t="s">
        <v>38</v>
      </c>
      <c r="J75" t="s">
        <v>75</v>
      </c>
      <c r="K75" t="str">
        <f>VLOOKUP(J75, correspondance!A:B, 2, FALSE)</f>
        <v>TG IDF VALENTON</v>
      </c>
      <c r="L75" t="s">
        <v>487</v>
      </c>
      <c r="M75" t="s">
        <v>488</v>
      </c>
      <c r="N75" t="s">
        <v>36</v>
      </c>
      <c r="O75" t="s">
        <v>36</v>
      </c>
      <c r="P75" t="s">
        <v>36</v>
      </c>
      <c r="Q75" t="s">
        <v>36</v>
      </c>
      <c r="R75" t="s">
        <v>36</v>
      </c>
      <c r="S75" t="s">
        <v>36</v>
      </c>
      <c r="T75" t="s">
        <v>36</v>
      </c>
      <c r="U75" t="s">
        <v>42</v>
      </c>
      <c r="V75" t="s">
        <v>43</v>
      </c>
      <c r="W75" t="s">
        <v>489</v>
      </c>
      <c r="X75" t="s">
        <v>36</v>
      </c>
      <c r="Y75" t="s">
        <v>36</v>
      </c>
      <c r="Z75" t="s">
        <v>36</v>
      </c>
      <c r="AA75">
        <v>0</v>
      </c>
      <c r="AB75" t="s">
        <v>45</v>
      </c>
      <c r="AC75" t="s">
        <v>46</v>
      </c>
      <c r="AD75" t="s">
        <v>36</v>
      </c>
      <c r="AE75" t="s">
        <v>56</v>
      </c>
      <c r="AF75" t="s">
        <v>36</v>
      </c>
      <c r="AG75" t="s">
        <v>48</v>
      </c>
    </row>
    <row r="76" spans="1:33" x14ac:dyDescent="0.35">
      <c r="A76" t="s">
        <v>490</v>
      </c>
      <c r="B76" t="s">
        <v>33</v>
      </c>
      <c r="C76" t="s">
        <v>491</v>
      </c>
      <c r="D76" t="s">
        <v>490</v>
      </c>
      <c r="E76" t="s">
        <v>492</v>
      </c>
      <c r="F76" t="s">
        <v>36</v>
      </c>
      <c r="G76" t="s">
        <v>37</v>
      </c>
      <c r="H76">
        <v>16000</v>
      </c>
      <c r="I76" t="s">
        <v>38</v>
      </c>
      <c r="J76" t="s">
        <v>75</v>
      </c>
      <c r="K76" t="str">
        <f>VLOOKUP(J76, correspondance!A:B, 2, FALSE)</f>
        <v>TG IDF VALENTON</v>
      </c>
      <c r="L76" t="s">
        <v>493</v>
      </c>
      <c r="M76" t="s">
        <v>494</v>
      </c>
      <c r="N76" t="s">
        <v>36</v>
      </c>
      <c r="O76" t="s">
        <v>36</v>
      </c>
      <c r="P76" t="s">
        <v>36</v>
      </c>
      <c r="Q76" t="s">
        <v>36</v>
      </c>
      <c r="R76" t="s">
        <v>36</v>
      </c>
      <c r="S76" t="s">
        <v>36</v>
      </c>
      <c r="T76" t="s">
        <v>36</v>
      </c>
      <c r="U76" t="s">
        <v>42</v>
      </c>
      <c r="V76" t="s">
        <v>43</v>
      </c>
      <c r="W76" t="s">
        <v>495</v>
      </c>
      <c r="X76" t="s">
        <v>36</v>
      </c>
      <c r="Y76" t="s">
        <v>36</v>
      </c>
      <c r="Z76" t="s">
        <v>36</v>
      </c>
      <c r="AA76">
        <v>0</v>
      </c>
      <c r="AB76" t="s">
        <v>45</v>
      </c>
      <c r="AC76" t="s">
        <v>46</v>
      </c>
      <c r="AD76" t="s">
        <v>36</v>
      </c>
      <c r="AE76" t="s">
        <v>56</v>
      </c>
      <c r="AF76" t="s">
        <v>36</v>
      </c>
      <c r="AG76" t="s">
        <v>48</v>
      </c>
    </row>
    <row r="77" spans="1:33" x14ac:dyDescent="0.35">
      <c r="A77" t="s">
        <v>496</v>
      </c>
      <c r="B77" t="s">
        <v>33</v>
      </c>
      <c r="C77" t="s">
        <v>497</v>
      </c>
      <c r="D77" t="s">
        <v>498</v>
      </c>
      <c r="E77" t="s">
        <v>499</v>
      </c>
      <c r="F77" t="s">
        <v>36</v>
      </c>
      <c r="G77" t="s">
        <v>37</v>
      </c>
      <c r="H77">
        <v>16000</v>
      </c>
      <c r="I77" t="s">
        <v>38</v>
      </c>
      <c r="J77" t="s">
        <v>75</v>
      </c>
      <c r="K77" t="str">
        <f>VLOOKUP(J77, correspondance!A:B, 2, FALSE)</f>
        <v>TG IDF VALENTON</v>
      </c>
      <c r="L77" t="s">
        <v>500</v>
      </c>
      <c r="M77" t="s">
        <v>501</v>
      </c>
      <c r="N77" t="s">
        <v>36</v>
      </c>
      <c r="O77" t="s">
        <v>36</v>
      </c>
      <c r="P77" t="s">
        <v>36</v>
      </c>
      <c r="Q77" t="s">
        <v>36</v>
      </c>
      <c r="R77" t="s">
        <v>36</v>
      </c>
      <c r="S77" t="s">
        <v>36</v>
      </c>
      <c r="T77" t="s">
        <v>36</v>
      </c>
      <c r="U77" t="s">
        <v>42</v>
      </c>
      <c r="V77" t="s">
        <v>43</v>
      </c>
      <c r="W77" t="s">
        <v>502</v>
      </c>
      <c r="X77" t="s">
        <v>36</v>
      </c>
      <c r="Y77" t="s">
        <v>36</v>
      </c>
      <c r="Z77" t="s">
        <v>36</v>
      </c>
      <c r="AA77">
        <v>0</v>
      </c>
      <c r="AB77" t="s">
        <v>45</v>
      </c>
      <c r="AC77" t="s">
        <v>46</v>
      </c>
      <c r="AD77" t="s">
        <v>36</v>
      </c>
      <c r="AE77" t="s">
        <v>56</v>
      </c>
      <c r="AF77" t="s">
        <v>36</v>
      </c>
      <c r="AG77" t="s">
        <v>48</v>
      </c>
    </row>
    <row r="78" spans="1:33" x14ac:dyDescent="0.35">
      <c r="A78" t="s">
        <v>503</v>
      </c>
      <c r="B78" t="s">
        <v>33</v>
      </c>
      <c r="C78" t="s">
        <v>504</v>
      </c>
      <c r="D78" t="s">
        <v>503</v>
      </c>
      <c r="E78" t="s">
        <v>505</v>
      </c>
      <c r="F78" t="s">
        <v>36</v>
      </c>
      <c r="G78" t="s">
        <v>37</v>
      </c>
      <c r="H78">
        <v>13000</v>
      </c>
      <c r="I78" t="s">
        <v>38</v>
      </c>
      <c r="J78" t="s">
        <v>75</v>
      </c>
      <c r="K78" t="str">
        <f>VLOOKUP(J78, correspondance!A:B, 2, FALSE)</f>
        <v>TG IDF VALENTON</v>
      </c>
      <c r="L78" t="s">
        <v>506</v>
      </c>
      <c r="M78" t="s">
        <v>507</v>
      </c>
      <c r="N78" t="s">
        <v>36</v>
      </c>
      <c r="O78" t="s">
        <v>36</v>
      </c>
      <c r="P78" t="s">
        <v>36</v>
      </c>
      <c r="Q78" t="s">
        <v>36</v>
      </c>
      <c r="R78" t="s">
        <v>36</v>
      </c>
      <c r="S78" t="s">
        <v>36</v>
      </c>
      <c r="T78" t="s">
        <v>36</v>
      </c>
      <c r="U78" t="s">
        <v>42</v>
      </c>
      <c r="V78" t="s">
        <v>43</v>
      </c>
      <c r="W78" t="s">
        <v>508</v>
      </c>
      <c r="X78" t="s">
        <v>36</v>
      </c>
      <c r="Y78" t="s">
        <v>36</v>
      </c>
      <c r="Z78" t="s">
        <v>36</v>
      </c>
      <c r="AA78">
        <v>0</v>
      </c>
      <c r="AB78" t="s">
        <v>45</v>
      </c>
      <c r="AC78" t="s">
        <v>46</v>
      </c>
      <c r="AD78" t="s">
        <v>36</v>
      </c>
      <c r="AE78" t="s">
        <v>56</v>
      </c>
      <c r="AF78" t="s">
        <v>36</v>
      </c>
      <c r="AG78" t="s">
        <v>48</v>
      </c>
    </row>
    <row r="79" spans="1:33" x14ac:dyDescent="0.35">
      <c r="A79" t="s">
        <v>509</v>
      </c>
      <c r="B79" t="s">
        <v>33</v>
      </c>
      <c r="C79" t="s">
        <v>510</v>
      </c>
      <c r="D79" t="s">
        <v>509</v>
      </c>
      <c r="E79" t="s">
        <v>511</v>
      </c>
      <c r="F79" t="s">
        <v>36</v>
      </c>
      <c r="G79" t="s">
        <v>37</v>
      </c>
      <c r="H79">
        <v>16000</v>
      </c>
      <c r="I79" t="s">
        <v>38</v>
      </c>
      <c r="J79" t="s">
        <v>479</v>
      </c>
      <c r="K79" t="str">
        <f>VLOOKUP(J79, correspondance!A:B, 2, FALSE)</f>
        <v>TG IDF VALENTON</v>
      </c>
      <c r="L79" t="s">
        <v>512</v>
      </c>
      <c r="M79" t="s">
        <v>513</v>
      </c>
      <c r="N79" t="s">
        <v>36</v>
      </c>
      <c r="O79" t="s">
        <v>36</v>
      </c>
      <c r="P79" t="s">
        <v>36</v>
      </c>
      <c r="Q79" t="s">
        <v>36</v>
      </c>
      <c r="R79" t="s">
        <v>36</v>
      </c>
      <c r="S79" t="s">
        <v>36</v>
      </c>
      <c r="T79" t="s">
        <v>36</v>
      </c>
      <c r="U79" t="s">
        <v>42</v>
      </c>
      <c r="V79" t="s">
        <v>43</v>
      </c>
      <c r="W79" t="s">
        <v>514</v>
      </c>
      <c r="X79" t="s">
        <v>36</v>
      </c>
      <c r="Y79" t="s">
        <v>36</v>
      </c>
      <c r="Z79" t="s">
        <v>36</v>
      </c>
      <c r="AA79">
        <v>0</v>
      </c>
      <c r="AB79" t="s">
        <v>45</v>
      </c>
      <c r="AC79" t="s">
        <v>46</v>
      </c>
      <c r="AD79" t="s">
        <v>36</v>
      </c>
      <c r="AE79" t="s">
        <v>56</v>
      </c>
      <c r="AF79" t="s">
        <v>36</v>
      </c>
      <c r="AG79" t="s">
        <v>48</v>
      </c>
    </row>
    <row r="80" spans="1:33" x14ac:dyDescent="0.35">
      <c r="A80" t="s">
        <v>515</v>
      </c>
      <c r="B80" t="s">
        <v>33</v>
      </c>
      <c r="C80" t="s">
        <v>516</v>
      </c>
      <c r="D80" t="s">
        <v>517</v>
      </c>
      <c r="E80" t="s">
        <v>518</v>
      </c>
      <c r="F80" t="s">
        <v>36</v>
      </c>
      <c r="G80" t="s">
        <v>37</v>
      </c>
      <c r="H80">
        <v>13000</v>
      </c>
      <c r="I80" t="s">
        <v>38</v>
      </c>
      <c r="J80" t="s">
        <v>75</v>
      </c>
      <c r="K80" t="str">
        <f>VLOOKUP(J80, correspondance!A:B, 2, FALSE)</f>
        <v>TG IDF VALENTON</v>
      </c>
      <c r="L80" t="s">
        <v>519</v>
      </c>
      <c r="M80" t="s">
        <v>520</v>
      </c>
      <c r="N80" t="s">
        <v>36</v>
      </c>
      <c r="O80" t="s">
        <v>36</v>
      </c>
      <c r="P80" t="s">
        <v>36</v>
      </c>
      <c r="Q80" t="s">
        <v>36</v>
      </c>
      <c r="R80" t="s">
        <v>36</v>
      </c>
      <c r="S80" t="s">
        <v>36</v>
      </c>
      <c r="T80" t="s">
        <v>36</v>
      </c>
      <c r="U80" t="s">
        <v>42</v>
      </c>
      <c r="V80" t="s">
        <v>43</v>
      </c>
      <c r="W80" t="s">
        <v>521</v>
      </c>
      <c r="X80" t="s">
        <v>36</v>
      </c>
      <c r="Y80" t="s">
        <v>36</v>
      </c>
      <c r="Z80" t="s">
        <v>36</v>
      </c>
      <c r="AA80">
        <v>0</v>
      </c>
      <c r="AB80" t="s">
        <v>45</v>
      </c>
      <c r="AC80" t="s">
        <v>46</v>
      </c>
      <c r="AD80" t="s">
        <v>36</v>
      </c>
      <c r="AE80" t="s">
        <v>56</v>
      </c>
      <c r="AF80" t="s">
        <v>36</v>
      </c>
      <c r="AG80" t="s">
        <v>48</v>
      </c>
    </row>
    <row r="81" spans="1:33" x14ac:dyDescent="0.35">
      <c r="A81" t="s">
        <v>522</v>
      </c>
      <c r="B81" t="s">
        <v>33</v>
      </c>
      <c r="C81" t="s">
        <v>523</v>
      </c>
      <c r="D81" t="s">
        <v>524</v>
      </c>
      <c r="E81" t="s">
        <v>525</v>
      </c>
      <c r="F81" t="s">
        <v>36</v>
      </c>
      <c r="G81" t="s">
        <v>37</v>
      </c>
      <c r="H81">
        <v>13000</v>
      </c>
      <c r="I81" t="s">
        <v>38</v>
      </c>
      <c r="J81" t="s">
        <v>75</v>
      </c>
      <c r="K81" t="str">
        <f>VLOOKUP(J81, correspondance!A:B, 2, FALSE)</f>
        <v>TG IDF VALENTON</v>
      </c>
      <c r="L81" t="s">
        <v>526</v>
      </c>
      <c r="M81" t="s">
        <v>527</v>
      </c>
      <c r="N81" t="s">
        <v>36</v>
      </c>
      <c r="O81" t="s">
        <v>36</v>
      </c>
      <c r="P81" t="s">
        <v>36</v>
      </c>
      <c r="Q81" t="s">
        <v>36</v>
      </c>
      <c r="R81" t="s">
        <v>36</v>
      </c>
      <c r="S81" t="s">
        <v>36</v>
      </c>
      <c r="T81" t="s">
        <v>36</v>
      </c>
      <c r="U81" t="s">
        <v>42</v>
      </c>
      <c r="V81" t="s">
        <v>43</v>
      </c>
      <c r="W81" t="s">
        <v>528</v>
      </c>
      <c r="X81" t="s">
        <v>36</v>
      </c>
      <c r="Y81" t="s">
        <v>36</v>
      </c>
      <c r="Z81" t="s">
        <v>36</v>
      </c>
      <c r="AA81">
        <v>0</v>
      </c>
      <c r="AB81" t="s">
        <v>45</v>
      </c>
      <c r="AC81" t="s">
        <v>46</v>
      </c>
      <c r="AD81" t="s">
        <v>36</v>
      </c>
      <c r="AE81" t="s">
        <v>56</v>
      </c>
      <c r="AF81" t="s">
        <v>36</v>
      </c>
      <c r="AG81" t="s">
        <v>48</v>
      </c>
    </row>
    <row r="82" spans="1:33" x14ac:dyDescent="0.35">
      <c r="A82" t="s">
        <v>529</v>
      </c>
      <c r="B82" t="s">
        <v>33</v>
      </c>
      <c r="C82" t="s">
        <v>530</v>
      </c>
      <c r="D82" t="s">
        <v>529</v>
      </c>
      <c r="E82" t="s">
        <v>531</v>
      </c>
      <c r="F82" t="s">
        <v>36</v>
      </c>
      <c r="G82" t="s">
        <v>37</v>
      </c>
      <c r="H82">
        <v>16000</v>
      </c>
      <c r="I82" t="s">
        <v>38</v>
      </c>
      <c r="J82" t="s">
        <v>75</v>
      </c>
      <c r="K82" t="str">
        <f>VLOOKUP(J82, correspondance!A:B, 2, FALSE)</f>
        <v>TG IDF VALENTON</v>
      </c>
      <c r="L82" t="s">
        <v>532</v>
      </c>
      <c r="M82" t="s">
        <v>533</v>
      </c>
      <c r="N82" t="s">
        <v>36</v>
      </c>
      <c r="O82" t="s">
        <v>36</v>
      </c>
      <c r="P82" t="s">
        <v>36</v>
      </c>
      <c r="Q82" t="s">
        <v>36</v>
      </c>
      <c r="R82" t="s">
        <v>36</v>
      </c>
      <c r="S82" t="s">
        <v>36</v>
      </c>
      <c r="T82" t="s">
        <v>36</v>
      </c>
      <c r="U82" t="s">
        <v>42</v>
      </c>
      <c r="V82" t="s">
        <v>43</v>
      </c>
      <c r="W82" t="s">
        <v>534</v>
      </c>
      <c r="X82" t="s">
        <v>36</v>
      </c>
      <c r="Y82" t="s">
        <v>36</v>
      </c>
      <c r="Z82" t="s">
        <v>36</v>
      </c>
      <c r="AA82">
        <v>0</v>
      </c>
      <c r="AB82" t="s">
        <v>45</v>
      </c>
      <c r="AC82" t="s">
        <v>46</v>
      </c>
      <c r="AD82" t="s">
        <v>36</v>
      </c>
      <c r="AE82" t="s">
        <v>56</v>
      </c>
      <c r="AF82" t="s">
        <v>36</v>
      </c>
      <c r="AG82" t="s">
        <v>48</v>
      </c>
    </row>
    <row r="83" spans="1:33" x14ac:dyDescent="0.35">
      <c r="A83" t="s">
        <v>535</v>
      </c>
      <c r="B83" t="s">
        <v>33</v>
      </c>
      <c r="C83" t="s">
        <v>536</v>
      </c>
      <c r="D83" t="s">
        <v>535</v>
      </c>
      <c r="E83" t="s">
        <v>537</v>
      </c>
      <c r="F83" t="s">
        <v>36</v>
      </c>
      <c r="G83" t="s">
        <v>37</v>
      </c>
      <c r="H83">
        <v>13000</v>
      </c>
      <c r="I83" t="s">
        <v>38</v>
      </c>
      <c r="J83" t="s">
        <v>75</v>
      </c>
      <c r="K83" t="str">
        <f>VLOOKUP(J83, correspondance!A:B, 2, FALSE)</f>
        <v>TG IDF VALENTON</v>
      </c>
      <c r="L83" t="s">
        <v>538</v>
      </c>
      <c r="M83" t="s">
        <v>539</v>
      </c>
      <c r="N83" t="s">
        <v>36</v>
      </c>
      <c r="O83" t="s">
        <v>36</v>
      </c>
      <c r="P83" t="s">
        <v>36</v>
      </c>
      <c r="Q83" t="s">
        <v>36</v>
      </c>
      <c r="R83" t="s">
        <v>36</v>
      </c>
      <c r="S83" t="s">
        <v>36</v>
      </c>
      <c r="T83" t="s">
        <v>36</v>
      </c>
      <c r="U83" t="s">
        <v>42</v>
      </c>
      <c r="V83" t="s">
        <v>43</v>
      </c>
      <c r="W83" t="s">
        <v>540</v>
      </c>
      <c r="X83" t="s">
        <v>36</v>
      </c>
      <c r="Y83" t="s">
        <v>36</v>
      </c>
      <c r="Z83" t="s">
        <v>36</v>
      </c>
      <c r="AA83">
        <v>0</v>
      </c>
      <c r="AB83" t="s">
        <v>45</v>
      </c>
      <c r="AC83" t="s">
        <v>46</v>
      </c>
      <c r="AD83" t="s">
        <v>36</v>
      </c>
      <c r="AE83" t="s">
        <v>56</v>
      </c>
      <c r="AF83" t="s">
        <v>36</v>
      </c>
      <c r="AG83" t="s">
        <v>48</v>
      </c>
    </row>
    <row r="84" spans="1:33" x14ac:dyDescent="0.35">
      <c r="A84" t="s">
        <v>541</v>
      </c>
      <c r="B84" t="s">
        <v>33</v>
      </c>
      <c r="C84" t="s">
        <v>542</v>
      </c>
      <c r="D84" t="s">
        <v>541</v>
      </c>
      <c r="E84" t="s">
        <v>543</v>
      </c>
      <c r="F84" t="s">
        <v>36</v>
      </c>
      <c r="G84" t="s">
        <v>37</v>
      </c>
      <c r="H84">
        <v>16776</v>
      </c>
      <c r="I84" t="s">
        <v>38</v>
      </c>
      <c r="J84" t="s">
        <v>75</v>
      </c>
      <c r="K84" t="str">
        <f>VLOOKUP(J84, correspondance!A:B, 2, FALSE)</f>
        <v>TG IDF VALENTON</v>
      </c>
      <c r="L84" t="s">
        <v>544</v>
      </c>
      <c r="M84" t="s">
        <v>545</v>
      </c>
      <c r="N84" t="s">
        <v>36</v>
      </c>
      <c r="O84" t="s">
        <v>36</v>
      </c>
      <c r="P84" t="s">
        <v>36</v>
      </c>
      <c r="Q84" t="s">
        <v>36</v>
      </c>
      <c r="R84" t="s">
        <v>36</v>
      </c>
      <c r="S84" t="s">
        <v>36</v>
      </c>
      <c r="T84" t="s">
        <v>36</v>
      </c>
      <c r="U84" t="s">
        <v>42</v>
      </c>
      <c r="V84" t="s">
        <v>43</v>
      </c>
      <c r="W84" t="s">
        <v>546</v>
      </c>
      <c r="X84" t="s">
        <v>36</v>
      </c>
      <c r="Y84" t="s">
        <v>36</v>
      </c>
      <c r="Z84" t="s">
        <v>36</v>
      </c>
      <c r="AA84">
        <v>0</v>
      </c>
      <c r="AB84" t="s">
        <v>45</v>
      </c>
      <c r="AC84" t="s">
        <v>46</v>
      </c>
      <c r="AD84" t="s">
        <v>36</v>
      </c>
      <c r="AE84" t="s">
        <v>56</v>
      </c>
      <c r="AF84" t="s">
        <v>36</v>
      </c>
      <c r="AG84" t="s">
        <v>48</v>
      </c>
    </row>
    <row r="85" spans="1:33" x14ac:dyDescent="0.35">
      <c r="A85" t="s">
        <v>547</v>
      </c>
      <c r="B85" t="s">
        <v>33</v>
      </c>
      <c r="C85" t="s">
        <v>548</v>
      </c>
      <c r="D85" t="s">
        <v>547</v>
      </c>
      <c r="E85" t="s">
        <v>549</v>
      </c>
      <c r="F85" t="s">
        <v>36</v>
      </c>
      <c r="G85" t="s">
        <v>37</v>
      </c>
      <c r="H85">
        <v>13000</v>
      </c>
      <c r="I85" t="s">
        <v>38</v>
      </c>
      <c r="J85" t="s">
        <v>75</v>
      </c>
      <c r="K85" t="str">
        <f>VLOOKUP(J85, correspondance!A:B, 2, FALSE)</f>
        <v>TG IDF VALENTON</v>
      </c>
      <c r="L85" t="s">
        <v>550</v>
      </c>
      <c r="M85" t="s">
        <v>551</v>
      </c>
      <c r="N85" t="s">
        <v>36</v>
      </c>
      <c r="O85" t="s">
        <v>36</v>
      </c>
      <c r="P85" t="s">
        <v>36</v>
      </c>
      <c r="Q85" t="s">
        <v>36</v>
      </c>
      <c r="R85" t="s">
        <v>36</v>
      </c>
      <c r="S85" t="s">
        <v>36</v>
      </c>
      <c r="T85" t="s">
        <v>36</v>
      </c>
      <c r="U85" t="s">
        <v>42</v>
      </c>
      <c r="V85" t="s">
        <v>43</v>
      </c>
      <c r="W85" t="s">
        <v>552</v>
      </c>
      <c r="X85" t="s">
        <v>36</v>
      </c>
      <c r="Y85" t="s">
        <v>36</v>
      </c>
      <c r="Z85" t="s">
        <v>36</v>
      </c>
      <c r="AA85">
        <v>0</v>
      </c>
      <c r="AB85" t="s">
        <v>45</v>
      </c>
      <c r="AC85" t="s">
        <v>46</v>
      </c>
      <c r="AD85" t="s">
        <v>36</v>
      </c>
      <c r="AE85" t="s">
        <v>56</v>
      </c>
      <c r="AF85" t="s">
        <v>36</v>
      </c>
      <c r="AG85" t="s">
        <v>48</v>
      </c>
    </row>
    <row r="86" spans="1:33" x14ac:dyDescent="0.35">
      <c r="A86" t="s">
        <v>553</v>
      </c>
      <c r="B86" t="s">
        <v>33</v>
      </c>
      <c r="C86" t="s">
        <v>554</v>
      </c>
      <c r="D86" t="s">
        <v>36</v>
      </c>
      <c r="E86" t="s">
        <v>555</v>
      </c>
      <c r="F86" t="s">
        <v>36</v>
      </c>
      <c r="G86" t="s">
        <v>37</v>
      </c>
      <c r="H86">
        <v>16000</v>
      </c>
      <c r="I86" t="s">
        <v>38</v>
      </c>
      <c r="J86" t="s">
        <v>556</v>
      </c>
      <c r="K86" t="str">
        <f>VLOOKUP(J86, correspondance!A:B, 2, FALSE)</f>
        <v>TG IDF WISSOUS</v>
      </c>
      <c r="L86" t="s">
        <v>557</v>
      </c>
      <c r="M86" t="s">
        <v>558</v>
      </c>
      <c r="N86" t="s">
        <v>36</v>
      </c>
      <c r="O86" t="s">
        <v>36</v>
      </c>
      <c r="P86" t="s">
        <v>36</v>
      </c>
      <c r="Q86" t="s">
        <v>36</v>
      </c>
      <c r="R86" t="s">
        <v>36</v>
      </c>
      <c r="S86" t="s">
        <v>36</v>
      </c>
      <c r="T86" t="s">
        <v>36</v>
      </c>
      <c r="U86" t="s">
        <v>42</v>
      </c>
      <c r="V86" t="s">
        <v>43</v>
      </c>
      <c r="W86" t="s">
        <v>559</v>
      </c>
      <c r="X86" t="s">
        <v>36</v>
      </c>
      <c r="Y86" t="s">
        <v>36</v>
      </c>
      <c r="Z86" t="s">
        <v>36</v>
      </c>
      <c r="AA86">
        <v>0</v>
      </c>
      <c r="AB86" t="s">
        <v>45</v>
      </c>
      <c r="AC86" t="s">
        <v>46</v>
      </c>
      <c r="AD86" t="s">
        <v>36</v>
      </c>
      <c r="AE86" t="s">
        <v>56</v>
      </c>
      <c r="AF86" t="s">
        <v>36</v>
      </c>
      <c r="AG86" t="s">
        <v>48</v>
      </c>
    </row>
    <row r="87" spans="1:33" x14ac:dyDescent="0.35">
      <c r="A87" t="s">
        <v>560</v>
      </c>
      <c r="B87" t="s">
        <v>33</v>
      </c>
      <c r="C87" t="s">
        <v>561</v>
      </c>
      <c r="D87" t="s">
        <v>560</v>
      </c>
      <c r="E87" t="s">
        <v>562</v>
      </c>
      <c r="F87" t="s">
        <v>36</v>
      </c>
      <c r="G87" t="s">
        <v>37</v>
      </c>
      <c r="H87">
        <v>16000</v>
      </c>
      <c r="I87" t="s">
        <v>38</v>
      </c>
      <c r="J87" t="s">
        <v>556</v>
      </c>
      <c r="K87" t="str">
        <f>VLOOKUP(J87, correspondance!A:B, 2, FALSE)</f>
        <v>TG IDF WISSOUS</v>
      </c>
      <c r="L87" t="s">
        <v>563</v>
      </c>
      <c r="M87" t="s">
        <v>564</v>
      </c>
      <c r="N87" t="s">
        <v>36</v>
      </c>
      <c r="O87" t="s">
        <v>36</v>
      </c>
      <c r="P87" t="s">
        <v>36</v>
      </c>
      <c r="Q87" t="s">
        <v>36</v>
      </c>
      <c r="R87" t="s">
        <v>36</v>
      </c>
      <c r="S87" t="s">
        <v>36</v>
      </c>
      <c r="T87" t="s">
        <v>36</v>
      </c>
      <c r="U87" t="s">
        <v>42</v>
      </c>
      <c r="V87" t="s">
        <v>43</v>
      </c>
      <c r="W87" t="s">
        <v>565</v>
      </c>
      <c r="X87" t="s">
        <v>36</v>
      </c>
      <c r="Y87" t="s">
        <v>36</v>
      </c>
      <c r="Z87" t="s">
        <v>36</v>
      </c>
      <c r="AA87">
        <v>0</v>
      </c>
      <c r="AB87" t="s">
        <v>45</v>
      </c>
      <c r="AC87" t="s">
        <v>46</v>
      </c>
      <c r="AD87" t="s">
        <v>36</v>
      </c>
      <c r="AE87" t="s">
        <v>56</v>
      </c>
      <c r="AF87" t="s">
        <v>36</v>
      </c>
      <c r="AG87" t="s">
        <v>48</v>
      </c>
    </row>
    <row r="88" spans="1:33" x14ac:dyDescent="0.35">
      <c r="A88" t="s">
        <v>566</v>
      </c>
      <c r="B88" t="s">
        <v>33</v>
      </c>
      <c r="C88" t="s">
        <v>567</v>
      </c>
      <c r="D88" t="s">
        <v>566</v>
      </c>
      <c r="E88" t="s">
        <v>568</v>
      </c>
      <c r="F88" t="s">
        <v>36</v>
      </c>
      <c r="G88" t="s">
        <v>37</v>
      </c>
      <c r="H88">
        <v>19000</v>
      </c>
      <c r="I88" t="s">
        <v>38</v>
      </c>
      <c r="J88" t="s">
        <v>556</v>
      </c>
      <c r="K88" t="str">
        <f>VLOOKUP(J88, correspondance!A:B, 2, FALSE)</f>
        <v>TG IDF WISSOUS</v>
      </c>
      <c r="L88" t="s">
        <v>569</v>
      </c>
      <c r="M88" t="s">
        <v>570</v>
      </c>
      <c r="N88" t="s">
        <v>36</v>
      </c>
      <c r="O88" t="s">
        <v>36</v>
      </c>
      <c r="P88" t="s">
        <v>36</v>
      </c>
      <c r="Q88" t="s">
        <v>36</v>
      </c>
      <c r="R88" t="s">
        <v>36</v>
      </c>
      <c r="S88" t="s">
        <v>36</v>
      </c>
      <c r="T88" t="s">
        <v>36</v>
      </c>
      <c r="U88" t="s">
        <v>42</v>
      </c>
      <c r="V88" t="s">
        <v>43</v>
      </c>
      <c r="W88" t="s">
        <v>571</v>
      </c>
      <c r="X88" t="s">
        <v>36</v>
      </c>
      <c r="Y88" t="s">
        <v>36</v>
      </c>
      <c r="Z88" t="s">
        <v>36</v>
      </c>
      <c r="AA88">
        <v>0</v>
      </c>
      <c r="AB88" t="s">
        <v>45</v>
      </c>
      <c r="AC88" t="s">
        <v>46</v>
      </c>
      <c r="AD88" t="s">
        <v>36</v>
      </c>
      <c r="AE88" t="s">
        <v>56</v>
      </c>
      <c r="AF88" t="s">
        <v>36</v>
      </c>
      <c r="AG88" t="s">
        <v>48</v>
      </c>
    </row>
    <row r="89" spans="1:33" x14ac:dyDescent="0.35">
      <c r="A89" t="s">
        <v>572</v>
      </c>
      <c r="B89" t="s">
        <v>33</v>
      </c>
      <c r="C89" t="s">
        <v>573</v>
      </c>
      <c r="D89" t="s">
        <v>574</v>
      </c>
      <c r="E89" t="s">
        <v>575</v>
      </c>
      <c r="F89" t="s">
        <v>36</v>
      </c>
      <c r="G89" t="s">
        <v>37</v>
      </c>
      <c r="H89">
        <v>16000</v>
      </c>
      <c r="I89" t="s">
        <v>38</v>
      </c>
      <c r="J89" t="s">
        <v>556</v>
      </c>
      <c r="K89" t="str">
        <f>VLOOKUP(J89, correspondance!A:B, 2, FALSE)</f>
        <v>TG IDF WISSOUS</v>
      </c>
      <c r="L89" t="s">
        <v>576</v>
      </c>
      <c r="M89" t="s">
        <v>577</v>
      </c>
      <c r="N89" t="s">
        <v>36</v>
      </c>
      <c r="O89" t="s">
        <v>36</v>
      </c>
      <c r="P89" t="s">
        <v>36</v>
      </c>
      <c r="Q89" t="s">
        <v>36</v>
      </c>
      <c r="R89" t="s">
        <v>36</v>
      </c>
      <c r="S89" t="s">
        <v>36</v>
      </c>
      <c r="T89" t="s">
        <v>36</v>
      </c>
      <c r="U89" t="s">
        <v>42</v>
      </c>
      <c r="V89" t="s">
        <v>43</v>
      </c>
      <c r="W89" t="s">
        <v>578</v>
      </c>
      <c r="X89" t="s">
        <v>36</v>
      </c>
      <c r="Y89" t="s">
        <v>36</v>
      </c>
      <c r="Z89" t="s">
        <v>36</v>
      </c>
      <c r="AA89">
        <v>0</v>
      </c>
      <c r="AB89" t="s">
        <v>45</v>
      </c>
      <c r="AC89" t="s">
        <v>46</v>
      </c>
      <c r="AD89" t="s">
        <v>36</v>
      </c>
      <c r="AE89" t="s">
        <v>56</v>
      </c>
      <c r="AF89" t="s">
        <v>36</v>
      </c>
      <c r="AG89" t="s">
        <v>48</v>
      </c>
    </row>
    <row r="90" spans="1:33" x14ac:dyDescent="0.35">
      <c r="A90" t="s">
        <v>579</v>
      </c>
      <c r="B90" t="s">
        <v>33</v>
      </c>
      <c r="C90" t="s">
        <v>580</v>
      </c>
      <c r="D90" t="s">
        <v>579</v>
      </c>
      <c r="E90" t="s">
        <v>581</v>
      </c>
      <c r="F90" t="s">
        <v>36</v>
      </c>
      <c r="G90" t="s">
        <v>37</v>
      </c>
      <c r="H90">
        <v>16000</v>
      </c>
      <c r="I90" t="s">
        <v>38</v>
      </c>
      <c r="J90" t="s">
        <v>556</v>
      </c>
      <c r="K90" t="str">
        <f>VLOOKUP(J90, correspondance!A:B, 2, FALSE)</f>
        <v>TG IDF WISSOUS</v>
      </c>
      <c r="L90" t="s">
        <v>582</v>
      </c>
      <c r="M90" t="s">
        <v>583</v>
      </c>
      <c r="N90" t="s">
        <v>36</v>
      </c>
      <c r="O90" t="s">
        <v>36</v>
      </c>
      <c r="P90" t="s">
        <v>36</v>
      </c>
      <c r="Q90" t="s">
        <v>36</v>
      </c>
      <c r="R90" t="s">
        <v>36</v>
      </c>
      <c r="S90" t="s">
        <v>36</v>
      </c>
      <c r="T90" t="s">
        <v>36</v>
      </c>
      <c r="U90" t="s">
        <v>42</v>
      </c>
      <c r="V90" t="s">
        <v>43</v>
      </c>
      <c r="W90" t="s">
        <v>584</v>
      </c>
      <c r="X90" t="s">
        <v>36</v>
      </c>
      <c r="Y90" t="s">
        <v>36</v>
      </c>
      <c r="Z90" t="s">
        <v>36</v>
      </c>
      <c r="AA90">
        <v>0</v>
      </c>
      <c r="AB90" t="s">
        <v>45</v>
      </c>
      <c r="AC90" t="s">
        <v>46</v>
      </c>
      <c r="AD90" t="s">
        <v>36</v>
      </c>
      <c r="AE90" t="s">
        <v>56</v>
      </c>
      <c r="AF90" t="s">
        <v>36</v>
      </c>
      <c r="AG90" t="s">
        <v>48</v>
      </c>
    </row>
    <row r="91" spans="1:33" x14ac:dyDescent="0.35">
      <c r="A91" t="s">
        <v>585</v>
      </c>
      <c r="B91" t="s">
        <v>33</v>
      </c>
      <c r="C91" t="s">
        <v>586</v>
      </c>
      <c r="D91" t="s">
        <v>585</v>
      </c>
      <c r="E91" t="s">
        <v>587</v>
      </c>
      <c r="F91" t="s">
        <v>36</v>
      </c>
      <c r="G91" t="s">
        <v>37</v>
      </c>
      <c r="H91">
        <v>19000</v>
      </c>
      <c r="I91" t="s">
        <v>38</v>
      </c>
      <c r="J91" t="s">
        <v>556</v>
      </c>
      <c r="K91" t="str">
        <f>VLOOKUP(J91, correspondance!A:B, 2, FALSE)</f>
        <v>TG IDF WISSOUS</v>
      </c>
      <c r="L91" t="s">
        <v>588</v>
      </c>
      <c r="M91" t="s">
        <v>589</v>
      </c>
      <c r="N91" t="s">
        <v>36</v>
      </c>
      <c r="O91" t="s">
        <v>36</v>
      </c>
      <c r="P91" t="s">
        <v>36</v>
      </c>
      <c r="Q91" t="s">
        <v>36</v>
      </c>
      <c r="R91" t="s">
        <v>36</v>
      </c>
      <c r="S91" t="s">
        <v>36</v>
      </c>
      <c r="T91" t="s">
        <v>36</v>
      </c>
      <c r="U91" t="s">
        <v>42</v>
      </c>
      <c r="V91" t="s">
        <v>43</v>
      </c>
      <c r="W91" t="s">
        <v>590</v>
      </c>
      <c r="X91" t="s">
        <v>36</v>
      </c>
      <c r="Y91" t="s">
        <v>36</v>
      </c>
      <c r="Z91" t="s">
        <v>36</v>
      </c>
      <c r="AA91">
        <v>0</v>
      </c>
      <c r="AB91" t="s">
        <v>45</v>
      </c>
      <c r="AC91" t="s">
        <v>46</v>
      </c>
      <c r="AD91" t="s">
        <v>36</v>
      </c>
      <c r="AE91" t="s">
        <v>56</v>
      </c>
      <c r="AF91" t="s">
        <v>36</v>
      </c>
      <c r="AG91" t="s">
        <v>48</v>
      </c>
    </row>
    <row r="92" spans="1:33" x14ac:dyDescent="0.35">
      <c r="A92" t="s">
        <v>591</v>
      </c>
      <c r="B92" t="s">
        <v>33</v>
      </c>
      <c r="C92" t="s">
        <v>592</v>
      </c>
      <c r="D92" t="s">
        <v>591</v>
      </c>
      <c r="E92" t="s">
        <v>593</v>
      </c>
      <c r="F92" t="s">
        <v>36</v>
      </c>
      <c r="G92" t="s">
        <v>37</v>
      </c>
      <c r="H92">
        <v>19000</v>
      </c>
      <c r="I92" t="s">
        <v>38</v>
      </c>
      <c r="J92" t="s">
        <v>556</v>
      </c>
      <c r="K92" t="str">
        <f>VLOOKUP(J92, correspondance!A:B, 2, FALSE)</f>
        <v>TG IDF WISSOUS</v>
      </c>
      <c r="L92" t="s">
        <v>594</v>
      </c>
      <c r="M92" t="s">
        <v>595</v>
      </c>
      <c r="N92" t="s">
        <v>36</v>
      </c>
      <c r="O92" t="s">
        <v>36</v>
      </c>
      <c r="P92" t="s">
        <v>36</v>
      </c>
      <c r="Q92" t="s">
        <v>36</v>
      </c>
      <c r="R92" t="s">
        <v>36</v>
      </c>
      <c r="S92" t="s">
        <v>36</v>
      </c>
      <c r="T92" t="s">
        <v>36</v>
      </c>
      <c r="U92" t="s">
        <v>42</v>
      </c>
      <c r="V92" t="s">
        <v>43</v>
      </c>
      <c r="W92" t="s">
        <v>578</v>
      </c>
      <c r="X92" t="s">
        <v>36</v>
      </c>
      <c r="Y92" t="s">
        <v>36</v>
      </c>
      <c r="Z92" t="s">
        <v>36</v>
      </c>
      <c r="AA92">
        <v>0</v>
      </c>
      <c r="AB92" t="s">
        <v>45</v>
      </c>
      <c r="AC92" t="s">
        <v>46</v>
      </c>
      <c r="AD92" t="s">
        <v>36</v>
      </c>
      <c r="AE92" t="s">
        <v>56</v>
      </c>
      <c r="AF92" t="s">
        <v>36</v>
      </c>
      <c r="AG92" t="s">
        <v>48</v>
      </c>
    </row>
    <row r="93" spans="1:33" x14ac:dyDescent="0.35">
      <c r="A93" t="s">
        <v>596</v>
      </c>
      <c r="B93" t="s">
        <v>33</v>
      </c>
      <c r="C93" t="s">
        <v>597</v>
      </c>
      <c r="D93" t="s">
        <v>596</v>
      </c>
      <c r="E93" t="s">
        <v>598</v>
      </c>
      <c r="F93" t="s">
        <v>36</v>
      </c>
      <c r="G93" t="s">
        <v>37</v>
      </c>
      <c r="H93">
        <v>16000</v>
      </c>
      <c r="I93" t="s">
        <v>38</v>
      </c>
      <c r="J93" t="s">
        <v>556</v>
      </c>
      <c r="K93" t="str">
        <f>VLOOKUP(J93, correspondance!A:B, 2, FALSE)</f>
        <v>TG IDF WISSOUS</v>
      </c>
      <c r="L93" t="s">
        <v>599</v>
      </c>
      <c r="M93" t="s">
        <v>600</v>
      </c>
      <c r="N93" t="s">
        <v>36</v>
      </c>
      <c r="O93" t="s">
        <v>36</v>
      </c>
      <c r="P93" t="s">
        <v>36</v>
      </c>
      <c r="Q93" t="s">
        <v>36</v>
      </c>
      <c r="R93" t="s">
        <v>36</v>
      </c>
      <c r="S93" t="s">
        <v>36</v>
      </c>
      <c r="T93" t="s">
        <v>36</v>
      </c>
      <c r="U93" t="s">
        <v>42</v>
      </c>
      <c r="V93" t="s">
        <v>43</v>
      </c>
      <c r="W93" t="s">
        <v>601</v>
      </c>
      <c r="X93" t="s">
        <v>36</v>
      </c>
      <c r="Y93" t="s">
        <v>36</v>
      </c>
      <c r="Z93" t="s">
        <v>36</v>
      </c>
      <c r="AA93">
        <v>0</v>
      </c>
      <c r="AB93" t="s">
        <v>45</v>
      </c>
      <c r="AC93" t="s">
        <v>46</v>
      </c>
      <c r="AD93" t="s">
        <v>36</v>
      </c>
      <c r="AE93" t="s">
        <v>56</v>
      </c>
      <c r="AF93" t="s">
        <v>36</v>
      </c>
      <c r="AG93" t="s">
        <v>48</v>
      </c>
    </row>
    <row r="94" spans="1:33" x14ac:dyDescent="0.35">
      <c r="A94" t="s">
        <v>602</v>
      </c>
      <c r="B94" t="s">
        <v>33</v>
      </c>
      <c r="C94" t="s">
        <v>603</v>
      </c>
      <c r="D94" t="s">
        <v>602</v>
      </c>
      <c r="E94" t="s">
        <v>604</v>
      </c>
      <c r="F94" t="s">
        <v>36</v>
      </c>
      <c r="G94" t="s">
        <v>37</v>
      </c>
      <c r="H94">
        <v>14000</v>
      </c>
      <c r="I94" t="s">
        <v>38</v>
      </c>
      <c r="J94" t="s">
        <v>556</v>
      </c>
      <c r="K94" t="str">
        <f>VLOOKUP(J94, correspondance!A:B, 2, FALSE)</f>
        <v>TG IDF WISSOUS</v>
      </c>
      <c r="L94" t="s">
        <v>605</v>
      </c>
      <c r="M94" t="s">
        <v>606</v>
      </c>
      <c r="N94" t="s">
        <v>36</v>
      </c>
      <c r="O94" t="s">
        <v>36</v>
      </c>
      <c r="P94" t="s">
        <v>36</v>
      </c>
      <c r="Q94" t="s">
        <v>36</v>
      </c>
      <c r="R94" t="s">
        <v>36</v>
      </c>
      <c r="S94" t="s">
        <v>36</v>
      </c>
      <c r="T94" t="s">
        <v>36</v>
      </c>
      <c r="U94" t="s">
        <v>42</v>
      </c>
      <c r="V94" t="s">
        <v>43</v>
      </c>
      <c r="W94" t="s">
        <v>607</v>
      </c>
      <c r="X94" t="s">
        <v>36</v>
      </c>
      <c r="Y94" t="s">
        <v>36</v>
      </c>
      <c r="Z94" t="s">
        <v>36</v>
      </c>
      <c r="AA94">
        <v>0</v>
      </c>
      <c r="AB94" t="s">
        <v>45</v>
      </c>
      <c r="AC94" t="s">
        <v>46</v>
      </c>
      <c r="AD94" t="s">
        <v>36</v>
      </c>
      <c r="AE94" t="s">
        <v>56</v>
      </c>
      <c r="AF94" t="s">
        <v>36</v>
      </c>
      <c r="AG94" t="s">
        <v>48</v>
      </c>
    </row>
    <row r="95" spans="1:33" x14ac:dyDescent="0.35">
      <c r="A95" t="s">
        <v>608</v>
      </c>
      <c r="B95" t="s">
        <v>33</v>
      </c>
      <c r="C95" t="s">
        <v>609</v>
      </c>
      <c r="D95" t="s">
        <v>608</v>
      </c>
      <c r="E95" t="s">
        <v>610</v>
      </c>
      <c r="F95" t="s">
        <v>36</v>
      </c>
      <c r="G95" t="s">
        <v>37</v>
      </c>
      <c r="H95">
        <v>19000</v>
      </c>
      <c r="I95" t="s">
        <v>38</v>
      </c>
      <c r="J95" t="s">
        <v>611</v>
      </c>
      <c r="K95" t="str">
        <f>VLOOKUP(J95, correspondance!A:B, 2, FALSE)</f>
        <v>TG LORRAINE</v>
      </c>
      <c r="L95" t="s">
        <v>612</v>
      </c>
      <c r="M95" t="s">
        <v>613</v>
      </c>
      <c r="N95" t="s">
        <v>36</v>
      </c>
      <c r="O95" t="s">
        <v>36</v>
      </c>
      <c r="P95" t="s">
        <v>36</v>
      </c>
      <c r="Q95" t="s">
        <v>36</v>
      </c>
      <c r="R95" t="s">
        <v>36</v>
      </c>
      <c r="S95" t="s">
        <v>36</v>
      </c>
      <c r="T95" t="s">
        <v>36</v>
      </c>
      <c r="U95" t="s">
        <v>42</v>
      </c>
      <c r="V95" t="s">
        <v>43</v>
      </c>
      <c r="W95" t="s">
        <v>614</v>
      </c>
      <c r="X95" t="s">
        <v>36</v>
      </c>
      <c r="Y95" t="s">
        <v>36</v>
      </c>
      <c r="Z95" t="s">
        <v>36</v>
      </c>
      <c r="AA95">
        <v>0</v>
      </c>
      <c r="AB95" t="s">
        <v>45</v>
      </c>
      <c r="AC95" t="s">
        <v>46</v>
      </c>
      <c r="AD95" t="s">
        <v>36</v>
      </c>
      <c r="AE95" t="s">
        <v>56</v>
      </c>
      <c r="AF95" t="s">
        <v>36</v>
      </c>
      <c r="AG95" t="s">
        <v>48</v>
      </c>
    </row>
    <row r="96" spans="1:33" x14ac:dyDescent="0.35">
      <c r="A96" t="s">
        <v>615</v>
      </c>
      <c r="B96" t="s">
        <v>33</v>
      </c>
      <c r="C96" t="s">
        <v>616</v>
      </c>
      <c r="D96" t="s">
        <v>615</v>
      </c>
      <c r="E96" t="s">
        <v>617</v>
      </c>
      <c r="F96" t="s">
        <v>36</v>
      </c>
      <c r="G96" t="s">
        <v>37</v>
      </c>
      <c r="H96">
        <v>19000</v>
      </c>
      <c r="I96" t="s">
        <v>38</v>
      </c>
      <c r="J96" t="s">
        <v>611</v>
      </c>
      <c r="K96" t="str">
        <f>VLOOKUP(J96, correspondance!A:B, 2, FALSE)</f>
        <v>TG LORRAINE</v>
      </c>
      <c r="L96" t="s">
        <v>618</v>
      </c>
      <c r="M96" t="s">
        <v>619</v>
      </c>
      <c r="N96" t="s">
        <v>36</v>
      </c>
      <c r="O96" t="s">
        <v>36</v>
      </c>
      <c r="P96" t="s">
        <v>36</v>
      </c>
      <c r="Q96" t="s">
        <v>36</v>
      </c>
      <c r="R96" t="s">
        <v>36</v>
      </c>
      <c r="S96" t="s">
        <v>36</v>
      </c>
      <c r="T96" t="s">
        <v>36</v>
      </c>
      <c r="U96" t="s">
        <v>42</v>
      </c>
      <c r="V96" t="s">
        <v>43</v>
      </c>
      <c r="W96" t="s">
        <v>620</v>
      </c>
      <c r="X96" t="s">
        <v>36</v>
      </c>
      <c r="Y96" t="s">
        <v>36</v>
      </c>
      <c r="Z96" t="s">
        <v>36</v>
      </c>
      <c r="AA96">
        <v>0</v>
      </c>
      <c r="AB96" t="s">
        <v>45</v>
      </c>
      <c r="AC96" t="s">
        <v>46</v>
      </c>
      <c r="AD96" t="s">
        <v>36</v>
      </c>
      <c r="AE96" t="s">
        <v>56</v>
      </c>
      <c r="AF96" t="s">
        <v>36</v>
      </c>
      <c r="AG96" t="s">
        <v>48</v>
      </c>
    </row>
    <row r="97" spans="1:33" x14ac:dyDescent="0.35">
      <c r="A97" t="s">
        <v>621</v>
      </c>
      <c r="B97" t="s">
        <v>33</v>
      </c>
      <c r="C97" t="s">
        <v>622</v>
      </c>
      <c r="D97" t="s">
        <v>621</v>
      </c>
      <c r="E97" t="s">
        <v>623</v>
      </c>
      <c r="F97" t="s">
        <v>36</v>
      </c>
      <c r="G97" t="s">
        <v>37</v>
      </c>
      <c r="H97">
        <v>16000</v>
      </c>
      <c r="I97" t="s">
        <v>38</v>
      </c>
      <c r="J97" t="s">
        <v>611</v>
      </c>
      <c r="K97" t="str">
        <f>VLOOKUP(J97, correspondance!A:B, 2, FALSE)</f>
        <v>TG LORRAINE</v>
      </c>
      <c r="L97" t="s">
        <v>624</v>
      </c>
      <c r="M97" t="s">
        <v>625</v>
      </c>
      <c r="N97" t="s">
        <v>36</v>
      </c>
      <c r="O97" t="s">
        <v>36</v>
      </c>
      <c r="P97" t="s">
        <v>36</v>
      </c>
      <c r="Q97" t="s">
        <v>36</v>
      </c>
      <c r="R97" t="s">
        <v>36</v>
      </c>
      <c r="S97" t="s">
        <v>36</v>
      </c>
      <c r="T97" t="s">
        <v>36</v>
      </c>
      <c r="U97" t="s">
        <v>42</v>
      </c>
      <c r="V97" t="s">
        <v>43</v>
      </c>
      <c r="W97" t="s">
        <v>626</v>
      </c>
      <c r="X97" t="s">
        <v>36</v>
      </c>
      <c r="Y97" t="s">
        <v>36</v>
      </c>
      <c r="Z97" t="s">
        <v>36</v>
      </c>
      <c r="AA97">
        <v>0</v>
      </c>
      <c r="AB97" t="s">
        <v>45</v>
      </c>
      <c r="AC97" t="s">
        <v>46</v>
      </c>
      <c r="AD97" t="s">
        <v>36</v>
      </c>
      <c r="AE97" t="s">
        <v>56</v>
      </c>
      <c r="AF97" t="s">
        <v>36</v>
      </c>
      <c r="AG97" t="s">
        <v>48</v>
      </c>
    </row>
    <row r="98" spans="1:33" x14ac:dyDescent="0.35">
      <c r="A98" t="s">
        <v>627</v>
      </c>
      <c r="B98" t="s">
        <v>33</v>
      </c>
      <c r="C98" t="s">
        <v>628</v>
      </c>
      <c r="D98" t="s">
        <v>627</v>
      </c>
      <c r="E98" t="s">
        <v>629</v>
      </c>
      <c r="F98" t="s">
        <v>36</v>
      </c>
      <c r="G98" t="s">
        <v>37</v>
      </c>
      <c r="H98">
        <v>19000</v>
      </c>
      <c r="I98" t="s">
        <v>38</v>
      </c>
      <c r="J98" t="s">
        <v>611</v>
      </c>
      <c r="K98" t="str">
        <f>VLOOKUP(J98, correspondance!A:B, 2, FALSE)</f>
        <v>TG LORRAINE</v>
      </c>
      <c r="L98" t="s">
        <v>630</v>
      </c>
      <c r="M98" t="s">
        <v>631</v>
      </c>
      <c r="N98" t="s">
        <v>36</v>
      </c>
      <c r="O98" t="s">
        <v>36</v>
      </c>
      <c r="P98" t="s">
        <v>36</v>
      </c>
      <c r="Q98" t="s">
        <v>36</v>
      </c>
      <c r="R98" t="s">
        <v>36</v>
      </c>
      <c r="S98" t="s">
        <v>36</v>
      </c>
      <c r="T98" t="s">
        <v>36</v>
      </c>
      <c r="U98" t="s">
        <v>42</v>
      </c>
      <c r="V98" t="s">
        <v>43</v>
      </c>
      <c r="W98" t="s">
        <v>632</v>
      </c>
      <c r="X98" t="s">
        <v>36</v>
      </c>
      <c r="Y98" t="s">
        <v>36</v>
      </c>
      <c r="Z98" t="s">
        <v>36</v>
      </c>
      <c r="AA98">
        <v>0</v>
      </c>
      <c r="AB98" t="s">
        <v>45</v>
      </c>
      <c r="AC98" t="s">
        <v>46</v>
      </c>
      <c r="AD98" t="s">
        <v>36</v>
      </c>
      <c r="AE98" t="s">
        <v>56</v>
      </c>
      <c r="AF98" t="s">
        <v>36</v>
      </c>
      <c r="AG98" t="s">
        <v>48</v>
      </c>
    </row>
    <row r="99" spans="1:33" x14ac:dyDescent="0.35">
      <c r="A99" t="s">
        <v>633</v>
      </c>
      <c r="B99" t="s">
        <v>33</v>
      </c>
      <c r="C99" t="s">
        <v>634</v>
      </c>
      <c r="D99" t="s">
        <v>633</v>
      </c>
      <c r="E99" t="s">
        <v>635</v>
      </c>
      <c r="F99" t="s">
        <v>36</v>
      </c>
      <c r="G99" t="s">
        <v>37</v>
      </c>
      <c r="H99">
        <v>19000</v>
      </c>
      <c r="I99" t="s">
        <v>38</v>
      </c>
      <c r="J99" t="s">
        <v>611</v>
      </c>
      <c r="K99" t="str">
        <f>VLOOKUP(J99, correspondance!A:B, 2, FALSE)</f>
        <v>TG LORRAINE</v>
      </c>
      <c r="L99" t="s">
        <v>636</v>
      </c>
      <c r="M99" t="s">
        <v>637</v>
      </c>
      <c r="N99" t="s">
        <v>36</v>
      </c>
      <c r="O99" t="s">
        <v>36</v>
      </c>
      <c r="P99" t="s">
        <v>36</v>
      </c>
      <c r="Q99" t="s">
        <v>36</v>
      </c>
      <c r="R99" t="s">
        <v>36</v>
      </c>
      <c r="S99" t="s">
        <v>36</v>
      </c>
      <c r="T99" t="s">
        <v>36</v>
      </c>
      <c r="U99" t="s">
        <v>42</v>
      </c>
      <c r="V99" t="s">
        <v>43</v>
      </c>
      <c r="W99" t="s">
        <v>638</v>
      </c>
      <c r="X99" t="s">
        <v>36</v>
      </c>
      <c r="Y99" t="s">
        <v>36</v>
      </c>
      <c r="Z99" t="s">
        <v>36</v>
      </c>
      <c r="AA99">
        <v>0</v>
      </c>
      <c r="AB99" t="s">
        <v>45</v>
      </c>
      <c r="AC99" t="s">
        <v>46</v>
      </c>
      <c r="AD99" t="s">
        <v>36</v>
      </c>
      <c r="AE99" t="s">
        <v>56</v>
      </c>
      <c r="AF99" t="s">
        <v>36</v>
      </c>
      <c r="AG99" t="s">
        <v>48</v>
      </c>
    </row>
    <row r="100" spans="1:33" x14ac:dyDescent="0.35">
      <c r="A100" t="s">
        <v>639</v>
      </c>
      <c r="B100" t="s">
        <v>33</v>
      </c>
      <c r="C100" t="s">
        <v>640</v>
      </c>
      <c r="D100" t="s">
        <v>639</v>
      </c>
      <c r="E100" t="s">
        <v>641</v>
      </c>
      <c r="F100" t="s">
        <v>36</v>
      </c>
      <c r="G100" t="s">
        <v>37</v>
      </c>
      <c r="H100">
        <v>16000</v>
      </c>
      <c r="I100" t="s">
        <v>38</v>
      </c>
      <c r="J100" t="s">
        <v>611</v>
      </c>
      <c r="K100" t="str">
        <f>VLOOKUP(J100, correspondance!A:B, 2, FALSE)</f>
        <v>TG LORRAINE</v>
      </c>
      <c r="L100" t="s">
        <v>642</v>
      </c>
      <c r="M100" t="s">
        <v>643</v>
      </c>
      <c r="N100" t="s">
        <v>36</v>
      </c>
      <c r="O100" t="s">
        <v>36</v>
      </c>
      <c r="P100" t="s">
        <v>36</v>
      </c>
      <c r="Q100" t="s">
        <v>36</v>
      </c>
      <c r="R100" t="s">
        <v>36</v>
      </c>
      <c r="S100" t="s">
        <v>36</v>
      </c>
      <c r="T100" t="s">
        <v>36</v>
      </c>
      <c r="U100" t="s">
        <v>42</v>
      </c>
      <c r="V100" t="s">
        <v>43</v>
      </c>
      <c r="W100" t="s">
        <v>644</v>
      </c>
      <c r="X100" t="s">
        <v>36</v>
      </c>
      <c r="Y100" t="s">
        <v>36</v>
      </c>
      <c r="Z100" t="s">
        <v>36</v>
      </c>
      <c r="AA100">
        <v>0</v>
      </c>
      <c r="AB100" t="s">
        <v>45</v>
      </c>
      <c r="AC100" t="s">
        <v>46</v>
      </c>
      <c r="AD100" t="s">
        <v>36</v>
      </c>
      <c r="AE100" t="s">
        <v>56</v>
      </c>
      <c r="AF100" t="s">
        <v>36</v>
      </c>
      <c r="AG100" t="s">
        <v>48</v>
      </c>
    </row>
    <row r="101" spans="1:33" x14ac:dyDescent="0.35">
      <c r="A101" t="s">
        <v>645</v>
      </c>
      <c r="B101" t="s">
        <v>33</v>
      </c>
      <c r="C101" t="s">
        <v>646</v>
      </c>
      <c r="D101" t="s">
        <v>645</v>
      </c>
      <c r="E101" t="s">
        <v>647</v>
      </c>
      <c r="F101" t="s">
        <v>36</v>
      </c>
      <c r="G101" t="s">
        <v>37</v>
      </c>
      <c r="H101">
        <v>16000</v>
      </c>
      <c r="I101" t="s">
        <v>38</v>
      </c>
      <c r="J101" t="s">
        <v>611</v>
      </c>
      <c r="K101" t="str">
        <f>VLOOKUP(J101, correspondance!A:B, 2, FALSE)</f>
        <v>TG LORRAINE</v>
      </c>
      <c r="L101" t="s">
        <v>648</v>
      </c>
      <c r="M101" t="s">
        <v>649</v>
      </c>
      <c r="N101" t="s">
        <v>36</v>
      </c>
      <c r="O101" t="s">
        <v>36</v>
      </c>
      <c r="P101" t="s">
        <v>36</v>
      </c>
      <c r="Q101" t="s">
        <v>36</v>
      </c>
      <c r="R101" t="s">
        <v>36</v>
      </c>
      <c r="S101" t="s">
        <v>36</v>
      </c>
      <c r="T101" t="s">
        <v>36</v>
      </c>
      <c r="U101" t="s">
        <v>42</v>
      </c>
      <c r="V101" t="s">
        <v>43</v>
      </c>
      <c r="W101" t="s">
        <v>650</v>
      </c>
      <c r="X101" t="s">
        <v>36</v>
      </c>
      <c r="Y101" t="s">
        <v>36</v>
      </c>
      <c r="Z101" t="s">
        <v>36</v>
      </c>
      <c r="AA101">
        <v>0</v>
      </c>
      <c r="AB101" t="s">
        <v>651</v>
      </c>
      <c r="AC101" t="s">
        <v>46</v>
      </c>
      <c r="AD101" t="s">
        <v>36</v>
      </c>
      <c r="AE101" t="s">
        <v>56</v>
      </c>
      <c r="AF101" t="s">
        <v>36</v>
      </c>
      <c r="AG101" t="s">
        <v>48</v>
      </c>
    </row>
    <row r="102" spans="1:33" x14ac:dyDescent="0.35">
      <c r="A102" t="s">
        <v>652</v>
      </c>
      <c r="B102" t="s">
        <v>33</v>
      </c>
      <c r="C102" t="s">
        <v>653</v>
      </c>
      <c r="D102" t="s">
        <v>652</v>
      </c>
      <c r="E102" t="s">
        <v>654</v>
      </c>
      <c r="F102" t="s">
        <v>36</v>
      </c>
      <c r="G102" t="s">
        <v>37</v>
      </c>
      <c r="H102">
        <v>16000</v>
      </c>
      <c r="I102" t="s">
        <v>38</v>
      </c>
      <c r="J102" t="s">
        <v>611</v>
      </c>
      <c r="K102" t="str">
        <f>VLOOKUP(J102, correspondance!A:B, 2, FALSE)</f>
        <v>TG LORRAINE</v>
      </c>
      <c r="L102" t="s">
        <v>655</v>
      </c>
      <c r="M102" t="s">
        <v>656</v>
      </c>
      <c r="N102" t="s">
        <v>36</v>
      </c>
      <c r="O102" t="s">
        <v>36</v>
      </c>
      <c r="P102" t="s">
        <v>36</v>
      </c>
      <c r="Q102" t="s">
        <v>36</v>
      </c>
      <c r="R102" t="s">
        <v>36</v>
      </c>
      <c r="S102" t="s">
        <v>36</v>
      </c>
      <c r="T102" t="s">
        <v>36</v>
      </c>
      <c r="U102" t="s">
        <v>42</v>
      </c>
      <c r="V102" t="s">
        <v>43</v>
      </c>
      <c r="W102" t="s">
        <v>657</v>
      </c>
      <c r="X102" t="s">
        <v>36</v>
      </c>
      <c r="Y102" t="s">
        <v>36</v>
      </c>
      <c r="Z102" t="s">
        <v>36</v>
      </c>
      <c r="AA102">
        <v>0</v>
      </c>
      <c r="AB102" t="s">
        <v>45</v>
      </c>
      <c r="AC102" t="s">
        <v>46</v>
      </c>
      <c r="AD102" t="s">
        <v>36</v>
      </c>
      <c r="AE102" t="s">
        <v>56</v>
      </c>
      <c r="AF102" t="s">
        <v>36</v>
      </c>
      <c r="AG102" t="s">
        <v>48</v>
      </c>
    </row>
    <row r="103" spans="1:33" x14ac:dyDescent="0.35">
      <c r="A103" t="s">
        <v>658</v>
      </c>
      <c r="B103" t="s">
        <v>33</v>
      </c>
      <c r="C103" t="s">
        <v>659</v>
      </c>
      <c r="D103" t="s">
        <v>658</v>
      </c>
      <c r="E103" t="s">
        <v>660</v>
      </c>
      <c r="F103" t="s">
        <v>36</v>
      </c>
      <c r="G103" t="s">
        <v>37</v>
      </c>
      <c r="H103">
        <v>19000</v>
      </c>
      <c r="I103" t="s">
        <v>38</v>
      </c>
      <c r="J103" t="s">
        <v>611</v>
      </c>
      <c r="K103" t="str">
        <f>VLOOKUP(J103, correspondance!A:B, 2, FALSE)</f>
        <v>TG LORRAINE</v>
      </c>
      <c r="L103" t="s">
        <v>661</v>
      </c>
      <c r="M103" t="s">
        <v>662</v>
      </c>
      <c r="N103" t="s">
        <v>36</v>
      </c>
      <c r="O103" t="s">
        <v>36</v>
      </c>
      <c r="P103" t="s">
        <v>36</v>
      </c>
      <c r="Q103" t="s">
        <v>36</v>
      </c>
      <c r="R103" t="s">
        <v>36</v>
      </c>
      <c r="S103" t="s">
        <v>36</v>
      </c>
      <c r="T103" t="s">
        <v>36</v>
      </c>
      <c r="U103" t="s">
        <v>42</v>
      </c>
      <c r="V103" t="s">
        <v>43</v>
      </c>
      <c r="W103" t="s">
        <v>663</v>
      </c>
      <c r="X103" t="s">
        <v>36</v>
      </c>
      <c r="Y103" t="s">
        <v>36</v>
      </c>
      <c r="Z103" t="s">
        <v>36</v>
      </c>
      <c r="AA103">
        <v>0</v>
      </c>
      <c r="AB103" t="s">
        <v>45</v>
      </c>
      <c r="AC103" t="s">
        <v>46</v>
      </c>
      <c r="AD103" t="s">
        <v>36</v>
      </c>
      <c r="AE103" t="s">
        <v>56</v>
      </c>
      <c r="AF103" t="s">
        <v>36</v>
      </c>
      <c r="AG103" t="s">
        <v>48</v>
      </c>
    </row>
    <row r="104" spans="1:33" x14ac:dyDescent="0.35">
      <c r="A104" t="s">
        <v>664</v>
      </c>
      <c r="B104" t="s">
        <v>33</v>
      </c>
      <c r="C104" t="s">
        <v>665</v>
      </c>
      <c r="D104" t="s">
        <v>664</v>
      </c>
      <c r="E104" t="s">
        <v>666</v>
      </c>
      <c r="F104" t="s">
        <v>36</v>
      </c>
      <c r="G104" t="s">
        <v>37</v>
      </c>
      <c r="H104">
        <v>19000</v>
      </c>
      <c r="I104" t="s">
        <v>38</v>
      </c>
      <c r="J104" t="s">
        <v>611</v>
      </c>
      <c r="K104" t="str">
        <f>VLOOKUP(J104, correspondance!A:B, 2, FALSE)</f>
        <v>TG LORRAINE</v>
      </c>
      <c r="L104" t="s">
        <v>667</v>
      </c>
      <c r="M104" t="s">
        <v>668</v>
      </c>
      <c r="N104" t="s">
        <v>36</v>
      </c>
      <c r="O104" t="s">
        <v>36</v>
      </c>
      <c r="P104" t="s">
        <v>36</v>
      </c>
      <c r="Q104" t="s">
        <v>36</v>
      </c>
      <c r="R104" t="s">
        <v>36</v>
      </c>
      <c r="S104" t="s">
        <v>36</v>
      </c>
      <c r="T104" t="s">
        <v>36</v>
      </c>
      <c r="U104" t="s">
        <v>42</v>
      </c>
      <c r="V104" t="s">
        <v>43</v>
      </c>
      <c r="W104" t="s">
        <v>669</v>
      </c>
      <c r="X104" t="s">
        <v>36</v>
      </c>
      <c r="Y104" t="s">
        <v>36</v>
      </c>
      <c r="Z104" t="s">
        <v>36</v>
      </c>
      <c r="AA104">
        <v>0</v>
      </c>
      <c r="AB104" t="s">
        <v>45</v>
      </c>
      <c r="AC104" t="s">
        <v>46</v>
      </c>
      <c r="AD104" t="s">
        <v>36</v>
      </c>
      <c r="AE104" t="s">
        <v>56</v>
      </c>
      <c r="AF104" t="s">
        <v>36</v>
      </c>
      <c r="AG104" t="s">
        <v>48</v>
      </c>
    </row>
    <row r="105" spans="1:33" x14ac:dyDescent="0.35">
      <c r="A105" t="s">
        <v>670</v>
      </c>
      <c r="B105" t="s">
        <v>33</v>
      </c>
      <c r="C105" t="s">
        <v>671</v>
      </c>
      <c r="D105" t="s">
        <v>670</v>
      </c>
      <c r="E105" t="s">
        <v>672</v>
      </c>
      <c r="F105" t="s">
        <v>36</v>
      </c>
      <c r="G105" t="s">
        <v>37</v>
      </c>
      <c r="H105">
        <v>19000</v>
      </c>
      <c r="I105" t="s">
        <v>38</v>
      </c>
      <c r="J105" t="s">
        <v>673</v>
      </c>
      <c r="K105" t="str">
        <f>VLOOKUP(J105, correspondance!A:B, 2, FALSE)</f>
        <v>TG LORRAINE</v>
      </c>
      <c r="L105" t="s">
        <v>674</v>
      </c>
      <c r="M105" t="s">
        <v>675</v>
      </c>
      <c r="N105" t="s">
        <v>36</v>
      </c>
      <c r="O105" t="s">
        <v>36</v>
      </c>
      <c r="P105" t="s">
        <v>36</v>
      </c>
      <c r="Q105" t="s">
        <v>36</v>
      </c>
      <c r="R105" t="s">
        <v>36</v>
      </c>
      <c r="S105" t="s">
        <v>36</v>
      </c>
      <c r="T105" t="s">
        <v>36</v>
      </c>
      <c r="U105" t="s">
        <v>42</v>
      </c>
      <c r="V105" t="s">
        <v>43</v>
      </c>
      <c r="W105" t="s">
        <v>676</v>
      </c>
      <c r="X105" t="s">
        <v>36</v>
      </c>
      <c r="Y105" t="s">
        <v>36</v>
      </c>
      <c r="Z105" t="s">
        <v>36</v>
      </c>
      <c r="AA105">
        <v>0</v>
      </c>
      <c r="AB105" t="s">
        <v>45</v>
      </c>
      <c r="AC105" t="s">
        <v>46</v>
      </c>
      <c r="AD105" t="s">
        <v>36</v>
      </c>
      <c r="AE105" t="s">
        <v>56</v>
      </c>
      <c r="AF105" t="s">
        <v>36</v>
      </c>
      <c r="AG105" t="s">
        <v>48</v>
      </c>
    </row>
    <row r="106" spans="1:33" x14ac:dyDescent="0.35">
      <c r="A106" t="s">
        <v>677</v>
      </c>
      <c r="B106" t="s">
        <v>33</v>
      </c>
      <c r="C106" t="s">
        <v>678</v>
      </c>
      <c r="D106" t="s">
        <v>677</v>
      </c>
      <c r="E106" t="s">
        <v>679</v>
      </c>
      <c r="F106" t="s">
        <v>36</v>
      </c>
      <c r="G106" t="s">
        <v>37</v>
      </c>
      <c r="H106">
        <v>19000</v>
      </c>
      <c r="I106" t="s">
        <v>38</v>
      </c>
      <c r="J106" t="s">
        <v>611</v>
      </c>
      <c r="K106" t="str">
        <f>VLOOKUP(J106, correspondance!A:B, 2, FALSE)</f>
        <v>TG LORRAINE</v>
      </c>
      <c r="L106" t="s">
        <v>680</v>
      </c>
      <c r="M106" t="s">
        <v>681</v>
      </c>
      <c r="N106" t="s">
        <v>36</v>
      </c>
      <c r="O106" t="s">
        <v>36</v>
      </c>
      <c r="P106" t="s">
        <v>36</v>
      </c>
      <c r="Q106" t="s">
        <v>36</v>
      </c>
      <c r="R106" t="s">
        <v>36</v>
      </c>
      <c r="S106" t="s">
        <v>36</v>
      </c>
      <c r="T106" t="s">
        <v>36</v>
      </c>
      <c r="U106" t="s">
        <v>42</v>
      </c>
      <c r="V106" t="s">
        <v>43</v>
      </c>
      <c r="W106" t="s">
        <v>682</v>
      </c>
      <c r="X106" t="s">
        <v>36</v>
      </c>
      <c r="Y106" t="s">
        <v>36</v>
      </c>
      <c r="Z106" t="s">
        <v>36</v>
      </c>
      <c r="AA106">
        <v>0</v>
      </c>
      <c r="AB106" t="s">
        <v>45</v>
      </c>
      <c r="AC106" t="s">
        <v>46</v>
      </c>
      <c r="AD106" t="s">
        <v>36</v>
      </c>
      <c r="AE106" t="s">
        <v>56</v>
      </c>
      <c r="AF106" t="s">
        <v>36</v>
      </c>
      <c r="AG106" t="s">
        <v>48</v>
      </c>
    </row>
    <row r="107" spans="1:33" x14ac:dyDescent="0.35">
      <c r="A107" t="s">
        <v>683</v>
      </c>
      <c r="B107" t="s">
        <v>33</v>
      </c>
      <c r="C107" t="s">
        <v>684</v>
      </c>
      <c r="D107" t="s">
        <v>683</v>
      </c>
      <c r="E107" t="s">
        <v>685</v>
      </c>
      <c r="F107" t="s">
        <v>36</v>
      </c>
      <c r="G107" t="s">
        <v>37</v>
      </c>
      <c r="H107">
        <v>19000</v>
      </c>
      <c r="I107" t="s">
        <v>38</v>
      </c>
      <c r="J107" t="s">
        <v>611</v>
      </c>
      <c r="K107" t="str">
        <f>VLOOKUP(J107, correspondance!A:B, 2, FALSE)</f>
        <v>TG LORRAINE</v>
      </c>
      <c r="L107" t="s">
        <v>686</v>
      </c>
      <c r="M107" t="s">
        <v>687</v>
      </c>
      <c r="N107" t="s">
        <v>36</v>
      </c>
      <c r="O107" t="s">
        <v>36</v>
      </c>
      <c r="P107" t="s">
        <v>36</v>
      </c>
      <c r="Q107" t="s">
        <v>36</v>
      </c>
      <c r="R107" t="s">
        <v>36</v>
      </c>
      <c r="S107" t="s">
        <v>36</v>
      </c>
      <c r="T107" t="s">
        <v>36</v>
      </c>
      <c r="U107" t="s">
        <v>42</v>
      </c>
      <c r="V107" t="s">
        <v>43</v>
      </c>
      <c r="W107" t="s">
        <v>688</v>
      </c>
      <c r="X107" t="s">
        <v>36</v>
      </c>
      <c r="Y107" t="s">
        <v>36</v>
      </c>
      <c r="Z107" t="s">
        <v>36</v>
      </c>
      <c r="AA107">
        <v>0</v>
      </c>
      <c r="AB107" t="s">
        <v>426</v>
      </c>
      <c r="AC107" t="s">
        <v>46</v>
      </c>
      <c r="AD107" t="s">
        <v>36</v>
      </c>
      <c r="AE107" t="s">
        <v>56</v>
      </c>
      <c r="AF107" t="s">
        <v>36</v>
      </c>
      <c r="AG107" t="s">
        <v>48</v>
      </c>
    </row>
    <row r="108" spans="1:33" x14ac:dyDescent="0.35">
      <c r="A108" t="s">
        <v>689</v>
      </c>
      <c r="B108" t="s">
        <v>33</v>
      </c>
      <c r="C108" t="s">
        <v>690</v>
      </c>
      <c r="D108" t="s">
        <v>689</v>
      </c>
      <c r="E108" t="s">
        <v>691</v>
      </c>
      <c r="F108" t="s">
        <v>36</v>
      </c>
      <c r="G108" t="s">
        <v>37</v>
      </c>
      <c r="H108">
        <v>19000</v>
      </c>
      <c r="I108" t="s">
        <v>38</v>
      </c>
      <c r="J108" t="s">
        <v>611</v>
      </c>
      <c r="K108" t="str">
        <f>VLOOKUP(J108, correspondance!A:B, 2, FALSE)</f>
        <v>TG LORRAINE</v>
      </c>
      <c r="L108" t="s">
        <v>692</v>
      </c>
      <c r="M108" t="s">
        <v>693</v>
      </c>
      <c r="N108" t="s">
        <v>36</v>
      </c>
      <c r="O108" t="s">
        <v>36</v>
      </c>
      <c r="P108" t="s">
        <v>36</v>
      </c>
      <c r="Q108" t="s">
        <v>36</v>
      </c>
      <c r="R108" t="s">
        <v>36</v>
      </c>
      <c r="S108" t="s">
        <v>36</v>
      </c>
      <c r="T108" t="s">
        <v>36</v>
      </c>
      <c r="U108" t="s">
        <v>42</v>
      </c>
      <c r="V108" t="s">
        <v>43</v>
      </c>
      <c r="W108" t="s">
        <v>694</v>
      </c>
      <c r="X108" t="s">
        <v>36</v>
      </c>
      <c r="Y108" t="s">
        <v>36</v>
      </c>
      <c r="Z108" t="s">
        <v>36</v>
      </c>
      <c r="AA108">
        <v>0</v>
      </c>
      <c r="AB108" t="s">
        <v>45</v>
      </c>
      <c r="AC108" t="s">
        <v>46</v>
      </c>
      <c r="AD108" t="s">
        <v>36</v>
      </c>
      <c r="AE108" t="s">
        <v>56</v>
      </c>
      <c r="AF108" t="s">
        <v>36</v>
      </c>
      <c r="AG108" t="s">
        <v>48</v>
      </c>
    </row>
    <row r="109" spans="1:33" x14ac:dyDescent="0.35">
      <c r="A109" t="s">
        <v>695</v>
      </c>
      <c r="B109" t="s">
        <v>33</v>
      </c>
      <c r="C109" t="s">
        <v>696</v>
      </c>
      <c r="D109" t="s">
        <v>695</v>
      </c>
      <c r="E109" t="s">
        <v>697</v>
      </c>
      <c r="F109" t="s">
        <v>36</v>
      </c>
      <c r="G109" t="s">
        <v>37</v>
      </c>
      <c r="H109">
        <v>19000</v>
      </c>
      <c r="I109" t="s">
        <v>38</v>
      </c>
      <c r="J109" t="s">
        <v>611</v>
      </c>
      <c r="K109" t="str">
        <f>VLOOKUP(J109, correspondance!A:B, 2, FALSE)</f>
        <v>TG LORRAINE</v>
      </c>
      <c r="L109" t="s">
        <v>698</v>
      </c>
      <c r="M109" t="s">
        <v>699</v>
      </c>
      <c r="N109" t="s">
        <v>36</v>
      </c>
      <c r="O109" t="s">
        <v>36</v>
      </c>
      <c r="P109" t="s">
        <v>36</v>
      </c>
      <c r="Q109" t="s">
        <v>36</v>
      </c>
      <c r="R109" t="s">
        <v>36</v>
      </c>
      <c r="S109" t="s">
        <v>36</v>
      </c>
      <c r="T109" t="s">
        <v>36</v>
      </c>
      <c r="U109" t="s">
        <v>42</v>
      </c>
      <c r="V109" t="s">
        <v>43</v>
      </c>
      <c r="W109" t="s">
        <v>700</v>
      </c>
      <c r="X109" t="s">
        <v>36</v>
      </c>
      <c r="Y109" t="s">
        <v>36</v>
      </c>
      <c r="Z109" t="s">
        <v>36</v>
      </c>
      <c r="AA109">
        <v>0</v>
      </c>
      <c r="AB109" t="s">
        <v>45</v>
      </c>
      <c r="AC109" t="s">
        <v>46</v>
      </c>
      <c r="AD109" t="s">
        <v>36</v>
      </c>
      <c r="AE109" t="s">
        <v>56</v>
      </c>
      <c r="AF109" t="s">
        <v>36</v>
      </c>
      <c r="AG109" t="s">
        <v>48</v>
      </c>
    </row>
    <row r="110" spans="1:33" x14ac:dyDescent="0.35">
      <c r="A110" t="s">
        <v>701</v>
      </c>
      <c r="B110" t="s">
        <v>33</v>
      </c>
      <c r="C110" t="s">
        <v>702</v>
      </c>
      <c r="D110" t="s">
        <v>701</v>
      </c>
      <c r="E110" t="s">
        <v>703</v>
      </c>
      <c r="F110" t="s">
        <v>36</v>
      </c>
      <c r="G110" t="s">
        <v>37</v>
      </c>
      <c r="H110">
        <v>19000</v>
      </c>
      <c r="I110" t="s">
        <v>38</v>
      </c>
      <c r="J110" t="s">
        <v>611</v>
      </c>
      <c r="K110" t="str">
        <f>VLOOKUP(J110, correspondance!A:B, 2, FALSE)</f>
        <v>TG LORRAINE</v>
      </c>
      <c r="L110" t="s">
        <v>704</v>
      </c>
      <c r="M110" t="s">
        <v>705</v>
      </c>
      <c r="N110" t="s">
        <v>36</v>
      </c>
      <c r="O110" t="s">
        <v>36</v>
      </c>
      <c r="P110" t="s">
        <v>36</v>
      </c>
      <c r="Q110" t="s">
        <v>36</v>
      </c>
      <c r="R110" t="s">
        <v>36</v>
      </c>
      <c r="S110" t="s">
        <v>36</v>
      </c>
      <c r="T110" t="s">
        <v>36</v>
      </c>
      <c r="U110" t="s">
        <v>42</v>
      </c>
      <c r="V110" t="s">
        <v>43</v>
      </c>
      <c r="W110" t="s">
        <v>706</v>
      </c>
      <c r="X110" t="s">
        <v>36</v>
      </c>
      <c r="Y110" t="s">
        <v>36</v>
      </c>
      <c r="Z110" t="s">
        <v>36</v>
      </c>
      <c r="AA110">
        <v>0</v>
      </c>
      <c r="AB110" t="s">
        <v>45</v>
      </c>
      <c r="AC110" t="s">
        <v>46</v>
      </c>
      <c r="AD110" t="s">
        <v>36</v>
      </c>
      <c r="AE110" t="s">
        <v>56</v>
      </c>
      <c r="AF110" t="s">
        <v>36</v>
      </c>
      <c r="AG110" t="s">
        <v>48</v>
      </c>
    </row>
    <row r="111" spans="1:33" x14ac:dyDescent="0.35">
      <c r="A111" t="s">
        <v>707</v>
      </c>
      <c r="B111" t="s">
        <v>33</v>
      </c>
      <c r="C111" t="s">
        <v>708</v>
      </c>
      <c r="D111" t="s">
        <v>707</v>
      </c>
      <c r="E111" t="s">
        <v>709</v>
      </c>
      <c r="F111" t="s">
        <v>36</v>
      </c>
      <c r="G111" t="s">
        <v>37</v>
      </c>
      <c r="H111">
        <v>16000</v>
      </c>
      <c r="I111" t="s">
        <v>38</v>
      </c>
      <c r="J111" t="s">
        <v>611</v>
      </c>
      <c r="K111" t="str">
        <f>VLOOKUP(J111, correspondance!A:B, 2, FALSE)</f>
        <v>TG LORRAINE</v>
      </c>
      <c r="L111" t="s">
        <v>710</v>
      </c>
      <c r="M111" t="s">
        <v>711</v>
      </c>
      <c r="N111" t="s">
        <v>36</v>
      </c>
      <c r="O111" t="s">
        <v>36</v>
      </c>
      <c r="P111" t="s">
        <v>36</v>
      </c>
      <c r="Q111" t="s">
        <v>36</v>
      </c>
      <c r="R111" t="s">
        <v>36</v>
      </c>
      <c r="S111" t="s">
        <v>36</v>
      </c>
      <c r="T111" t="s">
        <v>36</v>
      </c>
      <c r="U111" t="s">
        <v>42</v>
      </c>
      <c r="V111" t="s">
        <v>43</v>
      </c>
      <c r="W111" t="s">
        <v>712</v>
      </c>
      <c r="X111" t="s">
        <v>36</v>
      </c>
      <c r="Y111" t="s">
        <v>36</v>
      </c>
      <c r="Z111" t="s">
        <v>36</v>
      </c>
      <c r="AA111">
        <v>0</v>
      </c>
      <c r="AB111" t="s">
        <v>45</v>
      </c>
      <c r="AC111" t="s">
        <v>46</v>
      </c>
      <c r="AD111" t="s">
        <v>36</v>
      </c>
      <c r="AE111" t="s">
        <v>56</v>
      </c>
      <c r="AF111" t="s">
        <v>36</v>
      </c>
      <c r="AG111" t="s">
        <v>48</v>
      </c>
    </row>
    <row r="112" spans="1:33" x14ac:dyDescent="0.35">
      <c r="A112" t="s">
        <v>713</v>
      </c>
      <c r="B112" t="s">
        <v>33</v>
      </c>
      <c r="C112" t="s">
        <v>714</v>
      </c>
      <c r="D112" t="s">
        <v>713</v>
      </c>
      <c r="E112" t="s">
        <v>715</v>
      </c>
      <c r="F112" t="s">
        <v>36</v>
      </c>
      <c r="G112" t="s">
        <v>37</v>
      </c>
      <c r="H112">
        <v>19000</v>
      </c>
      <c r="I112" t="s">
        <v>38</v>
      </c>
      <c r="J112" t="s">
        <v>611</v>
      </c>
      <c r="K112" t="str">
        <f>VLOOKUP(J112, correspondance!A:B, 2, FALSE)</f>
        <v>TG LORRAINE</v>
      </c>
      <c r="L112" t="s">
        <v>716</v>
      </c>
      <c r="M112" t="s">
        <v>717</v>
      </c>
      <c r="N112" t="s">
        <v>36</v>
      </c>
      <c r="O112" t="s">
        <v>36</v>
      </c>
      <c r="P112" t="s">
        <v>36</v>
      </c>
      <c r="Q112" t="s">
        <v>36</v>
      </c>
      <c r="R112" t="s">
        <v>36</v>
      </c>
      <c r="S112" t="s">
        <v>36</v>
      </c>
      <c r="T112" t="s">
        <v>36</v>
      </c>
      <c r="U112" t="s">
        <v>42</v>
      </c>
      <c r="V112" t="s">
        <v>43</v>
      </c>
      <c r="W112" t="s">
        <v>718</v>
      </c>
      <c r="X112" t="s">
        <v>36</v>
      </c>
      <c r="Y112" t="s">
        <v>36</v>
      </c>
      <c r="Z112" t="s">
        <v>36</v>
      </c>
      <c r="AA112">
        <v>0</v>
      </c>
      <c r="AB112" t="s">
        <v>45</v>
      </c>
      <c r="AC112" t="s">
        <v>46</v>
      </c>
      <c r="AD112" t="s">
        <v>36</v>
      </c>
      <c r="AE112" t="s">
        <v>56</v>
      </c>
      <c r="AF112" t="s">
        <v>36</v>
      </c>
      <c r="AG112" t="s">
        <v>48</v>
      </c>
    </row>
    <row r="113" spans="1:33" x14ac:dyDescent="0.35">
      <c r="A113" t="s">
        <v>719</v>
      </c>
      <c r="B113" t="s">
        <v>33</v>
      </c>
      <c r="C113" t="s">
        <v>720</v>
      </c>
      <c r="D113" t="s">
        <v>719</v>
      </c>
      <c r="E113" t="s">
        <v>721</v>
      </c>
      <c r="F113" t="s">
        <v>36</v>
      </c>
      <c r="G113" t="s">
        <v>37</v>
      </c>
      <c r="H113">
        <v>16000</v>
      </c>
      <c r="I113" t="s">
        <v>38</v>
      </c>
      <c r="J113" t="s">
        <v>611</v>
      </c>
      <c r="K113" t="str">
        <f>VLOOKUP(J113, correspondance!A:B, 2, FALSE)</f>
        <v>TG LORRAINE</v>
      </c>
      <c r="L113" t="s">
        <v>722</v>
      </c>
      <c r="M113" t="s">
        <v>723</v>
      </c>
      <c r="N113" t="s">
        <v>36</v>
      </c>
      <c r="O113" t="s">
        <v>36</v>
      </c>
      <c r="P113" t="s">
        <v>36</v>
      </c>
      <c r="Q113" t="s">
        <v>36</v>
      </c>
      <c r="R113" t="s">
        <v>36</v>
      </c>
      <c r="S113" t="s">
        <v>36</v>
      </c>
      <c r="T113" t="s">
        <v>36</v>
      </c>
      <c r="U113" t="s">
        <v>42</v>
      </c>
      <c r="V113" t="s">
        <v>43</v>
      </c>
      <c r="W113" t="s">
        <v>724</v>
      </c>
      <c r="X113" t="s">
        <v>36</v>
      </c>
      <c r="Y113" t="s">
        <v>36</v>
      </c>
      <c r="Z113" t="s">
        <v>36</v>
      </c>
      <c r="AA113">
        <v>0</v>
      </c>
      <c r="AB113" t="s">
        <v>45</v>
      </c>
      <c r="AC113" t="s">
        <v>46</v>
      </c>
      <c r="AD113" t="s">
        <v>36</v>
      </c>
      <c r="AE113" t="s">
        <v>56</v>
      </c>
      <c r="AF113" t="s">
        <v>36</v>
      </c>
      <c r="AG113" t="s">
        <v>48</v>
      </c>
    </row>
    <row r="114" spans="1:33" x14ac:dyDescent="0.35">
      <c r="A114" t="s">
        <v>725</v>
      </c>
      <c r="B114" t="s">
        <v>33</v>
      </c>
      <c r="C114" t="s">
        <v>726</v>
      </c>
      <c r="D114" t="s">
        <v>725</v>
      </c>
      <c r="E114" t="s">
        <v>727</v>
      </c>
      <c r="F114" t="s">
        <v>36</v>
      </c>
      <c r="G114" t="s">
        <v>37</v>
      </c>
      <c r="H114">
        <v>19000</v>
      </c>
      <c r="I114" t="s">
        <v>38</v>
      </c>
      <c r="J114" t="s">
        <v>611</v>
      </c>
      <c r="K114" t="str">
        <f>VLOOKUP(J114, correspondance!A:B, 2, FALSE)</f>
        <v>TG LORRAINE</v>
      </c>
      <c r="L114" t="s">
        <v>728</v>
      </c>
      <c r="M114" t="s">
        <v>729</v>
      </c>
      <c r="N114" t="s">
        <v>36</v>
      </c>
      <c r="O114" t="s">
        <v>36</v>
      </c>
      <c r="P114" t="s">
        <v>36</v>
      </c>
      <c r="Q114" t="s">
        <v>36</v>
      </c>
      <c r="R114" t="s">
        <v>36</v>
      </c>
      <c r="S114" t="s">
        <v>36</v>
      </c>
      <c r="T114" t="s">
        <v>36</v>
      </c>
      <c r="U114" t="s">
        <v>42</v>
      </c>
      <c r="V114" t="s">
        <v>43</v>
      </c>
      <c r="W114" t="s">
        <v>626</v>
      </c>
      <c r="X114" t="s">
        <v>36</v>
      </c>
      <c r="Y114" t="s">
        <v>36</v>
      </c>
      <c r="Z114" t="s">
        <v>36</v>
      </c>
      <c r="AA114">
        <v>0</v>
      </c>
      <c r="AB114" t="s">
        <v>45</v>
      </c>
      <c r="AC114" t="s">
        <v>46</v>
      </c>
      <c r="AD114" t="s">
        <v>36</v>
      </c>
      <c r="AE114" t="s">
        <v>56</v>
      </c>
      <c r="AF114" t="s">
        <v>36</v>
      </c>
      <c r="AG114" t="s">
        <v>48</v>
      </c>
    </row>
    <row r="115" spans="1:33" x14ac:dyDescent="0.35">
      <c r="A115" t="s">
        <v>730</v>
      </c>
      <c r="B115" t="s">
        <v>33</v>
      </c>
      <c r="C115" t="s">
        <v>731</v>
      </c>
      <c r="D115" t="s">
        <v>730</v>
      </c>
      <c r="E115" t="s">
        <v>732</v>
      </c>
      <c r="F115" t="s">
        <v>36</v>
      </c>
      <c r="G115" t="s">
        <v>37</v>
      </c>
      <c r="H115">
        <v>19000</v>
      </c>
      <c r="I115" t="s">
        <v>38</v>
      </c>
      <c r="J115" t="s">
        <v>611</v>
      </c>
      <c r="K115" t="str">
        <f>VLOOKUP(J115, correspondance!A:B, 2, FALSE)</f>
        <v>TG LORRAINE</v>
      </c>
      <c r="L115" t="s">
        <v>733</v>
      </c>
      <c r="M115" t="s">
        <v>734</v>
      </c>
      <c r="N115" t="s">
        <v>36</v>
      </c>
      <c r="O115" t="s">
        <v>36</v>
      </c>
      <c r="P115" t="s">
        <v>36</v>
      </c>
      <c r="Q115" t="s">
        <v>36</v>
      </c>
      <c r="R115" t="s">
        <v>36</v>
      </c>
      <c r="S115" t="s">
        <v>36</v>
      </c>
      <c r="T115" t="s">
        <v>36</v>
      </c>
      <c r="U115" t="s">
        <v>42</v>
      </c>
      <c r="V115" t="s">
        <v>43</v>
      </c>
      <c r="W115" t="s">
        <v>735</v>
      </c>
      <c r="X115" t="s">
        <v>36</v>
      </c>
      <c r="Y115" t="s">
        <v>36</v>
      </c>
      <c r="Z115" t="s">
        <v>36</v>
      </c>
      <c r="AA115">
        <v>0</v>
      </c>
      <c r="AB115" t="s">
        <v>45</v>
      </c>
      <c r="AC115" t="s">
        <v>46</v>
      </c>
      <c r="AD115" t="s">
        <v>36</v>
      </c>
      <c r="AE115" t="s">
        <v>56</v>
      </c>
      <c r="AF115" t="s">
        <v>36</v>
      </c>
      <c r="AG115" t="s">
        <v>48</v>
      </c>
    </row>
    <row r="116" spans="1:33" x14ac:dyDescent="0.35">
      <c r="A116" t="s">
        <v>736</v>
      </c>
      <c r="B116" t="s">
        <v>33</v>
      </c>
      <c r="C116" t="s">
        <v>737</v>
      </c>
      <c r="D116" t="s">
        <v>736</v>
      </c>
      <c r="E116" t="s">
        <v>738</v>
      </c>
      <c r="F116" t="s">
        <v>36</v>
      </c>
      <c r="G116" t="s">
        <v>37</v>
      </c>
      <c r="H116">
        <v>19000</v>
      </c>
      <c r="I116" t="s">
        <v>38</v>
      </c>
      <c r="J116" t="s">
        <v>611</v>
      </c>
      <c r="K116" t="str">
        <f>VLOOKUP(J116, correspondance!A:B, 2, FALSE)</f>
        <v>TG LORRAINE</v>
      </c>
      <c r="L116" t="s">
        <v>739</v>
      </c>
      <c r="M116" t="s">
        <v>740</v>
      </c>
      <c r="N116" t="s">
        <v>36</v>
      </c>
      <c r="O116" t="s">
        <v>36</v>
      </c>
      <c r="P116" t="s">
        <v>36</v>
      </c>
      <c r="Q116" t="s">
        <v>36</v>
      </c>
      <c r="R116" t="s">
        <v>36</v>
      </c>
      <c r="S116" t="s">
        <v>36</v>
      </c>
      <c r="T116" t="s">
        <v>36</v>
      </c>
      <c r="U116" t="s">
        <v>42</v>
      </c>
      <c r="V116" t="s">
        <v>43</v>
      </c>
      <c r="W116" t="s">
        <v>626</v>
      </c>
      <c r="X116" t="s">
        <v>36</v>
      </c>
      <c r="Y116" t="s">
        <v>36</v>
      </c>
      <c r="Z116" t="s">
        <v>36</v>
      </c>
      <c r="AA116">
        <v>0</v>
      </c>
      <c r="AB116" t="s">
        <v>45</v>
      </c>
      <c r="AC116" t="s">
        <v>46</v>
      </c>
      <c r="AD116" t="s">
        <v>36</v>
      </c>
      <c r="AE116" t="s">
        <v>56</v>
      </c>
      <c r="AF116" t="s">
        <v>36</v>
      </c>
      <c r="AG116" t="s">
        <v>48</v>
      </c>
    </row>
    <row r="117" spans="1:33" x14ac:dyDescent="0.35">
      <c r="A117" t="s">
        <v>741</v>
      </c>
      <c r="B117" t="s">
        <v>33</v>
      </c>
      <c r="C117" t="s">
        <v>742</v>
      </c>
      <c r="D117" t="s">
        <v>741</v>
      </c>
      <c r="E117" t="s">
        <v>743</v>
      </c>
      <c r="F117" t="s">
        <v>36</v>
      </c>
      <c r="G117" t="s">
        <v>37</v>
      </c>
      <c r="H117">
        <v>19000</v>
      </c>
      <c r="I117" t="s">
        <v>38</v>
      </c>
      <c r="J117" t="s">
        <v>39</v>
      </c>
      <c r="K117" t="str">
        <f>VLOOKUP(J117, correspondance!A:B, 2, FALSE)</f>
        <v>TG CENTRE EST</v>
      </c>
      <c r="L117" t="s">
        <v>744</v>
      </c>
      <c r="M117" t="s">
        <v>745</v>
      </c>
      <c r="N117" t="s">
        <v>36</v>
      </c>
      <c r="O117" t="s">
        <v>36</v>
      </c>
      <c r="P117" t="s">
        <v>36</v>
      </c>
      <c r="Q117" t="s">
        <v>36</v>
      </c>
      <c r="R117" t="s">
        <v>36</v>
      </c>
      <c r="S117" t="s">
        <v>36</v>
      </c>
      <c r="T117" t="s">
        <v>36</v>
      </c>
      <c r="U117" t="s">
        <v>42</v>
      </c>
      <c r="V117" t="s">
        <v>43</v>
      </c>
      <c r="W117" t="s">
        <v>746</v>
      </c>
      <c r="X117" t="s">
        <v>36</v>
      </c>
      <c r="Y117" t="s">
        <v>36</v>
      </c>
      <c r="Z117" t="s">
        <v>36</v>
      </c>
      <c r="AA117">
        <v>0</v>
      </c>
      <c r="AB117" t="s">
        <v>45</v>
      </c>
      <c r="AC117" t="s">
        <v>46</v>
      </c>
      <c r="AD117" t="s">
        <v>36</v>
      </c>
      <c r="AE117" t="s">
        <v>56</v>
      </c>
      <c r="AF117" t="s">
        <v>36</v>
      </c>
      <c r="AG117" t="s">
        <v>48</v>
      </c>
    </row>
    <row r="118" spans="1:33" x14ac:dyDescent="0.35">
      <c r="A118" t="s">
        <v>747</v>
      </c>
      <c r="B118" t="s">
        <v>33</v>
      </c>
      <c r="C118" t="s">
        <v>748</v>
      </c>
      <c r="D118" t="s">
        <v>747</v>
      </c>
      <c r="E118" t="s">
        <v>749</v>
      </c>
      <c r="F118" t="s">
        <v>36</v>
      </c>
      <c r="G118" t="s">
        <v>37</v>
      </c>
      <c r="H118">
        <v>16000</v>
      </c>
      <c r="I118" t="s">
        <v>38</v>
      </c>
      <c r="J118" t="s">
        <v>39</v>
      </c>
      <c r="K118" t="str">
        <f>VLOOKUP(J118, correspondance!A:B, 2, FALSE)</f>
        <v>TG CENTRE EST</v>
      </c>
      <c r="L118" t="s">
        <v>750</v>
      </c>
      <c r="M118" t="s">
        <v>751</v>
      </c>
      <c r="N118" t="s">
        <v>36</v>
      </c>
      <c r="O118" t="s">
        <v>36</v>
      </c>
      <c r="P118" t="s">
        <v>36</v>
      </c>
      <c r="Q118" t="s">
        <v>36</v>
      </c>
      <c r="R118" t="s">
        <v>36</v>
      </c>
      <c r="S118" t="s">
        <v>36</v>
      </c>
      <c r="T118" t="s">
        <v>36</v>
      </c>
      <c r="U118" t="s">
        <v>42</v>
      </c>
      <c r="V118" t="s">
        <v>43</v>
      </c>
      <c r="W118" t="s">
        <v>752</v>
      </c>
      <c r="X118" t="s">
        <v>36</v>
      </c>
      <c r="Y118" t="s">
        <v>36</v>
      </c>
      <c r="Z118" t="s">
        <v>36</v>
      </c>
      <c r="AA118">
        <v>0</v>
      </c>
      <c r="AB118" t="s">
        <v>45</v>
      </c>
      <c r="AC118" t="s">
        <v>46</v>
      </c>
      <c r="AD118" t="s">
        <v>36</v>
      </c>
      <c r="AE118" t="s">
        <v>56</v>
      </c>
      <c r="AF118" t="s">
        <v>36</v>
      </c>
      <c r="AG118" t="s">
        <v>48</v>
      </c>
    </row>
    <row r="119" spans="1:33" x14ac:dyDescent="0.35">
      <c r="A119" t="s">
        <v>753</v>
      </c>
      <c r="B119" t="s">
        <v>33</v>
      </c>
      <c r="C119" t="s">
        <v>754</v>
      </c>
      <c r="D119" t="s">
        <v>753</v>
      </c>
      <c r="E119" t="s">
        <v>755</v>
      </c>
      <c r="F119" t="s">
        <v>36</v>
      </c>
      <c r="G119" t="s">
        <v>37</v>
      </c>
      <c r="H119">
        <v>44000</v>
      </c>
      <c r="I119" t="s">
        <v>38</v>
      </c>
      <c r="J119" t="s">
        <v>39</v>
      </c>
      <c r="K119" t="str">
        <f>VLOOKUP(J119, correspondance!A:B, 2, FALSE)</f>
        <v>TG CENTRE EST</v>
      </c>
      <c r="L119" t="s">
        <v>756</v>
      </c>
      <c r="M119" t="s">
        <v>757</v>
      </c>
      <c r="N119" t="s">
        <v>36</v>
      </c>
      <c r="O119" t="s">
        <v>36</v>
      </c>
      <c r="P119" t="s">
        <v>36</v>
      </c>
      <c r="Q119" t="s">
        <v>36</v>
      </c>
      <c r="R119" t="s">
        <v>36</v>
      </c>
      <c r="S119" t="s">
        <v>36</v>
      </c>
      <c r="T119" t="s">
        <v>36</v>
      </c>
      <c r="U119" t="s">
        <v>42</v>
      </c>
      <c r="V119" t="s">
        <v>43</v>
      </c>
      <c r="W119" t="s">
        <v>758</v>
      </c>
      <c r="X119" t="s">
        <v>36</v>
      </c>
      <c r="Y119" t="s">
        <v>36</v>
      </c>
      <c r="Z119" t="s">
        <v>36</v>
      </c>
      <c r="AA119">
        <v>0</v>
      </c>
      <c r="AB119" t="s">
        <v>45</v>
      </c>
      <c r="AC119" t="s">
        <v>46</v>
      </c>
      <c r="AD119" t="s">
        <v>36</v>
      </c>
      <c r="AE119" t="s">
        <v>56</v>
      </c>
      <c r="AF119" t="s">
        <v>36</v>
      </c>
      <c r="AG119" t="s">
        <v>48</v>
      </c>
    </row>
    <row r="120" spans="1:33" x14ac:dyDescent="0.35">
      <c r="A120" t="s">
        <v>759</v>
      </c>
      <c r="B120" t="s">
        <v>33</v>
      </c>
      <c r="C120" t="s">
        <v>760</v>
      </c>
      <c r="D120" t="s">
        <v>759</v>
      </c>
      <c r="E120" t="s">
        <v>761</v>
      </c>
      <c r="F120" t="s">
        <v>36</v>
      </c>
      <c r="G120" t="s">
        <v>37</v>
      </c>
      <c r="H120">
        <v>19000</v>
      </c>
      <c r="I120" t="s">
        <v>38</v>
      </c>
      <c r="J120" t="s">
        <v>39</v>
      </c>
      <c r="K120" t="str">
        <f>VLOOKUP(J120, correspondance!A:B, 2, FALSE)</f>
        <v>TG CENTRE EST</v>
      </c>
      <c r="L120" t="s">
        <v>762</v>
      </c>
      <c r="M120" t="s">
        <v>763</v>
      </c>
      <c r="N120" t="s">
        <v>36</v>
      </c>
      <c r="O120" t="s">
        <v>36</v>
      </c>
      <c r="P120" t="s">
        <v>36</v>
      </c>
      <c r="Q120" t="s">
        <v>36</v>
      </c>
      <c r="R120" t="s">
        <v>36</v>
      </c>
      <c r="S120" t="s">
        <v>36</v>
      </c>
      <c r="T120" t="s">
        <v>36</v>
      </c>
      <c r="U120" t="s">
        <v>42</v>
      </c>
      <c r="V120" t="s">
        <v>43</v>
      </c>
      <c r="W120" t="s">
        <v>764</v>
      </c>
      <c r="X120" t="s">
        <v>36</v>
      </c>
      <c r="Y120" t="s">
        <v>36</v>
      </c>
      <c r="Z120" t="s">
        <v>36</v>
      </c>
      <c r="AA120">
        <v>0</v>
      </c>
      <c r="AB120" t="s">
        <v>45</v>
      </c>
      <c r="AC120" t="s">
        <v>46</v>
      </c>
      <c r="AD120" t="s">
        <v>36</v>
      </c>
      <c r="AE120" t="s">
        <v>66</v>
      </c>
      <c r="AF120" t="s">
        <v>36</v>
      </c>
      <c r="AG120" t="s">
        <v>48</v>
      </c>
    </row>
    <row r="121" spans="1:33" x14ac:dyDescent="0.35">
      <c r="A121" t="s">
        <v>765</v>
      </c>
      <c r="B121" t="s">
        <v>33</v>
      </c>
      <c r="C121" t="s">
        <v>766</v>
      </c>
      <c r="D121" t="s">
        <v>765</v>
      </c>
      <c r="E121" t="s">
        <v>767</v>
      </c>
      <c r="F121" t="s">
        <v>36</v>
      </c>
      <c r="G121" t="s">
        <v>37</v>
      </c>
      <c r="H121">
        <v>40000</v>
      </c>
      <c r="I121" t="s">
        <v>38</v>
      </c>
      <c r="J121" t="s">
        <v>39</v>
      </c>
      <c r="K121" t="str">
        <f>VLOOKUP(J121, correspondance!A:B, 2, FALSE)</f>
        <v>TG CENTRE EST</v>
      </c>
      <c r="L121" t="s">
        <v>768</v>
      </c>
      <c r="M121" t="s">
        <v>769</v>
      </c>
      <c r="N121" t="s">
        <v>36</v>
      </c>
      <c r="O121" t="s">
        <v>36</v>
      </c>
      <c r="P121" t="s">
        <v>36</v>
      </c>
      <c r="Q121" t="s">
        <v>36</v>
      </c>
      <c r="R121" t="s">
        <v>36</v>
      </c>
      <c r="S121" t="s">
        <v>36</v>
      </c>
      <c r="T121" t="s">
        <v>36</v>
      </c>
      <c r="U121" t="s">
        <v>42</v>
      </c>
      <c r="V121" t="s">
        <v>43</v>
      </c>
      <c r="W121" t="s">
        <v>746</v>
      </c>
      <c r="X121" t="s">
        <v>36</v>
      </c>
      <c r="Y121" t="s">
        <v>36</v>
      </c>
      <c r="Z121" t="s">
        <v>36</v>
      </c>
      <c r="AA121">
        <v>0</v>
      </c>
      <c r="AB121" t="s">
        <v>45</v>
      </c>
      <c r="AC121" t="s">
        <v>46</v>
      </c>
      <c r="AD121" t="s">
        <v>36</v>
      </c>
      <c r="AE121" t="s">
        <v>56</v>
      </c>
      <c r="AF121" t="s">
        <v>36</v>
      </c>
      <c r="AG121" t="s">
        <v>48</v>
      </c>
    </row>
    <row r="122" spans="1:33" x14ac:dyDescent="0.35">
      <c r="A122" s="8" t="s">
        <v>1059</v>
      </c>
      <c r="B122" t="s">
        <v>33</v>
      </c>
      <c r="C122" t="s">
        <v>3780</v>
      </c>
      <c r="D122" t="s">
        <v>1059</v>
      </c>
      <c r="E122" t="s">
        <v>1061</v>
      </c>
      <c r="F122" t="s">
        <v>36</v>
      </c>
      <c r="G122" t="s">
        <v>37</v>
      </c>
      <c r="H122">
        <v>3500</v>
      </c>
      <c r="I122" t="s">
        <v>38</v>
      </c>
      <c r="J122" t="s">
        <v>962</v>
      </c>
      <c r="K122" t="str">
        <f>VLOOKUP(J122, correspondance!A:B, 2, FALSE)</f>
        <v>Site Bonneville</v>
      </c>
      <c r="L122" t="s">
        <v>1062</v>
      </c>
      <c r="M122" t="s">
        <v>1063</v>
      </c>
      <c r="N122" t="s">
        <v>36</v>
      </c>
      <c r="O122" t="s">
        <v>36</v>
      </c>
      <c r="P122" t="s">
        <v>36</v>
      </c>
      <c r="Q122" t="s">
        <v>36</v>
      </c>
      <c r="R122" t="s">
        <v>36</v>
      </c>
      <c r="S122" t="s">
        <v>36</v>
      </c>
      <c r="T122" t="s">
        <v>36</v>
      </c>
      <c r="U122" t="s">
        <v>42</v>
      </c>
      <c r="V122" t="s">
        <v>43</v>
      </c>
      <c r="W122" t="s">
        <v>1064</v>
      </c>
      <c r="X122" t="s">
        <v>36</v>
      </c>
      <c r="Y122" t="s">
        <v>36</v>
      </c>
      <c r="Z122" t="s">
        <v>36</v>
      </c>
      <c r="AA122">
        <v>0</v>
      </c>
      <c r="AB122" t="s">
        <v>45</v>
      </c>
      <c r="AC122" t="s">
        <v>46</v>
      </c>
      <c r="AD122" t="s">
        <v>36</v>
      </c>
      <c r="AE122" t="s">
        <v>96</v>
      </c>
      <c r="AF122" t="s">
        <v>36</v>
      </c>
      <c r="AG122" t="s">
        <v>48</v>
      </c>
    </row>
    <row r="123" spans="1:33" x14ac:dyDescent="0.35">
      <c r="A123" t="s">
        <v>772</v>
      </c>
      <c r="B123" t="s">
        <v>33</v>
      </c>
      <c r="C123" t="s">
        <v>773</v>
      </c>
      <c r="D123" t="s">
        <v>772</v>
      </c>
      <c r="E123" t="s">
        <v>774</v>
      </c>
      <c r="F123" t="s">
        <v>36</v>
      </c>
      <c r="G123" t="s">
        <v>37</v>
      </c>
      <c r="H123">
        <v>19000</v>
      </c>
      <c r="I123" t="s">
        <v>38</v>
      </c>
      <c r="J123" t="s">
        <v>39</v>
      </c>
      <c r="K123" t="str">
        <f>VLOOKUP(J123, correspondance!A:B, 2, FALSE)</f>
        <v>TG CENTRE EST</v>
      </c>
      <c r="L123" t="s">
        <v>775</v>
      </c>
      <c r="M123" t="s">
        <v>776</v>
      </c>
      <c r="N123" t="s">
        <v>36</v>
      </c>
      <c r="O123" t="s">
        <v>36</v>
      </c>
      <c r="P123" t="s">
        <v>36</v>
      </c>
      <c r="Q123" t="s">
        <v>36</v>
      </c>
      <c r="R123" t="s">
        <v>36</v>
      </c>
      <c r="S123" t="s">
        <v>36</v>
      </c>
      <c r="T123" t="s">
        <v>36</v>
      </c>
      <c r="U123" t="s">
        <v>42</v>
      </c>
      <c r="V123" t="s">
        <v>777</v>
      </c>
      <c r="W123" t="s">
        <v>778</v>
      </c>
      <c r="X123" t="s">
        <v>36</v>
      </c>
      <c r="Y123" t="s">
        <v>36</v>
      </c>
      <c r="Z123" t="s">
        <v>36</v>
      </c>
      <c r="AA123">
        <v>0</v>
      </c>
      <c r="AB123" t="s">
        <v>45</v>
      </c>
      <c r="AC123" t="s">
        <v>46</v>
      </c>
      <c r="AD123" t="s">
        <v>36</v>
      </c>
      <c r="AE123" t="s">
        <v>47</v>
      </c>
      <c r="AF123" t="s">
        <v>36</v>
      </c>
      <c r="AG123" t="s">
        <v>48</v>
      </c>
    </row>
    <row r="124" spans="1:33" x14ac:dyDescent="0.35">
      <c r="A124" t="s">
        <v>779</v>
      </c>
      <c r="B124" t="s">
        <v>33</v>
      </c>
      <c r="C124" t="s">
        <v>780</v>
      </c>
      <c r="D124" t="s">
        <v>779</v>
      </c>
      <c r="E124" t="s">
        <v>781</v>
      </c>
      <c r="F124" t="s">
        <v>36</v>
      </c>
      <c r="G124" t="s">
        <v>37</v>
      </c>
      <c r="H124">
        <v>19000</v>
      </c>
      <c r="I124" t="s">
        <v>38</v>
      </c>
      <c r="J124" t="s">
        <v>39</v>
      </c>
      <c r="K124" t="str">
        <f>VLOOKUP(J124, correspondance!A:B, 2, FALSE)</f>
        <v>TG CENTRE EST</v>
      </c>
      <c r="L124" t="s">
        <v>782</v>
      </c>
      <c r="M124" t="s">
        <v>783</v>
      </c>
      <c r="N124" t="s">
        <v>36</v>
      </c>
      <c r="O124" t="s">
        <v>36</v>
      </c>
      <c r="P124" t="s">
        <v>36</v>
      </c>
      <c r="Q124" t="s">
        <v>36</v>
      </c>
      <c r="R124" t="s">
        <v>36</v>
      </c>
      <c r="S124" t="s">
        <v>36</v>
      </c>
      <c r="T124" t="s">
        <v>36</v>
      </c>
      <c r="U124" t="s">
        <v>42</v>
      </c>
      <c r="V124" t="s">
        <v>43</v>
      </c>
      <c r="W124" t="s">
        <v>784</v>
      </c>
      <c r="X124" t="s">
        <v>36</v>
      </c>
      <c r="Y124" t="s">
        <v>36</v>
      </c>
      <c r="Z124" t="s">
        <v>36</v>
      </c>
      <c r="AA124">
        <v>0</v>
      </c>
      <c r="AB124" t="s">
        <v>45</v>
      </c>
      <c r="AC124" t="s">
        <v>46</v>
      </c>
      <c r="AD124" t="s">
        <v>36</v>
      </c>
      <c r="AE124" t="s">
        <v>56</v>
      </c>
      <c r="AF124" t="s">
        <v>36</v>
      </c>
      <c r="AG124" t="s">
        <v>48</v>
      </c>
    </row>
    <row r="125" spans="1:33" x14ac:dyDescent="0.35">
      <c r="A125" t="s">
        <v>785</v>
      </c>
      <c r="B125" t="s">
        <v>33</v>
      </c>
      <c r="C125" t="s">
        <v>786</v>
      </c>
      <c r="D125" t="s">
        <v>785</v>
      </c>
      <c r="E125" t="s">
        <v>787</v>
      </c>
      <c r="F125" t="s">
        <v>36</v>
      </c>
      <c r="G125" t="s">
        <v>37</v>
      </c>
      <c r="H125">
        <v>16000</v>
      </c>
      <c r="I125" t="s">
        <v>38</v>
      </c>
      <c r="J125" t="s">
        <v>39</v>
      </c>
      <c r="K125" t="str">
        <f>VLOOKUP(J125, correspondance!A:B, 2, FALSE)</f>
        <v>TG CENTRE EST</v>
      </c>
      <c r="L125" t="s">
        <v>788</v>
      </c>
      <c r="M125" t="s">
        <v>789</v>
      </c>
      <c r="N125" t="s">
        <v>36</v>
      </c>
      <c r="O125" t="s">
        <v>36</v>
      </c>
      <c r="P125" t="s">
        <v>36</v>
      </c>
      <c r="Q125" t="s">
        <v>36</v>
      </c>
      <c r="R125" t="s">
        <v>36</v>
      </c>
      <c r="S125" t="s">
        <v>36</v>
      </c>
      <c r="T125" t="s">
        <v>36</v>
      </c>
      <c r="U125" t="s">
        <v>42</v>
      </c>
      <c r="V125" t="s">
        <v>43</v>
      </c>
      <c r="W125" t="s">
        <v>790</v>
      </c>
      <c r="X125" t="s">
        <v>36</v>
      </c>
      <c r="Y125" t="s">
        <v>36</v>
      </c>
      <c r="Z125" t="s">
        <v>36</v>
      </c>
      <c r="AA125">
        <v>0</v>
      </c>
      <c r="AB125" t="s">
        <v>45</v>
      </c>
      <c r="AC125" t="s">
        <v>46</v>
      </c>
      <c r="AD125" t="s">
        <v>36</v>
      </c>
      <c r="AE125" t="s">
        <v>56</v>
      </c>
      <c r="AF125" t="s">
        <v>36</v>
      </c>
      <c r="AG125" t="s">
        <v>48</v>
      </c>
    </row>
    <row r="126" spans="1:33" x14ac:dyDescent="0.35">
      <c r="A126" t="s">
        <v>791</v>
      </c>
      <c r="B126" t="s">
        <v>33</v>
      </c>
      <c r="C126" t="s">
        <v>792</v>
      </c>
      <c r="D126" t="s">
        <v>791</v>
      </c>
      <c r="E126" t="s">
        <v>793</v>
      </c>
      <c r="F126" t="s">
        <v>36</v>
      </c>
      <c r="G126" t="s">
        <v>37</v>
      </c>
      <c r="H126">
        <v>19000</v>
      </c>
      <c r="I126" t="s">
        <v>38</v>
      </c>
      <c r="J126" t="s">
        <v>39</v>
      </c>
      <c r="K126" t="str">
        <f>VLOOKUP(J126, correspondance!A:B, 2, FALSE)</f>
        <v>TG CENTRE EST</v>
      </c>
      <c r="L126" t="s">
        <v>794</v>
      </c>
      <c r="M126" t="s">
        <v>795</v>
      </c>
      <c r="N126" t="s">
        <v>36</v>
      </c>
      <c r="O126" t="s">
        <v>36</v>
      </c>
      <c r="P126" t="s">
        <v>36</v>
      </c>
      <c r="Q126" t="s">
        <v>36</v>
      </c>
      <c r="R126" t="s">
        <v>36</v>
      </c>
      <c r="S126" t="s">
        <v>36</v>
      </c>
      <c r="T126" t="s">
        <v>36</v>
      </c>
      <c r="U126" t="s">
        <v>42</v>
      </c>
      <c r="V126" t="s">
        <v>43</v>
      </c>
      <c r="W126" t="s">
        <v>796</v>
      </c>
      <c r="X126" t="s">
        <v>36</v>
      </c>
      <c r="Y126" t="s">
        <v>36</v>
      </c>
      <c r="Z126" t="s">
        <v>36</v>
      </c>
      <c r="AA126">
        <v>0</v>
      </c>
      <c r="AB126" t="s">
        <v>45</v>
      </c>
      <c r="AC126" t="s">
        <v>46</v>
      </c>
      <c r="AD126" t="s">
        <v>36</v>
      </c>
      <c r="AE126" t="s">
        <v>56</v>
      </c>
      <c r="AF126" t="s">
        <v>36</v>
      </c>
      <c r="AG126" t="s">
        <v>48</v>
      </c>
    </row>
    <row r="127" spans="1:33" x14ac:dyDescent="0.35">
      <c r="A127" t="s">
        <v>797</v>
      </c>
      <c r="B127" t="s">
        <v>33</v>
      </c>
      <c r="C127" t="s">
        <v>798</v>
      </c>
      <c r="D127" t="s">
        <v>797</v>
      </c>
      <c r="E127" t="s">
        <v>799</v>
      </c>
      <c r="F127" t="s">
        <v>36</v>
      </c>
      <c r="G127" t="s">
        <v>37</v>
      </c>
      <c r="H127">
        <v>19000</v>
      </c>
      <c r="I127" t="s">
        <v>38</v>
      </c>
      <c r="J127" t="s">
        <v>800</v>
      </c>
      <c r="K127" t="str">
        <f>VLOOKUP(J127, correspondance!A:B, 2, FALSE)</f>
        <v>TG CENTRE OUEST</v>
      </c>
      <c r="L127" t="s">
        <v>801</v>
      </c>
      <c r="M127" t="s">
        <v>36</v>
      </c>
      <c r="N127" t="s">
        <v>36</v>
      </c>
      <c r="O127" t="s">
        <v>36</v>
      </c>
      <c r="P127" t="s">
        <v>36</v>
      </c>
      <c r="Q127" t="s">
        <v>36</v>
      </c>
      <c r="R127" t="s">
        <v>36</v>
      </c>
      <c r="S127" t="s">
        <v>36</v>
      </c>
      <c r="T127" t="s">
        <v>36</v>
      </c>
      <c r="U127" t="s">
        <v>42</v>
      </c>
      <c r="V127" t="s">
        <v>43</v>
      </c>
      <c r="W127" t="s">
        <v>802</v>
      </c>
      <c r="X127" t="s">
        <v>36</v>
      </c>
      <c r="Y127" t="s">
        <v>36</v>
      </c>
      <c r="Z127" t="s">
        <v>36</v>
      </c>
      <c r="AA127">
        <v>0</v>
      </c>
      <c r="AB127" t="s">
        <v>45</v>
      </c>
      <c r="AC127" t="s">
        <v>46</v>
      </c>
      <c r="AD127" t="s">
        <v>36</v>
      </c>
      <c r="AE127" t="s">
        <v>56</v>
      </c>
      <c r="AF127" t="s">
        <v>36</v>
      </c>
      <c r="AG127" t="s">
        <v>48</v>
      </c>
    </row>
    <row r="128" spans="1:33" x14ac:dyDescent="0.35">
      <c r="A128" t="s">
        <v>803</v>
      </c>
      <c r="B128" t="s">
        <v>33</v>
      </c>
      <c r="C128" t="s">
        <v>804</v>
      </c>
      <c r="D128" t="s">
        <v>803</v>
      </c>
      <c r="E128" t="s">
        <v>805</v>
      </c>
      <c r="F128" t="s">
        <v>36</v>
      </c>
      <c r="G128" t="s">
        <v>37</v>
      </c>
      <c r="H128">
        <v>19000</v>
      </c>
      <c r="I128" t="s">
        <v>38</v>
      </c>
      <c r="J128" t="s">
        <v>800</v>
      </c>
      <c r="K128" t="str">
        <f>VLOOKUP(J128, correspondance!A:B, 2, FALSE)</f>
        <v>TG CENTRE OUEST</v>
      </c>
      <c r="L128" t="s">
        <v>806</v>
      </c>
      <c r="M128" t="s">
        <v>807</v>
      </c>
      <c r="N128" t="s">
        <v>36</v>
      </c>
      <c r="O128" t="s">
        <v>36</v>
      </c>
      <c r="P128" t="s">
        <v>36</v>
      </c>
      <c r="Q128" t="s">
        <v>36</v>
      </c>
      <c r="R128" t="s">
        <v>36</v>
      </c>
      <c r="S128" t="s">
        <v>36</v>
      </c>
      <c r="T128" t="s">
        <v>36</v>
      </c>
      <c r="U128" t="s">
        <v>42</v>
      </c>
      <c r="V128" t="s">
        <v>43</v>
      </c>
      <c r="W128" t="s">
        <v>802</v>
      </c>
      <c r="X128" t="s">
        <v>36</v>
      </c>
      <c r="Y128" t="s">
        <v>36</v>
      </c>
      <c r="Z128" t="s">
        <v>36</v>
      </c>
      <c r="AA128">
        <v>0</v>
      </c>
      <c r="AB128" t="s">
        <v>45</v>
      </c>
      <c r="AC128" t="s">
        <v>46</v>
      </c>
      <c r="AD128" t="s">
        <v>36</v>
      </c>
      <c r="AE128" t="s">
        <v>56</v>
      </c>
      <c r="AF128" t="s">
        <v>36</v>
      </c>
      <c r="AG128" t="s">
        <v>48</v>
      </c>
    </row>
    <row r="129" spans="1:33" x14ac:dyDescent="0.35">
      <c r="A129" t="s">
        <v>808</v>
      </c>
      <c r="B129" t="s">
        <v>33</v>
      </c>
      <c r="C129" t="s">
        <v>809</v>
      </c>
      <c r="D129" t="s">
        <v>808</v>
      </c>
      <c r="E129" t="s">
        <v>810</v>
      </c>
      <c r="F129" t="s">
        <v>36</v>
      </c>
      <c r="G129" t="s">
        <v>37</v>
      </c>
      <c r="H129">
        <v>19000</v>
      </c>
      <c r="I129" t="s">
        <v>38</v>
      </c>
      <c r="J129" t="s">
        <v>800</v>
      </c>
      <c r="K129" t="str">
        <f>VLOOKUP(J129, correspondance!A:B, 2, FALSE)</f>
        <v>TG CENTRE OUEST</v>
      </c>
      <c r="L129" t="s">
        <v>811</v>
      </c>
      <c r="M129" t="s">
        <v>812</v>
      </c>
      <c r="N129" t="s">
        <v>36</v>
      </c>
      <c r="O129" t="s">
        <v>36</v>
      </c>
      <c r="P129" t="s">
        <v>36</v>
      </c>
      <c r="Q129" t="s">
        <v>36</v>
      </c>
      <c r="R129" t="s">
        <v>36</v>
      </c>
      <c r="S129" t="s">
        <v>36</v>
      </c>
      <c r="T129" t="s">
        <v>36</v>
      </c>
      <c r="U129" t="s">
        <v>42</v>
      </c>
      <c r="V129" t="s">
        <v>43</v>
      </c>
      <c r="W129" t="s">
        <v>802</v>
      </c>
      <c r="X129" t="s">
        <v>36</v>
      </c>
      <c r="Y129" t="s">
        <v>36</v>
      </c>
      <c r="Z129" t="s">
        <v>36</v>
      </c>
      <c r="AA129">
        <v>0</v>
      </c>
      <c r="AB129" t="s">
        <v>45</v>
      </c>
      <c r="AC129" t="s">
        <v>46</v>
      </c>
      <c r="AD129" t="s">
        <v>36</v>
      </c>
      <c r="AE129" t="s">
        <v>56</v>
      </c>
      <c r="AF129" t="s">
        <v>36</v>
      </c>
      <c r="AG129" t="s">
        <v>48</v>
      </c>
    </row>
    <row r="130" spans="1:33" x14ac:dyDescent="0.35">
      <c r="A130" t="s">
        <v>813</v>
      </c>
      <c r="B130" t="s">
        <v>33</v>
      </c>
      <c r="C130" t="s">
        <v>814</v>
      </c>
      <c r="D130" t="s">
        <v>813</v>
      </c>
      <c r="E130" t="s">
        <v>815</v>
      </c>
      <c r="F130" t="s">
        <v>816</v>
      </c>
      <c r="G130" t="s">
        <v>37</v>
      </c>
      <c r="H130">
        <v>19000</v>
      </c>
      <c r="I130" t="s">
        <v>38</v>
      </c>
      <c r="J130" t="s">
        <v>817</v>
      </c>
      <c r="K130" t="str">
        <f>VLOOKUP(J130, correspondance!A:B, 2, FALSE)</f>
        <v>TG COULOMMIERS</v>
      </c>
      <c r="L130" t="s">
        <v>818</v>
      </c>
      <c r="M130" t="s">
        <v>819</v>
      </c>
      <c r="N130" t="s">
        <v>36</v>
      </c>
      <c r="O130" t="s">
        <v>36</v>
      </c>
      <c r="P130" t="s">
        <v>36</v>
      </c>
      <c r="Q130" t="s">
        <v>36</v>
      </c>
      <c r="R130" t="s">
        <v>36</v>
      </c>
      <c r="S130" t="s">
        <v>36</v>
      </c>
      <c r="T130" t="s">
        <v>36</v>
      </c>
      <c r="U130" t="s">
        <v>42</v>
      </c>
      <c r="V130" t="s">
        <v>43</v>
      </c>
      <c r="W130" t="s">
        <v>820</v>
      </c>
      <c r="X130" t="s">
        <v>36</v>
      </c>
      <c r="Y130" t="s">
        <v>36</v>
      </c>
      <c r="Z130" t="s">
        <v>36</v>
      </c>
      <c r="AA130">
        <v>0</v>
      </c>
      <c r="AB130" t="s">
        <v>45</v>
      </c>
      <c r="AC130" t="s">
        <v>46</v>
      </c>
      <c r="AD130" t="s">
        <v>36</v>
      </c>
      <c r="AE130" t="s">
        <v>56</v>
      </c>
      <c r="AF130" t="s">
        <v>36</v>
      </c>
      <c r="AG130" t="s">
        <v>48</v>
      </c>
    </row>
    <row r="131" spans="1:33" x14ac:dyDescent="0.35">
      <c r="A131" t="s">
        <v>821</v>
      </c>
      <c r="B131" t="s">
        <v>33</v>
      </c>
      <c r="C131" t="s">
        <v>822</v>
      </c>
      <c r="D131" t="s">
        <v>821</v>
      </c>
      <c r="E131" t="s">
        <v>823</v>
      </c>
      <c r="F131" t="s">
        <v>36</v>
      </c>
      <c r="G131" t="s">
        <v>37</v>
      </c>
      <c r="H131">
        <v>19000</v>
      </c>
      <c r="I131" t="s">
        <v>38</v>
      </c>
      <c r="J131" t="s">
        <v>817</v>
      </c>
      <c r="K131" t="str">
        <f>VLOOKUP(J131, correspondance!A:B, 2, FALSE)</f>
        <v>TG COULOMMIERS</v>
      </c>
      <c r="L131" t="s">
        <v>824</v>
      </c>
      <c r="M131" t="s">
        <v>825</v>
      </c>
      <c r="N131" t="s">
        <v>36</v>
      </c>
      <c r="O131" t="s">
        <v>36</v>
      </c>
      <c r="P131" t="s">
        <v>36</v>
      </c>
      <c r="Q131" t="s">
        <v>36</v>
      </c>
      <c r="R131" t="s">
        <v>36</v>
      </c>
      <c r="S131" t="s">
        <v>36</v>
      </c>
      <c r="T131" t="s">
        <v>36</v>
      </c>
      <c r="U131" t="s">
        <v>42</v>
      </c>
      <c r="V131" t="s">
        <v>43</v>
      </c>
      <c r="W131" t="s">
        <v>826</v>
      </c>
      <c r="X131" t="s">
        <v>36</v>
      </c>
      <c r="Y131" t="s">
        <v>36</v>
      </c>
      <c r="Z131" t="s">
        <v>36</v>
      </c>
      <c r="AA131">
        <v>0</v>
      </c>
      <c r="AB131" t="s">
        <v>45</v>
      </c>
      <c r="AC131" t="s">
        <v>46</v>
      </c>
      <c r="AD131" t="s">
        <v>36</v>
      </c>
      <c r="AE131" t="s">
        <v>56</v>
      </c>
      <c r="AF131" t="s">
        <v>36</v>
      </c>
      <c r="AG131" t="s">
        <v>48</v>
      </c>
    </row>
    <row r="132" spans="1:33" x14ac:dyDescent="0.35">
      <c r="A132" t="s">
        <v>827</v>
      </c>
      <c r="B132" t="s">
        <v>33</v>
      </c>
      <c r="C132" t="s">
        <v>828</v>
      </c>
      <c r="D132" t="s">
        <v>827</v>
      </c>
      <c r="E132" t="s">
        <v>829</v>
      </c>
      <c r="F132" t="s">
        <v>36</v>
      </c>
      <c r="G132" t="s">
        <v>37</v>
      </c>
      <c r="H132">
        <v>19000</v>
      </c>
      <c r="I132" t="s">
        <v>38</v>
      </c>
      <c r="J132" t="s">
        <v>817</v>
      </c>
      <c r="K132" t="str">
        <f>VLOOKUP(J132, correspondance!A:B, 2, FALSE)</f>
        <v>TG COULOMMIERS</v>
      </c>
      <c r="L132" t="s">
        <v>830</v>
      </c>
      <c r="M132" t="s">
        <v>831</v>
      </c>
      <c r="N132" t="s">
        <v>36</v>
      </c>
      <c r="O132" t="s">
        <v>36</v>
      </c>
      <c r="P132" t="s">
        <v>36</v>
      </c>
      <c r="Q132" t="s">
        <v>36</v>
      </c>
      <c r="R132" t="s">
        <v>36</v>
      </c>
      <c r="S132" t="s">
        <v>36</v>
      </c>
      <c r="T132" t="s">
        <v>36</v>
      </c>
      <c r="U132" t="s">
        <v>42</v>
      </c>
      <c r="V132" t="s">
        <v>43</v>
      </c>
      <c r="W132" t="s">
        <v>820</v>
      </c>
      <c r="X132" t="s">
        <v>36</v>
      </c>
      <c r="Y132" t="s">
        <v>36</v>
      </c>
      <c r="Z132" t="s">
        <v>36</v>
      </c>
      <c r="AA132">
        <v>0</v>
      </c>
      <c r="AB132" t="s">
        <v>45</v>
      </c>
      <c r="AC132" t="s">
        <v>46</v>
      </c>
      <c r="AD132" t="s">
        <v>36</v>
      </c>
      <c r="AE132" t="s">
        <v>56</v>
      </c>
      <c r="AF132" t="s">
        <v>36</v>
      </c>
      <c r="AG132" t="s">
        <v>48</v>
      </c>
    </row>
    <row r="133" spans="1:33" x14ac:dyDescent="0.35">
      <c r="A133" t="s">
        <v>832</v>
      </c>
      <c r="B133" t="s">
        <v>33</v>
      </c>
      <c r="C133" t="s">
        <v>833</v>
      </c>
      <c r="D133" t="s">
        <v>832</v>
      </c>
      <c r="E133" t="s">
        <v>834</v>
      </c>
      <c r="F133" t="s">
        <v>835</v>
      </c>
      <c r="G133" t="s">
        <v>37</v>
      </c>
      <c r="H133">
        <v>13000</v>
      </c>
      <c r="I133" t="s">
        <v>38</v>
      </c>
      <c r="J133" t="s">
        <v>817</v>
      </c>
      <c r="K133" t="str">
        <f>VLOOKUP(J133, correspondance!A:B, 2, FALSE)</f>
        <v>TG COULOMMIERS</v>
      </c>
      <c r="L133" t="s">
        <v>836</v>
      </c>
      <c r="M133" t="s">
        <v>837</v>
      </c>
      <c r="N133" t="s">
        <v>36</v>
      </c>
      <c r="O133" t="s">
        <v>36</v>
      </c>
      <c r="P133" t="s">
        <v>36</v>
      </c>
      <c r="Q133" t="s">
        <v>36</v>
      </c>
      <c r="R133" t="s">
        <v>36</v>
      </c>
      <c r="S133" t="s">
        <v>36</v>
      </c>
      <c r="T133" t="s">
        <v>36</v>
      </c>
      <c r="U133" t="s">
        <v>42</v>
      </c>
      <c r="V133" t="s">
        <v>43</v>
      </c>
      <c r="W133" t="s">
        <v>826</v>
      </c>
      <c r="X133" t="s">
        <v>36</v>
      </c>
      <c r="Y133" t="s">
        <v>36</v>
      </c>
      <c r="Z133" t="s">
        <v>36</v>
      </c>
      <c r="AA133">
        <v>0</v>
      </c>
      <c r="AB133" t="s">
        <v>45</v>
      </c>
      <c r="AC133" t="s">
        <v>46</v>
      </c>
      <c r="AD133" t="s">
        <v>36</v>
      </c>
      <c r="AE133" t="s">
        <v>56</v>
      </c>
      <c r="AF133" t="s">
        <v>36</v>
      </c>
      <c r="AG133" t="s">
        <v>48</v>
      </c>
    </row>
    <row r="134" spans="1:33" x14ac:dyDescent="0.35">
      <c r="A134" t="s">
        <v>838</v>
      </c>
      <c r="B134" t="s">
        <v>33</v>
      </c>
      <c r="C134" t="s">
        <v>839</v>
      </c>
      <c r="D134" t="s">
        <v>838</v>
      </c>
      <c r="E134" t="s">
        <v>840</v>
      </c>
      <c r="F134" t="s">
        <v>841</v>
      </c>
      <c r="G134" t="s">
        <v>37</v>
      </c>
      <c r="H134">
        <v>19000</v>
      </c>
      <c r="I134" t="s">
        <v>38</v>
      </c>
      <c r="J134" t="s">
        <v>817</v>
      </c>
      <c r="K134" t="str">
        <f>VLOOKUP(J134, correspondance!A:B, 2, FALSE)</f>
        <v>TG COULOMMIERS</v>
      </c>
      <c r="L134" t="s">
        <v>842</v>
      </c>
      <c r="M134" t="s">
        <v>843</v>
      </c>
      <c r="N134" t="s">
        <v>36</v>
      </c>
      <c r="O134" t="s">
        <v>36</v>
      </c>
      <c r="P134" t="s">
        <v>36</v>
      </c>
      <c r="Q134" t="s">
        <v>36</v>
      </c>
      <c r="R134" t="s">
        <v>36</v>
      </c>
      <c r="S134" t="s">
        <v>36</v>
      </c>
      <c r="T134" t="s">
        <v>36</v>
      </c>
      <c r="U134" t="s">
        <v>42</v>
      </c>
      <c r="V134" t="s">
        <v>43</v>
      </c>
      <c r="W134" t="s">
        <v>844</v>
      </c>
      <c r="X134" t="s">
        <v>36</v>
      </c>
      <c r="Y134" t="s">
        <v>36</v>
      </c>
      <c r="Z134" t="s">
        <v>36</v>
      </c>
      <c r="AA134">
        <v>0</v>
      </c>
      <c r="AB134" t="s">
        <v>45</v>
      </c>
      <c r="AC134" t="s">
        <v>46</v>
      </c>
      <c r="AD134" t="s">
        <v>36</v>
      </c>
      <c r="AE134" t="s">
        <v>56</v>
      </c>
      <c r="AF134" t="s">
        <v>36</v>
      </c>
      <c r="AG134" t="s">
        <v>48</v>
      </c>
    </row>
    <row r="135" spans="1:33" x14ac:dyDescent="0.35">
      <c r="A135" t="s">
        <v>845</v>
      </c>
      <c r="B135" t="s">
        <v>33</v>
      </c>
      <c r="C135" t="s">
        <v>846</v>
      </c>
      <c r="D135" t="s">
        <v>845</v>
      </c>
      <c r="E135" t="s">
        <v>847</v>
      </c>
      <c r="F135" t="s">
        <v>36</v>
      </c>
      <c r="G135" t="s">
        <v>37</v>
      </c>
      <c r="H135">
        <v>7200</v>
      </c>
      <c r="I135" t="s">
        <v>38</v>
      </c>
      <c r="J135" t="s">
        <v>848</v>
      </c>
      <c r="K135" t="str">
        <f>VLOOKUP(J135, correspondance!A:B, 2, FALSE)</f>
        <v>TG MEDITERRANEE</v>
      </c>
      <c r="L135" t="s">
        <v>849</v>
      </c>
      <c r="M135" t="s">
        <v>850</v>
      </c>
      <c r="N135" t="s">
        <v>36</v>
      </c>
      <c r="O135" t="s">
        <v>36</v>
      </c>
      <c r="P135" t="s">
        <v>36</v>
      </c>
      <c r="Q135" t="s">
        <v>36</v>
      </c>
      <c r="R135" t="s">
        <v>36</v>
      </c>
      <c r="S135" t="s">
        <v>36</v>
      </c>
      <c r="T135" t="s">
        <v>36</v>
      </c>
      <c r="U135" t="s">
        <v>42</v>
      </c>
      <c r="V135" t="s">
        <v>851</v>
      </c>
      <c r="W135" t="s">
        <v>852</v>
      </c>
      <c r="X135" t="s">
        <v>36</v>
      </c>
      <c r="Y135" t="s">
        <v>36</v>
      </c>
      <c r="Z135" t="s">
        <v>36</v>
      </c>
      <c r="AA135">
        <v>0</v>
      </c>
      <c r="AB135" t="s">
        <v>45</v>
      </c>
      <c r="AC135" t="s">
        <v>46</v>
      </c>
      <c r="AD135" t="s">
        <v>36</v>
      </c>
      <c r="AE135" t="s">
        <v>853</v>
      </c>
      <c r="AF135" t="s">
        <v>36</v>
      </c>
      <c r="AG135" t="s">
        <v>48</v>
      </c>
    </row>
    <row r="136" spans="1:33" x14ac:dyDescent="0.35">
      <c r="A136" t="s">
        <v>854</v>
      </c>
      <c r="B136" t="s">
        <v>33</v>
      </c>
      <c r="C136" t="s">
        <v>855</v>
      </c>
      <c r="D136" t="s">
        <v>854</v>
      </c>
      <c r="E136" t="s">
        <v>856</v>
      </c>
      <c r="F136" t="s">
        <v>36</v>
      </c>
      <c r="G136" t="s">
        <v>37</v>
      </c>
      <c r="H136">
        <v>7500</v>
      </c>
      <c r="I136" t="s">
        <v>38</v>
      </c>
      <c r="J136" t="s">
        <v>857</v>
      </c>
      <c r="K136" t="str">
        <f>VLOOKUP(J136, correspondance!A:B, 2, FALSE)</f>
        <v>TG Le Muy (PF)</v>
      </c>
      <c r="L136" t="s">
        <v>858</v>
      </c>
      <c r="M136" t="s">
        <v>859</v>
      </c>
      <c r="N136" t="s">
        <v>36</v>
      </c>
      <c r="O136" t="s">
        <v>36</v>
      </c>
      <c r="P136" t="s">
        <v>36</v>
      </c>
      <c r="Q136" t="s">
        <v>36</v>
      </c>
      <c r="R136" t="s">
        <v>36</v>
      </c>
      <c r="S136" t="s">
        <v>36</v>
      </c>
      <c r="T136" t="s">
        <v>36</v>
      </c>
      <c r="U136" t="s">
        <v>42</v>
      </c>
      <c r="V136" t="s">
        <v>43</v>
      </c>
      <c r="W136" t="s">
        <v>860</v>
      </c>
      <c r="X136" t="s">
        <v>36</v>
      </c>
      <c r="Y136" t="s">
        <v>36</v>
      </c>
      <c r="Z136" t="s">
        <v>36</v>
      </c>
      <c r="AA136">
        <v>0</v>
      </c>
      <c r="AB136" t="s">
        <v>45</v>
      </c>
      <c r="AC136" t="s">
        <v>46</v>
      </c>
      <c r="AD136" t="s">
        <v>36</v>
      </c>
      <c r="AE136" t="s">
        <v>853</v>
      </c>
      <c r="AF136" t="s">
        <v>36</v>
      </c>
      <c r="AG136" t="s">
        <v>48</v>
      </c>
    </row>
    <row r="137" spans="1:33" x14ac:dyDescent="0.35">
      <c r="A137" t="s">
        <v>861</v>
      </c>
      <c r="B137" t="s">
        <v>33</v>
      </c>
      <c r="C137" t="s">
        <v>862</v>
      </c>
      <c r="D137" t="s">
        <v>861</v>
      </c>
      <c r="E137" t="s">
        <v>863</v>
      </c>
      <c r="F137" t="s">
        <v>36</v>
      </c>
      <c r="G137" t="s">
        <v>37</v>
      </c>
      <c r="H137">
        <v>19000</v>
      </c>
      <c r="I137" t="s">
        <v>38</v>
      </c>
      <c r="J137" t="s">
        <v>848</v>
      </c>
      <c r="K137" t="str">
        <f>VLOOKUP(J137, correspondance!A:B, 2, FALSE)</f>
        <v>TG MEDITERRANEE</v>
      </c>
      <c r="L137" t="s">
        <v>864</v>
      </c>
      <c r="M137" t="s">
        <v>865</v>
      </c>
      <c r="N137" t="s">
        <v>36</v>
      </c>
      <c r="O137" t="s">
        <v>36</v>
      </c>
      <c r="P137" t="s">
        <v>36</v>
      </c>
      <c r="Q137" t="s">
        <v>36</v>
      </c>
      <c r="R137" t="s">
        <v>36</v>
      </c>
      <c r="S137" t="s">
        <v>36</v>
      </c>
      <c r="T137" t="s">
        <v>36</v>
      </c>
      <c r="U137" t="s">
        <v>42</v>
      </c>
      <c r="V137" t="s">
        <v>43</v>
      </c>
      <c r="W137" t="s">
        <v>866</v>
      </c>
      <c r="X137" t="s">
        <v>36</v>
      </c>
      <c r="Y137" t="s">
        <v>36</v>
      </c>
      <c r="Z137" t="s">
        <v>36</v>
      </c>
      <c r="AA137">
        <v>0</v>
      </c>
      <c r="AB137" t="s">
        <v>45</v>
      </c>
      <c r="AC137" t="s">
        <v>46</v>
      </c>
      <c r="AD137" t="s">
        <v>36</v>
      </c>
      <c r="AE137" t="s">
        <v>47</v>
      </c>
      <c r="AF137" t="s">
        <v>36</v>
      </c>
      <c r="AG137" t="s">
        <v>48</v>
      </c>
    </row>
    <row r="138" spans="1:33" x14ac:dyDescent="0.35">
      <c r="A138" t="s">
        <v>867</v>
      </c>
      <c r="B138" t="s">
        <v>33</v>
      </c>
      <c r="C138" t="s">
        <v>868</v>
      </c>
      <c r="D138" t="s">
        <v>867</v>
      </c>
      <c r="E138" t="s">
        <v>869</v>
      </c>
      <c r="F138" t="s">
        <v>36</v>
      </c>
      <c r="G138" t="s">
        <v>37</v>
      </c>
      <c r="H138">
        <v>16000</v>
      </c>
      <c r="I138" t="s">
        <v>38</v>
      </c>
      <c r="J138" t="s">
        <v>75</v>
      </c>
      <c r="K138" t="str">
        <f>VLOOKUP(J138, correspondance!A:B, 2, FALSE)</f>
        <v>TG IDF VALENTON</v>
      </c>
      <c r="L138" t="s">
        <v>870</v>
      </c>
      <c r="M138" t="s">
        <v>871</v>
      </c>
      <c r="N138" t="s">
        <v>36</v>
      </c>
      <c r="O138" t="s">
        <v>36</v>
      </c>
      <c r="P138" t="s">
        <v>36</v>
      </c>
      <c r="Q138" t="s">
        <v>36</v>
      </c>
      <c r="R138" t="s">
        <v>36</v>
      </c>
      <c r="S138" t="s">
        <v>36</v>
      </c>
      <c r="T138" t="s">
        <v>36</v>
      </c>
      <c r="U138" t="s">
        <v>42</v>
      </c>
      <c r="V138" t="s">
        <v>43</v>
      </c>
      <c r="W138" t="s">
        <v>872</v>
      </c>
      <c r="X138" t="s">
        <v>36</v>
      </c>
      <c r="Y138" t="s">
        <v>36</v>
      </c>
      <c r="Z138" t="s">
        <v>36</v>
      </c>
      <c r="AA138">
        <v>0</v>
      </c>
      <c r="AB138" t="s">
        <v>45</v>
      </c>
      <c r="AC138" t="s">
        <v>46</v>
      </c>
      <c r="AD138" t="s">
        <v>36</v>
      </c>
      <c r="AE138" t="s">
        <v>47</v>
      </c>
      <c r="AF138" t="s">
        <v>36</v>
      </c>
      <c r="AG138" t="s">
        <v>48</v>
      </c>
    </row>
    <row r="139" spans="1:33" x14ac:dyDescent="0.35">
      <c r="A139" t="s">
        <v>873</v>
      </c>
      <c r="B139" t="s">
        <v>33</v>
      </c>
      <c r="C139" t="s">
        <v>874</v>
      </c>
      <c r="D139" t="s">
        <v>873</v>
      </c>
      <c r="E139" t="s">
        <v>875</v>
      </c>
      <c r="F139" t="s">
        <v>36</v>
      </c>
      <c r="G139" t="s">
        <v>37</v>
      </c>
      <c r="H139">
        <v>16000</v>
      </c>
      <c r="I139" t="s">
        <v>38</v>
      </c>
      <c r="J139" t="s">
        <v>857</v>
      </c>
      <c r="K139" t="str">
        <f>VLOOKUP(J139, correspondance!A:B, 2, FALSE)</f>
        <v>TG Le Muy (PF)</v>
      </c>
      <c r="L139" t="s">
        <v>876</v>
      </c>
      <c r="M139" t="s">
        <v>877</v>
      </c>
      <c r="N139" t="s">
        <v>36</v>
      </c>
      <c r="O139" t="s">
        <v>36</v>
      </c>
      <c r="P139" t="s">
        <v>36</v>
      </c>
      <c r="Q139" t="s">
        <v>36</v>
      </c>
      <c r="R139" t="s">
        <v>36</v>
      </c>
      <c r="S139" t="s">
        <v>36</v>
      </c>
      <c r="T139" t="s">
        <v>36</v>
      </c>
      <c r="U139" t="s">
        <v>42</v>
      </c>
      <c r="V139" t="s">
        <v>43</v>
      </c>
      <c r="W139" t="s">
        <v>878</v>
      </c>
      <c r="X139" t="s">
        <v>36</v>
      </c>
      <c r="Y139" t="s">
        <v>36</v>
      </c>
      <c r="Z139" t="s">
        <v>36</v>
      </c>
      <c r="AA139">
        <v>0</v>
      </c>
      <c r="AB139" t="s">
        <v>45</v>
      </c>
      <c r="AC139" t="s">
        <v>46</v>
      </c>
      <c r="AD139" t="s">
        <v>36</v>
      </c>
      <c r="AE139" t="s">
        <v>56</v>
      </c>
      <c r="AF139" t="s">
        <v>36</v>
      </c>
      <c r="AG139" t="s">
        <v>48</v>
      </c>
    </row>
    <row r="140" spans="1:33" x14ac:dyDescent="0.35">
      <c r="A140" t="s">
        <v>879</v>
      </c>
      <c r="B140" t="s">
        <v>33</v>
      </c>
      <c r="C140" t="s">
        <v>880</v>
      </c>
      <c r="D140" t="s">
        <v>879</v>
      </c>
      <c r="E140" t="s">
        <v>881</v>
      </c>
      <c r="F140" t="s">
        <v>36</v>
      </c>
      <c r="G140" t="s">
        <v>37</v>
      </c>
      <c r="H140">
        <v>16000</v>
      </c>
      <c r="I140" t="s">
        <v>38</v>
      </c>
      <c r="J140" t="s">
        <v>848</v>
      </c>
      <c r="K140" t="str">
        <f>VLOOKUP(J140, correspondance!A:B, 2, FALSE)</f>
        <v>TG MEDITERRANEE</v>
      </c>
      <c r="L140" t="s">
        <v>882</v>
      </c>
      <c r="M140" t="s">
        <v>883</v>
      </c>
      <c r="N140" t="s">
        <v>36</v>
      </c>
      <c r="O140" t="s">
        <v>36</v>
      </c>
      <c r="P140" t="s">
        <v>36</v>
      </c>
      <c r="Q140" t="s">
        <v>36</v>
      </c>
      <c r="R140" t="s">
        <v>36</v>
      </c>
      <c r="S140" t="s">
        <v>36</v>
      </c>
      <c r="T140" t="s">
        <v>36</v>
      </c>
      <c r="U140" t="s">
        <v>42</v>
      </c>
      <c r="V140" t="s">
        <v>43</v>
      </c>
      <c r="W140" t="s">
        <v>884</v>
      </c>
      <c r="X140" t="s">
        <v>36</v>
      </c>
      <c r="Y140" t="s">
        <v>36</v>
      </c>
      <c r="Z140" t="s">
        <v>36</v>
      </c>
      <c r="AA140">
        <v>0</v>
      </c>
      <c r="AB140" t="s">
        <v>45</v>
      </c>
      <c r="AC140" t="s">
        <v>46</v>
      </c>
      <c r="AD140" t="s">
        <v>36</v>
      </c>
      <c r="AE140" t="s">
        <v>47</v>
      </c>
      <c r="AF140" t="s">
        <v>36</v>
      </c>
      <c r="AG140" t="s">
        <v>48</v>
      </c>
    </row>
    <row r="141" spans="1:33" x14ac:dyDescent="0.35">
      <c r="A141" t="s">
        <v>885</v>
      </c>
      <c r="B141" t="s">
        <v>33</v>
      </c>
      <c r="C141" t="s">
        <v>886</v>
      </c>
      <c r="D141" t="s">
        <v>885</v>
      </c>
      <c r="E141" t="s">
        <v>887</v>
      </c>
      <c r="F141" t="s">
        <v>36</v>
      </c>
      <c r="G141" t="s">
        <v>37</v>
      </c>
      <c r="H141">
        <v>16000</v>
      </c>
      <c r="I141" t="s">
        <v>38</v>
      </c>
      <c r="J141" t="s">
        <v>848</v>
      </c>
      <c r="K141" t="str">
        <f>VLOOKUP(J141, correspondance!A:B, 2, FALSE)</f>
        <v>TG MEDITERRANEE</v>
      </c>
      <c r="L141" t="s">
        <v>888</v>
      </c>
      <c r="M141" t="s">
        <v>889</v>
      </c>
      <c r="N141" t="s">
        <v>36</v>
      </c>
      <c r="O141" t="s">
        <v>36</v>
      </c>
      <c r="P141" t="s">
        <v>36</v>
      </c>
      <c r="Q141" t="s">
        <v>36</v>
      </c>
      <c r="R141" t="s">
        <v>36</v>
      </c>
      <c r="S141" t="s">
        <v>36</v>
      </c>
      <c r="T141" t="s">
        <v>36</v>
      </c>
      <c r="U141" t="s">
        <v>42</v>
      </c>
      <c r="V141" t="s">
        <v>43</v>
      </c>
      <c r="W141" t="s">
        <v>890</v>
      </c>
      <c r="X141" t="s">
        <v>36</v>
      </c>
      <c r="Y141" t="s">
        <v>36</v>
      </c>
      <c r="Z141" t="s">
        <v>36</v>
      </c>
      <c r="AA141">
        <v>0</v>
      </c>
      <c r="AB141" t="s">
        <v>45</v>
      </c>
      <c r="AC141" t="s">
        <v>46</v>
      </c>
      <c r="AD141" t="s">
        <v>36</v>
      </c>
      <c r="AE141" t="s">
        <v>47</v>
      </c>
      <c r="AF141" t="s">
        <v>36</v>
      </c>
      <c r="AG141" t="s">
        <v>48</v>
      </c>
    </row>
    <row r="142" spans="1:33" x14ac:dyDescent="0.35">
      <c r="A142" t="s">
        <v>891</v>
      </c>
      <c r="B142" t="s">
        <v>33</v>
      </c>
      <c r="C142" t="s">
        <v>892</v>
      </c>
      <c r="D142" t="s">
        <v>891</v>
      </c>
      <c r="E142" t="s">
        <v>893</v>
      </c>
      <c r="F142" t="s">
        <v>36</v>
      </c>
      <c r="G142" t="s">
        <v>37</v>
      </c>
      <c r="H142">
        <v>19000</v>
      </c>
      <c r="I142" t="s">
        <v>38</v>
      </c>
      <c r="J142" t="s">
        <v>894</v>
      </c>
      <c r="K142" t="str">
        <f>VLOOKUP(J142, correspondance!A:B, 2, FALSE)</f>
        <v>TG MEDITERRANEE</v>
      </c>
      <c r="L142" t="s">
        <v>895</v>
      </c>
      <c r="M142" t="s">
        <v>36</v>
      </c>
      <c r="N142" t="s">
        <v>36</v>
      </c>
      <c r="O142" t="s">
        <v>36</v>
      </c>
      <c r="P142" t="s">
        <v>36</v>
      </c>
      <c r="Q142" t="s">
        <v>36</v>
      </c>
      <c r="R142" t="s">
        <v>36</v>
      </c>
      <c r="S142" t="s">
        <v>36</v>
      </c>
      <c r="T142" t="s">
        <v>36</v>
      </c>
      <c r="U142" t="s">
        <v>42</v>
      </c>
      <c r="V142" t="s">
        <v>43</v>
      </c>
      <c r="W142" t="s">
        <v>884</v>
      </c>
      <c r="X142" t="s">
        <v>36</v>
      </c>
      <c r="Y142" t="s">
        <v>36</v>
      </c>
      <c r="Z142" t="s">
        <v>36</v>
      </c>
      <c r="AA142">
        <v>0</v>
      </c>
      <c r="AB142" t="s">
        <v>45</v>
      </c>
      <c r="AC142" t="s">
        <v>46</v>
      </c>
      <c r="AD142" t="s">
        <v>36</v>
      </c>
      <c r="AE142" t="s">
        <v>56</v>
      </c>
      <c r="AF142" t="s">
        <v>36</v>
      </c>
      <c r="AG142" t="s">
        <v>48</v>
      </c>
    </row>
    <row r="143" spans="1:33" x14ac:dyDescent="0.35">
      <c r="A143" t="s">
        <v>896</v>
      </c>
      <c r="B143" t="s">
        <v>33</v>
      </c>
      <c r="C143" t="s">
        <v>897</v>
      </c>
      <c r="D143" t="s">
        <v>896</v>
      </c>
      <c r="E143" t="s">
        <v>898</v>
      </c>
      <c r="F143" t="s">
        <v>36</v>
      </c>
      <c r="G143" t="s">
        <v>37</v>
      </c>
      <c r="H143">
        <v>16000</v>
      </c>
      <c r="I143" t="s">
        <v>38</v>
      </c>
      <c r="J143" t="s">
        <v>848</v>
      </c>
      <c r="K143" t="str">
        <f>VLOOKUP(J143, correspondance!A:B, 2, FALSE)</f>
        <v>TG MEDITERRANEE</v>
      </c>
      <c r="L143" t="s">
        <v>899</v>
      </c>
      <c r="M143" t="s">
        <v>36</v>
      </c>
      <c r="N143" t="s">
        <v>36</v>
      </c>
      <c r="O143" t="s">
        <v>36</v>
      </c>
      <c r="P143" t="s">
        <v>36</v>
      </c>
      <c r="Q143" t="s">
        <v>36</v>
      </c>
      <c r="R143" t="s">
        <v>36</v>
      </c>
      <c r="S143" t="s">
        <v>36</v>
      </c>
      <c r="T143" t="s">
        <v>36</v>
      </c>
      <c r="U143" t="s">
        <v>42</v>
      </c>
      <c r="V143" t="s">
        <v>43</v>
      </c>
      <c r="W143" t="s">
        <v>900</v>
      </c>
      <c r="X143" t="s">
        <v>36</v>
      </c>
      <c r="Y143" t="s">
        <v>36</v>
      </c>
      <c r="Z143" t="s">
        <v>36</v>
      </c>
      <c r="AA143">
        <v>0</v>
      </c>
      <c r="AB143" t="s">
        <v>45</v>
      </c>
      <c r="AC143" t="s">
        <v>46</v>
      </c>
      <c r="AD143" t="s">
        <v>36</v>
      </c>
      <c r="AE143" t="s">
        <v>56</v>
      </c>
      <c r="AF143" t="s">
        <v>36</v>
      </c>
      <c r="AG143" t="s">
        <v>48</v>
      </c>
    </row>
    <row r="144" spans="1:33" x14ac:dyDescent="0.35">
      <c r="A144" t="s">
        <v>901</v>
      </c>
      <c r="B144" t="s">
        <v>33</v>
      </c>
      <c r="C144" t="s">
        <v>902</v>
      </c>
      <c r="D144" t="s">
        <v>901</v>
      </c>
      <c r="E144" t="s">
        <v>903</v>
      </c>
      <c r="F144" t="s">
        <v>36</v>
      </c>
      <c r="G144" t="s">
        <v>37</v>
      </c>
      <c r="H144">
        <v>19000</v>
      </c>
      <c r="I144" t="s">
        <v>38</v>
      </c>
      <c r="J144" t="s">
        <v>894</v>
      </c>
      <c r="K144" t="str">
        <f>VLOOKUP(J144, correspondance!A:B, 2, FALSE)</f>
        <v>TG MEDITERRANEE</v>
      </c>
      <c r="L144" t="s">
        <v>904</v>
      </c>
      <c r="M144" t="s">
        <v>36</v>
      </c>
      <c r="N144" t="s">
        <v>36</v>
      </c>
      <c r="O144" t="s">
        <v>36</v>
      </c>
      <c r="P144" t="s">
        <v>36</v>
      </c>
      <c r="Q144" t="s">
        <v>36</v>
      </c>
      <c r="R144" t="s">
        <v>36</v>
      </c>
      <c r="S144" t="s">
        <v>36</v>
      </c>
      <c r="T144" t="s">
        <v>36</v>
      </c>
      <c r="U144" t="s">
        <v>42</v>
      </c>
      <c r="V144" t="s">
        <v>43</v>
      </c>
      <c r="W144" t="s">
        <v>884</v>
      </c>
      <c r="X144" t="s">
        <v>36</v>
      </c>
      <c r="Y144" t="s">
        <v>36</v>
      </c>
      <c r="Z144" t="s">
        <v>36</v>
      </c>
      <c r="AA144">
        <v>0</v>
      </c>
      <c r="AB144" t="s">
        <v>45</v>
      </c>
      <c r="AC144" t="s">
        <v>46</v>
      </c>
      <c r="AD144" t="s">
        <v>36</v>
      </c>
      <c r="AE144" t="s">
        <v>56</v>
      </c>
      <c r="AF144" t="s">
        <v>36</v>
      </c>
      <c r="AG144" t="s">
        <v>48</v>
      </c>
    </row>
    <row r="145" spans="1:33" x14ac:dyDescent="0.35">
      <c r="A145" t="s">
        <v>905</v>
      </c>
      <c r="B145" t="s">
        <v>33</v>
      </c>
      <c r="C145" t="s">
        <v>906</v>
      </c>
      <c r="D145" t="s">
        <v>905</v>
      </c>
      <c r="E145" t="s">
        <v>907</v>
      </c>
      <c r="F145" t="s">
        <v>36</v>
      </c>
      <c r="G145" t="s">
        <v>37</v>
      </c>
      <c r="H145">
        <v>13000</v>
      </c>
      <c r="I145" t="s">
        <v>38</v>
      </c>
      <c r="J145" t="s">
        <v>848</v>
      </c>
      <c r="K145" t="str">
        <f>VLOOKUP(J145, correspondance!A:B, 2, FALSE)</f>
        <v>TG MEDITERRANEE</v>
      </c>
      <c r="L145" t="s">
        <v>908</v>
      </c>
      <c r="M145" t="s">
        <v>909</v>
      </c>
      <c r="N145" t="s">
        <v>36</v>
      </c>
      <c r="O145" t="s">
        <v>36</v>
      </c>
      <c r="P145" t="s">
        <v>36</v>
      </c>
      <c r="Q145" t="s">
        <v>36</v>
      </c>
      <c r="R145" t="s">
        <v>36</v>
      </c>
      <c r="S145" t="s">
        <v>36</v>
      </c>
      <c r="T145" t="s">
        <v>36</v>
      </c>
      <c r="U145" t="s">
        <v>42</v>
      </c>
      <c r="V145" t="s">
        <v>43</v>
      </c>
      <c r="W145" t="s">
        <v>910</v>
      </c>
      <c r="X145" t="s">
        <v>36</v>
      </c>
      <c r="Y145" t="s">
        <v>36</v>
      </c>
      <c r="Z145" t="s">
        <v>36</v>
      </c>
      <c r="AA145">
        <v>0</v>
      </c>
      <c r="AB145" t="s">
        <v>45</v>
      </c>
      <c r="AC145" t="s">
        <v>46</v>
      </c>
      <c r="AD145" t="s">
        <v>36</v>
      </c>
      <c r="AE145" t="s">
        <v>47</v>
      </c>
      <c r="AF145" t="s">
        <v>36</v>
      </c>
      <c r="AG145" t="s">
        <v>48</v>
      </c>
    </row>
    <row r="146" spans="1:33" x14ac:dyDescent="0.35">
      <c r="A146" t="s">
        <v>911</v>
      </c>
      <c r="B146" t="s">
        <v>33</v>
      </c>
      <c r="C146" t="s">
        <v>912</v>
      </c>
      <c r="D146" t="s">
        <v>911</v>
      </c>
      <c r="E146" t="s">
        <v>913</v>
      </c>
      <c r="F146" t="s">
        <v>36</v>
      </c>
      <c r="G146" t="s">
        <v>37</v>
      </c>
      <c r="H146">
        <v>15500</v>
      </c>
      <c r="I146" t="s">
        <v>38</v>
      </c>
      <c r="J146" t="s">
        <v>848</v>
      </c>
      <c r="K146" t="str">
        <f>VLOOKUP(J146, correspondance!A:B, 2, FALSE)</f>
        <v>TG MEDITERRANEE</v>
      </c>
      <c r="L146" t="s">
        <v>914</v>
      </c>
      <c r="M146" t="s">
        <v>915</v>
      </c>
      <c r="N146" t="s">
        <v>36</v>
      </c>
      <c r="O146" t="s">
        <v>36</v>
      </c>
      <c r="P146" t="s">
        <v>36</v>
      </c>
      <c r="Q146" t="s">
        <v>36</v>
      </c>
      <c r="R146" t="s">
        <v>36</v>
      </c>
      <c r="S146" t="s">
        <v>36</v>
      </c>
      <c r="T146" t="s">
        <v>36</v>
      </c>
      <c r="U146" t="s">
        <v>42</v>
      </c>
      <c r="V146" t="s">
        <v>43</v>
      </c>
      <c r="W146" t="s">
        <v>916</v>
      </c>
      <c r="X146" t="s">
        <v>36</v>
      </c>
      <c r="Y146" t="s">
        <v>36</v>
      </c>
      <c r="Z146" t="s">
        <v>36</v>
      </c>
      <c r="AA146">
        <v>0</v>
      </c>
      <c r="AB146" t="s">
        <v>45</v>
      </c>
      <c r="AC146" t="s">
        <v>46</v>
      </c>
      <c r="AD146" t="s">
        <v>36</v>
      </c>
      <c r="AE146" t="s">
        <v>56</v>
      </c>
      <c r="AF146" t="s">
        <v>36</v>
      </c>
      <c r="AG146" t="s">
        <v>48</v>
      </c>
    </row>
    <row r="147" spans="1:33" x14ac:dyDescent="0.35">
      <c r="A147" t="s">
        <v>917</v>
      </c>
      <c r="B147" t="s">
        <v>33</v>
      </c>
      <c r="C147" t="s">
        <v>918</v>
      </c>
      <c r="D147" t="s">
        <v>917</v>
      </c>
      <c r="E147" t="s">
        <v>919</v>
      </c>
      <c r="F147" t="s">
        <v>36</v>
      </c>
      <c r="G147" t="s">
        <v>37</v>
      </c>
      <c r="H147">
        <v>19000</v>
      </c>
      <c r="I147" t="s">
        <v>38</v>
      </c>
      <c r="J147" t="s">
        <v>848</v>
      </c>
      <c r="K147" t="str">
        <f>VLOOKUP(J147, correspondance!A:B, 2, FALSE)</f>
        <v>TG MEDITERRANEE</v>
      </c>
      <c r="L147" t="s">
        <v>920</v>
      </c>
      <c r="M147" t="s">
        <v>921</v>
      </c>
      <c r="N147" t="s">
        <v>36</v>
      </c>
      <c r="O147" t="s">
        <v>36</v>
      </c>
      <c r="P147" t="s">
        <v>36</v>
      </c>
      <c r="Q147" t="s">
        <v>36</v>
      </c>
      <c r="R147" t="s">
        <v>36</v>
      </c>
      <c r="S147" t="s">
        <v>36</v>
      </c>
      <c r="T147" t="s">
        <v>36</v>
      </c>
      <c r="U147" t="s">
        <v>42</v>
      </c>
      <c r="V147" t="s">
        <v>43</v>
      </c>
      <c r="W147" t="s">
        <v>922</v>
      </c>
      <c r="X147" t="s">
        <v>36</v>
      </c>
      <c r="Y147" t="s">
        <v>36</v>
      </c>
      <c r="Z147" t="s">
        <v>36</v>
      </c>
      <c r="AA147">
        <v>0</v>
      </c>
      <c r="AB147" t="s">
        <v>45</v>
      </c>
      <c r="AC147" t="s">
        <v>46</v>
      </c>
      <c r="AD147" t="s">
        <v>36</v>
      </c>
      <c r="AE147" t="s">
        <v>47</v>
      </c>
      <c r="AF147" t="s">
        <v>36</v>
      </c>
      <c r="AG147" t="s">
        <v>48</v>
      </c>
    </row>
    <row r="148" spans="1:33" x14ac:dyDescent="0.35">
      <c r="A148" t="s">
        <v>923</v>
      </c>
      <c r="B148" t="s">
        <v>33</v>
      </c>
      <c r="C148" t="s">
        <v>924</v>
      </c>
      <c r="D148" t="s">
        <v>923</v>
      </c>
      <c r="E148" t="s">
        <v>925</v>
      </c>
      <c r="F148" t="s">
        <v>926</v>
      </c>
      <c r="G148" t="s">
        <v>37</v>
      </c>
      <c r="H148">
        <v>16000</v>
      </c>
      <c r="I148" t="s">
        <v>38</v>
      </c>
      <c r="J148" t="s">
        <v>927</v>
      </c>
      <c r="K148" t="str">
        <f>VLOOKUP(J148, correspondance!A:B, 2, FALSE)</f>
        <v>TG RHONE</v>
      </c>
      <c r="L148" t="s">
        <v>928</v>
      </c>
      <c r="M148" t="s">
        <v>929</v>
      </c>
      <c r="N148" t="s">
        <v>36</v>
      </c>
      <c r="O148" t="s">
        <v>36</v>
      </c>
      <c r="P148" t="s">
        <v>36</v>
      </c>
      <c r="Q148" t="s">
        <v>36</v>
      </c>
      <c r="R148" t="s">
        <v>36</v>
      </c>
      <c r="S148" t="s">
        <v>36</v>
      </c>
      <c r="T148" t="s">
        <v>36</v>
      </c>
      <c r="U148" t="s">
        <v>42</v>
      </c>
      <c r="V148" t="s">
        <v>43</v>
      </c>
      <c r="W148" t="s">
        <v>930</v>
      </c>
      <c r="X148" t="s">
        <v>36</v>
      </c>
      <c r="Y148" t="s">
        <v>36</v>
      </c>
      <c r="Z148" t="s">
        <v>36</v>
      </c>
      <c r="AA148">
        <v>0</v>
      </c>
      <c r="AB148" t="s">
        <v>45</v>
      </c>
      <c r="AC148" t="s">
        <v>46</v>
      </c>
      <c r="AD148" t="s">
        <v>36</v>
      </c>
      <c r="AE148" t="s">
        <v>56</v>
      </c>
      <c r="AF148" t="s">
        <v>36</v>
      </c>
      <c r="AG148" t="s">
        <v>48</v>
      </c>
    </row>
    <row r="149" spans="1:33" x14ac:dyDescent="0.35">
      <c r="A149" t="s">
        <v>931</v>
      </c>
      <c r="B149" t="s">
        <v>33</v>
      </c>
      <c r="C149" t="s">
        <v>932</v>
      </c>
      <c r="D149" t="s">
        <v>931</v>
      </c>
      <c r="E149" t="s">
        <v>933</v>
      </c>
      <c r="F149" t="s">
        <v>36</v>
      </c>
      <c r="G149" t="s">
        <v>37</v>
      </c>
      <c r="H149">
        <v>19000</v>
      </c>
      <c r="I149" t="s">
        <v>38</v>
      </c>
      <c r="J149" t="s">
        <v>848</v>
      </c>
      <c r="K149" t="str">
        <f>VLOOKUP(J149, correspondance!A:B, 2, FALSE)</f>
        <v>TG MEDITERRANEE</v>
      </c>
      <c r="L149" t="s">
        <v>934</v>
      </c>
      <c r="M149" t="s">
        <v>935</v>
      </c>
      <c r="N149" t="s">
        <v>36</v>
      </c>
      <c r="O149" t="s">
        <v>36</v>
      </c>
      <c r="P149" t="s">
        <v>36</v>
      </c>
      <c r="Q149" t="s">
        <v>36</v>
      </c>
      <c r="R149" t="s">
        <v>36</v>
      </c>
      <c r="S149" t="s">
        <v>36</v>
      </c>
      <c r="T149" t="s">
        <v>36</v>
      </c>
      <c r="U149" t="s">
        <v>42</v>
      </c>
      <c r="V149" t="s">
        <v>43</v>
      </c>
      <c r="W149" t="s">
        <v>884</v>
      </c>
      <c r="X149" t="s">
        <v>36</v>
      </c>
      <c r="Y149" t="s">
        <v>36</v>
      </c>
      <c r="Z149" t="s">
        <v>36</v>
      </c>
      <c r="AA149">
        <v>0</v>
      </c>
      <c r="AB149" t="s">
        <v>45</v>
      </c>
      <c r="AC149" t="s">
        <v>46</v>
      </c>
      <c r="AD149" t="s">
        <v>36</v>
      </c>
      <c r="AE149" t="s">
        <v>56</v>
      </c>
      <c r="AF149" t="s">
        <v>36</v>
      </c>
      <c r="AG149" t="s">
        <v>48</v>
      </c>
    </row>
    <row r="150" spans="1:33" x14ac:dyDescent="0.35">
      <c r="A150" t="s">
        <v>936</v>
      </c>
      <c r="B150" t="s">
        <v>33</v>
      </c>
      <c r="C150" t="s">
        <v>937</v>
      </c>
      <c r="D150" t="s">
        <v>936</v>
      </c>
      <c r="E150" t="s">
        <v>938</v>
      </c>
      <c r="F150" t="s">
        <v>939</v>
      </c>
      <c r="G150" t="s">
        <v>37</v>
      </c>
      <c r="H150">
        <v>16000</v>
      </c>
      <c r="I150" t="s">
        <v>38</v>
      </c>
      <c r="J150" t="s">
        <v>857</v>
      </c>
      <c r="K150" t="str">
        <f>VLOOKUP(J150, correspondance!A:B, 2, FALSE)</f>
        <v>TG Le Muy (PF)</v>
      </c>
      <c r="L150" t="s">
        <v>940</v>
      </c>
      <c r="M150" t="s">
        <v>941</v>
      </c>
      <c r="N150" t="s">
        <v>36</v>
      </c>
      <c r="O150" t="s">
        <v>36</v>
      </c>
      <c r="P150" t="s">
        <v>36</v>
      </c>
      <c r="Q150" t="s">
        <v>36</v>
      </c>
      <c r="R150" t="s">
        <v>36</v>
      </c>
      <c r="S150" t="s">
        <v>36</v>
      </c>
      <c r="T150" t="s">
        <v>36</v>
      </c>
      <c r="U150" t="s">
        <v>42</v>
      </c>
      <c r="V150" t="s">
        <v>43</v>
      </c>
      <c r="W150" t="s">
        <v>942</v>
      </c>
      <c r="X150" t="s">
        <v>36</v>
      </c>
      <c r="Y150" t="s">
        <v>36</v>
      </c>
      <c r="Z150" t="s">
        <v>36</v>
      </c>
      <c r="AA150">
        <v>0</v>
      </c>
      <c r="AB150" t="s">
        <v>45</v>
      </c>
      <c r="AC150" t="s">
        <v>46</v>
      </c>
      <c r="AD150" t="s">
        <v>36</v>
      </c>
      <c r="AE150" t="s">
        <v>56</v>
      </c>
      <c r="AF150" t="s">
        <v>36</v>
      </c>
      <c r="AG150" t="s">
        <v>48</v>
      </c>
    </row>
    <row r="151" spans="1:33" x14ac:dyDescent="0.35">
      <c r="A151" t="s">
        <v>943</v>
      </c>
      <c r="B151" t="s">
        <v>33</v>
      </c>
      <c r="C151" t="s">
        <v>944</v>
      </c>
      <c r="D151" t="s">
        <v>943</v>
      </c>
      <c r="E151" t="s">
        <v>945</v>
      </c>
      <c r="F151" t="s">
        <v>36</v>
      </c>
      <c r="G151" t="s">
        <v>37</v>
      </c>
      <c r="H151">
        <v>16000</v>
      </c>
      <c r="I151" t="s">
        <v>38</v>
      </c>
      <c r="J151" t="s">
        <v>857</v>
      </c>
      <c r="K151" t="str">
        <f>VLOOKUP(J151, correspondance!A:B, 2, FALSE)</f>
        <v>TG Le Muy (PF)</v>
      </c>
      <c r="L151" t="s">
        <v>946</v>
      </c>
      <c r="M151" t="s">
        <v>947</v>
      </c>
      <c r="N151" t="s">
        <v>36</v>
      </c>
      <c r="O151" t="s">
        <v>36</v>
      </c>
      <c r="P151" t="s">
        <v>36</v>
      </c>
      <c r="Q151" t="s">
        <v>36</v>
      </c>
      <c r="R151" t="s">
        <v>36</v>
      </c>
      <c r="S151" t="s">
        <v>36</v>
      </c>
      <c r="T151" t="s">
        <v>36</v>
      </c>
      <c r="U151" t="s">
        <v>42</v>
      </c>
      <c r="V151" t="s">
        <v>43</v>
      </c>
      <c r="W151" t="s">
        <v>860</v>
      </c>
      <c r="X151" t="s">
        <v>36</v>
      </c>
      <c r="Y151" t="s">
        <v>36</v>
      </c>
      <c r="Z151" t="s">
        <v>36</v>
      </c>
      <c r="AA151">
        <v>0</v>
      </c>
      <c r="AB151" t="s">
        <v>45</v>
      </c>
      <c r="AC151" t="s">
        <v>46</v>
      </c>
      <c r="AD151" t="s">
        <v>36</v>
      </c>
      <c r="AE151" t="s">
        <v>56</v>
      </c>
      <c r="AF151" t="s">
        <v>36</v>
      </c>
      <c r="AG151" t="s">
        <v>48</v>
      </c>
    </row>
    <row r="152" spans="1:33" x14ac:dyDescent="0.35">
      <c r="A152" t="s">
        <v>948</v>
      </c>
      <c r="B152" t="s">
        <v>33</v>
      </c>
      <c r="C152" t="s">
        <v>949</v>
      </c>
      <c r="D152" t="s">
        <v>948</v>
      </c>
      <c r="E152" t="s">
        <v>950</v>
      </c>
      <c r="F152" t="s">
        <v>36</v>
      </c>
      <c r="G152" t="s">
        <v>37</v>
      </c>
      <c r="H152">
        <v>3500</v>
      </c>
      <c r="I152" t="s">
        <v>38</v>
      </c>
      <c r="J152" t="s">
        <v>857</v>
      </c>
      <c r="K152" t="str">
        <f>VLOOKUP(J152, correspondance!A:B, 2, FALSE)</f>
        <v>TG Le Muy (PF)</v>
      </c>
      <c r="L152" t="s">
        <v>951</v>
      </c>
      <c r="M152" t="s">
        <v>36</v>
      </c>
      <c r="N152" t="s">
        <v>36</v>
      </c>
      <c r="O152" t="s">
        <v>36</v>
      </c>
      <c r="P152" t="s">
        <v>36</v>
      </c>
      <c r="Q152" t="s">
        <v>36</v>
      </c>
      <c r="R152" t="s">
        <v>36</v>
      </c>
      <c r="S152" t="s">
        <v>36</v>
      </c>
      <c r="T152" t="s">
        <v>36</v>
      </c>
      <c r="U152" t="s">
        <v>42</v>
      </c>
      <c r="V152" t="s">
        <v>43</v>
      </c>
      <c r="W152" t="s">
        <v>952</v>
      </c>
      <c r="X152" t="s">
        <v>36</v>
      </c>
      <c r="Y152" t="s">
        <v>36</v>
      </c>
      <c r="Z152" t="s">
        <v>36</v>
      </c>
      <c r="AA152">
        <v>0</v>
      </c>
      <c r="AB152" t="s">
        <v>45</v>
      </c>
      <c r="AC152" t="s">
        <v>46</v>
      </c>
      <c r="AD152" t="s">
        <v>36</v>
      </c>
      <c r="AE152" t="s">
        <v>96</v>
      </c>
      <c r="AF152" t="s">
        <v>36</v>
      </c>
      <c r="AG152" t="s">
        <v>48</v>
      </c>
    </row>
    <row r="153" spans="1:33" x14ac:dyDescent="0.35">
      <c r="A153" t="s">
        <v>953</v>
      </c>
      <c r="B153" t="s">
        <v>33</v>
      </c>
      <c r="C153" t="s">
        <v>954</v>
      </c>
      <c r="D153" t="s">
        <v>953</v>
      </c>
      <c r="E153" t="s">
        <v>955</v>
      </c>
      <c r="F153" t="s">
        <v>36</v>
      </c>
      <c r="G153" t="s">
        <v>37</v>
      </c>
      <c r="H153">
        <v>16000</v>
      </c>
      <c r="I153" t="s">
        <v>38</v>
      </c>
      <c r="J153" t="s">
        <v>857</v>
      </c>
      <c r="K153" t="str">
        <f>VLOOKUP(J153, correspondance!A:B, 2, FALSE)</f>
        <v>TG Le Muy (PF)</v>
      </c>
      <c r="L153" t="s">
        <v>956</v>
      </c>
      <c r="M153" t="s">
        <v>957</v>
      </c>
      <c r="N153" t="s">
        <v>36</v>
      </c>
      <c r="O153" t="s">
        <v>36</v>
      </c>
      <c r="P153" t="s">
        <v>36</v>
      </c>
      <c r="Q153" t="s">
        <v>36</v>
      </c>
      <c r="R153" t="s">
        <v>36</v>
      </c>
      <c r="S153" t="s">
        <v>36</v>
      </c>
      <c r="T153" t="s">
        <v>36</v>
      </c>
      <c r="U153" t="s">
        <v>42</v>
      </c>
      <c r="V153" t="s">
        <v>43</v>
      </c>
      <c r="W153" t="s">
        <v>958</v>
      </c>
      <c r="X153" t="s">
        <v>36</v>
      </c>
      <c r="Y153" t="s">
        <v>36</v>
      </c>
      <c r="Z153" t="s">
        <v>36</v>
      </c>
      <c r="AA153">
        <v>0</v>
      </c>
      <c r="AB153" t="s">
        <v>45</v>
      </c>
      <c r="AC153" t="s">
        <v>46</v>
      </c>
      <c r="AD153" t="s">
        <v>36</v>
      </c>
      <c r="AE153" t="s">
        <v>56</v>
      </c>
      <c r="AF153" t="s">
        <v>36</v>
      </c>
      <c r="AG153" t="s">
        <v>48</v>
      </c>
    </row>
    <row r="154" spans="1:33" x14ac:dyDescent="0.35">
      <c r="A154" t="s">
        <v>959</v>
      </c>
      <c r="B154" t="s">
        <v>33</v>
      </c>
      <c r="C154" t="s">
        <v>960</v>
      </c>
      <c r="D154" t="s">
        <v>959</v>
      </c>
      <c r="E154" t="s">
        <v>961</v>
      </c>
      <c r="F154" t="s">
        <v>36</v>
      </c>
      <c r="G154" t="s">
        <v>37</v>
      </c>
      <c r="H154">
        <v>16000</v>
      </c>
      <c r="I154" t="s">
        <v>38</v>
      </c>
      <c r="J154" t="s">
        <v>962</v>
      </c>
      <c r="K154" t="str">
        <f>VLOOKUP(J154, correspondance!A:B, 2, FALSE)</f>
        <v>Site Bonneville</v>
      </c>
      <c r="L154" t="s">
        <v>963</v>
      </c>
      <c r="M154" t="s">
        <v>964</v>
      </c>
      <c r="N154" t="s">
        <v>36</v>
      </c>
      <c r="O154" t="s">
        <v>36</v>
      </c>
      <c r="P154" t="s">
        <v>36</v>
      </c>
      <c r="Q154" t="s">
        <v>36</v>
      </c>
      <c r="R154" t="s">
        <v>36</v>
      </c>
      <c r="S154" t="s">
        <v>36</v>
      </c>
      <c r="T154" t="s">
        <v>36</v>
      </c>
      <c r="U154" t="s">
        <v>42</v>
      </c>
      <c r="V154" t="s">
        <v>43</v>
      </c>
      <c r="W154" t="s">
        <v>965</v>
      </c>
      <c r="X154" t="s">
        <v>36</v>
      </c>
      <c r="Y154" t="s">
        <v>36</v>
      </c>
      <c r="Z154" t="s">
        <v>36</v>
      </c>
      <c r="AA154">
        <v>0</v>
      </c>
      <c r="AB154" t="s">
        <v>45</v>
      </c>
      <c r="AC154" t="s">
        <v>46</v>
      </c>
      <c r="AD154" t="s">
        <v>36</v>
      </c>
      <c r="AE154" t="s">
        <v>56</v>
      </c>
      <c r="AF154" t="s">
        <v>36</v>
      </c>
      <c r="AG154" t="s">
        <v>48</v>
      </c>
    </row>
    <row r="155" spans="1:33" x14ac:dyDescent="0.35">
      <c r="A155" t="s">
        <v>966</v>
      </c>
      <c r="B155" t="s">
        <v>33</v>
      </c>
      <c r="C155" t="s">
        <v>967</v>
      </c>
      <c r="D155" t="s">
        <v>966</v>
      </c>
      <c r="E155" t="s">
        <v>968</v>
      </c>
      <c r="F155" t="s">
        <v>36</v>
      </c>
      <c r="G155" t="s">
        <v>37</v>
      </c>
      <c r="H155">
        <v>16000</v>
      </c>
      <c r="I155" t="s">
        <v>38</v>
      </c>
      <c r="J155" t="s">
        <v>962</v>
      </c>
      <c r="K155" t="str">
        <f>VLOOKUP(J155, correspondance!A:B, 2, FALSE)</f>
        <v>Site Bonneville</v>
      </c>
      <c r="L155" t="s">
        <v>969</v>
      </c>
      <c r="M155" t="s">
        <v>970</v>
      </c>
      <c r="N155" t="s">
        <v>36</v>
      </c>
      <c r="O155" t="s">
        <v>36</v>
      </c>
      <c r="P155" t="s">
        <v>36</v>
      </c>
      <c r="Q155" t="s">
        <v>36</v>
      </c>
      <c r="R155" t="s">
        <v>36</v>
      </c>
      <c r="S155" t="s">
        <v>36</v>
      </c>
      <c r="T155" t="s">
        <v>36</v>
      </c>
      <c r="U155" t="s">
        <v>42</v>
      </c>
      <c r="V155" t="s">
        <v>43</v>
      </c>
      <c r="W155" t="s">
        <v>971</v>
      </c>
      <c r="X155" t="s">
        <v>36</v>
      </c>
      <c r="Y155" t="s">
        <v>36</v>
      </c>
      <c r="Z155" t="s">
        <v>36</v>
      </c>
      <c r="AA155">
        <v>0</v>
      </c>
      <c r="AB155" t="s">
        <v>45</v>
      </c>
      <c r="AC155" t="s">
        <v>46</v>
      </c>
      <c r="AD155" t="s">
        <v>36</v>
      </c>
      <c r="AE155" t="s">
        <v>56</v>
      </c>
      <c r="AF155" t="s">
        <v>36</v>
      </c>
      <c r="AG155" t="s">
        <v>48</v>
      </c>
    </row>
    <row r="156" spans="1:33" x14ac:dyDescent="0.35">
      <c r="A156" t="s">
        <v>972</v>
      </c>
      <c r="B156" t="s">
        <v>33</v>
      </c>
      <c r="C156" t="s">
        <v>973</v>
      </c>
      <c r="D156" t="s">
        <v>972</v>
      </c>
      <c r="E156" t="s">
        <v>974</v>
      </c>
      <c r="F156" t="s">
        <v>36</v>
      </c>
      <c r="G156" t="s">
        <v>37</v>
      </c>
      <c r="H156">
        <v>16000</v>
      </c>
      <c r="I156" t="s">
        <v>38</v>
      </c>
      <c r="J156" t="s">
        <v>962</v>
      </c>
      <c r="K156" t="str">
        <f>VLOOKUP(J156, correspondance!A:B, 2, FALSE)</f>
        <v>Site Bonneville</v>
      </c>
      <c r="L156" t="s">
        <v>975</v>
      </c>
      <c r="M156" t="s">
        <v>976</v>
      </c>
      <c r="N156" t="s">
        <v>36</v>
      </c>
      <c r="O156" t="s">
        <v>36</v>
      </c>
      <c r="P156" t="s">
        <v>36</v>
      </c>
      <c r="Q156" t="s">
        <v>36</v>
      </c>
      <c r="R156" t="s">
        <v>36</v>
      </c>
      <c r="S156" t="s">
        <v>36</v>
      </c>
      <c r="T156" t="s">
        <v>36</v>
      </c>
      <c r="U156" t="s">
        <v>42</v>
      </c>
      <c r="V156" t="s">
        <v>43</v>
      </c>
      <c r="W156" t="s">
        <v>977</v>
      </c>
      <c r="X156" t="s">
        <v>36</v>
      </c>
      <c r="Y156" t="s">
        <v>36</v>
      </c>
      <c r="Z156" t="s">
        <v>36</v>
      </c>
      <c r="AA156">
        <v>0</v>
      </c>
      <c r="AB156" t="s">
        <v>45</v>
      </c>
      <c r="AC156" t="s">
        <v>46</v>
      </c>
      <c r="AD156" t="s">
        <v>36</v>
      </c>
      <c r="AE156" t="s">
        <v>56</v>
      </c>
      <c r="AF156" t="s">
        <v>36</v>
      </c>
      <c r="AG156" t="s">
        <v>48</v>
      </c>
    </row>
    <row r="157" spans="1:33" x14ac:dyDescent="0.35">
      <c r="A157" t="s">
        <v>978</v>
      </c>
      <c r="B157" t="s">
        <v>33</v>
      </c>
      <c r="C157" t="s">
        <v>979</v>
      </c>
      <c r="D157" t="s">
        <v>978</v>
      </c>
      <c r="E157" t="s">
        <v>980</v>
      </c>
      <c r="F157" t="s">
        <v>36</v>
      </c>
      <c r="G157" t="s">
        <v>37</v>
      </c>
      <c r="H157">
        <v>16000</v>
      </c>
      <c r="I157" t="s">
        <v>38</v>
      </c>
      <c r="J157" t="s">
        <v>962</v>
      </c>
      <c r="K157" t="str">
        <f>VLOOKUP(J157, correspondance!A:B, 2, FALSE)</f>
        <v>Site Bonneville</v>
      </c>
      <c r="L157" t="s">
        <v>981</v>
      </c>
      <c r="M157" t="s">
        <v>982</v>
      </c>
      <c r="N157" t="s">
        <v>36</v>
      </c>
      <c r="O157" t="s">
        <v>36</v>
      </c>
      <c r="P157" t="s">
        <v>36</v>
      </c>
      <c r="Q157" t="s">
        <v>36</v>
      </c>
      <c r="R157" t="s">
        <v>36</v>
      </c>
      <c r="S157" t="s">
        <v>36</v>
      </c>
      <c r="T157" t="s">
        <v>36</v>
      </c>
      <c r="U157" t="s">
        <v>42</v>
      </c>
      <c r="V157" t="s">
        <v>43</v>
      </c>
      <c r="W157" t="s">
        <v>983</v>
      </c>
      <c r="X157" t="s">
        <v>36</v>
      </c>
      <c r="Y157" t="s">
        <v>36</v>
      </c>
      <c r="Z157" t="s">
        <v>36</v>
      </c>
      <c r="AA157">
        <v>0</v>
      </c>
      <c r="AB157" t="s">
        <v>45</v>
      </c>
      <c r="AC157" t="s">
        <v>46</v>
      </c>
      <c r="AD157" t="s">
        <v>36</v>
      </c>
      <c r="AE157" t="s">
        <v>56</v>
      </c>
      <c r="AF157" t="s">
        <v>36</v>
      </c>
      <c r="AG157" t="s">
        <v>48</v>
      </c>
    </row>
    <row r="158" spans="1:33" x14ac:dyDescent="0.35">
      <c r="A158" t="s">
        <v>984</v>
      </c>
      <c r="B158" t="s">
        <v>33</v>
      </c>
      <c r="C158" t="s">
        <v>985</v>
      </c>
      <c r="D158" t="s">
        <v>984</v>
      </c>
      <c r="E158" t="s">
        <v>986</v>
      </c>
      <c r="F158" t="s">
        <v>36</v>
      </c>
      <c r="G158" t="s">
        <v>37</v>
      </c>
      <c r="H158">
        <v>16000</v>
      </c>
      <c r="I158" t="s">
        <v>38</v>
      </c>
      <c r="J158" t="s">
        <v>962</v>
      </c>
      <c r="K158" t="str">
        <f>VLOOKUP(J158, correspondance!A:B, 2, FALSE)</f>
        <v>Site Bonneville</v>
      </c>
      <c r="L158" t="s">
        <v>987</v>
      </c>
      <c r="M158" t="s">
        <v>988</v>
      </c>
      <c r="N158" t="s">
        <v>36</v>
      </c>
      <c r="O158" t="s">
        <v>36</v>
      </c>
      <c r="P158" t="s">
        <v>36</v>
      </c>
      <c r="Q158" t="s">
        <v>36</v>
      </c>
      <c r="R158" t="s">
        <v>36</v>
      </c>
      <c r="S158" t="s">
        <v>36</v>
      </c>
      <c r="T158" t="s">
        <v>36</v>
      </c>
      <c r="U158" t="s">
        <v>42</v>
      </c>
      <c r="V158" t="s">
        <v>43</v>
      </c>
      <c r="W158" t="s">
        <v>989</v>
      </c>
      <c r="X158" t="s">
        <v>36</v>
      </c>
      <c r="Y158" t="s">
        <v>36</v>
      </c>
      <c r="Z158" t="s">
        <v>36</v>
      </c>
      <c r="AA158">
        <v>0</v>
      </c>
      <c r="AB158" t="s">
        <v>45</v>
      </c>
      <c r="AC158" t="s">
        <v>46</v>
      </c>
      <c r="AD158" t="s">
        <v>36</v>
      </c>
      <c r="AE158" t="s">
        <v>56</v>
      </c>
      <c r="AF158" t="s">
        <v>36</v>
      </c>
      <c r="AG158" t="s">
        <v>48</v>
      </c>
    </row>
    <row r="159" spans="1:33" x14ac:dyDescent="0.35">
      <c r="A159" t="s">
        <v>990</v>
      </c>
      <c r="B159" t="s">
        <v>33</v>
      </c>
      <c r="C159" t="s">
        <v>991</v>
      </c>
      <c r="D159" t="s">
        <v>990</v>
      </c>
      <c r="E159" t="s">
        <v>992</v>
      </c>
      <c r="F159" t="s">
        <v>36</v>
      </c>
      <c r="G159" t="s">
        <v>37</v>
      </c>
      <c r="H159">
        <v>19000</v>
      </c>
      <c r="I159" t="s">
        <v>38</v>
      </c>
      <c r="J159" t="s">
        <v>962</v>
      </c>
      <c r="K159" t="str">
        <f>VLOOKUP(J159, correspondance!A:B, 2, FALSE)</f>
        <v>Site Bonneville</v>
      </c>
      <c r="L159" t="s">
        <v>993</v>
      </c>
      <c r="M159" t="s">
        <v>994</v>
      </c>
      <c r="N159" t="s">
        <v>36</v>
      </c>
      <c r="O159" t="s">
        <v>36</v>
      </c>
      <c r="P159" t="s">
        <v>36</v>
      </c>
      <c r="Q159" t="s">
        <v>36</v>
      </c>
      <c r="R159" t="s">
        <v>36</v>
      </c>
      <c r="S159" t="s">
        <v>36</v>
      </c>
      <c r="T159" t="s">
        <v>36</v>
      </c>
      <c r="U159" t="s">
        <v>42</v>
      </c>
      <c r="V159" t="s">
        <v>43</v>
      </c>
      <c r="W159" t="s">
        <v>995</v>
      </c>
      <c r="X159" t="s">
        <v>36</v>
      </c>
      <c r="Y159" t="s">
        <v>36</v>
      </c>
      <c r="Z159" t="s">
        <v>36</v>
      </c>
      <c r="AA159">
        <v>0</v>
      </c>
      <c r="AB159" t="s">
        <v>45</v>
      </c>
      <c r="AC159" t="s">
        <v>46</v>
      </c>
      <c r="AD159" t="s">
        <v>36</v>
      </c>
      <c r="AE159" t="s">
        <v>56</v>
      </c>
      <c r="AF159" t="s">
        <v>36</v>
      </c>
      <c r="AG159" t="s">
        <v>48</v>
      </c>
    </row>
    <row r="160" spans="1:33" x14ac:dyDescent="0.35">
      <c r="A160" t="s">
        <v>996</v>
      </c>
      <c r="B160" t="s">
        <v>33</v>
      </c>
      <c r="C160" t="s">
        <v>997</v>
      </c>
      <c r="D160" t="s">
        <v>996</v>
      </c>
      <c r="E160" t="s">
        <v>998</v>
      </c>
      <c r="F160" t="s">
        <v>36</v>
      </c>
      <c r="G160" t="s">
        <v>37</v>
      </c>
      <c r="H160">
        <v>16000</v>
      </c>
      <c r="I160" t="s">
        <v>38</v>
      </c>
      <c r="J160" t="s">
        <v>962</v>
      </c>
      <c r="K160" t="str">
        <f>VLOOKUP(J160, correspondance!A:B, 2, FALSE)</f>
        <v>Site Bonneville</v>
      </c>
      <c r="L160" t="s">
        <v>999</v>
      </c>
      <c r="M160" t="s">
        <v>1000</v>
      </c>
      <c r="N160" t="s">
        <v>36</v>
      </c>
      <c r="O160" t="s">
        <v>36</v>
      </c>
      <c r="P160" t="s">
        <v>36</v>
      </c>
      <c r="Q160" t="s">
        <v>36</v>
      </c>
      <c r="R160" t="s">
        <v>36</v>
      </c>
      <c r="S160" t="s">
        <v>36</v>
      </c>
      <c r="T160" t="s">
        <v>36</v>
      </c>
      <c r="U160" t="s">
        <v>42</v>
      </c>
      <c r="V160" t="s">
        <v>43</v>
      </c>
      <c r="W160" t="s">
        <v>1001</v>
      </c>
      <c r="X160" t="s">
        <v>36</v>
      </c>
      <c r="Y160" t="s">
        <v>36</v>
      </c>
      <c r="Z160" t="s">
        <v>36</v>
      </c>
      <c r="AA160">
        <v>0</v>
      </c>
      <c r="AB160" t="s">
        <v>45</v>
      </c>
      <c r="AC160" t="s">
        <v>46</v>
      </c>
      <c r="AD160" t="s">
        <v>36</v>
      </c>
      <c r="AE160" t="s">
        <v>56</v>
      </c>
      <c r="AF160" t="s">
        <v>36</v>
      </c>
      <c r="AG160" t="s">
        <v>48</v>
      </c>
    </row>
    <row r="161" spans="1:33" x14ac:dyDescent="0.35">
      <c r="A161" t="s">
        <v>1002</v>
      </c>
      <c r="B161" t="s">
        <v>33</v>
      </c>
      <c r="C161" t="s">
        <v>1003</v>
      </c>
      <c r="D161" t="s">
        <v>1002</v>
      </c>
      <c r="E161" t="s">
        <v>1004</v>
      </c>
      <c r="F161" t="s">
        <v>36</v>
      </c>
      <c r="G161" t="s">
        <v>37</v>
      </c>
      <c r="H161">
        <v>19000</v>
      </c>
      <c r="I161" t="s">
        <v>38</v>
      </c>
      <c r="J161" t="s">
        <v>962</v>
      </c>
      <c r="K161" t="str">
        <f>VLOOKUP(J161, correspondance!A:B, 2, FALSE)</f>
        <v>Site Bonneville</v>
      </c>
      <c r="L161" t="s">
        <v>1005</v>
      </c>
      <c r="M161" t="s">
        <v>1006</v>
      </c>
      <c r="N161" t="s">
        <v>36</v>
      </c>
      <c r="O161" t="s">
        <v>36</v>
      </c>
      <c r="P161" t="s">
        <v>36</v>
      </c>
      <c r="Q161" t="s">
        <v>36</v>
      </c>
      <c r="R161" t="s">
        <v>36</v>
      </c>
      <c r="S161" t="s">
        <v>36</v>
      </c>
      <c r="T161" t="s">
        <v>36</v>
      </c>
      <c r="U161" t="s">
        <v>42</v>
      </c>
      <c r="V161" t="s">
        <v>43</v>
      </c>
      <c r="W161" t="s">
        <v>1007</v>
      </c>
      <c r="X161" t="s">
        <v>36</v>
      </c>
      <c r="Y161" t="s">
        <v>36</v>
      </c>
      <c r="Z161" t="s">
        <v>36</v>
      </c>
      <c r="AA161">
        <v>0</v>
      </c>
      <c r="AB161" t="s">
        <v>45</v>
      </c>
      <c r="AC161" t="s">
        <v>46</v>
      </c>
      <c r="AD161" t="s">
        <v>36</v>
      </c>
      <c r="AE161" t="s">
        <v>56</v>
      </c>
      <c r="AF161" t="s">
        <v>36</v>
      </c>
      <c r="AG161" t="s">
        <v>48</v>
      </c>
    </row>
    <row r="162" spans="1:33" x14ac:dyDescent="0.35">
      <c r="A162" t="s">
        <v>1008</v>
      </c>
      <c r="B162" t="s">
        <v>33</v>
      </c>
      <c r="C162" t="s">
        <v>1009</v>
      </c>
      <c r="D162" t="s">
        <v>1008</v>
      </c>
      <c r="E162" t="s">
        <v>1010</v>
      </c>
      <c r="F162" t="s">
        <v>36</v>
      </c>
      <c r="G162" t="s">
        <v>37</v>
      </c>
      <c r="H162">
        <v>19000</v>
      </c>
      <c r="I162" t="s">
        <v>38</v>
      </c>
      <c r="J162" t="s">
        <v>962</v>
      </c>
      <c r="K162" t="str">
        <f>VLOOKUP(J162, correspondance!A:B, 2, FALSE)</f>
        <v>Site Bonneville</v>
      </c>
      <c r="L162" t="s">
        <v>1011</v>
      </c>
      <c r="M162" t="s">
        <v>1012</v>
      </c>
      <c r="N162" t="s">
        <v>36</v>
      </c>
      <c r="O162" t="s">
        <v>36</v>
      </c>
      <c r="P162" t="s">
        <v>36</v>
      </c>
      <c r="Q162" t="s">
        <v>36</v>
      </c>
      <c r="R162" t="s">
        <v>36</v>
      </c>
      <c r="S162" t="s">
        <v>36</v>
      </c>
      <c r="T162" t="s">
        <v>36</v>
      </c>
      <c r="U162" t="s">
        <v>42</v>
      </c>
      <c r="V162" t="s">
        <v>43</v>
      </c>
      <c r="W162" t="s">
        <v>977</v>
      </c>
      <c r="X162" t="s">
        <v>36</v>
      </c>
      <c r="Y162" t="s">
        <v>36</v>
      </c>
      <c r="Z162" t="s">
        <v>36</v>
      </c>
      <c r="AA162">
        <v>0</v>
      </c>
      <c r="AB162" t="s">
        <v>45</v>
      </c>
      <c r="AC162" t="s">
        <v>46</v>
      </c>
      <c r="AD162" t="s">
        <v>36</v>
      </c>
      <c r="AE162" t="s">
        <v>56</v>
      </c>
      <c r="AF162" t="s">
        <v>36</v>
      </c>
      <c r="AG162" t="s">
        <v>48</v>
      </c>
    </row>
    <row r="163" spans="1:33" x14ac:dyDescent="0.35">
      <c r="A163" t="s">
        <v>1013</v>
      </c>
      <c r="B163" t="s">
        <v>33</v>
      </c>
      <c r="C163" t="s">
        <v>1014</v>
      </c>
      <c r="D163" t="s">
        <v>1013</v>
      </c>
      <c r="E163" t="s">
        <v>1015</v>
      </c>
      <c r="F163" t="s">
        <v>36</v>
      </c>
      <c r="G163" t="s">
        <v>37</v>
      </c>
      <c r="H163">
        <v>16000</v>
      </c>
      <c r="I163" t="s">
        <v>38</v>
      </c>
      <c r="J163" t="s">
        <v>962</v>
      </c>
      <c r="K163" t="str">
        <f>VLOOKUP(J163, correspondance!A:B, 2, FALSE)</f>
        <v>Site Bonneville</v>
      </c>
      <c r="L163" t="s">
        <v>1016</v>
      </c>
      <c r="M163" t="s">
        <v>1017</v>
      </c>
      <c r="N163" t="s">
        <v>36</v>
      </c>
      <c r="O163" t="s">
        <v>36</v>
      </c>
      <c r="P163" t="s">
        <v>36</v>
      </c>
      <c r="Q163" t="s">
        <v>36</v>
      </c>
      <c r="R163" t="s">
        <v>36</v>
      </c>
      <c r="S163" t="s">
        <v>36</v>
      </c>
      <c r="T163" t="s">
        <v>36</v>
      </c>
      <c r="U163" t="s">
        <v>42</v>
      </c>
      <c r="V163" t="s">
        <v>43</v>
      </c>
      <c r="W163" t="s">
        <v>971</v>
      </c>
      <c r="X163" t="s">
        <v>36</v>
      </c>
      <c r="Y163" t="s">
        <v>36</v>
      </c>
      <c r="Z163" t="s">
        <v>36</v>
      </c>
      <c r="AA163">
        <v>0</v>
      </c>
      <c r="AB163" t="s">
        <v>45</v>
      </c>
      <c r="AC163" t="s">
        <v>46</v>
      </c>
      <c r="AD163" t="s">
        <v>36</v>
      </c>
      <c r="AE163" t="s">
        <v>56</v>
      </c>
      <c r="AF163" t="s">
        <v>36</v>
      </c>
      <c r="AG163" t="s">
        <v>48</v>
      </c>
    </row>
    <row r="164" spans="1:33" x14ac:dyDescent="0.35">
      <c r="A164" t="s">
        <v>1018</v>
      </c>
      <c r="B164" t="s">
        <v>33</v>
      </c>
      <c r="C164" t="s">
        <v>1019</v>
      </c>
      <c r="D164" t="s">
        <v>1018</v>
      </c>
      <c r="E164" t="s">
        <v>1020</v>
      </c>
      <c r="F164" t="s">
        <v>36</v>
      </c>
      <c r="G164" t="s">
        <v>37</v>
      </c>
      <c r="H164">
        <v>16000</v>
      </c>
      <c r="I164" t="s">
        <v>38</v>
      </c>
      <c r="J164" t="s">
        <v>962</v>
      </c>
      <c r="K164" t="str">
        <f>VLOOKUP(J164, correspondance!A:B, 2, FALSE)</f>
        <v>Site Bonneville</v>
      </c>
      <c r="L164" t="s">
        <v>1021</v>
      </c>
      <c r="M164" t="s">
        <v>1022</v>
      </c>
      <c r="N164" t="s">
        <v>36</v>
      </c>
      <c r="O164" t="s">
        <v>36</v>
      </c>
      <c r="P164" t="s">
        <v>36</v>
      </c>
      <c r="Q164" t="s">
        <v>36</v>
      </c>
      <c r="R164" t="s">
        <v>36</v>
      </c>
      <c r="S164" t="s">
        <v>36</v>
      </c>
      <c r="T164" t="s">
        <v>36</v>
      </c>
      <c r="U164" t="s">
        <v>42</v>
      </c>
      <c r="V164" t="s">
        <v>43</v>
      </c>
      <c r="W164" t="s">
        <v>1023</v>
      </c>
      <c r="X164" t="s">
        <v>36</v>
      </c>
      <c r="Y164" t="s">
        <v>36</v>
      </c>
      <c r="Z164" t="s">
        <v>36</v>
      </c>
      <c r="AA164">
        <v>0</v>
      </c>
      <c r="AB164" t="s">
        <v>45</v>
      </c>
      <c r="AC164" t="s">
        <v>46</v>
      </c>
      <c r="AD164" t="s">
        <v>36</v>
      </c>
      <c r="AE164" t="s">
        <v>56</v>
      </c>
      <c r="AF164" t="s">
        <v>36</v>
      </c>
      <c r="AG164" t="s">
        <v>48</v>
      </c>
    </row>
    <row r="165" spans="1:33" x14ac:dyDescent="0.35">
      <c r="A165" t="s">
        <v>1024</v>
      </c>
      <c r="B165" t="s">
        <v>33</v>
      </c>
      <c r="C165" t="s">
        <v>1025</v>
      </c>
      <c r="D165" t="s">
        <v>1024</v>
      </c>
      <c r="E165" t="s">
        <v>1026</v>
      </c>
      <c r="F165" t="s">
        <v>36</v>
      </c>
      <c r="G165" t="s">
        <v>37</v>
      </c>
      <c r="H165">
        <v>16000</v>
      </c>
      <c r="I165" t="s">
        <v>38</v>
      </c>
      <c r="J165" t="s">
        <v>962</v>
      </c>
      <c r="K165" t="str">
        <f>VLOOKUP(J165, correspondance!A:B, 2, FALSE)</f>
        <v>Site Bonneville</v>
      </c>
      <c r="L165" t="s">
        <v>1027</v>
      </c>
      <c r="M165" t="s">
        <v>1028</v>
      </c>
      <c r="N165" t="s">
        <v>36</v>
      </c>
      <c r="O165" t="s">
        <v>36</v>
      </c>
      <c r="P165" t="s">
        <v>36</v>
      </c>
      <c r="Q165" t="s">
        <v>36</v>
      </c>
      <c r="R165" t="s">
        <v>36</v>
      </c>
      <c r="S165" t="s">
        <v>36</v>
      </c>
      <c r="T165" t="s">
        <v>36</v>
      </c>
      <c r="U165" t="s">
        <v>42</v>
      </c>
      <c r="V165" t="s">
        <v>43</v>
      </c>
      <c r="W165" t="s">
        <v>989</v>
      </c>
      <c r="X165" t="s">
        <v>36</v>
      </c>
      <c r="Y165" t="s">
        <v>36</v>
      </c>
      <c r="Z165" t="s">
        <v>36</v>
      </c>
      <c r="AA165">
        <v>0</v>
      </c>
      <c r="AB165" t="s">
        <v>45</v>
      </c>
      <c r="AC165" t="s">
        <v>46</v>
      </c>
      <c r="AD165" t="s">
        <v>36</v>
      </c>
      <c r="AE165" t="s">
        <v>56</v>
      </c>
      <c r="AF165" t="s">
        <v>36</v>
      </c>
      <c r="AG165" t="s">
        <v>48</v>
      </c>
    </row>
    <row r="166" spans="1:33" x14ac:dyDescent="0.35">
      <c r="A166" t="s">
        <v>1029</v>
      </c>
      <c r="B166" t="s">
        <v>33</v>
      </c>
      <c r="C166" t="s">
        <v>1030</v>
      </c>
      <c r="D166" t="s">
        <v>1029</v>
      </c>
      <c r="E166" t="s">
        <v>1031</v>
      </c>
      <c r="F166" t="s">
        <v>36</v>
      </c>
      <c r="G166" t="s">
        <v>37</v>
      </c>
      <c r="H166">
        <v>19000</v>
      </c>
      <c r="I166" t="s">
        <v>38</v>
      </c>
      <c r="J166" t="s">
        <v>962</v>
      </c>
      <c r="K166" t="str">
        <f>VLOOKUP(J166, correspondance!A:B, 2, FALSE)</f>
        <v>Site Bonneville</v>
      </c>
      <c r="L166" t="s">
        <v>1032</v>
      </c>
      <c r="M166" t="s">
        <v>1033</v>
      </c>
      <c r="N166" t="s">
        <v>36</v>
      </c>
      <c r="O166" t="s">
        <v>36</v>
      </c>
      <c r="P166" t="s">
        <v>36</v>
      </c>
      <c r="Q166" t="s">
        <v>36</v>
      </c>
      <c r="R166" t="s">
        <v>36</v>
      </c>
      <c r="S166" t="s">
        <v>36</v>
      </c>
      <c r="T166" t="s">
        <v>36</v>
      </c>
      <c r="U166" t="s">
        <v>42</v>
      </c>
      <c r="V166" t="s">
        <v>1034</v>
      </c>
      <c r="W166" t="s">
        <v>971</v>
      </c>
      <c r="X166" t="s">
        <v>36</v>
      </c>
      <c r="Y166" t="s">
        <v>36</v>
      </c>
      <c r="Z166" t="s">
        <v>36</v>
      </c>
      <c r="AA166">
        <v>0</v>
      </c>
      <c r="AB166" t="s">
        <v>45</v>
      </c>
      <c r="AC166" t="s">
        <v>46</v>
      </c>
      <c r="AD166" t="s">
        <v>36</v>
      </c>
      <c r="AE166" t="s">
        <v>56</v>
      </c>
      <c r="AF166" t="s">
        <v>36</v>
      </c>
      <c r="AG166" t="s">
        <v>48</v>
      </c>
    </row>
    <row r="167" spans="1:33" x14ac:dyDescent="0.35">
      <c r="A167" t="s">
        <v>1035</v>
      </c>
      <c r="B167" t="s">
        <v>33</v>
      </c>
      <c r="C167" t="s">
        <v>1036</v>
      </c>
      <c r="D167" t="s">
        <v>1035</v>
      </c>
      <c r="E167" t="s">
        <v>1037</v>
      </c>
      <c r="F167" t="s">
        <v>36</v>
      </c>
      <c r="G167" t="s">
        <v>37</v>
      </c>
      <c r="H167">
        <v>16000</v>
      </c>
      <c r="I167" t="s">
        <v>38</v>
      </c>
      <c r="J167" t="s">
        <v>962</v>
      </c>
      <c r="K167" t="str">
        <f>VLOOKUP(J167, correspondance!A:B, 2, FALSE)</f>
        <v>Site Bonneville</v>
      </c>
      <c r="L167" t="s">
        <v>1038</v>
      </c>
      <c r="M167" t="s">
        <v>1039</v>
      </c>
      <c r="N167" t="s">
        <v>36</v>
      </c>
      <c r="O167" t="s">
        <v>36</v>
      </c>
      <c r="P167" t="s">
        <v>36</v>
      </c>
      <c r="Q167" t="s">
        <v>36</v>
      </c>
      <c r="R167" t="s">
        <v>36</v>
      </c>
      <c r="S167" t="s">
        <v>36</v>
      </c>
      <c r="T167" t="s">
        <v>36</v>
      </c>
      <c r="U167" t="s">
        <v>42</v>
      </c>
      <c r="V167" t="s">
        <v>43</v>
      </c>
      <c r="W167" t="s">
        <v>1040</v>
      </c>
      <c r="X167" t="s">
        <v>36</v>
      </c>
      <c r="Y167" t="s">
        <v>36</v>
      </c>
      <c r="Z167" t="s">
        <v>36</v>
      </c>
      <c r="AA167">
        <v>0</v>
      </c>
      <c r="AB167" t="s">
        <v>45</v>
      </c>
      <c r="AC167" t="s">
        <v>46</v>
      </c>
      <c r="AD167" t="s">
        <v>36</v>
      </c>
      <c r="AE167" t="s">
        <v>56</v>
      </c>
      <c r="AF167" t="s">
        <v>36</v>
      </c>
      <c r="AG167" t="s">
        <v>48</v>
      </c>
    </row>
    <row r="168" spans="1:33" x14ac:dyDescent="0.35">
      <c r="A168" t="s">
        <v>1041</v>
      </c>
      <c r="B168" t="s">
        <v>33</v>
      </c>
      <c r="C168" t="s">
        <v>1042</v>
      </c>
      <c r="D168" t="s">
        <v>1041</v>
      </c>
      <c r="E168" t="s">
        <v>1043</v>
      </c>
      <c r="F168" t="s">
        <v>36</v>
      </c>
      <c r="G168" t="s">
        <v>37</v>
      </c>
      <c r="H168">
        <v>16000</v>
      </c>
      <c r="I168" t="s">
        <v>38</v>
      </c>
      <c r="J168" t="s">
        <v>962</v>
      </c>
      <c r="K168" t="str">
        <f>VLOOKUP(J168, correspondance!A:B, 2, FALSE)</f>
        <v>Site Bonneville</v>
      </c>
      <c r="L168" t="s">
        <v>1044</v>
      </c>
      <c r="M168" t="s">
        <v>1045</v>
      </c>
      <c r="N168" t="s">
        <v>36</v>
      </c>
      <c r="O168" t="s">
        <v>36</v>
      </c>
      <c r="P168" t="s">
        <v>36</v>
      </c>
      <c r="Q168" t="s">
        <v>36</v>
      </c>
      <c r="R168" t="s">
        <v>36</v>
      </c>
      <c r="S168" t="s">
        <v>36</v>
      </c>
      <c r="T168" t="s">
        <v>36</v>
      </c>
      <c r="U168" t="s">
        <v>42</v>
      </c>
      <c r="V168" t="s">
        <v>43</v>
      </c>
      <c r="W168" t="s">
        <v>1046</v>
      </c>
      <c r="X168" t="s">
        <v>36</v>
      </c>
      <c r="Y168" t="s">
        <v>36</v>
      </c>
      <c r="Z168" t="s">
        <v>36</v>
      </c>
      <c r="AA168">
        <v>0</v>
      </c>
      <c r="AB168" t="s">
        <v>45</v>
      </c>
      <c r="AC168" t="s">
        <v>46</v>
      </c>
      <c r="AD168" t="s">
        <v>36</v>
      </c>
      <c r="AE168" t="s">
        <v>56</v>
      </c>
      <c r="AF168" t="s">
        <v>36</v>
      </c>
      <c r="AG168" t="s">
        <v>48</v>
      </c>
    </row>
    <row r="169" spans="1:33" x14ac:dyDescent="0.35">
      <c r="A169" t="s">
        <v>1047</v>
      </c>
      <c r="B169" t="s">
        <v>33</v>
      </c>
      <c r="C169" t="s">
        <v>1048</v>
      </c>
      <c r="D169" t="s">
        <v>1047</v>
      </c>
      <c r="E169" t="s">
        <v>1049</v>
      </c>
      <c r="F169" t="s">
        <v>36</v>
      </c>
      <c r="G169" t="s">
        <v>37</v>
      </c>
      <c r="H169">
        <v>19000</v>
      </c>
      <c r="I169" t="s">
        <v>38</v>
      </c>
      <c r="J169" t="s">
        <v>962</v>
      </c>
      <c r="K169" t="str">
        <f>VLOOKUP(J169, correspondance!A:B, 2, FALSE)</f>
        <v>Site Bonneville</v>
      </c>
      <c r="L169" t="s">
        <v>1050</v>
      </c>
      <c r="M169" t="s">
        <v>1051</v>
      </c>
      <c r="N169" t="s">
        <v>36</v>
      </c>
      <c r="O169" t="s">
        <v>36</v>
      </c>
      <c r="P169" t="s">
        <v>36</v>
      </c>
      <c r="Q169" t="s">
        <v>36</v>
      </c>
      <c r="R169" t="s">
        <v>36</v>
      </c>
      <c r="S169" t="s">
        <v>36</v>
      </c>
      <c r="T169" t="s">
        <v>36</v>
      </c>
      <c r="U169" t="s">
        <v>42</v>
      </c>
      <c r="V169" t="s">
        <v>43</v>
      </c>
      <c r="W169" t="s">
        <v>1046</v>
      </c>
      <c r="X169" t="s">
        <v>36</v>
      </c>
      <c r="Y169" t="s">
        <v>36</v>
      </c>
      <c r="Z169" t="s">
        <v>36</v>
      </c>
      <c r="AA169">
        <v>0</v>
      </c>
      <c r="AB169" t="s">
        <v>45</v>
      </c>
      <c r="AC169" t="s">
        <v>46</v>
      </c>
      <c r="AD169" t="s">
        <v>36</v>
      </c>
      <c r="AE169" t="s">
        <v>56</v>
      </c>
      <c r="AF169" t="s">
        <v>36</v>
      </c>
      <c r="AG169" t="s">
        <v>48</v>
      </c>
    </row>
    <row r="170" spans="1:33" x14ac:dyDescent="0.35">
      <c r="A170" s="9" t="s">
        <v>3816</v>
      </c>
      <c r="B170" t="s">
        <v>3299</v>
      </c>
      <c r="C170" t="s">
        <v>3817</v>
      </c>
      <c r="D170" t="s">
        <v>3816</v>
      </c>
      <c r="E170" t="s">
        <v>3818</v>
      </c>
      <c r="F170" t="s">
        <v>36</v>
      </c>
      <c r="G170" t="s">
        <v>37</v>
      </c>
      <c r="I170" t="s">
        <v>66</v>
      </c>
      <c r="J170" t="s">
        <v>2736</v>
      </c>
      <c r="K170" t="str">
        <f>VLOOKUP(J170, correspondance!A:B, 2, FALSE)</f>
        <v>TGFL-DELTA LOGISTIQUE</v>
      </c>
      <c r="L170" t="s">
        <v>3819</v>
      </c>
      <c r="M170" t="s">
        <v>36</v>
      </c>
      <c r="N170" t="s">
        <v>36</v>
      </c>
      <c r="O170" t="s">
        <v>36</v>
      </c>
      <c r="P170" t="s">
        <v>36</v>
      </c>
      <c r="Q170" t="s">
        <v>36</v>
      </c>
      <c r="R170" t="s">
        <v>36</v>
      </c>
      <c r="S170" t="s">
        <v>36</v>
      </c>
      <c r="T170" t="s">
        <v>36</v>
      </c>
      <c r="U170" t="s">
        <v>42</v>
      </c>
      <c r="V170" t="s">
        <v>43</v>
      </c>
      <c r="W170" t="s">
        <v>2738</v>
      </c>
      <c r="X170" t="s">
        <v>36</v>
      </c>
      <c r="Y170" t="s">
        <v>36</v>
      </c>
      <c r="Z170" t="s">
        <v>36</v>
      </c>
      <c r="AA170">
        <v>0</v>
      </c>
      <c r="AB170" t="s">
        <v>426</v>
      </c>
      <c r="AC170" t="s">
        <v>46</v>
      </c>
      <c r="AD170" t="s">
        <v>36</v>
      </c>
      <c r="AE170" t="s">
        <v>96</v>
      </c>
      <c r="AF170" t="s">
        <v>36</v>
      </c>
      <c r="AG170" t="s">
        <v>48</v>
      </c>
    </row>
    <row r="171" spans="1:33" x14ac:dyDescent="0.35">
      <c r="A171" s="10" t="s">
        <v>3820</v>
      </c>
      <c r="B171" t="s">
        <v>3299</v>
      </c>
      <c r="C171" t="s">
        <v>3821</v>
      </c>
      <c r="D171" t="s">
        <v>3820</v>
      </c>
      <c r="E171" t="s">
        <v>3818</v>
      </c>
      <c r="F171" t="s">
        <v>36</v>
      </c>
      <c r="G171" t="s">
        <v>37</v>
      </c>
      <c r="I171" t="s">
        <v>66</v>
      </c>
      <c r="J171" t="s">
        <v>2736</v>
      </c>
      <c r="K171" t="str">
        <f>VLOOKUP(J171, correspondance!A:B, 2, FALSE)</f>
        <v>TGFL-DELTA LOGISTIQUE</v>
      </c>
      <c r="L171" t="s">
        <v>3822</v>
      </c>
      <c r="M171" t="s">
        <v>36</v>
      </c>
      <c r="N171" t="s">
        <v>36</v>
      </c>
      <c r="O171" t="s">
        <v>36</v>
      </c>
      <c r="P171" t="s">
        <v>36</v>
      </c>
      <c r="Q171" t="s">
        <v>36</v>
      </c>
      <c r="R171" t="s">
        <v>36</v>
      </c>
      <c r="S171" t="s">
        <v>36</v>
      </c>
      <c r="T171" t="s">
        <v>36</v>
      </c>
      <c r="U171" t="s">
        <v>42</v>
      </c>
      <c r="V171" t="s">
        <v>43</v>
      </c>
      <c r="W171" t="s">
        <v>3823</v>
      </c>
      <c r="X171" t="s">
        <v>36</v>
      </c>
      <c r="Y171" t="s">
        <v>36</v>
      </c>
      <c r="Z171" t="s">
        <v>36</v>
      </c>
      <c r="AA171">
        <v>0</v>
      </c>
      <c r="AB171" t="s">
        <v>426</v>
      </c>
      <c r="AC171" t="s">
        <v>46</v>
      </c>
      <c r="AD171" t="s">
        <v>36</v>
      </c>
      <c r="AE171" t="s">
        <v>96</v>
      </c>
      <c r="AF171" t="s">
        <v>36</v>
      </c>
      <c r="AG171" t="s">
        <v>48</v>
      </c>
    </row>
    <row r="172" spans="1:33" x14ac:dyDescent="0.35">
      <c r="A172" t="s">
        <v>63</v>
      </c>
      <c r="B172" t="s">
        <v>33</v>
      </c>
      <c r="C172" t="s">
        <v>64</v>
      </c>
      <c r="D172" t="s">
        <v>65</v>
      </c>
      <c r="E172" t="s">
        <v>66</v>
      </c>
      <c r="F172" t="s">
        <v>36</v>
      </c>
      <c r="G172" t="s">
        <v>67</v>
      </c>
      <c r="I172" t="s">
        <v>66</v>
      </c>
      <c r="J172" t="s">
        <v>68</v>
      </c>
      <c r="K172" t="str">
        <f>VLOOKUP(J172, correspondance!A:B, 2, FALSE)</f>
        <v>TG Ouest</v>
      </c>
      <c r="L172" t="s">
        <v>36</v>
      </c>
      <c r="M172" t="s">
        <v>36</v>
      </c>
      <c r="N172" t="s">
        <v>36</v>
      </c>
      <c r="O172" t="s">
        <v>36</v>
      </c>
      <c r="P172" t="s">
        <v>36</v>
      </c>
      <c r="Q172" t="s">
        <v>36</v>
      </c>
      <c r="R172" t="s">
        <v>36</v>
      </c>
      <c r="S172" t="s">
        <v>36</v>
      </c>
      <c r="T172" t="s">
        <v>36</v>
      </c>
      <c r="U172" t="s">
        <v>69</v>
      </c>
      <c r="V172" t="s">
        <v>43</v>
      </c>
      <c r="W172" t="s">
        <v>70</v>
      </c>
      <c r="X172" t="s">
        <v>36</v>
      </c>
      <c r="Y172" t="s">
        <v>36</v>
      </c>
      <c r="Z172" t="s">
        <v>36</v>
      </c>
      <c r="AA172">
        <v>0</v>
      </c>
      <c r="AB172" t="s">
        <v>45</v>
      </c>
      <c r="AC172" t="s">
        <v>46</v>
      </c>
      <c r="AD172" t="s">
        <v>36</v>
      </c>
      <c r="AE172" t="s">
        <v>71</v>
      </c>
      <c r="AF172" t="s">
        <v>36</v>
      </c>
      <c r="AG172" t="s">
        <v>48</v>
      </c>
    </row>
    <row r="173" spans="1:33" x14ac:dyDescent="0.35">
      <c r="A173" t="s">
        <v>770</v>
      </c>
      <c r="B173" t="s">
        <v>33</v>
      </c>
      <c r="C173" t="s">
        <v>770</v>
      </c>
      <c r="D173" t="s">
        <v>36</v>
      </c>
      <c r="E173" t="s">
        <v>66</v>
      </c>
      <c r="F173" t="s">
        <v>36</v>
      </c>
      <c r="G173" t="s">
        <v>66</v>
      </c>
      <c r="I173" t="s">
        <v>66</v>
      </c>
      <c r="J173" t="s">
        <v>66</v>
      </c>
      <c r="K173" t="e">
        <f>VLOOKUP(J173, correspondance!A:B, 2, FALSE)</f>
        <v>#N/A</v>
      </c>
      <c r="L173" t="s">
        <v>36</v>
      </c>
      <c r="M173" t="s">
        <v>36</v>
      </c>
      <c r="N173" t="s">
        <v>36</v>
      </c>
      <c r="O173" t="s">
        <v>36</v>
      </c>
      <c r="P173" t="s">
        <v>36</v>
      </c>
      <c r="Q173" t="s">
        <v>36</v>
      </c>
      <c r="R173" t="s">
        <v>36</v>
      </c>
      <c r="S173" t="s">
        <v>36</v>
      </c>
      <c r="T173" t="s">
        <v>36</v>
      </c>
      <c r="U173" t="s">
        <v>69</v>
      </c>
      <c r="V173" t="s">
        <v>36</v>
      </c>
      <c r="W173" t="s">
        <v>771</v>
      </c>
      <c r="X173" t="s">
        <v>36</v>
      </c>
      <c r="Y173" t="s">
        <v>36</v>
      </c>
      <c r="Z173" t="s">
        <v>36</v>
      </c>
      <c r="AA173">
        <v>0</v>
      </c>
      <c r="AB173" t="s">
        <v>36</v>
      </c>
      <c r="AC173" t="s">
        <v>36</v>
      </c>
      <c r="AD173" t="s">
        <v>36</v>
      </c>
      <c r="AE173" t="s">
        <v>66</v>
      </c>
      <c r="AF173" t="s">
        <v>36</v>
      </c>
      <c r="AG173" t="s">
        <v>48</v>
      </c>
    </row>
    <row r="174" spans="1:33" x14ac:dyDescent="0.35">
      <c r="A174" t="s">
        <v>1052</v>
      </c>
      <c r="B174" t="s">
        <v>33</v>
      </c>
      <c r="C174" t="s">
        <v>1052</v>
      </c>
      <c r="D174" t="s">
        <v>36</v>
      </c>
      <c r="E174" t="s">
        <v>66</v>
      </c>
      <c r="F174" t="s">
        <v>36</v>
      </c>
      <c r="G174" t="s">
        <v>66</v>
      </c>
      <c r="I174" t="s">
        <v>66</v>
      </c>
      <c r="J174" t="s">
        <v>66</v>
      </c>
      <c r="K174" t="e">
        <f>VLOOKUP(J174, correspondance!A:B, 2, FALSE)</f>
        <v>#N/A</v>
      </c>
      <c r="L174" t="s">
        <v>36</v>
      </c>
      <c r="M174" t="s">
        <v>36</v>
      </c>
      <c r="N174" t="s">
        <v>36</v>
      </c>
      <c r="O174" t="s">
        <v>36</v>
      </c>
      <c r="P174" t="s">
        <v>36</v>
      </c>
      <c r="Q174" t="s">
        <v>36</v>
      </c>
      <c r="R174" t="s">
        <v>36</v>
      </c>
      <c r="S174" t="s">
        <v>36</v>
      </c>
      <c r="T174" t="s">
        <v>36</v>
      </c>
      <c r="U174" t="s">
        <v>69</v>
      </c>
      <c r="V174" t="s">
        <v>36</v>
      </c>
      <c r="W174" t="s">
        <v>771</v>
      </c>
      <c r="X174" t="s">
        <v>36</v>
      </c>
      <c r="Y174" t="s">
        <v>36</v>
      </c>
      <c r="Z174" t="s">
        <v>36</v>
      </c>
      <c r="AA174">
        <v>0</v>
      </c>
      <c r="AB174" t="s">
        <v>36</v>
      </c>
      <c r="AC174" t="s">
        <v>36</v>
      </c>
      <c r="AD174" t="s">
        <v>36</v>
      </c>
      <c r="AE174" t="s">
        <v>66</v>
      </c>
      <c r="AF174" t="s">
        <v>36</v>
      </c>
      <c r="AG174" t="s">
        <v>48</v>
      </c>
    </row>
    <row r="175" spans="1:33" x14ac:dyDescent="0.35">
      <c r="A175" t="s">
        <v>1053</v>
      </c>
      <c r="B175" t="s">
        <v>33</v>
      </c>
      <c r="C175" t="s">
        <v>1053</v>
      </c>
      <c r="D175" t="s">
        <v>36</v>
      </c>
      <c r="E175" t="s">
        <v>66</v>
      </c>
      <c r="F175" t="s">
        <v>36</v>
      </c>
      <c r="G175" t="s">
        <v>66</v>
      </c>
      <c r="I175" t="s">
        <v>66</v>
      </c>
      <c r="J175" t="s">
        <v>66</v>
      </c>
      <c r="K175" t="e">
        <f>VLOOKUP(J175, correspondance!A:B, 2, FALSE)</f>
        <v>#N/A</v>
      </c>
      <c r="L175" t="s">
        <v>36</v>
      </c>
      <c r="M175" t="s">
        <v>36</v>
      </c>
      <c r="N175" t="s">
        <v>36</v>
      </c>
      <c r="O175" t="s">
        <v>36</v>
      </c>
      <c r="P175" t="s">
        <v>36</v>
      </c>
      <c r="Q175" t="s">
        <v>36</v>
      </c>
      <c r="R175" t="s">
        <v>36</v>
      </c>
      <c r="S175" t="s">
        <v>36</v>
      </c>
      <c r="T175" t="s">
        <v>36</v>
      </c>
      <c r="U175" t="s">
        <v>69</v>
      </c>
      <c r="V175" t="s">
        <v>36</v>
      </c>
      <c r="W175" t="s">
        <v>771</v>
      </c>
      <c r="X175" t="s">
        <v>36</v>
      </c>
      <c r="Y175" t="s">
        <v>36</v>
      </c>
      <c r="Z175" t="s">
        <v>36</v>
      </c>
      <c r="AA175">
        <v>0</v>
      </c>
      <c r="AB175" t="s">
        <v>36</v>
      </c>
      <c r="AC175" t="s">
        <v>36</v>
      </c>
      <c r="AD175" t="s">
        <v>36</v>
      </c>
      <c r="AE175" t="s">
        <v>66</v>
      </c>
      <c r="AF175" t="s">
        <v>36</v>
      </c>
      <c r="AG175" t="s">
        <v>48</v>
      </c>
    </row>
    <row r="176" spans="1:33" x14ac:dyDescent="0.35">
      <c r="A176" t="s">
        <v>1054</v>
      </c>
      <c r="B176" t="s">
        <v>33</v>
      </c>
      <c r="C176" t="s">
        <v>1054</v>
      </c>
      <c r="D176" t="s">
        <v>36</v>
      </c>
      <c r="E176" t="s">
        <v>66</v>
      </c>
      <c r="F176" t="s">
        <v>36</v>
      </c>
      <c r="G176" t="s">
        <v>66</v>
      </c>
      <c r="I176" t="s">
        <v>66</v>
      </c>
      <c r="J176" t="s">
        <v>66</v>
      </c>
      <c r="K176" t="e">
        <f>VLOOKUP(J176, correspondance!A:B, 2, FALSE)</f>
        <v>#N/A</v>
      </c>
      <c r="L176" t="s">
        <v>36</v>
      </c>
      <c r="M176" t="s">
        <v>36</v>
      </c>
      <c r="N176" t="s">
        <v>36</v>
      </c>
      <c r="O176" t="s">
        <v>36</v>
      </c>
      <c r="P176" t="s">
        <v>36</v>
      </c>
      <c r="Q176" t="s">
        <v>36</v>
      </c>
      <c r="R176" t="s">
        <v>36</v>
      </c>
      <c r="S176" t="s">
        <v>36</v>
      </c>
      <c r="T176" t="s">
        <v>36</v>
      </c>
      <c r="U176" t="s">
        <v>69</v>
      </c>
      <c r="V176" t="s">
        <v>36</v>
      </c>
      <c r="W176" t="s">
        <v>771</v>
      </c>
      <c r="X176" t="s">
        <v>36</v>
      </c>
      <c r="Y176" t="s">
        <v>36</v>
      </c>
      <c r="Z176" t="s">
        <v>36</v>
      </c>
      <c r="AA176">
        <v>0</v>
      </c>
      <c r="AB176" t="s">
        <v>36</v>
      </c>
      <c r="AC176" t="s">
        <v>36</v>
      </c>
      <c r="AD176" t="s">
        <v>36</v>
      </c>
      <c r="AE176" t="s">
        <v>66</v>
      </c>
      <c r="AF176" t="s">
        <v>36</v>
      </c>
      <c r="AG176" t="s">
        <v>48</v>
      </c>
    </row>
    <row r="177" spans="1:33" x14ac:dyDescent="0.35">
      <c r="A177" t="s">
        <v>1055</v>
      </c>
      <c r="B177" t="s">
        <v>33</v>
      </c>
      <c r="C177" t="s">
        <v>1055</v>
      </c>
      <c r="D177" t="s">
        <v>36</v>
      </c>
      <c r="E177" t="s">
        <v>66</v>
      </c>
      <c r="F177" t="s">
        <v>36</v>
      </c>
      <c r="G177" t="s">
        <v>66</v>
      </c>
      <c r="I177" t="s">
        <v>66</v>
      </c>
      <c r="J177" t="s">
        <v>66</v>
      </c>
      <c r="K177" t="e">
        <f>VLOOKUP(J177, correspondance!A:B, 2, FALSE)</f>
        <v>#N/A</v>
      </c>
      <c r="L177" t="s">
        <v>36</v>
      </c>
      <c r="M177" t="s">
        <v>36</v>
      </c>
      <c r="N177" t="s">
        <v>36</v>
      </c>
      <c r="O177" t="s">
        <v>36</v>
      </c>
      <c r="P177" t="s">
        <v>36</v>
      </c>
      <c r="Q177" t="s">
        <v>36</v>
      </c>
      <c r="R177" t="s">
        <v>36</v>
      </c>
      <c r="S177" t="s">
        <v>36</v>
      </c>
      <c r="T177" t="s">
        <v>36</v>
      </c>
      <c r="U177" t="s">
        <v>69</v>
      </c>
      <c r="V177" t="s">
        <v>36</v>
      </c>
      <c r="W177" t="s">
        <v>771</v>
      </c>
      <c r="X177" t="s">
        <v>36</v>
      </c>
      <c r="Y177" t="s">
        <v>36</v>
      </c>
      <c r="Z177" t="s">
        <v>36</v>
      </c>
      <c r="AA177">
        <v>0</v>
      </c>
      <c r="AB177" t="s">
        <v>36</v>
      </c>
      <c r="AC177" t="s">
        <v>36</v>
      </c>
      <c r="AD177" t="s">
        <v>36</v>
      </c>
      <c r="AE177" t="s">
        <v>66</v>
      </c>
      <c r="AF177" t="s">
        <v>36</v>
      </c>
      <c r="AG177" t="s">
        <v>48</v>
      </c>
    </row>
    <row r="178" spans="1:33" x14ac:dyDescent="0.35">
      <c r="A178" t="s">
        <v>1065</v>
      </c>
      <c r="B178" t="s">
        <v>33</v>
      </c>
      <c r="C178" t="s">
        <v>1066</v>
      </c>
      <c r="D178" t="s">
        <v>1065</v>
      </c>
      <c r="E178" t="s">
        <v>1067</v>
      </c>
      <c r="F178" t="s">
        <v>36</v>
      </c>
      <c r="G178" t="s">
        <v>37</v>
      </c>
      <c r="H178">
        <v>16000</v>
      </c>
      <c r="I178" t="s">
        <v>38</v>
      </c>
      <c r="J178" t="s">
        <v>1068</v>
      </c>
      <c r="K178" t="str">
        <f>VLOOKUP(J178, correspondance!A:B, 2, FALSE)</f>
        <v>TG BOURGOGNE</v>
      </c>
      <c r="L178" t="s">
        <v>1069</v>
      </c>
      <c r="M178" t="s">
        <v>1070</v>
      </c>
      <c r="N178" t="s">
        <v>36</v>
      </c>
      <c r="O178" t="s">
        <v>36</v>
      </c>
      <c r="P178" t="s">
        <v>36</v>
      </c>
      <c r="Q178" t="s">
        <v>36</v>
      </c>
      <c r="R178" t="s">
        <v>36</v>
      </c>
      <c r="S178" t="s">
        <v>36</v>
      </c>
      <c r="T178" t="s">
        <v>36</v>
      </c>
      <c r="U178" t="s">
        <v>42</v>
      </c>
      <c r="V178" t="s">
        <v>43</v>
      </c>
      <c r="W178" t="s">
        <v>1071</v>
      </c>
      <c r="X178" t="s">
        <v>36</v>
      </c>
      <c r="Y178" t="s">
        <v>36</v>
      </c>
      <c r="Z178" t="s">
        <v>36</v>
      </c>
      <c r="AA178">
        <v>0</v>
      </c>
      <c r="AB178" t="s">
        <v>45</v>
      </c>
      <c r="AC178" t="s">
        <v>46</v>
      </c>
      <c r="AD178" t="s">
        <v>36</v>
      </c>
      <c r="AE178" t="s">
        <v>56</v>
      </c>
      <c r="AF178" t="s">
        <v>36</v>
      </c>
      <c r="AG178" t="s">
        <v>48</v>
      </c>
    </row>
    <row r="179" spans="1:33" x14ac:dyDescent="0.35">
      <c r="A179" t="s">
        <v>1072</v>
      </c>
      <c r="B179" t="s">
        <v>33</v>
      </c>
      <c r="C179" t="s">
        <v>1073</v>
      </c>
      <c r="D179" t="s">
        <v>1072</v>
      </c>
      <c r="E179" t="s">
        <v>1074</v>
      </c>
      <c r="F179" t="s">
        <v>36</v>
      </c>
      <c r="G179" t="s">
        <v>37</v>
      </c>
      <c r="H179">
        <v>19000</v>
      </c>
      <c r="I179" t="s">
        <v>38</v>
      </c>
      <c r="J179" t="s">
        <v>1068</v>
      </c>
      <c r="K179" t="str">
        <f>VLOOKUP(J179, correspondance!A:B, 2, FALSE)</f>
        <v>TG BOURGOGNE</v>
      </c>
      <c r="L179" t="s">
        <v>1075</v>
      </c>
      <c r="M179" t="s">
        <v>1076</v>
      </c>
      <c r="N179" t="s">
        <v>36</v>
      </c>
      <c r="O179" t="s">
        <v>36</v>
      </c>
      <c r="P179" t="s">
        <v>36</v>
      </c>
      <c r="Q179" t="s">
        <v>36</v>
      </c>
      <c r="R179" t="s">
        <v>36</v>
      </c>
      <c r="S179" t="s">
        <v>36</v>
      </c>
      <c r="T179" t="s">
        <v>36</v>
      </c>
      <c r="U179" t="s">
        <v>42</v>
      </c>
      <c r="V179" t="s">
        <v>43</v>
      </c>
      <c r="W179" t="s">
        <v>1077</v>
      </c>
      <c r="X179" t="s">
        <v>36</v>
      </c>
      <c r="Y179" t="s">
        <v>36</v>
      </c>
      <c r="Z179" t="s">
        <v>36</v>
      </c>
      <c r="AA179">
        <v>0</v>
      </c>
      <c r="AB179" t="s">
        <v>45</v>
      </c>
      <c r="AC179" t="s">
        <v>46</v>
      </c>
      <c r="AD179" t="s">
        <v>36</v>
      </c>
      <c r="AE179" t="s">
        <v>56</v>
      </c>
      <c r="AF179" t="s">
        <v>36</v>
      </c>
      <c r="AG179" t="s">
        <v>48</v>
      </c>
    </row>
    <row r="180" spans="1:33" x14ac:dyDescent="0.35">
      <c r="A180" t="s">
        <v>1078</v>
      </c>
      <c r="B180" t="s">
        <v>33</v>
      </c>
      <c r="C180" t="s">
        <v>1079</v>
      </c>
      <c r="D180" t="s">
        <v>1078</v>
      </c>
      <c r="E180" t="s">
        <v>1080</v>
      </c>
      <c r="F180" t="s">
        <v>36</v>
      </c>
      <c r="G180" t="s">
        <v>37</v>
      </c>
      <c r="H180">
        <v>19000</v>
      </c>
      <c r="I180" t="s">
        <v>38</v>
      </c>
      <c r="J180" t="s">
        <v>1068</v>
      </c>
      <c r="K180" t="str">
        <f>VLOOKUP(J180, correspondance!A:B, 2, FALSE)</f>
        <v>TG BOURGOGNE</v>
      </c>
      <c r="L180" t="s">
        <v>1081</v>
      </c>
      <c r="M180" t="s">
        <v>1082</v>
      </c>
      <c r="N180" t="s">
        <v>36</v>
      </c>
      <c r="O180" t="s">
        <v>36</v>
      </c>
      <c r="P180" t="s">
        <v>36</v>
      </c>
      <c r="Q180" t="s">
        <v>36</v>
      </c>
      <c r="R180" t="s">
        <v>36</v>
      </c>
      <c r="S180" t="s">
        <v>36</v>
      </c>
      <c r="T180" t="s">
        <v>36</v>
      </c>
      <c r="U180" t="s">
        <v>42</v>
      </c>
      <c r="V180" t="s">
        <v>43</v>
      </c>
      <c r="W180" t="s">
        <v>1083</v>
      </c>
      <c r="X180" t="s">
        <v>36</v>
      </c>
      <c r="Y180" t="s">
        <v>36</v>
      </c>
      <c r="Z180" t="s">
        <v>36</v>
      </c>
      <c r="AA180">
        <v>0</v>
      </c>
      <c r="AB180" t="s">
        <v>45</v>
      </c>
      <c r="AC180" t="s">
        <v>46</v>
      </c>
      <c r="AD180" t="s">
        <v>36</v>
      </c>
      <c r="AE180" t="s">
        <v>56</v>
      </c>
      <c r="AF180" t="s">
        <v>36</v>
      </c>
      <c r="AG180" t="s">
        <v>48</v>
      </c>
    </row>
    <row r="181" spans="1:33" x14ac:dyDescent="0.35">
      <c r="A181" t="s">
        <v>1056</v>
      </c>
      <c r="B181" t="s">
        <v>33</v>
      </c>
      <c r="C181" t="s">
        <v>1056</v>
      </c>
      <c r="D181" t="s">
        <v>36</v>
      </c>
      <c r="E181" t="s">
        <v>66</v>
      </c>
      <c r="F181" t="s">
        <v>36</v>
      </c>
      <c r="G181" t="s">
        <v>66</v>
      </c>
      <c r="I181" t="s">
        <v>66</v>
      </c>
      <c r="J181" t="s">
        <v>66</v>
      </c>
      <c r="K181" t="e">
        <f>VLOOKUP(J181, correspondance!A:B, 2, FALSE)</f>
        <v>#N/A</v>
      </c>
      <c r="L181" t="s">
        <v>36</v>
      </c>
      <c r="M181" t="s">
        <v>36</v>
      </c>
      <c r="N181" t="s">
        <v>36</v>
      </c>
      <c r="O181" t="s">
        <v>36</v>
      </c>
      <c r="P181" t="s">
        <v>36</v>
      </c>
      <c r="Q181" t="s">
        <v>36</v>
      </c>
      <c r="R181" t="s">
        <v>36</v>
      </c>
      <c r="S181" t="s">
        <v>36</v>
      </c>
      <c r="T181" t="s">
        <v>36</v>
      </c>
      <c r="U181" t="s">
        <v>69</v>
      </c>
      <c r="V181" t="s">
        <v>36</v>
      </c>
      <c r="W181" t="s">
        <v>771</v>
      </c>
      <c r="X181" t="s">
        <v>36</v>
      </c>
      <c r="Y181" t="s">
        <v>36</v>
      </c>
      <c r="Z181" t="s">
        <v>36</v>
      </c>
      <c r="AA181">
        <v>0</v>
      </c>
      <c r="AB181" t="s">
        <v>36</v>
      </c>
      <c r="AC181" t="s">
        <v>36</v>
      </c>
      <c r="AD181" t="s">
        <v>36</v>
      </c>
      <c r="AE181" t="s">
        <v>66</v>
      </c>
      <c r="AF181" t="s">
        <v>36</v>
      </c>
      <c r="AG181" t="s">
        <v>48</v>
      </c>
    </row>
    <row r="182" spans="1:33" x14ac:dyDescent="0.35">
      <c r="A182" t="s">
        <v>1085</v>
      </c>
      <c r="B182" t="s">
        <v>33</v>
      </c>
      <c r="C182" t="s">
        <v>1086</v>
      </c>
      <c r="D182" t="s">
        <v>1085</v>
      </c>
      <c r="E182" t="s">
        <v>1087</v>
      </c>
      <c r="F182" t="s">
        <v>36</v>
      </c>
      <c r="G182" t="s">
        <v>37</v>
      </c>
      <c r="H182">
        <v>16000</v>
      </c>
      <c r="I182" t="s">
        <v>38</v>
      </c>
      <c r="J182" t="s">
        <v>1068</v>
      </c>
      <c r="K182" t="str">
        <f>VLOOKUP(J182, correspondance!A:B, 2, FALSE)</f>
        <v>TG BOURGOGNE</v>
      </c>
      <c r="L182" t="s">
        <v>1088</v>
      </c>
      <c r="M182" t="s">
        <v>1089</v>
      </c>
      <c r="N182" t="s">
        <v>36</v>
      </c>
      <c r="O182" t="s">
        <v>36</v>
      </c>
      <c r="P182" t="s">
        <v>36</v>
      </c>
      <c r="Q182" t="s">
        <v>36</v>
      </c>
      <c r="R182" t="s">
        <v>36</v>
      </c>
      <c r="S182" t="s">
        <v>36</v>
      </c>
      <c r="T182" t="s">
        <v>36</v>
      </c>
      <c r="U182" t="s">
        <v>42</v>
      </c>
      <c r="V182" t="s">
        <v>43</v>
      </c>
      <c r="W182" t="s">
        <v>1090</v>
      </c>
      <c r="X182" t="s">
        <v>36</v>
      </c>
      <c r="Y182" t="s">
        <v>36</v>
      </c>
      <c r="Z182" t="s">
        <v>36</v>
      </c>
      <c r="AA182">
        <v>0</v>
      </c>
      <c r="AB182" t="s">
        <v>45</v>
      </c>
      <c r="AC182" t="s">
        <v>46</v>
      </c>
      <c r="AD182" t="s">
        <v>36</v>
      </c>
      <c r="AE182" t="s">
        <v>56</v>
      </c>
      <c r="AF182" t="s">
        <v>36</v>
      </c>
      <c r="AG182" t="s">
        <v>48</v>
      </c>
    </row>
    <row r="183" spans="1:33" x14ac:dyDescent="0.35">
      <c r="A183" t="s">
        <v>1091</v>
      </c>
      <c r="B183" t="s">
        <v>33</v>
      </c>
      <c r="C183" t="s">
        <v>1092</v>
      </c>
      <c r="D183" t="s">
        <v>1091</v>
      </c>
      <c r="E183" t="s">
        <v>1093</v>
      </c>
      <c r="F183" t="s">
        <v>36</v>
      </c>
      <c r="G183" t="s">
        <v>37</v>
      </c>
      <c r="H183">
        <v>16000</v>
      </c>
      <c r="I183" t="s">
        <v>38</v>
      </c>
      <c r="J183" t="s">
        <v>1068</v>
      </c>
      <c r="K183" t="str">
        <f>VLOOKUP(J183, correspondance!A:B, 2, FALSE)</f>
        <v>TG BOURGOGNE</v>
      </c>
      <c r="L183" t="s">
        <v>1094</v>
      </c>
      <c r="M183" t="s">
        <v>1095</v>
      </c>
      <c r="N183" t="s">
        <v>36</v>
      </c>
      <c r="O183" t="s">
        <v>36</v>
      </c>
      <c r="P183" t="s">
        <v>36</v>
      </c>
      <c r="Q183" t="s">
        <v>36</v>
      </c>
      <c r="R183" t="s">
        <v>36</v>
      </c>
      <c r="S183" t="s">
        <v>36</v>
      </c>
      <c r="T183" t="s">
        <v>36</v>
      </c>
      <c r="U183" t="s">
        <v>42</v>
      </c>
      <c r="V183" t="s">
        <v>43</v>
      </c>
      <c r="W183" t="s">
        <v>1096</v>
      </c>
      <c r="X183" t="s">
        <v>36</v>
      </c>
      <c r="Y183" t="s">
        <v>36</v>
      </c>
      <c r="Z183" t="s">
        <v>36</v>
      </c>
      <c r="AA183">
        <v>0</v>
      </c>
      <c r="AB183" t="s">
        <v>45</v>
      </c>
      <c r="AC183" t="s">
        <v>46</v>
      </c>
      <c r="AD183" t="s">
        <v>36</v>
      </c>
      <c r="AE183" t="s">
        <v>56</v>
      </c>
      <c r="AF183" t="s">
        <v>36</v>
      </c>
      <c r="AG183" t="s">
        <v>48</v>
      </c>
    </row>
    <row r="184" spans="1:33" x14ac:dyDescent="0.35">
      <c r="A184" t="s">
        <v>1097</v>
      </c>
      <c r="B184" t="s">
        <v>33</v>
      </c>
      <c r="C184" t="s">
        <v>1098</v>
      </c>
      <c r="D184" t="s">
        <v>1097</v>
      </c>
      <c r="E184" t="s">
        <v>1099</v>
      </c>
      <c r="F184" t="s">
        <v>36</v>
      </c>
      <c r="G184" t="s">
        <v>37</v>
      </c>
      <c r="H184">
        <v>19000</v>
      </c>
      <c r="I184" t="s">
        <v>38</v>
      </c>
      <c r="J184" t="s">
        <v>1068</v>
      </c>
      <c r="K184" t="str">
        <f>VLOOKUP(J184, correspondance!A:B, 2, FALSE)</f>
        <v>TG BOURGOGNE</v>
      </c>
      <c r="L184" t="s">
        <v>1100</v>
      </c>
      <c r="M184" t="s">
        <v>1101</v>
      </c>
      <c r="N184" t="s">
        <v>36</v>
      </c>
      <c r="O184" t="s">
        <v>36</v>
      </c>
      <c r="P184" t="s">
        <v>36</v>
      </c>
      <c r="Q184" t="s">
        <v>36</v>
      </c>
      <c r="R184" t="s">
        <v>36</v>
      </c>
      <c r="S184" t="s">
        <v>36</v>
      </c>
      <c r="T184" t="s">
        <v>36</v>
      </c>
      <c r="U184" t="s">
        <v>42</v>
      </c>
      <c r="V184" t="s">
        <v>43</v>
      </c>
      <c r="W184" t="s">
        <v>1102</v>
      </c>
      <c r="X184" t="s">
        <v>36</v>
      </c>
      <c r="Y184" t="s">
        <v>36</v>
      </c>
      <c r="Z184" t="s">
        <v>36</v>
      </c>
      <c r="AA184">
        <v>0</v>
      </c>
      <c r="AB184" t="s">
        <v>45</v>
      </c>
      <c r="AC184" t="s">
        <v>46</v>
      </c>
      <c r="AD184" t="s">
        <v>36</v>
      </c>
      <c r="AE184" t="s">
        <v>56</v>
      </c>
      <c r="AF184" t="s">
        <v>36</v>
      </c>
      <c r="AG184" t="s">
        <v>48</v>
      </c>
    </row>
    <row r="185" spans="1:33" x14ac:dyDescent="0.35">
      <c r="A185" t="s">
        <v>1103</v>
      </c>
      <c r="B185" t="s">
        <v>33</v>
      </c>
      <c r="C185" t="s">
        <v>1104</v>
      </c>
      <c r="D185" t="s">
        <v>1103</v>
      </c>
      <c r="E185" t="s">
        <v>1105</v>
      </c>
      <c r="F185" t="s">
        <v>36</v>
      </c>
      <c r="G185" t="s">
        <v>37</v>
      </c>
      <c r="H185">
        <v>19000</v>
      </c>
      <c r="I185" t="s">
        <v>38</v>
      </c>
      <c r="J185" t="s">
        <v>1068</v>
      </c>
      <c r="K185" t="str">
        <f>VLOOKUP(J185, correspondance!A:B, 2, FALSE)</f>
        <v>TG BOURGOGNE</v>
      </c>
      <c r="L185" t="s">
        <v>1106</v>
      </c>
      <c r="M185" t="s">
        <v>1107</v>
      </c>
      <c r="N185" t="s">
        <v>36</v>
      </c>
      <c r="O185" t="s">
        <v>36</v>
      </c>
      <c r="P185" t="s">
        <v>36</v>
      </c>
      <c r="Q185" t="s">
        <v>36</v>
      </c>
      <c r="R185" t="s">
        <v>36</v>
      </c>
      <c r="S185" t="s">
        <v>36</v>
      </c>
      <c r="T185" t="s">
        <v>36</v>
      </c>
      <c r="U185" t="s">
        <v>42</v>
      </c>
      <c r="V185" t="s">
        <v>43</v>
      </c>
      <c r="W185" t="s">
        <v>1108</v>
      </c>
      <c r="X185" t="s">
        <v>36</v>
      </c>
      <c r="Y185" t="s">
        <v>36</v>
      </c>
      <c r="Z185" t="s">
        <v>36</v>
      </c>
      <c r="AA185">
        <v>0</v>
      </c>
      <c r="AB185" t="s">
        <v>45</v>
      </c>
      <c r="AC185" t="s">
        <v>46</v>
      </c>
      <c r="AD185" t="s">
        <v>36</v>
      </c>
      <c r="AE185" t="s">
        <v>56</v>
      </c>
      <c r="AF185" t="s">
        <v>36</v>
      </c>
      <c r="AG185" t="s">
        <v>48</v>
      </c>
    </row>
    <row r="186" spans="1:33" x14ac:dyDescent="0.35">
      <c r="A186" t="s">
        <v>1109</v>
      </c>
      <c r="B186" t="s">
        <v>33</v>
      </c>
      <c r="C186" t="s">
        <v>1110</v>
      </c>
      <c r="D186" t="s">
        <v>1109</v>
      </c>
      <c r="E186" t="s">
        <v>1111</v>
      </c>
      <c r="F186" t="s">
        <v>36</v>
      </c>
      <c r="G186" t="s">
        <v>37</v>
      </c>
      <c r="H186">
        <v>19000</v>
      </c>
      <c r="I186" t="s">
        <v>38</v>
      </c>
      <c r="J186" t="s">
        <v>1068</v>
      </c>
      <c r="K186" t="str">
        <f>VLOOKUP(J186, correspondance!A:B, 2, FALSE)</f>
        <v>TG BOURGOGNE</v>
      </c>
      <c r="L186" t="s">
        <v>1112</v>
      </c>
      <c r="M186" t="s">
        <v>1113</v>
      </c>
      <c r="N186" t="s">
        <v>36</v>
      </c>
      <c r="O186" t="s">
        <v>36</v>
      </c>
      <c r="P186" t="s">
        <v>36</v>
      </c>
      <c r="Q186" t="s">
        <v>36</v>
      </c>
      <c r="R186" t="s">
        <v>36</v>
      </c>
      <c r="S186" t="s">
        <v>36</v>
      </c>
      <c r="T186" t="s">
        <v>36</v>
      </c>
      <c r="U186" t="s">
        <v>42</v>
      </c>
      <c r="V186" t="s">
        <v>43</v>
      </c>
      <c r="W186" t="s">
        <v>1114</v>
      </c>
      <c r="X186" t="s">
        <v>36</v>
      </c>
      <c r="Y186" t="s">
        <v>36</v>
      </c>
      <c r="Z186" t="s">
        <v>36</v>
      </c>
      <c r="AA186">
        <v>0</v>
      </c>
      <c r="AB186" t="s">
        <v>45</v>
      </c>
      <c r="AC186" t="s">
        <v>46</v>
      </c>
      <c r="AD186" t="s">
        <v>36</v>
      </c>
      <c r="AE186" t="s">
        <v>56</v>
      </c>
      <c r="AF186" t="s">
        <v>36</v>
      </c>
      <c r="AG186" t="s">
        <v>48</v>
      </c>
    </row>
    <row r="187" spans="1:33" x14ac:dyDescent="0.35">
      <c r="A187" t="s">
        <v>1115</v>
      </c>
      <c r="B187" t="s">
        <v>33</v>
      </c>
      <c r="C187" t="s">
        <v>1116</v>
      </c>
      <c r="D187" t="s">
        <v>1115</v>
      </c>
      <c r="E187" t="s">
        <v>1117</v>
      </c>
      <c r="F187" t="s">
        <v>36</v>
      </c>
      <c r="G187" t="s">
        <v>37</v>
      </c>
      <c r="H187">
        <v>16000</v>
      </c>
      <c r="I187" t="s">
        <v>38</v>
      </c>
      <c r="J187" t="s">
        <v>1068</v>
      </c>
      <c r="K187" t="str">
        <f>VLOOKUP(J187, correspondance!A:B, 2, FALSE)</f>
        <v>TG BOURGOGNE</v>
      </c>
      <c r="L187" t="s">
        <v>1118</v>
      </c>
      <c r="M187" t="s">
        <v>1119</v>
      </c>
      <c r="N187" t="s">
        <v>36</v>
      </c>
      <c r="O187" t="s">
        <v>36</v>
      </c>
      <c r="P187" t="s">
        <v>36</v>
      </c>
      <c r="Q187" t="s">
        <v>36</v>
      </c>
      <c r="R187" t="s">
        <v>36</v>
      </c>
      <c r="S187" t="s">
        <v>36</v>
      </c>
      <c r="T187" t="s">
        <v>36</v>
      </c>
      <c r="U187" t="s">
        <v>42</v>
      </c>
      <c r="V187" t="s">
        <v>43</v>
      </c>
      <c r="W187" t="s">
        <v>1120</v>
      </c>
      <c r="X187" t="s">
        <v>36</v>
      </c>
      <c r="Y187" t="s">
        <v>36</v>
      </c>
      <c r="Z187" t="s">
        <v>36</v>
      </c>
      <c r="AA187">
        <v>0</v>
      </c>
      <c r="AB187" t="s">
        <v>45</v>
      </c>
      <c r="AC187" t="s">
        <v>46</v>
      </c>
      <c r="AD187" t="s">
        <v>36</v>
      </c>
      <c r="AE187" t="s">
        <v>56</v>
      </c>
      <c r="AF187" t="s">
        <v>36</v>
      </c>
      <c r="AG187" t="s">
        <v>48</v>
      </c>
    </row>
    <row r="188" spans="1:33" x14ac:dyDescent="0.35">
      <c r="A188" t="s">
        <v>1121</v>
      </c>
      <c r="B188" t="s">
        <v>33</v>
      </c>
      <c r="C188" t="s">
        <v>1122</v>
      </c>
      <c r="D188" t="s">
        <v>1121</v>
      </c>
      <c r="E188" t="s">
        <v>1123</v>
      </c>
      <c r="F188" t="s">
        <v>36</v>
      </c>
      <c r="G188" t="s">
        <v>37</v>
      </c>
      <c r="H188">
        <v>19000</v>
      </c>
      <c r="I188" t="s">
        <v>38</v>
      </c>
      <c r="J188" t="s">
        <v>1068</v>
      </c>
      <c r="K188" t="str">
        <f>VLOOKUP(J188, correspondance!A:B, 2, FALSE)</f>
        <v>TG BOURGOGNE</v>
      </c>
      <c r="L188" t="s">
        <v>1124</v>
      </c>
      <c r="M188" t="s">
        <v>1125</v>
      </c>
      <c r="N188" t="s">
        <v>36</v>
      </c>
      <c r="O188" t="s">
        <v>36</v>
      </c>
      <c r="P188" t="s">
        <v>36</v>
      </c>
      <c r="Q188" t="s">
        <v>36</v>
      </c>
      <c r="R188" t="s">
        <v>36</v>
      </c>
      <c r="S188" t="s">
        <v>36</v>
      </c>
      <c r="T188" t="s">
        <v>36</v>
      </c>
      <c r="U188" t="s">
        <v>42</v>
      </c>
      <c r="V188" t="s">
        <v>43</v>
      </c>
      <c r="W188" t="s">
        <v>1126</v>
      </c>
      <c r="X188" t="s">
        <v>36</v>
      </c>
      <c r="Y188" t="s">
        <v>36</v>
      </c>
      <c r="Z188" t="s">
        <v>36</v>
      </c>
      <c r="AA188">
        <v>0</v>
      </c>
      <c r="AB188" t="s">
        <v>45</v>
      </c>
      <c r="AC188" t="s">
        <v>46</v>
      </c>
      <c r="AD188" t="s">
        <v>36</v>
      </c>
      <c r="AE188" t="s">
        <v>56</v>
      </c>
      <c r="AF188" t="s">
        <v>36</v>
      </c>
      <c r="AG188" t="s">
        <v>48</v>
      </c>
    </row>
    <row r="189" spans="1:33" x14ac:dyDescent="0.35">
      <c r="A189" t="s">
        <v>1127</v>
      </c>
      <c r="B189" t="s">
        <v>33</v>
      </c>
      <c r="C189" t="s">
        <v>1128</v>
      </c>
      <c r="D189" t="s">
        <v>1127</v>
      </c>
      <c r="E189" t="s">
        <v>1129</v>
      </c>
      <c r="F189" t="s">
        <v>36</v>
      </c>
      <c r="G189" t="s">
        <v>37</v>
      </c>
      <c r="H189">
        <v>16000</v>
      </c>
      <c r="I189" t="s">
        <v>38</v>
      </c>
      <c r="J189" t="s">
        <v>1068</v>
      </c>
      <c r="K189" t="str">
        <f>VLOOKUP(J189, correspondance!A:B, 2, FALSE)</f>
        <v>TG BOURGOGNE</v>
      </c>
      <c r="L189" t="s">
        <v>1130</v>
      </c>
      <c r="M189" t="s">
        <v>1131</v>
      </c>
      <c r="N189" t="s">
        <v>36</v>
      </c>
      <c r="O189" t="s">
        <v>36</v>
      </c>
      <c r="P189" t="s">
        <v>36</v>
      </c>
      <c r="Q189" t="s">
        <v>36</v>
      </c>
      <c r="R189" t="s">
        <v>36</v>
      </c>
      <c r="S189" t="s">
        <v>36</v>
      </c>
      <c r="T189" t="s">
        <v>36</v>
      </c>
      <c r="U189" t="s">
        <v>42</v>
      </c>
      <c r="V189" t="s">
        <v>43</v>
      </c>
      <c r="W189" t="s">
        <v>1132</v>
      </c>
      <c r="X189" t="s">
        <v>36</v>
      </c>
      <c r="Y189" t="s">
        <v>36</v>
      </c>
      <c r="Z189" t="s">
        <v>36</v>
      </c>
      <c r="AA189">
        <v>0</v>
      </c>
      <c r="AB189" t="s">
        <v>45</v>
      </c>
      <c r="AC189" t="s">
        <v>46</v>
      </c>
      <c r="AD189" t="s">
        <v>36</v>
      </c>
      <c r="AE189" t="s">
        <v>56</v>
      </c>
      <c r="AF189" t="s">
        <v>36</v>
      </c>
      <c r="AG189" t="s">
        <v>48</v>
      </c>
    </row>
    <row r="190" spans="1:33" x14ac:dyDescent="0.35">
      <c r="A190" t="s">
        <v>1133</v>
      </c>
      <c r="B190" t="s">
        <v>33</v>
      </c>
      <c r="C190" t="s">
        <v>1134</v>
      </c>
      <c r="D190" t="s">
        <v>1133</v>
      </c>
      <c r="E190" t="s">
        <v>1135</v>
      </c>
      <c r="F190" t="s">
        <v>36</v>
      </c>
      <c r="G190" t="s">
        <v>37</v>
      </c>
      <c r="H190">
        <v>19000</v>
      </c>
      <c r="I190" t="s">
        <v>38</v>
      </c>
      <c r="J190" t="s">
        <v>1068</v>
      </c>
      <c r="K190" t="str">
        <f>VLOOKUP(J190, correspondance!A:B, 2, FALSE)</f>
        <v>TG BOURGOGNE</v>
      </c>
      <c r="L190" t="s">
        <v>1136</v>
      </c>
      <c r="M190" t="s">
        <v>1137</v>
      </c>
      <c r="N190" t="s">
        <v>36</v>
      </c>
      <c r="O190" t="s">
        <v>36</v>
      </c>
      <c r="P190" t="s">
        <v>36</v>
      </c>
      <c r="Q190" t="s">
        <v>36</v>
      </c>
      <c r="R190" t="s">
        <v>36</v>
      </c>
      <c r="S190" t="s">
        <v>36</v>
      </c>
      <c r="T190" t="s">
        <v>36</v>
      </c>
      <c r="U190" t="s">
        <v>42</v>
      </c>
      <c r="V190" t="s">
        <v>43</v>
      </c>
      <c r="W190" t="s">
        <v>1138</v>
      </c>
      <c r="X190" t="s">
        <v>36</v>
      </c>
      <c r="Y190" t="s">
        <v>36</v>
      </c>
      <c r="Z190" t="s">
        <v>36</v>
      </c>
      <c r="AA190">
        <v>0</v>
      </c>
      <c r="AB190" t="s">
        <v>45</v>
      </c>
      <c r="AC190" t="s">
        <v>46</v>
      </c>
      <c r="AD190" t="s">
        <v>36</v>
      </c>
      <c r="AE190" t="s">
        <v>56</v>
      </c>
      <c r="AF190" t="s">
        <v>36</v>
      </c>
      <c r="AG190" t="s">
        <v>48</v>
      </c>
    </row>
    <row r="191" spans="1:33" x14ac:dyDescent="0.35">
      <c r="A191" t="s">
        <v>1139</v>
      </c>
      <c r="B191" t="s">
        <v>33</v>
      </c>
      <c r="C191" t="s">
        <v>1140</v>
      </c>
      <c r="D191" t="s">
        <v>1139</v>
      </c>
      <c r="E191" t="s">
        <v>1141</v>
      </c>
      <c r="F191" t="s">
        <v>36</v>
      </c>
      <c r="G191" t="s">
        <v>37</v>
      </c>
      <c r="H191">
        <v>16000</v>
      </c>
      <c r="I191" t="s">
        <v>38</v>
      </c>
      <c r="J191" t="s">
        <v>1068</v>
      </c>
      <c r="K191" t="str">
        <f>VLOOKUP(J191, correspondance!A:B, 2, FALSE)</f>
        <v>TG BOURGOGNE</v>
      </c>
      <c r="L191" t="s">
        <v>1142</v>
      </c>
      <c r="M191" t="s">
        <v>1143</v>
      </c>
      <c r="N191" t="s">
        <v>36</v>
      </c>
      <c r="O191" t="s">
        <v>36</v>
      </c>
      <c r="P191" t="s">
        <v>36</v>
      </c>
      <c r="Q191" t="s">
        <v>36</v>
      </c>
      <c r="R191" t="s">
        <v>36</v>
      </c>
      <c r="S191" t="s">
        <v>36</v>
      </c>
      <c r="T191" t="s">
        <v>36</v>
      </c>
      <c r="U191" t="s">
        <v>42</v>
      </c>
      <c r="V191" t="s">
        <v>43</v>
      </c>
      <c r="W191" t="s">
        <v>1144</v>
      </c>
      <c r="X191" t="s">
        <v>36</v>
      </c>
      <c r="Y191" t="s">
        <v>36</v>
      </c>
      <c r="Z191" t="s">
        <v>36</v>
      </c>
      <c r="AA191">
        <v>0</v>
      </c>
      <c r="AB191" t="s">
        <v>45</v>
      </c>
      <c r="AC191" t="s">
        <v>46</v>
      </c>
      <c r="AD191" t="s">
        <v>36</v>
      </c>
      <c r="AE191" t="s">
        <v>56</v>
      </c>
      <c r="AF191" t="s">
        <v>36</v>
      </c>
      <c r="AG191" t="s">
        <v>48</v>
      </c>
    </row>
    <row r="192" spans="1:33" x14ac:dyDescent="0.35">
      <c r="A192" t="s">
        <v>1145</v>
      </c>
      <c r="B192" t="s">
        <v>33</v>
      </c>
      <c r="C192" t="s">
        <v>1146</v>
      </c>
      <c r="D192" t="s">
        <v>1145</v>
      </c>
      <c r="E192" t="s">
        <v>1147</v>
      </c>
      <c r="F192" t="s">
        <v>1148</v>
      </c>
      <c r="G192" t="s">
        <v>37</v>
      </c>
      <c r="H192">
        <v>16000</v>
      </c>
      <c r="I192" t="s">
        <v>38</v>
      </c>
      <c r="J192" t="s">
        <v>1068</v>
      </c>
      <c r="K192" t="str">
        <f>VLOOKUP(J192, correspondance!A:B, 2, FALSE)</f>
        <v>TG BOURGOGNE</v>
      </c>
      <c r="L192" t="s">
        <v>1149</v>
      </c>
      <c r="M192" t="s">
        <v>1150</v>
      </c>
      <c r="N192" t="s">
        <v>36</v>
      </c>
      <c r="O192" t="s">
        <v>36</v>
      </c>
      <c r="P192" t="s">
        <v>36</v>
      </c>
      <c r="Q192" t="s">
        <v>36</v>
      </c>
      <c r="R192" t="s">
        <v>36</v>
      </c>
      <c r="S192" t="s">
        <v>36</v>
      </c>
      <c r="T192" t="s">
        <v>36</v>
      </c>
      <c r="U192" t="s">
        <v>42</v>
      </c>
      <c r="V192" t="s">
        <v>1151</v>
      </c>
      <c r="W192" t="s">
        <v>1152</v>
      </c>
      <c r="X192" t="s">
        <v>36</v>
      </c>
      <c r="Y192" t="s">
        <v>36</v>
      </c>
      <c r="Z192" t="s">
        <v>36</v>
      </c>
      <c r="AA192">
        <v>0</v>
      </c>
      <c r="AB192" t="s">
        <v>45</v>
      </c>
      <c r="AC192" t="s">
        <v>46</v>
      </c>
      <c r="AD192" t="s">
        <v>36</v>
      </c>
      <c r="AE192" t="s">
        <v>56</v>
      </c>
      <c r="AF192" t="s">
        <v>36</v>
      </c>
      <c r="AG192" t="s">
        <v>48</v>
      </c>
    </row>
    <row r="193" spans="1:33" x14ac:dyDescent="0.35">
      <c r="A193" t="s">
        <v>1153</v>
      </c>
      <c r="B193" t="s">
        <v>33</v>
      </c>
      <c r="C193" t="s">
        <v>1154</v>
      </c>
      <c r="D193" t="s">
        <v>1153</v>
      </c>
      <c r="E193" t="s">
        <v>1155</v>
      </c>
      <c r="F193" t="s">
        <v>36</v>
      </c>
      <c r="G193" t="s">
        <v>37</v>
      </c>
      <c r="H193">
        <v>16000</v>
      </c>
      <c r="I193" t="s">
        <v>38</v>
      </c>
      <c r="J193" t="s">
        <v>1156</v>
      </c>
      <c r="K193" t="str">
        <f>VLOOKUP(J193, correspondance!A:B, 2, FALSE)</f>
        <v>TG ALSACE</v>
      </c>
      <c r="L193" t="s">
        <v>1157</v>
      </c>
      <c r="M193" t="s">
        <v>1158</v>
      </c>
      <c r="N193" t="s">
        <v>36</v>
      </c>
      <c r="O193" t="s">
        <v>36</v>
      </c>
      <c r="P193" t="s">
        <v>36</v>
      </c>
      <c r="Q193" t="s">
        <v>36</v>
      </c>
      <c r="R193" t="s">
        <v>36</v>
      </c>
      <c r="S193" t="s">
        <v>36</v>
      </c>
      <c r="T193" t="s">
        <v>36</v>
      </c>
      <c r="U193" t="s">
        <v>42</v>
      </c>
      <c r="V193" t="s">
        <v>43</v>
      </c>
      <c r="W193" t="s">
        <v>1159</v>
      </c>
      <c r="X193" t="s">
        <v>36</v>
      </c>
      <c r="Y193" t="s">
        <v>36</v>
      </c>
      <c r="Z193" t="s">
        <v>36</v>
      </c>
      <c r="AA193">
        <v>0</v>
      </c>
      <c r="AB193" t="s">
        <v>45</v>
      </c>
      <c r="AC193" t="s">
        <v>46</v>
      </c>
      <c r="AD193" t="s">
        <v>36</v>
      </c>
      <c r="AE193" t="s">
        <v>56</v>
      </c>
      <c r="AF193" t="s">
        <v>36</v>
      </c>
      <c r="AG193" t="s">
        <v>48</v>
      </c>
    </row>
    <row r="194" spans="1:33" x14ac:dyDescent="0.35">
      <c r="A194" t="s">
        <v>1160</v>
      </c>
      <c r="B194" t="s">
        <v>33</v>
      </c>
      <c r="C194" t="s">
        <v>1161</v>
      </c>
      <c r="D194" t="s">
        <v>1160</v>
      </c>
      <c r="E194" t="s">
        <v>1162</v>
      </c>
      <c r="F194" t="s">
        <v>36</v>
      </c>
      <c r="G194" t="s">
        <v>37</v>
      </c>
      <c r="H194">
        <v>16000</v>
      </c>
      <c r="I194" t="s">
        <v>38</v>
      </c>
      <c r="J194" t="s">
        <v>1156</v>
      </c>
      <c r="K194" t="str">
        <f>VLOOKUP(J194, correspondance!A:B, 2, FALSE)</f>
        <v>TG ALSACE</v>
      </c>
      <c r="L194" t="s">
        <v>1163</v>
      </c>
      <c r="M194" t="s">
        <v>1164</v>
      </c>
      <c r="N194" t="s">
        <v>36</v>
      </c>
      <c r="O194" t="s">
        <v>36</v>
      </c>
      <c r="P194" t="s">
        <v>36</v>
      </c>
      <c r="Q194" t="s">
        <v>36</v>
      </c>
      <c r="R194" t="s">
        <v>36</v>
      </c>
      <c r="S194" t="s">
        <v>36</v>
      </c>
      <c r="T194" t="s">
        <v>36</v>
      </c>
      <c r="U194" t="s">
        <v>42</v>
      </c>
      <c r="V194" t="s">
        <v>43</v>
      </c>
      <c r="W194" t="s">
        <v>1165</v>
      </c>
      <c r="X194" t="s">
        <v>36</v>
      </c>
      <c r="Y194" t="s">
        <v>36</v>
      </c>
      <c r="Z194" t="s">
        <v>36</v>
      </c>
      <c r="AA194">
        <v>0</v>
      </c>
      <c r="AB194" t="s">
        <v>45</v>
      </c>
      <c r="AC194" t="s">
        <v>46</v>
      </c>
      <c r="AD194" t="s">
        <v>36</v>
      </c>
      <c r="AE194" t="s">
        <v>56</v>
      </c>
      <c r="AF194" t="s">
        <v>36</v>
      </c>
      <c r="AG194" t="s">
        <v>48</v>
      </c>
    </row>
    <row r="195" spans="1:33" x14ac:dyDescent="0.35">
      <c r="A195" t="s">
        <v>1166</v>
      </c>
      <c r="B195" t="s">
        <v>33</v>
      </c>
      <c r="C195" t="s">
        <v>1167</v>
      </c>
      <c r="D195" t="s">
        <v>1166</v>
      </c>
      <c r="E195" t="s">
        <v>1168</v>
      </c>
      <c r="F195" t="s">
        <v>36</v>
      </c>
      <c r="G195" t="s">
        <v>37</v>
      </c>
      <c r="H195">
        <v>16000</v>
      </c>
      <c r="I195" t="s">
        <v>38</v>
      </c>
      <c r="J195" t="s">
        <v>1156</v>
      </c>
      <c r="K195" t="str">
        <f>VLOOKUP(J195, correspondance!A:B, 2, FALSE)</f>
        <v>TG ALSACE</v>
      </c>
      <c r="L195" t="s">
        <v>1169</v>
      </c>
      <c r="M195" t="s">
        <v>1170</v>
      </c>
      <c r="N195" t="s">
        <v>36</v>
      </c>
      <c r="O195" t="s">
        <v>36</v>
      </c>
      <c r="P195" t="s">
        <v>36</v>
      </c>
      <c r="Q195" t="s">
        <v>36</v>
      </c>
      <c r="R195" t="s">
        <v>36</v>
      </c>
      <c r="S195" t="s">
        <v>36</v>
      </c>
      <c r="T195" t="s">
        <v>36</v>
      </c>
      <c r="U195" t="s">
        <v>42</v>
      </c>
      <c r="V195" t="s">
        <v>43</v>
      </c>
      <c r="W195" t="s">
        <v>1171</v>
      </c>
      <c r="X195" t="s">
        <v>36</v>
      </c>
      <c r="Y195" t="s">
        <v>36</v>
      </c>
      <c r="Z195" t="s">
        <v>36</v>
      </c>
      <c r="AA195">
        <v>0</v>
      </c>
      <c r="AB195" t="s">
        <v>45</v>
      </c>
      <c r="AC195" t="s">
        <v>46</v>
      </c>
      <c r="AD195" t="s">
        <v>36</v>
      </c>
      <c r="AE195" t="s">
        <v>56</v>
      </c>
      <c r="AF195" t="s">
        <v>36</v>
      </c>
      <c r="AG195" t="s">
        <v>48</v>
      </c>
    </row>
    <row r="196" spans="1:33" x14ac:dyDescent="0.35">
      <c r="A196" t="s">
        <v>1172</v>
      </c>
      <c r="B196" t="s">
        <v>33</v>
      </c>
      <c r="C196" t="s">
        <v>1173</v>
      </c>
      <c r="D196" t="s">
        <v>1172</v>
      </c>
      <c r="E196" t="s">
        <v>1174</v>
      </c>
      <c r="F196" t="s">
        <v>36</v>
      </c>
      <c r="G196" t="s">
        <v>37</v>
      </c>
      <c r="H196">
        <v>16000</v>
      </c>
      <c r="I196" t="s">
        <v>38</v>
      </c>
      <c r="J196" t="s">
        <v>1156</v>
      </c>
      <c r="K196" t="str">
        <f>VLOOKUP(J196, correspondance!A:B, 2, FALSE)</f>
        <v>TG ALSACE</v>
      </c>
      <c r="L196" t="s">
        <v>1175</v>
      </c>
      <c r="M196" t="s">
        <v>1176</v>
      </c>
      <c r="N196" t="s">
        <v>36</v>
      </c>
      <c r="O196" t="s">
        <v>36</v>
      </c>
      <c r="P196" t="s">
        <v>36</v>
      </c>
      <c r="Q196" t="s">
        <v>36</v>
      </c>
      <c r="R196" t="s">
        <v>36</v>
      </c>
      <c r="S196" t="s">
        <v>36</v>
      </c>
      <c r="T196" t="s">
        <v>36</v>
      </c>
      <c r="U196" t="s">
        <v>42</v>
      </c>
      <c r="V196" t="s">
        <v>43</v>
      </c>
      <c r="W196" t="s">
        <v>1177</v>
      </c>
      <c r="X196" t="s">
        <v>36</v>
      </c>
      <c r="Y196" t="s">
        <v>36</v>
      </c>
      <c r="Z196" t="s">
        <v>36</v>
      </c>
      <c r="AA196">
        <v>0</v>
      </c>
      <c r="AB196" t="s">
        <v>45</v>
      </c>
      <c r="AC196" t="s">
        <v>46</v>
      </c>
      <c r="AD196" t="s">
        <v>36</v>
      </c>
      <c r="AE196" t="s">
        <v>56</v>
      </c>
      <c r="AF196" t="s">
        <v>36</v>
      </c>
      <c r="AG196" t="s">
        <v>48</v>
      </c>
    </row>
    <row r="197" spans="1:33" x14ac:dyDescent="0.35">
      <c r="A197" t="s">
        <v>1178</v>
      </c>
      <c r="B197" t="s">
        <v>33</v>
      </c>
      <c r="C197" t="s">
        <v>1179</v>
      </c>
      <c r="D197" t="s">
        <v>1178</v>
      </c>
      <c r="E197" t="s">
        <v>1180</v>
      </c>
      <c r="F197" t="s">
        <v>36</v>
      </c>
      <c r="G197" t="s">
        <v>37</v>
      </c>
      <c r="H197">
        <v>16000</v>
      </c>
      <c r="I197" t="s">
        <v>38</v>
      </c>
      <c r="J197" t="s">
        <v>1156</v>
      </c>
      <c r="K197" t="str">
        <f>VLOOKUP(J197, correspondance!A:B, 2, FALSE)</f>
        <v>TG ALSACE</v>
      </c>
      <c r="L197" t="s">
        <v>1181</v>
      </c>
      <c r="M197" t="s">
        <v>1182</v>
      </c>
      <c r="N197" t="s">
        <v>36</v>
      </c>
      <c r="O197" t="s">
        <v>36</v>
      </c>
      <c r="P197" t="s">
        <v>36</v>
      </c>
      <c r="Q197" t="s">
        <v>36</v>
      </c>
      <c r="R197" t="s">
        <v>36</v>
      </c>
      <c r="S197" t="s">
        <v>36</v>
      </c>
      <c r="T197" t="s">
        <v>36</v>
      </c>
      <c r="U197" t="s">
        <v>42</v>
      </c>
      <c r="V197" t="s">
        <v>43</v>
      </c>
      <c r="W197" t="s">
        <v>1183</v>
      </c>
      <c r="X197" t="s">
        <v>36</v>
      </c>
      <c r="Y197" t="s">
        <v>36</v>
      </c>
      <c r="Z197" t="s">
        <v>36</v>
      </c>
      <c r="AA197">
        <v>0</v>
      </c>
      <c r="AB197" t="s">
        <v>45</v>
      </c>
      <c r="AC197" t="s">
        <v>46</v>
      </c>
      <c r="AD197" t="s">
        <v>36</v>
      </c>
      <c r="AE197" t="s">
        <v>56</v>
      </c>
      <c r="AF197" t="s">
        <v>36</v>
      </c>
      <c r="AG197" t="s">
        <v>48</v>
      </c>
    </row>
    <row r="198" spans="1:33" x14ac:dyDescent="0.35">
      <c r="A198" t="s">
        <v>1184</v>
      </c>
      <c r="B198" t="s">
        <v>33</v>
      </c>
      <c r="C198" t="s">
        <v>1185</v>
      </c>
      <c r="D198" t="s">
        <v>1184</v>
      </c>
      <c r="E198" t="s">
        <v>1186</v>
      </c>
      <c r="F198" t="s">
        <v>36</v>
      </c>
      <c r="G198" t="s">
        <v>37</v>
      </c>
      <c r="H198">
        <v>19000</v>
      </c>
      <c r="I198" t="s">
        <v>38</v>
      </c>
      <c r="J198" t="s">
        <v>1156</v>
      </c>
      <c r="K198" t="str">
        <f>VLOOKUP(J198, correspondance!A:B, 2, FALSE)</f>
        <v>TG ALSACE</v>
      </c>
      <c r="L198" t="s">
        <v>1187</v>
      </c>
      <c r="M198" t="s">
        <v>1188</v>
      </c>
      <c r="N198" t="s">
        <v>36</v>
      </c>
      <c r="O198" t="s">
        <v>36</v>
      </c>
      <c r="P198" t="s">
        <v>36</v>
      </c>
      <c r="Q198" t="s">
        <v>36</v>
      </c>
      <c r="R198" t="s">
        <v>36</v>
      </c>
      <c r="S198" t="s">
        <v>36</v>
      </c>
      <c r="T198" t="s">
        <v>36</v>
      </c>
      <c r="U198" t="s">
        <v>42</v>
      </c>
      <c r="V198" t="s">
        <v>43</v>
      </c>
      <c r="W198" t="s">
        <v>1189</v>
      </c>
      <c r="X198" t="s">
        <v>36</v>
      </c>
      <c r="Y198" t="s">
        <v>36</v>
      </c>
      <c r="Z198" t="s">
        <v>36</v>
      </c>
      <c r="AA198">
        <v>0</v>
      </c>
      <c r="AB198" t="s">
        <v>45</v>
      </c>
      <c r="AC198" t="s">
        <v>46</v>
      </c>
      <c r="AD198" t="s">
        <v>36</v>
      </c>
      <c r="AE198" t="s">
        <v>56</v>
      </c>
      <c r="AF198" t="s">
        <v>36</v>
      </c>
      <c r="AG198" t="s">
        <v>48</v>
      </c>
    </row>
    <row r="199" spans="1:33" x14ac:dyDescent="0.35">
      <c r="A199" t="s">
        <v>1190</v>
      </c>
      <c r="B199" t="s">
        <v>33</v>
      </c>
      <c r="C199" t="s">
        <v>1191</v>
      </c>
      <c r="D199" t="s">
        <v>1192</v>
      </c>
      <c r="E199" t="s">
        <v>1193</v>
      </c>
      <c r="F199" t="s">
        <v>36</v>
      </c>
      <c r="G199" t="s">
        <v>37</v>
      </c>
      <c r="H199">
        <v>38000</v>
      </c>
      <c r="I199" t="s">
        <v>38</v>
      </c>
      <c r="J199" t="s">
        <v>1156</v>
      </c>
      <c r="K199" t="str">
        <f>VLOOKUP(J199, correspondance!A:B, 2, FALSE)</f>
        <v>TG ALSACE</v>
      </c>
      <c r="L199" t="s">
        <v>1194</v>
      </c>
      <c r="M199" t="s">
        <v>1195</v>
      </c>
      <c r="N199" t="s">
        <v>36</v>
      </c>
      <c r="O199" t="s">
        <v>36</v>
      </c>
      <c r="P199" t="s">
        <v>36</v>
      </c>
      <c r="Q199" t="s">
        <v>36</v>
      </c>
      <c r="R199" t="s">
        <v>36</v>
      </c>
      <c r="S199" t="s">
        <v>36</v>
      </c>
      <c r="T199" t="s">
        <v>36</v>
      </c>
      <c r="U199" t="s">
        <v>42</v>
      </c>
      <c r="V199" t="s">
        <v>43</v>
      </c>
      <c r="W199" t="s">
        <v>1196</v>
      </c>
      <c r="X199" t="s">
        <v>36</v>
      </c>
      <c r="Y199" t="s">
        <v>36</v>
      </c>
      <c r="Z199" t="s">
        <v>36</v>
      </c>
      <c r="AA199">
        <v>0</v>
      </c>
      <c r="AB199" t="s">
        <v>45</v>
      </c>
      <c r="AC199" t="s">
        <v>46</v>
      </c>
      <c r="AD199" t="s">
        <v>36</v>
      </c>
      <c r="AE199" t="s">
        <v>56</v>
      </c>
      <c r="AF199" t="s">
        <v>36</v>
      </c>
      <c r="AG199" t="s">
        <v>48</v>
      </c>
    </row>
    <row r="200" spans="1:33" x14ac:dyDescent="0.35">
      <c r="A200" t="s">
        <v>1197</v>
      </c>
      <c r="B200" t="s">
        <v>33</v>
      </c>
      <c r="C200" t="s">
        <v>1198</v>
      </c>
      <c r="D200" t="s">
        <v>1197</v>
      </c>
      <c r="E200" t="s">
        <v>1199</v>
      </c>
      <c r="F200" t="s">
        <v>36</v>
      </c>
      <c r="G200" t="s">
        <v>37</v>
      </c>
      <c r="H200">
        <v>13000</v>
      </c>
      <c r="I200" t="s">
        <v>38</v>
      </c>
      <c r="J200" t="s">
        <v>1156</v>
      </c>
      <c r="K200" t="str">
        <f>VLOOKUP(J200, correspondance!A:B, 2, FALSE)</f>
        <v>TG ALSACE</v>
      </c>
      <c r="L200" t="s">
        <v>1200</v>
      </c>
      <c r="M200" t="s">
        <v>1201</v>
      </c>
      <c r="N200" t="s">
        <v>36</v>
      </c>
      <c r="O200" t="s">
        <v>36</v>
      </c>
      <c r="P200" t="s">
        <v>36</v>
      </c>
      <c r="Q200" t="s">
        <v>36</v>
      </c>
      <c r="R200" t="s">
        <v>36</v>
      </c>
      <c r="S200" t="s">
        <v>36</v>
      </c>
      <c r="T200" t="s">
        <v>36</v>
      </c>
      <c r="U200" t="s">
        <v>42</v>
      </c>
      <c r="V200" t="s">
        <v>43</v>
      </c>
      <c r="W200" t="s">
        <v>1202</v>
      </c>
      <c r="X200" t="s">
        <v>36</v>
      </c>
      <c r="Y200" t="s">
        <v>36</v>
      </c>
      <c r="Z200" t="s">
        <v>36</v>
      </c>
      <c r="AA200">
        <v>0</v>
      </c>
      <c r="AB200" t="s">
        <v>45</v>
      </c>
      <c r="AC200" t="s">
        <v>46</v>
      </c>
      <c r="AD200" t="s">
        <v>36</v>
      </c>
      <c r="AE200" t="s">
        <v>56</v>
      </c>
      <c r="AF200" t="s">
        <v>36</v>
      </c>
      <c r="AG200" t="s">
        <v>48</v>
      </c>
    </row>
    <row r="201" spans="1:33" x14ac:dyDescent="0.35">
      <c r="A201" t="s">
        <v>1203</v>
      </c>
      <c r="B201" t="s">
        <v>33</v>
      </c>
      <c r="C201" t="s">
        <v>1204</v>
      </c>
      <c r="D201" t="s">
        <v>1203</v>
      </c>
      <c r="E201" t="s">
        <v>1205</v>
      </c>
      <c r="F201" t="s">
        <v>36</v>
      </c>
      <c r="G201" t="s">
        <v>37</v>
      </c>
      <c r="H201">
        <v>16000</v>
      </c>
      <c r="I201" t="s">
        <v>38</v>
      </c>
      <c r="J201" t="s">
        <v>1156</v>
      </c>
      <c r="K201" t="str">
        <f>VLOOKUP(J201, correspondance!A:B, 2, FALSE)</f>
        <v>TG ALSACE</v>
      </c>
      <c r="L201" t="s">
        <v>1206</v>
      </c>
      <c r="M201" t="s">
        <v>1207</v>
      </c>
      <c r="N201" t="s">
        <v>36</v>
      </c>
      <c r="O201" t="s">
        <v>36</v>
      </c>
      <c r="P201" t="s">
        <v>36</v>
      </c>
      <c r="Q201" t="s">
        <v>36</v>
      </c>
      <c r="R201" t="s">
        <v>36</v>
      </c>
      <c r="S201" t="s">
        <v>36</v>
      </c>
      <c r="T201" t="s">
        <v>36</v>
      </c>
      <c r="U201" t="s">
        <v>42</v>
      </c>
      <c r="V201" t="s">
        <v>43</v>
      </c>
      <c r="W201" t="s">
        <v>1208</v>
      </c>
      <c r="X201" t="s">
        <v>36</v>
      </c>
      <c r="Y201" t="s">
        <v>36</v>
      </c>
      <c r="Z201" t="s">
        <v>36</v>
      </c>
      <c r="AA201">
        <v>0</v>
      </c>
      <c r="AB201" t="s">
        <v>45</v>
      </c>
      <c r="AC201" t="s">
        <v>46</v>
      </c>
      <c r="AD201" t="s">
        <v>36</v>
      </c>
      <c r="AE201" t="s">
        <v>56</v>
      </c>
      <c r="AF201" t="s">
        <v>36</v>
      </c>
      <c r="AG201" t="s">
        <v>48</v>
      </c>
    </row>
    <row r="202" spans="1:33" x14ac:dyDescent="0.35">
      <c r="A202" t="s">
        <v>1209</v>
      </c>
      <c r="B202" t="s">
        <v>33</v>
      </c>
      <c r="C202" t="s">
        <v>1210</v>
      </c>
      <c r="D202" t="s">
        <v>1209</v>
      </c>
      <c r="E202" t="s">
        <v>1211</v>
      </c>
      <c r="F202" t="s">
        <v>36</v>
      </c>
      <c r="G202" t="s">
        <v>37</v>
      </c>
      <c r="H202">
        <v>16000</v>
      </c>
      <c r="I202" t="s">
        <v>38</v>
      </c>
      <c r="J202" t="s">
        <v>1156</v>
      </c>
      <c r="K202" t="str">
        <f>VLOOKUP(J202, correspondance!A:B, 2, FALSE)</f>
        <v>TG ALSACE</v>
      </c>
      <c r="L202" t="s">
        <v>1212</v>
      </c>
      <c r="M202" t="s">
        <v>1213</v>
      </c>
      <c r="N202" t="s">
        <v>36</v>
      </c>
      <c r="O202" t="s">
        <v>36</v>
      </c>
      <c r="P202" t="s">
        <v>36</v>
      </c>
      <c r="Q202" t="s">
        <v>36</v>
      </c>
      <c r="R202" t="s">
        <v>36</v>
      </c>
      <c r="S202" t="s">
        <v>36</v>
      </c>
      <c r="T202" t="s">
        <v>36</v>
      </c>
      <c r="U202" t="s">
        <v>42</v>
      </c>
      <c r="V202" t="s">
        <v>43</v>
      </c>
      <c r="W202" t="s">
        <v>1214</v>
      </c>
      <c r="X202" t="s">
        <v>36</v>
      </c>
      <c r="Y202" t="s">
        <v>36</v>
      </c>
      <c r="Z202" t="s">
        <v>36</v>
      </c>
      <c r="AA202">
        <v>0</v>
      </c>
      <c r="AB202" t="s">
        <v>45</v>
      </c>
      <c r="AC202" t="s">
        <v>46</v>
      </c>
      <c r="AD202" t="s">
        <v>36</v>
      </c>
      <c r="AE202" t="s">
        <v>56</v>
      </c>
      <c r="AF202" t="s">
        <v>36</v>
      </c>
      <c r="AG202" t="s">
        <v>48</v>
      </c>
    </row>
    <row r="203" spans="1:33" x14ac:dyDescent="0.35">
      <c r="A203" t="s">
        <v>1215</v>
      </c>
      <c r="B203" t="s">
        <v>33</v>
      </c>
      <c r="C203" t="s">
        <v>1216</v>
      </c>
      <c r="D203" t="s">
        <v>1215</v>
      </c>
      <c r="E203" t="s">
        <v>1217</v>
      </c>
      <c r="F203" t="s">
        <v>36</v>
      </c>
      <c r="G203" t="s">
        <v>37</v>
      </c>
      <c r="H203">
        <v>14000</v>
      </c>
      <c r="I203" t="s">
        <v>38</v>
      </c>
      <c r="J203" t="s">
        <v>1156</v>
      </c>
      <c r="K203" t="str">
        <f>VLOOKUP(J203, correspondance!A:B, 2, FALSE)</f>
        <v>TG ALSACE</v>
      </c>
      <c r="L203" t="s">
        <v>1218</v>
      </c>
      <c r="M203" t="s">
        <v>1219</v>
      </c>
      <c r="N203" t="s">
        <v>36</v>
      </c>
      <c r="O203" t="s">
        <v>36</v>
      </c>
      <c r="P203" t="s">
        <v>36</v>
      </c>
      <c r="Q203" t="s">
        <v>36</v>
      </c>
      <c r="R203" t="s">
        <v>36</v>
      </c>
      <c r="S203" t="s">
        <v>36</v>
      </c>
      <c r="T203" t="s">
        <v>36</v>
      </c>
      <c r="U203" t="s">
        <v>42</v>
      </c>
      <c r="V203" t="s">
        <v>43</v>
      </c>
      <c r="W203" t="s">
        <v>1220</v>
      </c>
      <c r="X203" t="s">
        <v>36</v>
      </c>
      <c r="Y203" t="s">
        <v>36</v>
      </c>
      <c r="Z203" t="s">
        <v>36</v>
      </c>
      <c r="AA203">
        <v>0</v>
      </c>
      <c r="AB203" t="s">
        <v>45</v>
      </c>
      <c r="AC203" t="s">
        <v>46</v>
      </c>
      <c r="AD203" t="s">
        <v>36</v>
      </c>
      <c r="AE203" t="s">
        <v>56</v>
      </c>
      <c r="AF203" t="s">
        <v>36</v>
      </c>
      <c r="AG203" t="s">
        <v>48</v>
      </c>
    </row>
    <row r="204" spans="1:33" x14ac:dyDescent="0.35">
      <c r="A204" t="s">
        <v>1221</v>
      </c>
      <c r="B204" t="s">
        <v>33</v>
      </c>
      <c r="C204" t="s">
        <v>1222</v>
      </c>
      <c r="D204" t="s">
        <v>1221</v>
      </c>
      <c r="E204" t="s">
        <v>1223</v>
      </c>
      <c r="F204" t="s">
        <v>36</v>
      </c>
      <c r="G204" t="s">
        <v>37</v>
      </c>
      <c r="H204">
        <v>13300</v>
      </c>
      <c r="I204" t="s">
        <v>38</v>
      </c>
      <c r="J204" t="s">
        <v>1156</v>
      </c>
      <c r="K204" t="str">
        <f>VLOOKUP(J204, correspondance!A:B, 2, FALSE)</f>
        <v>TG ALSACE</v>
      </c>
      <c r="L204" t="s">
        <v>1224</v>
      </c>
      <c r="M204" t="s">
        <v>1225</v>
      </c>
      <c r="N204" t="s">
        <v>36</v>
      </c>
      <c r="O204" t="s">
        <v>36</v>
      </c>
      <c r="P204" t="s">
        <v>36</v>
      </c>
      <c r="Q204" t="s">
        <v>36</v>
      </c>
      <c r="R204" t="s">
        <v>36</v>
      </c>
      <c r="S204" t="s">
        <v>36</v>
      </c>
      <c r="T204" t="s">
        <v>36</v>
      </c>
      <c r="U204" t="s">
        <v>42</v>
      </c>
      <c r="V204" t="s">
        <v>43</v>
      </c>
      <c r="W204" t="s">
        <v>1226</v>
      </c>
      <c r="X204" t="s">
        <v>36</v>
      </c>
      <c r="Y204" t="s">
        <v>36</v>
      </c>
      <c r="Z204" t="s">
        <v>36</v>
      </c>
      <c r="AA204">
        <v>0</v>
      </c>
      <c r="AB204" t="s">
        <v>45</v>
      </c>
      <c r="AC204" t="s">
        <v>46</v>
      </c>
      <c r="AD204" t="s">
        <v>36</v>
      </c>
      <c r="AE204" t="s">
        <v>56</v>
      </c>
      <c r="AF204" t="s">
        <v>36</v>
      </c>
      <c r="AG204" t="s">
        <v>48</v>
      </c>
    </row>
    <row r="205" spans="1:33" x14ac:dyDescent="0.35">
      <c r="A205" t="s">
        <v>1227</v>
      </c>
      <c r="B205" t="s">
        <v>33</v>
      </c>
      <c r="C205" t="s">
        <v>1228</v>
      </c>
      <c r="D205" t="s">
        <v>1227</v>
      </c>
      <c r="E205" t="s">
        <v>1229</v>
      </c>
      <c r="F205" t="s">
        <v>36</v>
      </c>
      <c r="G205" t="s">
        <v>37</v>
      </c>
      <c r="H205">
        <v>7500</v>
      </c>
      <c r="I205" t="s">
        <v>38</v>
      </c>
      <c r="J205" t="s">
        <v>1156</v>
      </c>
      <c r="K205" t="str">
        <f>VLOOKUP(J205, correspondance!A:B, 2, FALSE)</f>
        <v>TG ALSACE</v>
      </c>
      <c r="L205" t="s">
        <v>36</v>
      </c>
      <c r="M205" t="s">
        <v>36</v>
      </c>
      <c r="N205" t="s">
        <v>36</v>
      </c>
      <c r="O205" t="s">
        <v>36</v>
      </c>
      <c r="P205" t="s">
        <v>36</v>
      </c>
      <c r="Q205" t="s">
        <v>36</v>
      </c>
      <c r="R205" t="s">
        <v>36</v>
      </c>
      <c r="S205" t="s">
        <v>36</v>
      </c>
      <c r="T205" t="s">
        <v>36</v>
      </c>
      <c r="U205" t="s">
        <v>69</v>
      </c>
      <c r="V205" t="s">
        <v>36</v>
      </c>
      <c r="W205" t="s">
        <v>771</v>
      </c>
      <c r="X205" t="s">
        <v>36</v>
      </c>
      <c r="Y205" t="s">
        <v>36</v>
      </c>
      <c r="Z205" t="s">
        <v>36</v>
      </c>
      <c r="AA205">
        <v>0</v>
      </c>
      <c r="AB205" t="s">
        <v>36</v>
      </c>
      <c r="AC205" t="s">
        <v>36</v>
      </c>
      <c r="AD205" t="s">
        <v>36</v>
      </c>
      <c r="AE205" t="s">
        <v>66</v>
      </c>
      <c r="AF205" t="s">
        <v>36</v>
      </c>
      <c r="AG205" t="s">
        <v>48</v>
      </c>
    </row>
    <row r="206" spans="1:33" x14ac:dyDescent="0.35">
      <c r="A206" t="s">
        <v>1230</v>
      </c>
      <c r="B206" t="s">
        <v>33</v>
      </c>
      <c r="C206" t="s">
        <v>1231</v>
      </c>
      <c r="D206" t="s">
        <v>1230</v>
      </c>
      <c r="E206" t="s">
        <v>1232</v>
      </c>
      <c r="F206" t="s">
        <v>36</v>
      </c>
      <c r="G206" t="s">
        <v>37</v>
      </c>
      <c r="H206">
        <v>16000</v>
      </c>
      <c r="I206" t="s">
        <v>38</v>
      </c>
      <c r="J206" t="s">
        <v>1156</v>
      </c>
      <c r="K206" t="str">
        <f>VLOOKUP(J206, correspondance!A:B, 2, FALSE)</f>
        <v>TG ALSACE</v>
      </c>
      <c r="L206" t="s">
        <v>1233</v>
      </c>
      <c r="M206" t="s">
        <v>1234</v>
      </c>
      <c r="N206" t="s">
        <v>36</v>
      </c>
      <c r="O206" t="s">
        <v>36</v>
      </c>
      <c r="P206" t="s">
        <v>36</v>
      </c>
      <c r="Q206" t="s">
        <v>36</v>
      </c>
      <c r="R206" t="s">
        <v>36</v>
      </c>
      <c r="S206" t="s">
        <v>36</v>
      </c>
      <c r="T206" t="s">
        <v>36</v>
      </c>
      <c r="U206" t="s">
        <v>42</v>
      </c>
      <c r="V206" t="s">
        <v>43</v>
      </c>
      <c r="W206" t="s">
        <v>1235</v>
      </c>
      <c r="X206" t="s">
        <v>36</v>
      </c>
      <c r="Y206" t="s">
        <v>36</v>
      </c>
      <c r="Z206" t="s">
        <v>36</v>
      </c>
      <c r="AA206">
        <v>0</v>
      </c>
      <c r="AB206" t="s">
        <v>45</v>
      </c>
      <c r="AC206" t="s">
        <v>46</v>
      </c>
      <c r="AD206" t="s">
        <v>36</v>
      </c>
      <c r="AE206" t="s">
        <v>56</v>
      </c>
      <c r="AF206" t="s">
        <v>36</v>
      </c>
      <c r="AG206" t="s">
        <v>48</v>
      </c>
    </row>
    <row r="207" spans="1:33" x14ac:dyDescent="0.35">
      <c r="A207" t="s">
        <v>1236</v>
      </c>
      <c r="B207" t="s">
        <v>33</v>
      </c>
      <c r="C207" t="s">
        <v>1237</v>
      </c>
      <c r="D207" t="s">
        <v>1236</v>
      </c>
      <c r="E207" t="s">
        <v>1238</v>
      </c>
      <c r="F207" t="s">
        <v>36</v>
      </c>
      <c r="G207" t="s">
        <v>37</v>
      </c>
      <c r="H207">
        <v>14000</v>
      </c>
      <c r="I207" t="s">
        <v>38</v>
      </c>
      <c r="J207" t="s">
        <v>1156</v>
      </c>
      <c r="K207" t="str">
        <f>VLOOKUP(J207, correspondance!A:B, 2, FALSE)</f>
        <v>TG ALSACE</v>
      </c>
      <c r="L207" t="s">
        <v>1239</v>
      </c>
      <c r="M207" t="s">
        <v>1240</v>
      </c>
      <c r="N207" t="s">
        <v>36</v>
      </c>
      <c r="O207" t="s">
        <v>36</v>
      </c>
      <c r="P207" t="s">
        <v>36</v>
      </c>
      <c r="Q207" t="s">
        <v>36</v>
      </c>
      <c r="R207" t="s">
        <v>36</v>
      </c>
      <c r="S207" t="s">
        <v>36</v>
      </c>
      <c r="T207" t="s">
        <v>36</v>
      </c>
      <c r="U207" t="s">
        <v>42</v>
      </c>
      <c r="V207" t="s">
        <v>43</v>
      </c>
      <c r="W207" t="s">
        <v>1241</v>
      </c>
      <c r="X207" t="s">
        <v>36</v>
      </c>
      <c r="Y207" t="s">
        <v>36</v>
      </c>
      <c r="Z207" t="s">
        <v>36</v>
      </c>
      <c r="AA207">
        <v>0</v>
      </c>
      <c r="AB207" t="s">
        <v>45</v>
      </c>
      <c r="AC207" t="s">
        <v>46</v>
      </c>
      <c r="AD207" t="s">
        <v>36</v>
      </c>
      <c r="AE207" t="s">
        <v>56</v>
      </c>
      <c r="AF207" t="s">
        <v>36</v>
      </c>
      <c r="AG207" t="s">
        <v>48</v>
      </c>
    </row>
    <row r="208" spans="1:33" x14ac:dyDescent="0.35">
      <c r="A208" t="s">
        <v>1242</v>
      </c>
      <c r="B208" t="s">
        <v>33</v>
      </c>
      <c r="C208" t="s">
        <v>1243</v>
      </c>
      <c r="D208" t="s">
        <v>1242</v>
      </c>
      <c r="E208" t="s">
        <v>1244</v>
      </c>
      <c r="F208" t="s">
        <v>36</v>
      </c>
      <c r="G208" t="s">
        <v>37</v>
      </c>
      <c r="H208">
        <v>16000</v>
      </c>
      <c r="I208" t="s">
        <v>38</v>
      </c>
      <c r="J208" t="s">
        <v>1156</v>
      </c>
      <c r="K208" t="str">
        <f>VLOOKUP(J208, correspondance!A:B, 2, FALSE)</f>
        <v>TG ALSACE</v>
      </c>
      <c r="L208" t="s">
        <v>1245</v>
      </c>
      <c r="M208" t="s">
        <v>1246</v>
      </c>
      <c r="N208" t="s">
        <v>36</v>
      </c>
      <c r="O208" t="s">
        <v>36</v>
      </c>
      <c r="P208" t="s">
        <v>36</v>
      </c>
      <c r="Q208" t="s">
        <v>36</v>
      </c>
      <c r="R208" t="s">
        <v>36</v>
      </c>
      <c r="S208" t="s">
        <v>36</v>
      </c>
      <c r="T208" t="s">
        <v>36</v>
      </c>
      <c r="U208" t="s">
        <v>42</v>
      </c>
      <c r="V208" t="s">
        <v>43</v>
      </c>
      <c r="W208" t="s">
        <v>1247</v>
      </c>
      <c r="X208" t="s">
        <v>36</v>
      </c>
      <c r="Y208" t="s">
        <v>36</v>
      </c>
      <c r="Z208" t="s">
        <v>36</v>
      </c>
      <c r="AA208">
        <v>0</v>
      </c>
      <c r="AB208" t="s">
        <v>45</v>
      </c>
      <c r="AC208" t="s">
        <v>46</v>
      </c>
      <c r="AD208" t="s">
        <v>36</v>
      </c>
      <c r="AE208" t="s">
        <v>56</v>
      </c>
      <c r="AF208" t="s">
        <v>36</v>
      </c>
      <c r="AG208" t="s">
        <v>48</v>
      </c>
    </row>
    <row r="209" spans="1:33" x14ac:dyDescent="0.35">
      <c r="A209" t="s">
        <v>1248</v>
      </c>
      <c r="B209" t="s">
        <v>33</v>
      </c>
      <c r="C209" t="s">
        <v>1249</v>
      </c>
      <c r="D209" t="s">
        <v>1248</v>
      </c>
      <c r="E209" t="s">
        <v>1250</v>
      </c>
      <c r="F209" t="s">
        <v>36</v>
      </c>
      <c r="G209" t="s">
        <v>37</v>
      </c>
      <c r="H209">
        <v>16000</v>
      </c>
      <c r="I209" t="s">
        <v>38</v>
      </c>
      <c r="J209" t="s">
        <v>1156</v>
      </c>
      <c r="K209" t="str">
        <f>VLOOKUP(J209, correspondance!A:B, 2, FALSE)</f>
        <v>TG ALSACE</v>
      </c>
      <c r="L209" t="s">
        <v>1251</v>
      </c>
      <c r="M209" t="s">
        <v>61</v>
      </c>
      <c r="N209" t="s">
        <v>36</v>
      </c>
      <c r="O209" t="s">
        <v>36</v>
      </c>
      <c r="P209" t="s">
        <v>36</v>
      </c>
      <c r="Q209" t="s">
        <v>36</v>
      </c>
      <c r="R209" t="s">
        <v>36</v>
      </c>
      <c r="S209" t="s">
        <v>36</v>
      </c>
      <c r="T209" t="s">
        <v>36</v>
      </c>
      <c r="U209" t="s">
        <v>42</v>
      </c>
      <c r="V209" t="s">
        <v>43</v>
      </c>
      <c r="W209" t="s">
        <v>1252</v>
      </c>
      <c r="X209" t="s">
        <v>36</v>
      </c>
      <c r="Y209" t="s">
        <v>36</v>
      </c>
      <c r="Z209" t="s">
        <v>36</v>
      </c>
      <c r="AA209">
        <v>0</v>
      </c>
      <c r="AB209" t="s">
        <v>45</v>
      </c>
      <c r="AC209" t="s">
        <v>46</v>
      </c>
      <c r="AD209" t="s">
        <v>36</v>
      </c>
      <c r="AE209" t="s">
        <v>56</v>
      </c>
      <c r="AF209" t="s">
        <v>36</v>
      </c>
      <c r="AG209" t="s">
        <v>48</v>
      </c>
    </row>
    <row r="210" spans="1:33" x14ac:dyDescent="0.35">
      <c r="A210" t="s">
        <v>1253</v>
      </c>
      <c r="B210" t="s">
        <v>33</v>
      </c>
      <c r="C210" t="s">
        <v>1254</v>
      </c>
      <c r="D210" t="s">
        <v>1253</v>
      </c>
      <c r="E210" t="s">
        <v>1255</v>
      </c>
      <c r="F210" t="s">
        <v>36</v>
      </c>
      <c r="G210" t="s">
        <v>37</v>
      </c>
      <c r="H210">
        <v>14000</v>
      </c>
      <c r="I210" t="s">
        <v>38</v>
      </c>
      <c r="J210" t="s">
        <v>1156</v>
      </c>
      <c r="K210" t="str">
        <f>VLOOKUP(J210, correspondance!A:B, 2, FALSE)</f>
        <v>TG ALSACE</v>
      </c>
      <c r="L210" t="s">
        <v>1256</v>
      </c>
      <c r="M210" t="s">
        <v>1257</v>
      </c>
      <c r="N210" t="s">
        <v>36</v>
      </c>
      <c r="O210" t="s">
        <v>36</v>
      </c>
      <c r="P210" t="s">
        <v>36</v>
      </c>
      <c r="Q210" t="s">
        <v>36</v>
      </c>
      <c r="R210" t="s">
        <v>36</v>
      </c>
      <c r="S210" t="s">
        <v>36</v>
      </c>
      <c r="T210" t="s">
        <v>36</v>
      </c>
      <c r="U210" t="s">
        <v>42</v>
      </c>
      <c r="V210" t="s">
        <v>43</v>
      </c>
      <c r="W210" t="s">
        <v>1258</v>
      </c>
      <c r="X210" t="s">
        <v>36</v>
      </c>
      <c r="Y210" t="s">
        <v>36</v>
      </c>
      <c r="Z210" t="s">
        <v>36</v>
      </c>
      <c r="AA210">
        <v>0</v>
      </c>
      <c r="AB210" t="s">
        <v>45</v>
      </c>
      <c r="AC210" t="s">
        <v>46</v>
      </c>
      <c r="AD210" t="s">
        <v>36</v>
      </c>
      <c r="AE210" t="s">
        <v>56</v>
      </c>
      <c r="AF210" t="s">
        <v>36</v>
      </c>
      <c r="AG210" t="s">
        <v>48</v>
      </c>
    </row>
    <row r="211" spans="1:33" x14ac:dyDescent="0.35">
      <c r="A211" t="s">
        <v>1259</v>
      </c>
      <c r="B211" t="s">
        <v>33</v>
      </c>
      <c r="C211" t="s">
        <v>1260</v>
      </c>
      <c r="D211" t="s">
        <v>1259</v>
      </c>
      <c r="E211" t="s">
        <v>1261</v>
      </c>
      <c r="F211" t="s">
        <v>36</v>
      </c>
      <c r="G211" t="s">
        <v>37</v>
      </c>
      <c r="H211">
        <v>1</v>
      </c>
      <c r="I211" t="s">
        <v>38</v>
      </c>
      <c r="J211" t="s">
        <v>1156</v>
      </c>
      <c r="K211" t="str">
        <f>VLOOKUP(J211, correspondance!A:B, 2, FALSE)</f>
        <v>TG ALSACE</v>
      </c>
      <c r="L211" t="s">
        <v>36</v>
      </c>
      <c r="M211" t="s">
        <v>36</v>
      </c>
      <c r="N211" t="s">
        <v>36</v>
      </c>
      <c r="O211" t="s">
        <v>36</v>
      </c>
      <c r="P211" t="s">
        <v>36</v>
      </c>
      <c r="Q211" t="s">
        <v>36</v>
      </c>
      <c r="R211" t="s">
        <v>36</v>
      </c>
      <c r="S211" t="s">
        <v>36</v>
      </c>
      <c r="T211" t="s">
        <v>36</v>
      </c>
      <c r="U211" t="s">
        <v>69</v>
      </c>
      <c r="V211" t="s">
        <v>36</v>
      </c>
      <c r="W211" t="s">
        <v>771</v>
      </c>
      <c r="X211" t="s">
        <v>36</v>
      </c>
      <c r="Y211" t="s">
        <v>36</v>
      </c>
      <c r="Z211" t="s">
        <v>36</v>
      </c>
      <c r="AA211">
        <v>0</v>
      </c>
      <c r="AB211" t="s">
        <v>36</v>
      </c>
      <c r="AC211" t="s">
        <v>36</v>
      </c>
      <c r="AD211" t="s">
        <v>36</v>
      </c>
      <c r="AE211" t="s">
        <v>66</v>
      </c>
      <c r="AF211" t="s">
        <v>36</v>
      </c>
      <c r="AG211" t="s">
        <v>48</v>
      </c>
    </row>
    <row r="212" spans="1:33" x14ac:dyDescent="0.35">
      <c r="A212" t="s">
        <v>1262</v>
      </c>
      <c r="B212" t="s">
        <v>33</v>
      </c>
      <c r="C212" t="s">
        <v>1263</v>
      </c>
      <c r="D212" t="s">
        <v>1262</v>
      </c>
      <c r="E212" t="s">
        <v>1264</v>
      </c>
      <c r="F212" t="s">
        <v>36</v>
      </c>
      <c r="G212" t="s">
        <v>37</v>
      </c>
      <c r="H212">
        <v>16000</v>
      </c>
      <c r="I212" t="s">
        <v>38</v>
      </c>
      <c r="J212" t="s">
        <v>1156</v>
      </c>
      <c r="K212" t="str">
        <f>VLOOKUP(J212, correspondance!A:B, 2, FALSE)</f>
        <v>TG ALSACE</v>
      </c>
      <c r="L212" t="s">
        <v>1265</v>
      </c>
      <c r="M212" t="s">
        <v>1266</v>
      </c>
      <c r="N212" t="s">
        <v>36</v>
      </c>
      <c r="O212" t="s">
        <v>36</v>
      </c>
      <c r="P212" t="s">
        <v>36</v>
      </c>
      <c r="Q212" t="s">
        <v>36</v>
      </c>
      <c r="R212" t="s">
        <v>36</v>
      </c>
      <c r="S212" t="s">
        <v>36</v>
      </c>
      <c r="T212" t="s">
        <v>36</v>
      </c>
      <c r="U212" t="s">
        <v>42</v>
      </c>
      <c r="V212" t="s">
        <v>43</v>
      </c>
      <c r="W212" t="s">
        <v>1267</v>
      </c>
      <c r="X212" t="s">
        <v>36</v>
      </c>
      <c r="Y212" t="s">
        <v>36</v>
      </c>
      <c r="Z212" t="s">
        <v>36</v>
      </c>
      <c r="AA212">
        <v>0</v>
      </c>
      <c r="AB212" t="s">
        <v>45</v>
      </c>
      <c r="AC212" t="s">
        <v>46</v>
      </c>
      <c r="AD212" t="s">
        <v>36</v>
      </c>
      <c r="AE212" t="s">
        <v>56</v>
      </c>
      <c r="AF212" t="s">
        <v>36</v>
      </c>
      <c r="AG212" t="s">
        <v>48</v>
      </c>
    </row>
    <row r="213" spans="1:33" x14ac:dyDescent="0.35">
      <c r="A213" t="s">
        <v>1268</v>
      </c>
      <c r="B213" t="s">
        <v>33</v>
      </c>
      <c r="C213" t="s">
        <v>1269</v>
      </c>
      <c r="D213" t="s">
        <v>1268</v>
      </c>
      <c r="E213" t="s">
        <v>1270</v>
      </c>
      <c r="F213" t="s">
        <v>36</v>
      </c>
      <c r="G213" t="s">
        <v>37</v>
      </c>
      <c r="H213">
        <v>16000</v>
      </c>
      <c r="I213" t="s">
        <v>38</v>
      </c>
      <c r="J213" t="s">
        <v>1156</v>
      </c>
      <c r="K213" t="str">
        <f>VLOOKUP(J213, correspondance!A:B, 2, FALSE)</f>
        <v>TG ALSACE</v>
      </c>
      <c r="L213" t="s">
        <v>1271</v>
      </c>
      <c r="M213" t="s">
        <v>1272</v>
      </c>
      <c r="N213" t="s">
        <v>36</v>
      </c>
      <c r="O213" t="s">
        <v>36</v>
      </c>
      <c r="P213" t="s">
        <v>36</v>
      </c>
      <c r="Q213" t="s">
        <v>36</v>
      </c>
      <c r="R213" t="s">
        <v>36</v>
      </c>
      <c r="S213" t="s">
        <v>36</v>
      </c>
      <c r="T213" t="s">
        <v>36</v>
      </c>
      <c r="U213" t="s">
        <v>42</v>
      </c>
      <c r="V213" t="s">
        <v>43</v>
      </c>
      <c r="W213" t="s">
        <v>1273</v>
      </c>
      <c r="X213" t="s">
        <v>36</v>
      </c>
      <c r="Y213" t="s">
        <v>36</v>
      </c>
      <c r="Z213" t="s">
        <v>36</v>
      </c>
      <c r="AA213">
        <v>0</v>
      </c>
      <c r="AB213" t="s">
        <v>45</v>
      </c>
      <c r="AC213" t="s">
        <v>46</v>
      </c>
      <c r="AD213" t="s">
        <v>36</v>
      </c>
      <c r="AE213" t="s">
        <v>56</v>
      </c>
      <c r="AF213" t="s">
        <v>36</v>
      </c>
      <c r="AG213" t="s">
        <v>48</v>
      </c>
    </row>
    <row r="214" spans="1:33" x14ac:dyDescent="0.35">
      <c r="A214" t="s">
        <v>1274</v>
      </c>
      <c r="B214" t="s">
        <v>33</v>
      </c>
      <c r="C214" t="s">
        <v>1275</v>
      </c>
      <c r="D214" t="s">
        <v>1274</v>
      </c>
      <c r="E214" t="s">
        <v>1276</v>
      </c>
      <c r="F214" t="s">
        <v>36</v>
      </c>
      <c r="G214" t="s">
        <v>37</v>
      </c>
      <c r="H214">
        <v>16000</v>
      </c>
      <c r="I214" t="s">
        <v>38</v>
      </c>
      <c r="J214" t="s">
        <v>1156</v>
      </c>
      <c r="K214" t="str">
        <f>VLOOKUP(J214, correspondance!A:B, 2, FALSE)</f>
        <v>TG ALSACE</v>
      </c>
      <c r="L214" t="s">
        <v>1277</v>
      </c>
      <c r="M214" t="s">
        <v>1278</v>
      </c>
      <c r="N214" t="s">
        <v>36</v>
      </c>
      <c r="O214" t="s">
        <v>36</v>
      </c>
      <c r="P214" t="s">
        <v>36</v>
      </c>
      <c r="Q214" t="s">
        <v>36</v>
      </c>
      <c r="R214" t="s">
        <v>36</v>
      </c>
      <c r="S214" t="s">
        <v>36</v>
      </c>
      <c r="T214" t="s">
        <v>36</v>
      </c>
      <c r="U214" t="s">
        <v>42</v>
      </c>
      <c r="V214" t="s">
        <v>43</v>
      </c>
      <c r="W214" t="s">
        <v>1279</v>
      </c>
      <c r="X214" t="s">
        <v>36</v>
      </c>
      <c r="Y214" t="s">
        <v>36</v>
      </c>
      <c r="Z214" t="s">
        <v>36</v>
      </c>
      <c r="AA214">
        <v>0</v>
      </c>
      <c r="AB214" t="s">
        <v>45</v>
      </c>
      <c r="AC214" t="s">
        <v>46</v>
      </c>
      <c r="AD214" t="s">
        <v>36</v>
      </c>
      <c r="AE214" t="s">
        <v>56</v>
      </c>
      <c r="AF214" t="s">
        <v>36</v>
      </c>
      <c r="AG214" t="s">
        <v>48</v>
      </c>
    </row>
    <row r="215" spans="1:33" x14ac:dyDescent="0.35">
      <c r="A215" t="s">
        <v>1280</v>
      </c>
      <c r="B215" t="s">
        <v>33</v>
      </c>
      <c r="C215" t="s">
        <v>1281</v>
      </c>
      <c r="D215" t="s">
        <v>1280</v>
      </c>
      <c r="E215" t="s">
        <v>1282</v>
      </c>
      <c r="F215" t="s">
        <v>36</v>
      </c>
      <c r="G215" t="s">
        <v>37</v>
      </c>
      <c r="H215">
        <v>13000</v>
      </c>
      <c r="I215" t="s">
        <v>38</v>
      </c>
      <c r="J215" t="s">
        <v>1156</v>
      </c>
      <c r="K215" t="str">
        <f>VLOOKUP(J215, correspondance!A:B, 2, FALSE)</f>
        <v>TG ALSACE</v>
      </c>
      <c r="L215" t="s">
        <v>1283</v>
      </c>
      <c r="M215" t="s">
        <v>1284</v>
      </c>
      <c r="N215" t="s">
        <v>36</v>
      </c>
      <c r="O215" t="s">
        <v>36</v>
      </c>
      <c r="P215" t="s">
        <v>36</v>
      </c>
      <c r="Q215" t="s">
        <v>36</v>
      </c>
      <c r="R215" t="s">
        <v>36</v>
      </c>
      <c r="S215" t="s">
        <v>36</v>
      </c>
      <c r="T215" t="s">
        <v>36</v>
      </c>
      <c r="U215" t="s">
        <v>42</v>
      </c>
      <c r="V215" t="s">
        <v>43</v>
      </c>
      <c r="W215" t="s">
        <v>1285</v>
      </c>
      <c r="X215" t="s">
        <v>36</v>
      </c>
      <c r="Y215" t="s">
        <v>36</v>
      </c>
      <c r="Z215" t="s">
        <v>36</v>
      </c>
      <c r="AA215">
        <v>0</v>
      </c>
      <c r="AB215" t="s">
        <v>45</v>
      </c>
      <c r="AC215" t="s">
        <v>46</v>
      </c>
      <c r="AD215" t="s">
        <v>36</v>
      </c>
      <c r="AE215" t="s">
        <v>56</v>
      </c>
      <c r="AF215" t="s">
        <v>36</v>
      </c>
      <c r="AG215" t="s">
        <v>48</v>
      </c>
    </row>
    <row r="216" spans="1:33" x14ac:dyDescent="0.35">
      <c r="A216" t="s">
        <v>1286</v>
      </c>
      <c r="B216" t="s">
        <v>33</v>
      </c>
      <c r="C216" t="s">
        <v>1287</v>
      </c>
      <c r="D216" t="s">
        <v>1286</v>
      </c>
      <c r="E216" t="s">
        <v>1288</v>
      </c>
      <c r="F216" t="s">
        <v>36</v>
      </c>
      <c r="G216" t="s">
        <v>37</v>
      </c>
      <c r="H216">
        <v>13000</v>
      </c>
      <c r="I216" t="s">
        <v>38</v>
      </c>
      <c r="J216" t="s">
        <v>1156</v>
      </c>
      <c r="K216" t="str">
        <f>VLOOKUP(J216, correspondance!A:B, 2, FALSE)</f>
        <v>TG ALSACE</v>
      </c>
      <c r="L216" t="s">
        <v>1289</v>
      </c>
      <c r="M216" t="s">
        <v>1290</v>
      </c>
      <c r="N216" t="s">
        <v>36</v>
      </c>
      <c r="O216" t="s">
        <v>36</v>
      </c>
      <c r="P216" t="s">
        <v>36</v>
      </c>
      <c r="Q216" t="s">
        <v>36</v>
      </c>
      <c r="R216" t="s">
        <v>36</v>
      </c>
      <c r="S216" t="s">
        <v>36</v>
      </c>
      <c r="T216" t="s">
        <v>36</v>
      </c>
      <c r="U216" t="s">
        <v>42</v>
      </c>
      <c r="V216" t="s">
        <v>43</v>
      </c>
      <c r="W216" t="s">
        <v>1291</v>
      </c>
      <c r="X216" t="s">
        <v>36</v>
      </c>
      <c r="Y216" t="s">
        <v>36</v>
      </c>
      <c r="Z216" t="s">
        <v>36</v>
      </c>
      <c r="AA216">
        <v>0</v>
      </c>
      <c r="AB216" t="s">
        <v>45</v>
      </c>
      <c r="AC216" t="s">
        <v>46</v>
      </c>
      <c r="AD216" t="s">
        <v>36</v>
      </c>
      <c r="AE216" t="s">
        <v>56</v>
      </c>
      <c r="AF216" t="s">
        <v>36</v>
      </c>
      <c r="AG216" t="s">
        <v>48</v>
      </c>
    </row>
    <row r="217" spans="1:33" x14ac:dyDescent="0.35">
      <c r="A217" t="s">
        <v>1292</v>
      </c>
      <c r="B217" t="s">
        <v>33</v>
      </c>
      <c r="C217" t="s">
        <v>1293</v>
      </c>
      <c r="D217" t="s">
        <v>1292</v>
      </c>
      <c r="E217" t="s">
        <v>1294</v>
      </c>
      <c r="F217" t="s">
        <v>36</v>
      </c>
      <c r="G217" t="s">
        <v>37</v>
      </c>
      <c r="H217">
        <v>16000</v>
      </c>
      <c r="I217" t="s">
        <v>38</v>
      </c>
      <c r="J217" t="s">
        <v>1156</v>
      </c>
      <c r="K217" t="str">
        <f>VLOOKUP(J217, correspondance!A:B, 2, FALSE)</f>
        <v>TG ALSACE</v>
      </c>
      <c r="L217" t="s">
        <v>1295</v>
      </c>
      <c r="M217" t="s">
        <v>1296</v>
      </c>
      <c r="N217" t="s">
        <v>36</v>
      </c>
      <c r="O217" t="s">
        <v>36</v>
      </c>
      <c r="P217" t="s">
        <v>36</v>
      </c>
      <c r="Q217" t="s">
        <v>36</v>
      </c>
      <c r="R217" t="s">
        <v>36</v>
      </c>
      <c r="S217" t="s">
        <v>36</v>
      </c>
      <c r="T217" t="s">
        <v>36</v>
      </c>
      <c r="U217" t="s">
        <v>42</v>
      </c>
      <c r="V217" t="s">
        <v>43</v>
      </c>
      <c r="W217" t="s">
        <v>1297</v>
      </c>
      <c r="X217" t="s">
        <v>36</v>
      </c>
      <c r="Y217" t="s">
        <v>36</v>
      </c>
      <c r="Z217" t="s">
        <v>36</v>
      </c>
      <c r="AA217">
        <v>0</v>
      </c>
      <c r="AB217" t="s">
        <v>45</v>
      </c>
      <c r="AC217" t="s">
        <v>46</v>
      </c>
      <c r="AD217" t="s">
        <v>36</v>
      </c>
      <c r="AE217" t="s">
        <v>56</v>
      </c>
      <c r="AF217" t="s">
        <v>36</v>
      </c>
      <c r="AG217" t="s">
        <v>48</v>
      </c>
    </row>
    <row r="218" spans="1:33" x14ac:dyDescent="0.35">
      <c r="A218" t="s">
        <v>1298</v>
      </c>
      <c r="B218" t="s">
        <v>33</v>
      </c>
      <c r="C218" t="s">
        <v>1299</v>
      </c>
      <c r="D218" t="s">
        <v>1298</v>
      </c>
      <c r="E218" t="s">
        <v>1300</v>
      </c>
      <c r="F218" t="s">
        <v>36</v>
      </c>
      <c r="G218" t="s">
        <v>37</v>
      </c>
      <c r="H218">
        <v>16000</v>
      </c>
      <c r="I218" t="s">
        <v>38</v>
      </c>
      <c r="J218" t="s">
        <v>1156</v>
      </c>
      <c r="K218" t="str">
        <f>VLOOKUP(J218, correspondance!A:B, 2, FALSE)</f>
        <v>TG ALSACE</v>
      </c>
      <c r="L218" t="s">
        <v>1301</v>
      </c>
      <c r="M218" t="s">
        <v>1302</v>
      </c>
      <c r="N218" t="s">
        <v>36</v>
      </c>
      <c r="O218" t="s">
        <v>36</v>
      </c>
      <c r="P218" t="s">
        <v>36</v>
      </c>
      <c r="Q218" t="s">
        <v>36</v>
      </c>
      <c r="R218" t="s">
        <v>36</v>
      </c>
      <c r="S218" t="s">
        <v>36</v>
      </c>
      <c r="T218" t="s">
        <v>36</v>
      </c>
      <c r="U218" t="s">
        <v>42</v>
      </c>
      <c r="V218" t="s">
        <v>43</v>
      </c>
      <c r="W218" t="s">
        <v>1303</v>
      </c>
      <c r="X218" t="s">
        <v>36</v>
      </c>
      <c r="Y218" t="s">
        <v>36</v>
      </c>
      <c r="Z218" t="s">
        <v>36</v>
      </c>
      <c r="AA218">
        <v>0</v>
      </c>
      <c r="AB218" t="s">
        <v>45</v>
      </c>
      <c r="AC218" t="s">
        <v>46</v>
      </c>
      <c r="AD218" t="s">
        <v>36</v>
      </c>
      <c r="AE218" t="s">
        <v>56</v>
      </c>
      <c r="AF218" t="s">
        <v>36</v>
      </c>
      <c r="AG218" t="s">
        <v>48</v>
      </c>
    </row>
    <row r="219" spans="1:33" x14ac:dyDescent="0.35">
      <c r="A219" t="s">
        <v>1304</v>
      </c>
      <c r="B219" t="s">
        <v>33</v>
      </c>
      <c r="C219" t="s">
        <v>1305</v>
      </c>
      <c r="D219" t="s">
        <v>1304</v>
      </c>
      <c r="E219" t="s">
        <v>1306</v>
      </c>
      <c r="F219" t="s">
        <v>36</v>
      </c>
      <c r="G219" t="s">
        <v>37</v>
      </c>
      <c r="H219">
        <v>14000</v>
      </c>
      <c r="I219" t="s">
        <v>38</v>
      </c>
      <c r="J219" t="s">
        <v>1156</v>
      </c>
      <c r="K219" t="str">
        <f>VLOOKUP(J219, correspondance!A:B, 2, FALSE)</f>
        <v>TG ALSACE</v>
      </c>
      <c r="L219" t="s">
        <v>1307</v>
      </c>
      <c r="M219" t="s">
        <v>1308</v>
      </c>
      <c r="N219" t="s">
        <v>36</v>
      </c>
      <c r="O219" t="s">
        <v>36</v>
      </c>
      <c r="P219" t="s">
        <v>36</v>
      </c>
      <c r="Q219" t="s">
        <v>36</v>
      </c>
      <c r="R219" t="s">
        <v>36</v>
      </c>
      <c r="S219" t="s">
        <v>36</v>
      </c>
      <c r="T219" t="s">
        <v>36</v>
      </c>
      <c r="U219" t="s">
        <v>42</v>
      </c>
      <c r="V219" t="s">
        <v>43</v>
      </c>
      <c r="W219" t="s">
        <v>1309</v>
      </c>
      <c r="X219" t="s">
        <v>36</v>
      </c>
      <c r="Y219" t="s">
        <v>36</v>
      </c>
      <c r="Z219" t="s">
        <v>36</v>
      </c>
      <c r="AA219">
        <v>0</v>
      </c>
      <c r="AB219" t="s">
        <v>45</v>
      </c>
      <c r="AC219" t="s">
        <v>46</v>
      </c>
      <c r="AD219" t="s">
        <v>36</v>
      </c>
      <c r="AE219" t="s">
        <v>56</v>
      </c>
      <c r="AF219" t="s">
        <v>36</v>
      </c>
      <c r="AG219" t="s">
        <v>48</v>
      </c>
    </row>
    <row r="220" spans="1:33" x14ac:dyDescent="0.35">
      <c r="A220" t="s">
        <v>1310</v>
      </c>
      <c r="B220" t="s">
        <v>33</v>
      </c>
      <c r="C220" t="s">
        <v>1311</v>
      </c>
      <c r="D220" t="s">
        <v>1310</v>
      </c>
      <c r="E220" t="s">
        <v>1312</v>
      </c>
      <c r="F220" t="s">
        <v>36</v>
      </c>
      <c r="G220" t="s">
        <v>37</v>
      </c>
      <c r="H220">
        <v>16000</v>
      </c>
      <c r="I220" t="s">
        <v>38</v>
      </c>
      <c r="J220" t="s">
        <v>1156</v>
      </c>
      <c r="K220" t="str">
        <f>VLOOKUP(J220, correspondance!A:B, 2, FALSE)</f>
        <v>TG ALSACE</v>
      </c>
      <c r="L220" t="s">
        <v>1313</v>
      </c>
      <c r="M220" t="s">
        <v>1314</v>
      </c>
      <c r="N220" t="s">
        <v>36</v>
      </c>
      <c r="O220" t="s">
        <v>36</v>
      </c>
      <c r="P220" t="s">
        <v>36</v>
      </c>
      <c r="Q220" t="s">
        <v>36</v>
      </c>
      <c r="R220" t="s">
        <v>36</v>
      </c>
      <c r="S220" t="s">
        <v>36</v>
      </c>
      <c r="T220" t="s">
        <v>36</v>
      </c>
      <c r="U220" t="s">
        <v>42</v>
      </c>
      <c r="V220" t="s">
        <v>43</v>
      </c>
      <c r="W220" t="s">
        <v>1315</v>
      </c>
      <c r="X220" t="s">
        <v>36</v>
      </c>
      <c r="Y220" t="s">
        <v>36</v>
      </c>
      <c r="Z220" t="s">
        <v>36</v>
      </c>
      <c r="AA220">
        <v>0</v>
      </c>
      <c r="AB220" t="s">
        <v>45</v>
      </c>
      <c r="AC220" t="s">
        <v>46</v>
      </c>
      <c r="AD220" t="s">
        <v>36</v>
      </c>
      <c r="AE220" t="s">
        <v>56</v>
      </c>
      <c r="AF220" t="s">
        <v>36</v>
      </c>
      <c r="AG220" t="s">
        <v>48</v>
      </c>
    </row>
    <row r="221" spans="1:33" x14ac:dyDescent="0.35">
      <c r="A221" t="s">
        <v>1316</v>
      </c>
      <c r="B221" t="s">
        <v>33</v>
      </c>
      <c r="C221" t="s">
        <v>1317</v>
      </c>
      <c r="D221" t="s">
        <v>1316</v>
      </c>
      <c r="E221" t="s">
        <v>1318</v>
      </c>
      <c r="F221" t="s">
        <v>36</v>
      </c>
      <c r="G221" t="s">
        <v>37</v>
      </c>
      <c r="H221">
        <v>16000</v>
      </c>
      <c r="I221" t="s">
        <v>38</v>
      </c>
      <c r="J221" t="s">
        <v>1156</v>
      </c>
      <c r="K221" t="str">
        <f>VLOOKUP(J221, correspondance!A:B, 2, FALSE)</f>
        <v>TG ALSACE</v>
      </c>
      <c r="L221" t="s">
        <v>1319</v>
      </c>
      <c r="M221" t="s">
        <v>1320</v>
      </c>
      <c r="N221" t="s">
        <v>36</v>
      </c>
      <c r="O221" t="s">
        <v>36</v>
      </c>
      <c r="P221" t="s">
        <v>36</v>
      </c>
      <c r="Q221" t="s">
        <v>36</v>
      </c>
      <c r="R221" t="s">
        <v>36</v>
      </c>
      <c r="S221" t="s">
        <v>36</v>
      </c>
      <c r="T221" t="s">
        <v>36</v>
      </c>
      <c r="U221" t="s">
        <v>42</v>
      </c>
      <c r="V221" t="s">
        <v>43</v>
      </c>
      <c r="W221" t="s">
        <v>1196</v>
      </c>
      <c r="X221" t="s">
        <v>36</v>
      </c>
      <c r="Y221" t="s">
        <v>36</v>
      </c>
      <c r="Z221" t="s">
        <v>36</v>
      </c>
      <c r="AA221">
        <v>0</v>
      </c>
      <c r="AB221" t="s">
        <v>45</v>
      </c>
      <c r="AC221" t="s">
        <v>46</v>
      </c>
      <c r="AD221" t="s">
        <v>36</v>
      </c>
      <c r="AE221" t="s">
        <v>56</v>
      </c>
      <c r="AF221" t="s">
        <v>36</v>
      </c>
      <c r="AG221" t="s">
        <v>48</v>
      </c>
    </row>
    <row r="222" spans="1:33" x14ac:dyDescent="0.35">
      <c r="A222" t="s">
        <v>1321</v>
      </c>
      <c r="B222" t="s">
        <v>33</v>
      </c>
      <c r="C222" t="s">
        <v>1322</v>
      </c>
      <c r="D222" t="s">
        <v>1321</v>
      </c>
      <c r="E222" t="s">
        <v>1323</v>
      </c>
      <c r="F222" t="s">
        <v>36</v>
      </c>
      <c r="G222" t="s">
        <v>37</v>
      </c>
      <c r="H222">
        <v>16000</v>
      </c>
      <c r="I222" t="s">
        <v>38</v>
      </c>
      <c r="J222" t="s">
        <v>611</v>
      </c>
      <c r="K222" t="str">
        <f>VLOOKUP(J222, correspondance!A:B, 2, FALSE)</f>
        <v>TG LORRAINE</v>
      </c>
      <c r="L222" t="s">
        <v>1324</v>
      </c>
      <c r="M222" t="s">
        <v>1325</v>
      </c>
      <c r="N222" t="s">
        <v>36</v>
      </c>
      <c r="O222" t="s">
        <v>36</v>
      </c>
      <c r="P222" t="s">
        <v>36</v>
      </c>
      <c r="Q222" t="s">
        <v>36</v>
      </c>
      <c r="R222" t="s">
        <v>36</v>
      </c>
      <c r="S222" t="s">
        <v>36</v>
      </c>
      <c r="T222" t="s">
        <v>36</v>
      </c>
      <c r="U222" t="s">
        <v>42</v>
      </c>
      <c r="V222" t="s">
        <v>43</v>
      </c>
      <c r="W222" t="s">
        <v>712</v>
      </c>
      <c r="X222" t="s">
        <v>36</v>
      </c>
      <c r="Y222" t="s">
        <v>36</v>
      </c>
      <c r="Z222" t="s">
        <v>36</v>
      </c>
      <c r="AA222">
        <v>0</v>
      </c>
      <c r="AB222" t="s">
        <v>45</v>
      </c>
      <c r="AC222" t="s">
        <v>46</v>
      </c>
      <c r="AD222" t="s">
        <v>36</v>
      </c>
      <c r="AE222" t="s">
        <v>56</v>
      </c>
      <c r="AF222" t="s">
        <v>36</v>
      </c>
      <c r="AG222" t="s">
        <v>48</v>
      </c>
    </row>
    <row r="223" spans="1:33" x14ac:dyDescent="0.35">
      <c r="A223" t="s">
        <v>1326</v>
      </c>
      <c r="B223" t="s">
        <v>33</v>
      </c>
      <c r="C223" t="s">
        <v>1327</v>
      </c>
      <c r="D223" t="s">
        <v>1326</v>
      </c>
      <c r="E223" t="s">
        <v>1328</v>
      </c>
      <c r="F223" t="s">
        <v>36</v>
      </c>
      <c r="G223" t="s">
        <v>37</v>
      </c>
      <c r="H223">
        <v>16000</v>
      </c>
      <c r="I223" t="s">
        <v>38</v>
      </c>
      <c r="J223" t="s">
        <v>1329</v>
      </c>
      <c r="K223" t="str">
        <f>VLOOKUP(J223, correspondance!A:B, 2, FALSE)</f>
        <v>TG MIDI PYRENEES</v>
      </c>
      <c r="L223" t="s">
        <v>1330</v>
      </c>
      <c r="M223" t="s">
        <v>1331</v>
      </c>
      <c r="N223" t="s">
        <v>36</v>
      </c>
      <c r="O223" t="s">
        <v>36</v>
      </c>
      <c r="P223" t="s">
        <v>36</v>
      </c>
      <c r="Q223" t="s">
        <v>36</v>
      </c>
      <c r="R223" t="s">
        <v>36</v>
      </c>
      <c r="S223" t="s">
        <v>36</v>
      </c>
      <c r="T223" t="s">
        <v>36</v>
      </c>
      <c r="U223" t="s">
        <v>42</v>
      </c>
      <c r="V223" t="s">
        <v>43</v>
      </c>
      <c r="W223" t="s">
        <v>1332</v>
      </c>
      <c r="X223" t="s">
        <v>36</v>
      </c>
      <c r="Y223" t="s">
        <v>36</v>
      </c>
      <c r="Z223" t="s">
        <v>36</v>
      </c>
      <c r="AA223">
        <v>0</v>
      </c>
      <c r="AB223" t="s">
        <v>45</v>
      </c>
      <c r="AC223" t="s">
        <v>46</v>
      </c>
      <c r="AD223" t="s">
        <v>36</v>
      </c>
      <c r="AE223" t="s">
        <v>47</v>
      </c>
      <c r="AF223" t="s">
        <v>36</v>
      </c>
      <c r="AG223" t="s">
        <v>48</v>
      </c>
    </row>
    <row r="224" spans="1:33" x14ac:dyDescent="0.35">
      <c r="A224" t="s">
        <v>1333</v>
      </c>
      <c r="B224" t="s">
        <v>33</v>
      </c>
      <c r="C224" t="s">
        <v>1334</v>
      </c>
      <c r="D224" t="s">
        <v>1333</v>
      </c>
      <c r="E224" t="s">
        <v>1335</v>
      </c>
      <c r="F224" t="s">
        <v>36</v>
      </c>
      <c r="G224" t="s">
        <v>37</v>
      </c>
      <c r="H224">
        <v>19000</v>
      </c>
      <c r="I224" t="s">
        <v>38</v>
      </c>
      <c r="J224" t="s">
        <v>1329</v>
      </c>
      <c r="K224" t="str">
        <f>VLOOKUP(J224, correspondance!A:B, 2, FALSE)</f>
        <v>TG MIDI PYRENEES</v>
      </c>
      <c r="L224" t="s">
        <v>1336</v>
      </c>
      <c r="M224" t="s">
        <v>1337</v>
      </c>
      <c r="N224" t="s">
        <v>36</v>
      </c>
      <c r="O224" t="s">
        <v>36</v>
      </c>
      <c r="P224" t="s">
        <v>36</v>
      </c>
      <c r="Q224" t="s">
        <v>36</v>
      </c>
      <c r="R224" t="s">
        <v>36</v>
      </c>
      <c r="S224" t="s">
        <v>36</v>
      </c>
      <c r="T224" t="s">
        <v>36</v>
      </c>
      <c r="U224" t="s">
        <v>42</v>
      </c>
      <c r="V224" t="s">
        <v>43</v>
      </c>
      <c r="W224" t="s">
        <v>1338</v>
      </c>
      <c r="X224" t="s">
        <v>36</v>
      </c>
      <c r="Y224" t="s">
        <v>36</v>
      </c>
      <c r="Z224" t="s">
        <v>36</v>
      </c>
      <c r="AA224">
        <v>0</v>
      </c>
      <c r="AB224" t="s">
        <v>45</v>
      </c>
      <c r="AC224" t="s">
        <v>46</v>
      </c>
      <c r="AD224" t="s">
        <v>36</v>
      </c>
      <c r="AE224" t="s">
        <v>56</v>
      </c>
      <c r="AF224" t="s">
        <v>36</v>
      </c>
      <c r="AG224" t="s">
        <v>48</v>
      </c>
    </row>
    <row r="225" spans="1:33" x14ac:dyDescent="0.35">
      <c r="A225" t="s">
        <v>1339</v>
      </c>
      <c r="B225" t="s">
        <v>33</v>
      </c>
      <c r="C225" t="s">
        <v>1340</v>
      </c>
      <c r="D225" t="s">
        <v>1339</v>
      </c>
      <c r="E225" t="s">
        <v>1341</v>
      </c>
      <c r="F225" t="s">
        <v>36</v>
      </c>
      <c r="G225" t="s">
        <v>37</v>
      </c>
      <c r="H225">
        <v>16000</v>
      </c>
      <c r="I225" t="s">
        <v>38</v>
      </c>
      <c r="J225" t="s">
        <v>1329</v>
      </c>
      <c r="K225" t="str">
        <f>VLOOKUP(J225, correspondance!A:B, 2, FALSE)</f>
        <v>TG MIDI PYRENEES</v>
      </c>
      <c r="L225" t="s">
        <v>1342</v>
      </c>
      <c r="M225" t="s">
        <v>1343</v>
      </c>
      <c r="N225" t="s">
        <v>36</v>
      </c>
      <c r="O225" t="s">
        <v>36</v>
      </c>
      <c r="P225" t="s">
        <v>36</v>
      </c>
      <c r="Q225" t="s">
        <v>36</v>
      </c>
      <c r="R225" t="s">
        <v>36</v>
      </c>
      <c r="S225" t="s">
        <v>36</v>
      </c>
      <c r="T225" t="s">
        <v>36</v>
      </c>
      <c r="U225" t="s">
        <v>42</v>
      </c>
      <c r="V225" t="s">
        <v>1344</v>
      </c>
      <c r="W225" t="s">
        <v>1345</v>
      </c>
      <c r="X225" t="s">
        <v>36</v>
      </c>
      <c r="Y225" t="s">
        <v>36</v>
      </c>
      <c r="Z225" t="s">
        <v>36</v>
      </c>
      <c r="AA225">
        <v>0</v>
      </c>
      <c r="AB225" t="s">
        <v>45</v>
      </c>
      <c r="AC225" t="s">
        <v>46</v>
      </c>
      <c r="AD225" t="s">
        <v>36</v>
      </c>
      <c r="AE225" t="s">
        <v>47</v>
      </c>
      <c r="AF225" t="s">
        <v>36</v>
      </c>
      <c r="AG225" t="s">
        <v>48</v>
      </c>
    </row>
    <row r="226" spans="1:33" x14ac:dyDescent="0.35">
      <c r="A226" t="s">
        <v>1346</v>
      </c>
      <c r="B226" t="s">
        <v>33</v>
      </c>
      <c r="C226" t="s">
        <v>1347</v>
      </c>
      <c r="D226" t="s">
        <v>1346</v>
      </c>
      <c r="E226" t="s">
        <v>1348</v>
      </c>
      <c r="F226" t="s">
        <v>36</v>
      </c>
      <c r="G226" t="s">
        <v>37</v>
      </c>
      <c r="H226">
        <v>15500</v>
      </c>
      <c r="I226" t="s">
        <v>38</v>
      </c>
      <c r="J226" t="s">
        <v>1349</v>
      </c>
      <c r="K226" t="str">
        <f>VLOOKUP(J226, correspondance!A:B, 2, FALSE)</f>
        <v>TG Rodez (PF)</v>
      </c>
      <c r="L226" t="s">
        <v>1350</v>
      </c>
      <c r="M226" t="s">
        <v>1351</v>
      </c>
      <c r="N226" t="s">
        <v>36</v>
      </c>
      <c r="O226" t="s">
        <v>36</v>
      </c>
      <c r="P226" t="s">
        <v>36</v>
      </c>
      <c r="Q226" t="s">
        <v>36</v>
      </c>
      <c r="R226" t="s">
        <v>36</v>
      </c>
      <c r="S226" t="s">
        <v>36</v>
      </c>
      <c r="T226" t="s">
        <v>36</v>
      </c>
      <c r="U226" t="s">
        <v>42</v>
      </c>
      <c r="V226" t="s">
        <v>43</v>
      </c>
      <c r="W226" t="s">
        <v>1352</v>
      </c>
      <c r="X226" t="s">
        <v>36</v>
      </c>
      <c r="Y226" t="s">
        <v>36</v>
      </c>
      <c r="Z226" t="s">
        <v>36</v>
      </c>
      <c r="AA226">
        <v>0</v>
      </c>
      <c r="AB226" t="s">
        <v>45</v>
      </c>
      <c r="AC226" t="s">
        <v>46</v>
      </c>
      <c r="AD226" t="s">
        <v>36</v>
      </c>
      <c r="AE226" t="s">
        <v>47</v>
      </c>
      <c r="AF226" t="s">
        <v>36</v>
      </c>
      <c r="AG226" t="s">
        <v>48</v>
      </c>
    </row>
    <row r="227" spans="1:33" x14ac:dyDescent="0.35">
      <c r="A227" t="s">
        <v>1353</v>
      </c>
      <c r="B227" t="s">
        <v>33</v>
      </c>
      <c r="C227" t="s">
        <v>1354</v>
      </c>
      <c r="D227" t="s">
        <v>1353</v>
      </c>
      <c r="E227" t="s">
        <v>1355</v>
      </c>
      <c r="F227" t="s">
        <v>36</v>
      </c>
      <c r="G227" t="s">
        <v>37</v>
      </c>
      <c r="H227">
        <v>16000</v>
      </c>
      <c r="I227" t="s">
        <v>38</v>
      </c>
      <c r="J227" t="s">
        <v>1356</v>
      </c>
      <c r="K227" t="str">
        <f>VLOOKUP(J227, correspondance!A:B, 2, FALSE)</f>
        <v>TG Narbonne (PF)</v>
      </c>
      <c r="L227" t="s">
        <v>1357</v>
      </c>
      <c r="M227" t="s">
        <v>1358</v>
      </c>
      <c r="N227" t="s">
        <v>36</v>
      </c>
      <c r="O227" t="s">
        <v>36</v>
      </c>
      <c r="P227" t="s">
        <v>36</v>
      </c>
      <c r="Q227" t="s">
        <v>36</v>
      </c>
      <c r="R227" t="s">
        <v>36</v>
      </c>
      <c r="S227" t="s">
        <v>36</v>
      </c>
      <c r="T227" t="s">
        <v>36</v>
      </c>
      <c r="U227" t="s">
        <v>42</v>
      </c>
      <c r="V227" t="s">
        <v>43</v>
      </c>
      <c r="W227" t="s">
        <v>1359</v>
      </c>
      <c r="X227" t="s">
        <v>36</v>
      </c>
      <c r="Y227" t="s">
        <v>36</v>
      </c>
      <c r="Z227" t="s">
        <v>36</v>
      </c>
      <c r="AA227">
        <v>0</v>
      </c>
      <c r="AB227" t="s">
        <v>45</v>
      </c>
      <c r="AC227" t="s">
        <v>46</v>
      </c>
      <c r="AD227" t="s">
        <v>36</v>
      </c>
      <c r="AE227" t="s">
        <v>56</v>
      </c>
      <c r="AF227" t="s">
        <v>36</v>
      </c>
      <c r="AG227" t="s">
        <v>48</v>
      </c>
    </row>
    <row r="228" spans="1:33" x14ac:dyDescent="0.35">
      <c r="A228" t="s">
        <v>1360</v>
      </c>
      <c r="B228" t="s">
        <v>33</v>
      </c>
      <c r="C228" t="s">
        <v>1361</v>
      </c>
      <c r="D228" t="s">
        <v>1360</v>
      </c>
      <c r="E228" t="s">
        <v>1362</v>
      </c>
      <c r="F228" t="s">
        <v>1363</v>
      </c>
      <c r="G228" t="s">
        <v>37</v>
      </c>
      <c r="H228">
        <v>16000</v>
      </c>
      <c r="I228" t="s">
        <v>38</v>
      </c>
      <c r="J228" t="s">
        <v>1356</v>
      </c>
      <c r="K228" t="str">
        <f>VLOOKUP(J228, correspondance!A:B, 2, FALSE)</f>
        <v>TG Narbonne (PF)</v>
      </c>
      <c r="L228" t="s">
        <v>1364</v>
      </c>
      <c r="M228" t="s">
        <v>1365</v>
      </c>
      <c r="N228" t="s">
        <v>36</v>
      </c>
      <c r="O228" t="s">
        <v>36</v>
      </c>
      <c r="P228" t="s">
        <v>36</v>
      </c>
      <c r="Q228" t="s">
        <v>36</v>
      </c>
      <c r="R228" t="s">
        <v>36</v>
      </c>
      <c r="S228" t="s">
        <v>36</v>
      </c>
      <c r="T228" t="s">
        <v>36</v>
      </c>
      <c r="U228" t="s">
        <v>42</v>
      </c>
      <c r="V228" t="s">
        <v>43</v>
      </c>
      <c r="W228" t="s">
        <v>1366</v>
      </c>
      <c r="X228" t="s">
        <v>36</v>
      </c>
      <c r="Y228" t="s">
        <v>36</v>
      </c>
      <c r="Z228" t="s">
        <v>36</v>
      </c>
      <c r="AA228">
        <v>0</v>
      </c>
      <c r="AB228" t="s">
        <v>45</v>
      </c>
      <c r="AC228" t="s">
        <v>46</v>
      </c>
      <c r="AD228" t="s">
        <v>36</v>
      </c>
      <c r="AE228" t="s">
        <v>56</v>
      </c>
      <c r="AF228" t="s">
        <v>36</v>
      </c>
      <c r="AG228" t="s">
        <v>48</v>
      </c>
    </row>
    <row r="229" spans="1:33" x14ac:dyDescent="0.35">
      <c r="A229" t="s">
        <v>1367</v>
      </c>
      <c r="B229" t="s">
        <v>33</v>
      </c>
      <c r="C229" t="s">
        <v>1368</v>
      </c>
      <c r="D229" t="s">
        <v>1367</v>
      </c>
      <c r="E229" t="s">
        <v>1369</v>
      </c>
      <c r="F229" t="s">
        <v>1370</v>
      </c>
      <c r="G229" t="s">
        <v>37</v>
      </c>
      <c r="H229">
        <v>16000</v>
      </c>
      <c r="I229" t="s">
        <v>38</v>
      </c>
      <c r="J229" t="s">
        <v>1356</v>
      </c>
      <c r="K229" t="str">
        <f>VLOOKUP(J229, correspondance!A:B, 2, FALSE)</f>
        <v>TG Narbonne (PF)</v>
      </c>
      <c r="L229" t="s">
        <v>1371</v>
      </c>
      <c r="M229" t="s">
        <v>1372</v>
      </c>
      <c r="N229" t="s">
        <v>36</v>
      </c>
      <c r="O229" t="s">
        <v>36</v>
      </c>
      <c r="P229" t="s">
        <v>36</v>
      </c>
      <c r="Q229" t="s">
        <v>36</v>
      </c>
      <c r="R229" t="s">
        <v>36</v>
      </c>
      <c r="S229" t="s">
        <v>36</v>
      </c>
      <c r="T229" t="s">
        <v>36</v>
      </c>
      <c r="U229" t="s">
        <v>42</v>
      </c>
      <c r="V229" t="s">
        <v>43</v>
      </c>
      <c r="W229" t="s">
        <v>1373</v>
      </c>
      <c r="X229" t="s">
        <v>36</v>
      </c>
      <c r="Y229" t="s">
        <v>36</v>
      </c>
      <c r="Z229" t="s">
        <v>36</v>
      </c>
      <c r="AA229">
        <v>0</v>
      </c>
      <c r="AB229" t="s">
        <v>45</v>
      </c>
      <c r="AC229" t="s">
        <v>46</v>
      </c>
      <c r="AD229" t="s">
        <v>36</v>
      </c>
      <c r="AE229" t="s">
        <v>56</v>
      </c>
      <c r="AF229" t="s">
        <v>36</v>
      </c>
      <c r="AG229" t="s">
        <v>48</v>
      </c>
    </row>
    <row r="230" spans="1:33" x14ac:dyDescent="0.35">
      <c r="A230" t="s">
        <v>1374</v>
      </c>
      <c r="B230" t="s">
        <v>33</v>
      </c>
      <c r="C230" t="s">
        <v>1375</v>
      </c>
      <c r="D230" t="s">
        <v>1374</v>
      </c>
      <c r="E230" t="s">
        <v>1376</v>
      </c>
      <c r="F230" t="s">
        <v>36</v>
      </c>
      <c r="G230" t="s">
        <v>37</v>
      </c>
      <c r="H230">
        <v>19000</v>
      </c>
      <c r="I230" t="s">
        <v>38</v>
      </c>
      <c r="J230" t="s">
        <v>1329</v>
      </c>
      <c r="K230" t="str">
        <f>VLOOKUP(J230, correspondance!A:B, 2, FALSE)</f>
        <v>TG MIDI PYRENEES</v>
      </c>
      <c r="L230" t="s">
        <v>1377</v>
      </c>
      <c r="M230" t="s">
        <v>1378</v>
      </c>
      <c r="N230" t="s">
        <v>36</v>
      </c>
      <c r="O230" t="s">
        <v>36</v>
      </c>
      <c r="P230" t="s">
        <v>36</v>
      </c>
      <c r="Q230" t="s">
        <v>36</v>
      </c>
      <c r="R230" t="s">
        <v>36</v>
      </c>
      <c r="S230" t="s">
        <v>36</v>
      </c>
      <c r="T230" t="s">
        <v>36</v>
      </c>
      <c r="U230" t="s">
        <v>42</v>
      </c>
      <c r="V230" t="s">
        <v>43</v>
      </c>
      <c r="W230" t="s">
        <v>1379</v>
      </c>
      <c r="X230" t="s">
        <v>36</v>
      </c>
      <c r="Y230" t="s">
        <v>36</v>
      </c>
      <c r="Z230" t="s">
        <v>36</v>
      </c>
      <c r="AA230">
        <v>0</v>
      </c>
      <c r="AB230" t="s">
        <v>45</v>
      </c>
      <c r="AC230" t="s">
        <v>46</v>
      </c>
      <c r="AD230" t="s">
        <v>36</v>
      </c>
      <c r="AE230" t="s">
        <v>56</v>
      </c>
      <c r="AF230" t="s">
        <v>36</v>
      </c>
      <c r="AG230" t="s">
        <v>48</v>
      </c>
    </row>
    <row r="231" spans="1:33" x14ac:dyDescent="0.35">
      <c r="A231" t="s">
        <v>1380</v>
      </c>
      <c r="B231" t="s">
        <v>33</v>
      </c>
      <c r="C231" t="s">
        <v>1381</v>
      </c>
      <c r="D231" t="s">
        <v>1380</v>
      </c>
      <c r="E231" t="s">
        <v>1382</v>
      </c>
      <c r="F231" t="s">
        <v>36</v>
      </c>
      <c r="G231" t="s">
        <v>37</v>
      </c>
      <c r="H231">
        <v>19568</v>
      </c>
      <c r="I231" t="s">
        <v>38</v>
      </c>
      <c r="J231" t="s">
        <v>1329</v>
      </c>
      <c r="K231" t="str">
        <f>VLOOKUP(J231, correspondance!A:B, 2, FALSE)</f>
        <v>TG MIDI PYRENEES</v>
      </c>
      <c r="L231" t="s">
        <v>1383</v>
      </c>
      <c r="M231" t="s">
        <v>1384</v>
      </c>
      <c r="N231" t="s">
        <v>36</v>
      </c>
      <c r="O231" t="s">
        <v>36</v>
      </c>
      <c r="P231" t="s">
        <v>36</v>
      </c>
      <c r="Q231" t="s">
        <v>36</v>
      </c>
      <c r="R231" t="s">
        <v>36</v>
      </c>
      <c r="S231" t="s">
        <v>36</v>
      </c>
      <c r="T231" t="s">
        <v>36</v>
      </c>
      <c r="U231" t="s">
        <v>42</v>
      </c>
      <c r="V231" t="s">
        <v>43</v>
      </c>
      <c r="W231" t="s">
        <v>1385</v>
      </c>
      <c r="X231" t="s">
        <v>36</v>
      </c>
      <c r="Y231" t="s">
        <v>36</v>
      </c>
      <c r="Z231" t="s">
        <v>36</v>
      </c>
      <c r="AA231">
        <v>0</v>
      </c>
      <c r="AB231" t="s">
        <v>45</v>
      </c>
      <c r="AC231" t="s">
        <v>46</v>
      </c>
      <c r="AD231" t="s">
        <v>36</v>
      </c>
      <c r="AE231" t="s">
        <v>56</v>
      </c>
      <c r="AF231" t="s">
        <v>36</v>
      </c>
      <c r="AG231" t="s">
        <v>48</v>
      </c>
    </row>
    <row r="232" spans="1:33" x14ac:dyDescent="0.35">
      <c r="A232" t="s">
        <v>1386</v>
      </c>
      <c r="B232" t="s">
        <v>33</v>
      </c>
      <c r="C232" t="s">
        <v>1387</v>
      </c>
      <c r="D232" t="s">
        <v>1386</v>
      </c>
      <c r="E232" t="s">
        <v>1388</v>
      </c>
      <c r="F232" t="s">
        <v>36</v>
      </c>
      <c r="G232" t="s">
        <v>37</v>
      </c>
      <c r="H232">
        <v>19535</v>
      </c>
      <c r="I232" t="s">
        <v>38</v>
      </c>
      <c r="J232" t="s">
        <v>1329</v>
      </c>
      <c r="K232" t="str">
        <f>VLOOKUP(J232, correspondance!A:B, 2, FALSE)</f>
        <v>TG MIDI PYRENEES</v>
      </c>
      <c r="L232" t="s">
        <v>1389</v>
      </c>
      <c r="M232" t="s">
        <v>1390</v>
      </c>
      <c r="N232" t="s">
        <v>36</v>
      </c>
      <c r="O232" t="s">
        <v>36</v>
      </c>
      <c r="P232" t="s">
        <v>36</v>
      </c>
      <c r="Q232" t="s">
        <v>36</v>
      </c>
      <c r="R232" t="s">
        <v>36</v>
      </c>
      <c r="S232" t="s">
        <v>36</v>
      </c>
      <c r="T232" t="s">
        <v>36</v>
      </c>
      <c r="U232" t="s">
        <v>42</v>
      </c>
      <c r="V232" t="s">
        <v>43</v>
      </c>
      <c r="W232" t="s">
        <v>1345</v>
      </c>
      <c r="X232" t="s">
        <v>36</v>
      </c>
      <c r="Y232" t="s">
        <v>36</v>
      </c>
      <c r="Z232" t="s">
        <v>36</v>
      </c>
      <c r="AA232">
        <v>0</v>
      </c>
      <c r="AB232" t="s">
        <v>45</v>
      </c>
      <c r="AC232" t="s">
        <v>46</v>
      </c>
      <c r="AD232" t="s">
        <v>36</v>
      </c>
      <c r="AE232" t="s">
        <v>56</v>
      </c>
      <c r="AF232" t="s">
        <v>36</v>
      </c>
      <c r="AG232" t="s">
        <v>48</v>
      </c>
    </row>
    <row r="233" spans="1:33" x14ac:dyDescent="0.35">
      <c r="A233" t="s">
        <v>1391</v>
      </c>
      <c r="B233" t="s">
        <v>33</v>
      </c>
      <c r="C233" t="s">
        <v>1392</v>
      </c>
      <c r="D233" t="s">
        <v>1391</v>
      </c>
      <c r="E233" t="s">
        <v>1393</v>
      </c>
      <c r="F233" t="s">
        <v>36</v>
      </c>
      <c r="G233" t="s">
        <v>37</v>
      </c>
      <c r="H233">
        <v>16000</v>
      </c>
      <c r="I233" t="s">
        <v>38</v>
      </c>
      <c r="J233" t="s">
        <v>1329</v>
      </c>
      <c r="K233" t="str">
        <f>VLOOKUP(J233, correspondance!A:B, 2, FALSE)</f>
        <v>TG MIDI PYRENEES</v>
      </c>
      <c r="L233" t="s">
        <v>1394</v>
      </c>
      <c r="M233" t="s">
        <v>1395</v>
      </c>
      <c r="N233" t="s">
        <v>36</v>
      </c>
      <c r="O233" t="s">
        <v>36</v>
      </c>
      <c r="P233" t="s">
        <v>36</v>
      </c>
      <c r="Q233" t="s">
        <v>36</v>
      </c>
      <c r="R233" t="s">
        <v>36</v>
      </c>
      <c r="S233" t="s">
        <v>36</v>
      </c>
      <c r="T233" t="s">
        <v>36</v>
      </c>
      <c r="U233" t="s">
        <v>42</v>
      </c>
      <c r="V233" t="s">
        <v>43</v>
      </c>
      <c r="W233" t="s">
        <v>1396</v>
      </c>
      <c r="X233" t="s">
        <v>36</v>
      </c>
      <c r="Y233" t="s">
        <v>36</v>
      </c>
      <c r="Z233" t="s">
        <v>36</v>
      </c>
      <c r="AA233">
        <v>0</v>
      </c>
      <c r="AB233" t="s">
        <v>45</v>
      </c>
      <c r="AC233" t="s">
        <v>46</v>
      </c>
      <c r="AD233" t="s">
        <v>36</v>
      </c>
      <c r="AE233" t="s">
        <v>56</v>
      </c>
      <c r="AF233" t="s">
        <v>36</v>
      </c>
      <c r="AG233" t="s">
        <v>48</v>
      </c>
    </row>
    <row r="234" spans="1:33" x14ac:dyDescent="0.35">
      <c r="A234" t="s">
        <v>1397</v>
      </c>
      <c r="B234" t="s">
        <v>33</v>
      </c>
      <c r="C234" t="s">
        <v>1398</v>
      </c>
      <c r="D234" t="s">
        <v>1397</v>
      </c>
      <c r="E234" t="s">
        <v>1399</v>
      </c>
      <c r="F234" t="s">
        <v>36</v>
      </c>
      <c r="G234" t="s">
        <v>37</v>
      </c>
      <c r="H234">
        <v>19000</v>
      </c>
      <c r="I234" t="s">
        <v>38</v>
      </c>
      <c r="J234" t="s">
        <v>1329</v>
      </c>
      <c r="K234" t="str">
        <f>VLOOKUP(J234, correspondance!A:B, 2, FALSE)</f>
        <v>TG MIDI PYRENEES</v>
      </c>
      <c r="L234" t="s">
        <v>1400</v>
      </c>
      <c r="M234" t="s">
        <v>1401</v>
      </c>
      <c r="N234" t="s">
        <v>36</v>
      </c>
      <c r="O234" t="s">
        <v>36</v>
      </c>
      <c r="P234" t="s">
        <v>36</v>
      </c>
      <c r="Q234" t="s">
        <v>36</v>
      </c>
      <c r="R234" t="s">
        <v>36</v>
      </c>
      <c r="S234" t="s">
        <v>36</v>
      </c>
      <c r="T234" t="s">
        <v>36</v>
      </c>
      <c r="U234" t="s">
        <v>42</v>
      </c>
      <c r="V234" t="s">
        <v>43</v>
      </c>
      <c r="W234" t="s">
        <v>1402</v>
      </c>
      <c r="X234" t="s">
        <v>36</v>
      </c>
      <c r="Y234" t="s">
        <v>36</v>
      </c>
      <c r="Z234" t="s">
        <v>36</v>
      </c>
      <c r="AA234">
        <v>0</v>
      </c>
      <c r="AB234" t="s">
        <v>45</v>
      </c>
      <c r="AC234" t="s">
        <v>46</v>
      </c>
      <c r="AD234" t="s">
        <v>36</v>
      </c>
      <c r="AE234" t="s">
        <v>56</v>
      </c>
      <c r="AF234" t="s">
        <v>36</v>
      </c>
      <c r="AG234" t="s">
        <v>48</v>
      </c>
    </row>
    <row r="235" spans="1:33" x14ac:dyDescent="0.35">
      <c r="A235" t="s">
        <v>1403</v>
      </c>
      <c r="B235" t="s">
        <v>33</v>
      </c>
      <c r="C235" t="s">
        <v>1404</v>
      </c>
      <c r="D235" t="s">
        <v>1403</v>
      </c>
      <c r="E235" t="s">
        <v>1405</v>
      </c>
      <c r="F235" t="s">
        <v>36</v>
      </c>
      <c r="G235" t="s">
        <v>37</v>
      </c>
      <c r="H235">
        <v>16000</v>
      </c>
      <c r="I235" t="s">
        <v>38</v>
      </c>
      <c r="J235" t="s">
        <v>1329</v>
      </c>
      <c r="K235" t="str">
        <f>VLOOKUP(J235, correspondance!A:B, 2, FALSE)</f>
        <v>TG MIDI PYRENEES</v>
      </c>
      <c r="L235" t="s">
        <v>1406</v>
      </c>
      <c r="M235" t="s">
        <v>1407</v>
      </c>
      <c r="N235" t="s">
        <v>36</v>
      </c>
      <c r="O235" t="s">
        <v>36</v>
      </c>
      <c r="P235" t="s">
        <v>36</v>
      </c>
      <c r="Q235" t="s">
        <v>36</v>
      </c>
      <c r="R235" t="s">
        <v>36</v>
      </c>
      <c r="S235" t="s">
        <v>36</v>
      </c>
      <c r="T235" t="s">
        <v>36</v>
      </c>
      <c r="U235" t="s">
        <v>42</v>
      </c>
      <c r="V235" t="s">
        <v>43</v>
      </c>
      <c r="W235" t="s">
        <v>1408</v>
      </c>
      <c r="X235" t="s">
        <v>36</v>
      </c>
      <c r="Y235" t="s">
        <v>36</v>
      </c>
      <c r="Z235" t="s">
        <v>36</v>
      </c>
      <c r="AA235">
        <v>0</v>
      </c>
      <c r="AB235" t="s">
        <v>45</v>
      </c>
      <c r="AC235" t="s">
        <v>46</v>
      </c>
      <c r="AD235" t="s">
        <v>36</v>
      </c>
      <c r="AE235" t="s">
        <v>56</v>
      </c>
      <c r="AF235" t="s">
        <v>36</v>
      </c>
      <c r="AG235" t="s">
        <v>48</v>
      </c>
    </row>
    <row r="236" spans="1:33" x14ac:dyDescent="0.35">
      <c r="A236" t="s">
        <v>1409</v>
      </c>
      <c r="B236" t="s">
        <v>33</v>
      </c>
      <c r="C236" t="s">
        <v>1410</v>
      </c>
      <c r="D236" t="s">
        <v>1409</v>
      </c>
      <c r="E236" t="s">
        <v>1411</v>
      </c>
      <c r="F236" t="s">
        <v>36</v>
      </c>
      <c r="G236" t="s">
        <v>37</v>
      </c>
      <c r="H236">
        <v>19000</v>
      </c>
      <c r="I236" t="s">
        <v>38</v>
      </c>
      <c r="J236" t="s">
        <v>1329</v>
      </c>
      <c r="K236" t="str">
        <f>VLOOKUP(J236, correspondance!A:B, 2, FALSE)</f>
        <v>TG MIDI PYRENEES</v>
      </c>
      <c r="L236" t="s">
        <v>1412</v>
      </c>
      <c r="M236" t="s">
        <v>1413</v>
      </c>
      <c r="N236" t="s">
        <v>36</v>
      </c>
      <c r="O236" t="s">
        <v>36</v>
      </c>
      <c r="P236" t="s">
        <v>36</v>
      </c>
      <c r="Q236" t="s">
        <v>36</v>
      </c>
      <c r="R236" t="s">
        <v>36</v>
      </c>
      <c r="S236" t="s">
        <v>36</v>
      </c>
      <c r="T236" t="s">
        <v>36</v>
      </c>
      <c r="U236" t="s">
        <v>42</v>
      </c>
      <c r="V236" t="s">
        <v>43</v>
      </c>
      <c r="W236" t="s">
        <v>1414</v>
      </c>
      <c r="X236" t="s">
        <v>36</v>
      </c>
      <c r="Y236" t="s">
        <v>36</v>
      </c>
      <c r="Z236" t="s">
        <v>36</v>
      </c>
      <c r="AA236">
        <v>0</v>
      </c>
      <c r="AB236" t="s">
        <v>45</v>
      </c>
      <c r="AC236" t="s">
        <v>46</v>
      </c>
      <c r="AD236" t="s">
        <v>36</v>
      </c>
      <c r="AE236" t="s">
        <v>56</v>
      </c>
      <c r="AF236" t="s">
        <v>36</v>
      </c>
      <c r="AG236" t="s">
        <v>48</v>
      </c>
    </row>
    <row r="237" spans="1:33" x14ac:dyDescent="0.35">
      <c r="A237" t="s">
        <v>1415</v>
      </c>
      <c r="B237" t="s">
        <v>33</v>
      </c>
      <c r="C237" t="s">
        <v>1416</v>
      </c>
      <c r="D237" t="s">
        <v>1415</v>
      </c>
      <c r="E237" t="s">
        <v>1417</v>
      </c>
      <c r="F237" t="s">
        <v>36</v>
      </c>
      <c r="G237" t="s">
        <v>37</v>
      </c>
      <c r="H237">
        <v>19000</v>
      </c>
      <c r="I237" t="s">
        <v>38</v>
      </c>
      <c r="J237" t="s">
        <v>1418</v>
      </c>
      <c r="K237" t="str">
        <f>VLOOKUP(J237, correspondance!A:B, 2, FALSE)</f>
        <v>TG Tarbes (PF)</v>
      </c>
      <c r="L237" t="s">
        <v>1419</v>
      </c>
      <c r="M237" t="s">
        <v>1420</v>
      </c>
      <c r="N237" t="s">
        <v>36</v>
      </c>
      <c r="O237" t="s">
        <v>36</v>
      </c>
      <c r="P237" t="s">
        <v>36</v>
      </c>
      <c r="Q237" t="s">
        <v>36</v>
      </c>
      <c r="R237" t="s">
        <v>36</v>
      </c>
      <c r="S237" t="s">
        <v>36</v>
      </c>
      <c r="T237" t="s">
        <v>36</v>
      </c>
      <c r="U237" t="s">
        <v>42</v>
      </c>
      <c r="V237" t="s">
        <v>43</v>
      </c>
      <c r="W237" t="s">
        <v>1421</v>
      </c>
      <c r="X237" t="s">
        <v>36</v>
      </c>
      <c r="Y237" t="s">
        <v>36</v>
      </c>
      <c r="Z237" t="s">
        <v>36</v>
      </c>
      <c r="AA237">
        <v>0</v>
      </c>
      <c r="AB237" t="s">
        <v>45</v>
      </c>
      <c r="AC237" t="s">
        <v>46</v>
      </c>
      <c r="AD237" t="s">
        <v>36</v>
      </c>
      <c r="AE237" t="s">
        <v>56</v>
      </c>
      <c r="AF237" t="s">
        <v>36</v>
      </c>
      <c r="AG237" t="s">
        <v>48</v>
      </c>
    </row>
    <row r="238" spans="1:33" x14ac:dyDescent="0.35">
      <c r="A238" t="s">
        <v>1422</v>
      </c>
      <c r="B238" t="s">
        <v>33</v>
      </c>
      <c r="C238" t="s">
        <v>1423</v>
      </c>
      <c r="D238" t="s">
        <v>1422</v>
      </c>
      <c r="E238" t="s">
        <v>1424</v>
      </c>
      <c r="F238" t="s">
        <v>36</v>
      </c>
      <c r="G238" t="s">
        <v>37</v>
      </c>
      <c r="H238">
        <v>19000</v>
      </c>
      <c r="I238" t="s">
        <v>38</v>
      </c>
      <c r="J238" t="s">
        <v>1418</v>
      </c>
      <c r="K238" t="str">
        <f>VLOOKUP(J238, correspondance!A:B, 2, FALSE)</f>
        <v>TG Tarbes (PF)</v>
      </c>
      <c r="L238" t="s">
        <v>1425</v>
      </c>
      <c r="M238" t="s">
        <v>1426</v>
      </c>
      <c r="N238" t="s">
        <v>36</v>
      </c>
      <c r="O238" t="s">
        <v>36</v>
      </c>
      <c r="P238" t="s">
        <v>36</v>
      </c>
      <c r="Q238" t="s">
        <v>36</v>
      </c>
      <c r="R238" t="s">
        <v>36</v>
      </c>
      <c r="S238" t="s">
        <v>36</v>
      </c>
      <c r="T238" t="s">
        <v>36</v>
      </c>
      <c r="U238" t="s">
        <v>42</v>
      </c>
      <c r="V238" t="s">
        <v>1427</v>
      </c>
      <c r="W238" t="s">
        <v>1428</v>
      </c>
      <c r="X238" t="s">
        <v>36</v>
      </c>
      <c r="Y238" t="s">
        <v>36</v>
      </c>
      <c r="Z238" t="s">
        <v>36</v>
      </c>
      <c r="AA238">
        <v>0</v>
      </c>
      <c r="AB238" t="s">
        <v>45</v>
      </c>
      <c r="AC238" t="s">
        <v>46</v>
      </c>
      <c r="AD238" t="s">
        <v>36</v>
      </c>
      <c r="AE238" t="s">
        <v>56</v>
      </c>
      <c r="AF238" t="s">
        <v>36</v>
      </c>
      <c r="AG238" t="s">
        <v>48</v>
      </c>
    </row>
    <row r="239" spans="1:33" x14ac:dyDescent="0.35">
      <c r="A239" t="s">
        <v>1429</v>
      </c>
      <c r="B239" t="s">
        <v>33</v>
      </c>
      <c r="C239" t="s">
        <v>1430</v>
      </c>
      <c r="D239" t="s">
        <v>1429</v>
      </c>
      <c r="E239" t="s">
        <v>1431</v>
      </c>
      <c r="F239" t="s">
        <v>36</v>
      </c>
      <c r="G239" t="s">
        <v>37</v>
      </c>
      <c r="H239">
        <v>19000</v>
      </c>
      <c r="I239" t="s">
        <v>38</v>
      </c>
      <c r="J239" t="s">
        <v>1418</v>
      </c>
      <c r="K239" t="str">
        <f>VLOOKUP(J239, correspondance!A:B, 2, FALSE)</f>
        <v>TG Tarbes (PF)</v>
      </c>
      <c r="L239" t="s">
        <v>1432</v>
      </c>
      <c r="M239" t="s">
        <v>1433</v>
      </c>
      <c r="N239" t="s">
        <v>36</v>
      </c>
      <c r="O239" t="s">
        <v>36</v>
      </c>
      <c r="P239" t="s">
        <v>36</v>
      </c>
      <c r="Q239" t="s">
        <v>36</v>
      </c>
      <c r="R239" t="s">
        <v>36</v>
      </c>
      <c r="S239" t="s">
        <v>36</v>
      </c>
      <c r="T239" t="s">
        <v>36</v>
      </c>
      <c r="U239" t="s">
        <v>42</v>
      </c>
      <c r="V239" t="s">
        <v>43</v>
      </c>
      <c r="W239" t="s">
        <v>1421</v>
      </c>
      <c r="X239" t="s">
        <v>36</v>
      </c>
      <c r="Y239" t="s">
        <v>36</v>
      </c>
      <c r="Z239" t="s">
        <v>36</v>
      </c>
      <c r="AA239">
        <v>0</v>
      </c>
      <c r="AB239" t="s">
        <v>45</v>
      </c>
      <c r="AC239" t="s">
        <v>46</v>
      </c>
      <c r="AD239" t="s">
        <v>36</v>
      </c>
      <c r="AE239" t="s">
        <v>56</v>
      </c>
      <c r="AF239" t="s">
        <v>36</v>
      </c>
      <c r="AG239" t="s">
        <v>48</v>
      </c>
    </row>
    <row r="240" spans="1:33" x14ac:dyDescent="0.35">
      <c r="A240" t="s">
        <v>1434</v>
      </c>
      <c r="B240" t="s">
        <v>33</v>
      </c>
      <c r="C240" t="s">
        <v>1435</v>
      </c>
      <c r="D240" t="s">
        <v>1434</v>
      </c>
      <c r="E240" t="s">
        <v>1436</v>
      </c>
      <c r="F240" t="s">
        <v>36</v>
      </c>
      <c r="G240" t="s">
        <v>37</v>
      </c>
      <c r="H240">
        <v>3500</v>
      </c>
      <c r="I240" t="s">
        <v>38</v>
      </c>
      <c r="J240" t="s">
        <v>1418</v>
      </c>
      <c r="K240" t="str">
        <f>VLOOKUP(J240, correspondance!A:B, 2, FALSE)</f>
        <v>TG Tarbes (PF)</v>
      </c>
      <c r="L240" t="s">
        <v>1437</v>
      </c>
      <c r="M240" t="s">
        <v>36</v>
      </c>
      <c r="N240" t="s">
        <v>36</v>
      </c>
      <c r="O240" t="s">
        <v>36</v>
      </c>
      <c r="P240" t="s">
        <v>36</v>
      </c>
      <c r="Q240" t="s">
        <v>36</v>
      </c>
      <c r="R240" t="s">
        <v>36</v>
      </c>
      <c r="S240" t="s">
        <v>36</v>
      </c>
      <c r="T240" t="s">
        <v>36</v>
      </c>
      <c r="U240" t="s">
        <v>42</v>
      </c>
      <c r="V240" t="s">
        <v>43</v>
      </c>
      <c r="W240" t="s">
        <v>1438</v>
      </c>
      <c r="X240" t="s">
        <v>36</v>
      </c>
      <c r="Y240" t="s">
        <v>36</v>
      </c>
      <c r="Z240" t="s">
        <v>36</v>
      </c>
      <c r="AA240">
        <v>0</v>
      </c>
      <c r="AB240" t="s">
        <v>45</v>
      </c>
      <c r="AC240" t="s">
        <v>46</v>
      </c>
      <c r="AD240" t="s">
        <v>36</v>
      </c>
      <c r="AE240" t="s">
        <v>96</v>
      </c>
      <c r="AF240" t="s">
        <v>36</v>
      </c>
      <c r="AG240" t="s">
        <v>48</v>
      </c>
    </row>
    <row r="241" spans="1:33" x14ac:dyDescent="0.35">
      <c r="A241" t="s">
        <v>1439</v>
      </c>
      <c r="B241" t="s">
        <v>33</v>
      </c>
      <c r="C241" t="s">
        <v>1440</v>
      </c>
      <c r="D241" t="s">
        <v>1439</v>
      </c>
      <c r="E241" t="s">
        <v>1441</v>
      </c>
      <c r="F241" t="s">
        <v>36</v>
      </c>
      <c r="G241" t="s">
        <v>37</v>
      </c>
      <c r="H241">
        <v>16000</v>
      </c>
      <c r="I241" t="s">
        <v>38</v>
      </c>
      <c r="J241" t="s">
        <v>1356</v>
      </c>
      <c r="K241" t="str">
        <f>VLOOKUP(J241, correspondance!A:B, 2, FALSE)</f>
        <v>TG Narbonne (PF)</v>
      </c>
      <c r="L241" t="s">
        <v>1442</v>
      </c>
      <c r="M241" t="s">
        <v>1443</v>
      </c>
      <c r="N241" t="s">
        <v>36</v>
      </c>
      <c r="O241" t="s">
        <v>36</v>
      </c>
      <c r="P241" t="s">
        <v>36</v>
      </c>
      <c r="Q241" t="s">
        <v>36</v>
      </c>
      <c r="R241" t="s">
        <v>36</v>
      </c>
      <c r="S241" t="s">
        <v>36</v>
      </c>
      <c r="T241" t="s">
        <v>36</v>
      </c>
      <c r="U241" t="s">
        <v>42</v>
      </c>
      <c r="V241" t="s">
        <v>43</v>
      </c>
      <c r="W241" t="s">
        <v>1444</v>
      </c>
      <c r="X241" t="s">
        <v>36</v>
      </c>
      <c r="Y241" t="s">
        <v>36</v>
      </c>
      <c r="Z241" t="s">
        <v>36</v>
      </c>
      <c r="AA241">
        <v>0</v>
      </c>
      <c r="AB241" t="s">
        <v>45</v>
      </c>
      <c r="AC241" t="s">
        <v>46</v>
      </c>
      <c r="AD241" t="s">
        <v>36</v>
      </c>
      <c r="AE241" t="s">
        <v>47</v>
      </c>
      <c r="AF241" t="s">
        <v>36</v>
      </c>
      <c r="AG241" t="s">
        <v>48</v>
      </c>
    </row>
    <row r="242" spans="1:33" x14ac:dyDescent="0.35">
      <c r="A242" t="s">
        <v>1445</v>
      </c>
      <c r="B242" t="s">
        <v>33</v>
      </c>
      <c r="C242" t="s">
        <v>1446</v>
      </c>
      <c r="D242" t="s">
        <v>1445</v>
      </c>
      <c r="E242" t="s">
        <v>1447</v>
      </c>
      <c r="F242" t="s">
        <v>36</v>
      </c>
      <c r="G242" t="s">
        <v>37</v>
      </c>
      <c r="H242">
        <v>19000</v>
      </c>
      <c r="I242" t="s">
        <v>38</v>
      </c>
      <c r="J242" t="s">
        <v>1349</v>
      </c>
      <c r="K242" t="str">
        <f>VLOOKUP(J242, correspondance!A:B, 2, FALSE)</f>
        <v>TG Rodez (PF)</v>
      </c>
      <c r="L242" t="s">
        <v>1448</v>
      </c>
      <c r="M242" t="s">
        <v>1449</v>
      </c>
      <c r="N242" t="s">
        <v>36</v>
      </c>
      <c r="O242" t="s">
        <v>36</v>
      </c>
      <c r="P242" t="s">
        <v>36</v>
      </c>
      <c r="Q242" t="s">
        <v>36</v>
      </c>
      <c r="R242" t="s">
        <v>36</v>
      </c>
      <c r="S242" t="s">
        <v>36</v>
      </c>
      <c r="T242" t="s">
        <v>36</v>
      </c>
      <c r="U242" t="s">
        <v>42</v>
      </c>
      <c r="V242" t="s">
        <v>1450</v>
      </c>
      <c r="W242" t="s">
        <v>1345</v>
      </c>
      <c r="X242" t="s">
        <v>36</v>
      </c>
      <c r="Y242" t="s">
        <v>36</v>
      </c>
      <c r="Z242" t="s">
        <v>36</v>
      </c>
      <c r="AA242">
        <v>0</v>
      </c>
      <c r="AB242" t="s">
        <v>45</v>
      </c>
      <c r="AC242" t="s">
        <v>46</v>
      </c>
      <c r="AD242" t="s">
        <v>36</v>
      </c>
      <c r="AE242" t="s">
        <v>56</v>
      </c>
      <c r="AF242" t="s">
        <v>36</v>
      </c>
      <c r="AG242" t="s">
        <v>48</v>
      </c>
    </row>
    <row r="243" spans="1:33" x14ac:dyDescent="0.35">
      <c r="A243" t="s">
        <v>1451</v>
      </c>
      <c r="B243" t="s">
        <v>33</v>
      </c>
      <c r="C243" t="s">
        <v>1452</v>
      </c>
      <c r="D243" t="s">
        <v>1451</v>
      </c>
      <c r="E243" t="s">
        <v>1453</v>
      </c>
      <c r="F243" t="s">
        <v>36</v>
      </c>
      <c r="G243" t="s">
        <v>37</v>
      </c>
      <c r="H243">
        <v>16000</v>
      </c>
      <c r="I243" t="s">
        <v>38</v>
      </c>
      <c r="J243" t="s">
        <v>1349</v>
      </c>
      <c r="K243" t="str">
        <f>VLOOKUP(J243, correspondance!A:B, 2, FALSE)</f>
        <v>TG Rodez (PF)</v>
      </c>
      <c r="L243" t="s">
        <v>1454</v>
      </c>
      <c r="M243" t="s">
        <v>1455</v>
      </c>
      <c r="N243" t="s">
        <v>36</v>
      </c>
      <c r="O243" t="s">
        <v>36</v>
      </c>
      <c r="P243" t="s">
        <v>36</v>
      </c>
      <c r="Q243" t="s">
        <v>36</v>
      </c>
      <c r="R243" t="s">
        <v>36</v>
      </c>
      <c r="S243" t="s">
        <v>36</v>
      </c>
      <c r="T243" t="s">
        <v>36</v>
      </c>
      <c r="U243" t="s">
        <v>42</v>
      </c>
      <c r="V243" t="s">
        <v>1456</v>
      </c>
      <c r="W243" t="s">
        <v>1457</v>
      </c>
      <c r="X243" t="s">
        <v>36</v>
      </c>
      <c r="Y243" t="s">
        <v>36</v>
      </c>
      <c r="Z243" t="s">
        <v>36</v>
      </c>
      <c r="AA243">
        <v>0</v>
      </c>
      <c r="AB243" t="s">
        <v>45</v>
      </c>
      <c r="AC243" t="s">
        <v>46</v>
      </c>
      <c r="AD243" t="s">
        <v>36</v>
      </c>
      <c r="AE243" t="s">
        <v>56</v>
      </c>
      <c r="AF243" t="s">
        <v>36</v>
      </c>
      <c r="AG243" t="s">
        <v>48</v>
      </c>
    </row>
    <row r="244" spans="1:33" x14ac:dyDescent="0.35">
      <c r="A244" t="s">
        <v>1458</v>
      </c>
      <c r="B244" t="s">
        <v>33</v>
      </c>
      <c r="C244" t="s">
        <v>1459</v>
      </c>
      <c r="D244" t="s">
        <v>1458</v>
      </c>
      <c r="E244" t="s">
        <v>1460</v>
      </c>
      <c r="F244" t="s">
        <v>36</v>
      </c>
      <c r="G244" t="s">
        <v>37</v>
      </c>
      <c r="H244">
        <v>19000</v>
      </c>
      <c r="I244" t="s">
        <v>38</v>
      </c>
      <c r="J244" t="s">
        <v>1349</v>
      </c>
      <c r="K244" t="str">
        <f>VLOOKUP(J244, correspondance!A:B, 2, FALSE)</f>
        <v>TG Rodez (PF)</v>
      </c>
      <c r="L244" t="s">
        <v>1461</v>
      </c>
      <c r="M244" t="s">
        <v>1462</v>
      </c>
      <c r="N244" t="s">
        <v>36</v>
      </c>
      <c r="O244" t="s">
        <v>36</v>
      </c>
      <c r="P244" t="s">
        <v>36</v>
      </c>
      <c r="Q244" t="s">
        <v>36</v>
      </c>
      <c r="R244" t="s">
        <v>36</v>
      </c>
      <c r="S244" t="s">
        <v>36</v>
      </c>
      <c r="T244" t="s">
        <v>36</v>
      </c>
      <c r="U244" t="s">
        <v>42</v>
      </c>
      <c r="V244" t="s">
        <v>43</v>
      </c>
      <c r="W244" t="s">
        <v>1463</v>
      </c>
      <c r="X244" t="s">
        <v>36</v>
      </c>
      <c r="Y244" t="s">
        <v>36</v>
      </c>
      <c r="Z244" t="s">
        <v>36</v>
      </c>
      <c r="AA244">
        <v>0</v>
      </c>
      <c r="AB244" t="s">
        <v>45</v>
      </c>
      <c r="AC244" t="s">
        <v>46</v>
      </c>
      <c r="AD244" t="s">
        <v>36</v>
      </c>
      <c r="AE244" t="s">
        <v>47</v>
      </c>
      <c r="AF244" t="s">
        <v>36</v>
      </c>
      <c r="AG244" t="s">
        <v>48</v>
      </c>
    </row>
    <row r="245" spans="1:33" x14ac:dyDescent="0.35">
      <c r="A245" t="s">
        <v>1464</v>
      </c>
      <c r="B245" t="s">
        <v>33</v>
      </c>
      <c r="C245" t="s">
        <v>1465</v>
      </c>
      <c r="D245" t="s">
        <v>1464</v>
      </c>
      <c r="E245" t="s">
        <v>1466</v>
      </c>
      <c r="F245" t="s">
        <v>36</v>
      </c>
      <c r="G245" t="s">
        <v>37</v>
      </c>
      <c r="H245">
        <v>19500</v>
      </c>
      <c r="I245" t="s">
        <v>38</v>
      </c>
      <c r="J245" t="s">
        <v>1349</v>
      </c>
      <c r="K245" t="str">
        <f>VLOOKUP(J245, correspondance!A:B, 2, FALSE)</f>
        <v>TG Rodez (PF)</v>
      </c>
      <c r="L245" t="s">
        <v>1467</v>
      </c>
      <c r="M245" t="s">
        <v>1468</v>
      </c>
      <c r="N245" t="s">
        <v>36</v>
      </c>
      <c r="O245" t="s">
        <v>36</v>
      </c>
      <c r="P245" t="s">
        <v>36</v>
      </c>
      <c r="Q245" t="s">
        <v>36</v>
      </c>
      <c r="R245" t="s">
        <v>36</v>
      </c>
      <c r="S245" t="s">
        <v>36</v>
      </c>
      <c r="T245" t="s">
        <v>36</v>
      </c>
      <c r="U245" t="s">
        <v>42</v>
      </c>
      <c r="V245" t="s">
        <v>43</v>
      </c>
      <c r="W245" t="s">
        <v>1469</v>
      </c>
      <c r="X245" t="s">
        <v>36</v>
      </c>
      <c r="Y245" t="s">
        <v>36</v>
      </c>
      <c r="Z245" t="s">
        <v>36</v>
      </c>
      <c r="AA245">
        <v>0</v>
      </c>
      <c r="AB245" t="s">
        <v>45</v>
      </c>
      <c r="AC245" t="s">
        <v>46</v>
      </c>
      <c r="AD245" t="s">
        <v>36</v>
      </c>
      <c r="AE245" t="s">
        <v>56</v>
      </c>
      <c r="AF245" t="s">
        <v>36</v>
      </c>
      <c r="AG245" t="s">
        <v>48</v>
      </c>
    </row>
    <row r="246" spans="1:33" x14ac:dyDescent="0.35">
      <c r="A246" t="s">
        <v>1470</v>
      </c>
      <c r="B246" t="s">
        <v>33</v>
      </c>
      <c r="C246" t="s">
        <v>1471</v>
      </c>
      <c r="D246" t="s">
        <v>1470</v>
      </c>
      <c r="E246" t="s">
        <v>1472</v>
      </c>
      <c r="F246" t="s">
        <v>36</v>
      </c>
      <c r="G246" t="s">
        <v>37</v>
      </c>
      <c r="H246">
        <v>19000</v>
      </c>
      <c r="I246" t="s">
        <v>38</v>
      </c>
      <c r="J246" t="s">
        <v>1349</v>
      </c>
      <c r="K246" t="str">
        <f>VLOOKUP(J246, correspondance!A:B, 2, FALSE)</f>
        <v>TG Rodez (PF)</v>
      </c>
      <c r="L246" t="s">
        <v>1473</v>
      </c>
      <c r="M246" t="s">
        <v>1474</v>
      </c>
      <c r="N246" t="s">
        <v>36</v>
      </c>
      <c r="O246" t="s">
        <v>36</v>
      </c>
      <c r="P246" t="s">
        <v>36</v>
      </c>
      <c r="Q246" t="s">
        <v>36</v>
      </c>
      <c r="R246" t="s">
        <v>36</v>
      </c>
      <c r="S246" t="s">
        <v>36</v>
      </c>
      <c r="T246" t="s">
        <v>36</v>
      </c>
      <c r="U246" t="s">
        <v>42</v>
      </c>
      <c r="V246" t="s">
        <v>43</v>
      </c>
      <c r="W246" t="s">
        <v>1469</v>
      </c>
      <c r="X246" t="s">
        <v>36</v>
      </c>
      <c r="Y246" t="s">
        <v>36</v>
      </c>
      <c r="Z246" t="s">
        <v>36</v>
      </c>
      <c r="AA246">
        <v>0</v>
      </c>
      <c r="AB246" t="s">
        <v>45</v>
      </c>
      <c r="AC246" t="s">
        <v>46</v>
      </c>
      <c r="AD246" t="s">
        <v>36</v>
      </c>
      <c r="AE246" t="s">
        <v>56</v>
      </c>
      <c r="AF246" t="s">
        <v>36</v>
      </c>
      <c r="AG246" t="s">
        <v>48</v>
      </c>
    </row>
    <row r="247" spans="1:33" x14ac:dyDescent="0.35">
      <c r="A247" t="s">
        <v>1475</v>
      </c>
      <c r="B247" t="s">
        <v>33</v>
      </c>
      <c r="C247" t="s">
        <v>1476</v>
      </c>
      <c r="D247" t="s">
        <v>1475</v>
      </c>
      <c r="E247" t="s">
        <v>1477</v>
      </c>
      <c r="F247" t="s">
        <v>1478</v>
      </c>
      <c r="G247" t="s">
        <v>37</v>
      </c>
      <c r="H247">
        <v>16000</v>
      </c>
      <c r="I247" t="s">
        <v>38</v>
      </c>
      <c r="J247" t="s">
        <v>927</v>
      </c>
      <c r="K247" t="str">
        <f>VLOOKUP(J247, correspondance!A:B, 2, FALSE)</f>
        <v>TG RHONE</v>
      </c>
      <c r="L247" t="s">
        <v>1479</v>
      </c>
      <c r="M247" t="s">
        <v>1480</v>
      </c>
      <c r="N247" t="s">
        <v>36</v>
      </c>
      <c r="O247" t="s">
        <v>36</v>
      </c>
      <c r="P247" t="s">
        <v>36</v>
      </c>
      <c r="Q247" t="s">
        <v>36</v>
      </c>
      <c r="R247" t="s">
        <v>36</v>
      </c>
      <c r="S247" t="s">
        <v>36</v>
      </c>
      <c r="T247" t="s">
        <v>36</v>
      </c>
      <c r="U247" t="s">
        <v>42</v>
      </c>
      <c r="V247" t="s">
        <v>43</v>
      </c>
      <c r="W247" t="s">
        <v>1481</v>
      </c>
      <c r="X247" t="s">
        <v>36</v>
      </c>
      <c r="Y247" t="s">
        <v>36</v>
      </c>
      <c r="Z247" t="s">
        <v>36</v>
      </c>
      <c r="AA247">
        <v>0</v>
      </c>
      <c r="AB247" t="s">
        <v>426</v>
      </c>
      <c r="AC247" t="s">
        <v>46</v>
      </c>
      <c r="AD247" t="s">
        <v>36</v>
      </c>
      <c r="AE247" t="s">
        <v>56</v>
      </c>
      <c r="AF247" t="s">
        <v>36</v>
      </c>
      <c r="AG247" t="s">
        <v>48</v>
      </c>
    </row>
    <row r="248" spans="1:33" x14ac:dyDescent="0.35">
      <c r="A248" t="s">
        <v>1482</v>
      </c>
      <c r="B248" t="s">
        <v>33</v>
      </c>
      <c r="C248" t="s">
        <v>1483</v>
      </c>
      <c r="D248" t="s">
        <v>1482</v>
      </c>
      <c r="E248" t="s">
        <v>1484</v>
      </c>
      <c r="F248" t="s">
        <v>1485</v>
      </c>
      <c r="G248" t="s">
        <v>37</v>
      </c>
      <c r="H248">
        <v>19000</v>
      </c>
      <c r="I248" t="s">
        <v>38</v>
      </c>
      <c r="J248" t="s">
        <v>927</v>
      </c>
      <c r="K248" t="str">
        <f>VLOOKUP(J248, correspondance!A:B, 2, FALSE)</f>
        <v>TG RHONE</v>
      </c>
      <c r="L248" t="s">
        <v>1486</v>
      </c>
      <c r="M248" t="s">
        <v>1487</v>
      </c>
      <c r="N248" t="s">
        <v>36</v>
      </c>
      <c r="O248" t="s">
        <v>36</v>
      </c>
      <c r="P248" t="s">
        <v>36</v>
      </c>
      <c r="Q248" t="s">
        <v>36</v>
      </c>
      <c r="R248" t="s">
        <v>36</v>
      </c>
      <c r="S248" t="s">
        <v>36</v>
      </c>
      <c r="T248" t="s">
        <v>36</v>
      </c>
      <c r="U248" t="s">
        <v>42</v>
      </c>
      <c r="V248" t="s">
        <v>43</v>
      </c>
      <c r="W248" t="s">
        <v>1488</v>
      </c>
      <c r="X248" t="s">
        <v>36</v>
      </c>
      <c r="Y248" t="s">
        <v>36</v>
      </c>
      <c r="Z248" t="s">
        <v>36</v>
      </c>
      <c r="AA248">
        <v>0</v>
      </c>
      <c r="AB248" t="s">
        <v>426</v>
      </c>
      <c r="AC248" t="s">
        <v>46</v>
      </c>
      <c r="AD248" t="s">
        <v>36</v>
      </c>
      <c r="AE248" t="s">
        <v>56</v>
      </c>
      <c r="AF248" t="s">
        <v>36</v>
      </c>
      <c r="AG248" t="s">
        <v>48</v>
      </c>
    </row>
    <row r="249" spans="1:33" x14ac:dyDescent="0.35">
      <c r="A249" t="s">
        <v>1489</v>
      </c>
      <c r="B249" t="s">
        <v>33</v>
      </c>
      <c r="C249" t="s">
        <v>1490</v>
      </c>
      <c r="D249" t="s">
        <v>1489</v>
      </c>
      <c r="E249" t="s">
        <v>1491</v>
      </c>
      <c r="F249" t="s">
        <v>1492</v>
      </c>
      <c r="G249" t="s">
        <v>37</v>
      </c>
      <c r="H249">
        <v>16776</v>
      </c>
      <c r="I249" t="s">
        <v>38</v>
      </c>
      <c r="J249" t="s">
        <v>927</v>
      </c>
      <c r="K249" t="str">
        <f>VLOOKUP(J249, correspondance!A:B, 2, FALSE)</f>
        <v>TG RHONE</v>
      </c>
      <c r="L249" t="s">
        <v>1493</v>
      </c>
      <c r="M249" t="s">
        <v>1494</v>
      </c>
      <c r="N249" t="s">
        <v>36</v>
      </c>
      <c r="O249" t="s">
        <v>36</v>
      </c>
      <c r="P249" t="s">
        <v>36</v>
      </c>
      <c r="Q249" t="s">
        <v>36</v>
      </c>
      <c r="R249" t="s">
        <v>36</v>
      </c>
      <c r="S249" t="s">
        <v>36</v>
      </c>
      <c r="T249" t="s">
        <v>36</v>
      </c>
      <c r="U249" t="s">
        <v>42</v>
      </c>
      <c r="V249" t="s">
        <v>43</v>
      </c>
      <c r="W249" t="s">
        <v>1495</v>
      </c>
      <c r="X249" t="s">
        <v>36</v>
      </c>
      <c r="Y249" t="s">
        <v>36</v>
      </c>
      <c r="Z249" t="s">
        <v>36</v>
      </c>
      <c r="AA249">
        <v>0</v>
      </c>
      <c r="AB249" t="s">
        <v>426</v>
      </c>
      <c r="AC249" t="s">
        <v>46</v>
      </c>
      <c r="AD249" t="s">
        <v>36</v>
      </c>
      <c r="AE249" t="s">
        <v>56</v>
      </c>
      <c r="AF249" t="s">
        <v>36</v>
      </c>
      <c r="AG249" t="s">
        <v>48</v>
      </c>
    </row>
    <row r="250" spans="1:33" x14ac:dyDescent="0.35">
      <c r="A250" t="s">
        <v>1496</v>
      </c>
      <c r="B250" t="s">
        <v>33</v>
      </c>
      <c r="C250" t="s">
        <v>1497</v>
      </c>
      <c r="D250" t="s">
        <v>1496</v>
      </c>
      <c r="E250" t="s">
        <v>1498</v>
      </c>
      <c r="F250" t="s">
        <v>1499</v>
      </c>
      <c r="G250" t="s">
        <v>37</v>
      </c>
      <c r="H250">
        <v>19000</v>
      </c>
      <c r="I250" t="s">
        <v>38</v>
      </c>
      <c r="J250" t="s">
        <v>927</v>
      </c>
      <c r="K250" t="str">
        <f>VLOOKUP(J250, correspondance!A:B, 2, FALSE)</f>
        <v>TG RHONE</v>
      </c>
      <c r="L250" t="s">
        <v>1500</v>
      </c>
      <c r="M250" t="s">
        <v>1501</v>
      </c>
      <c r="N250" t="s">
        <v>36</v>
      </c>
      <c r="O250" t="s">
        <v>36</v>
      </c>
      <c r="P250" t="s">
        <v>36</v>
      </c>
      <c r="Q250" t="s">
        <v>36</v>
      </c>
      <c r="R250" t="s">
        <v>36</v>
      </c>
      <c r="S250" t="s">
        <v>36</v>
      </c>
      <c r="T250" t="s">
        <v>36</v>
      </c>
      <c r="U250" t="s">
        <v>42</v>
      </c>
      <c r="V250" t="s">
        <v>43</v>
      </c>
      <c r="W250" t="s">
        <v>1502</v>
      </c>
      <c r="X250" t="s">
        <v>36</v>
      </c>
      <c r="Y250" t="s">
        <v>36</v>
      </c>
      <c r="Z250" t="s">
        <v>36</v>
      </c>
      <c r="AA250">
        <v>0</v>
      </c>
      <c r="AB250" t="s">
        <v>426</v>
      </c>
      <c r="AC250" t="s">
        <v>46</v>
      </c>
      <c r="AD250" t="s">
        <v>36</v>
      </c>
      <c r="AE250" t="s">
        <v>56</v>
      </c>
      <c r="AF250" t="s">
        <v>36</v>
      </c>
      <c r="AG250" t="s">
        <v>48</v>
      </c>
    </row>
    <row r="251" spans="1:33" x14ac:dyDescent="0.35">
      <c r="A251" t="s">
        <v>1503</v>
      </c>
      <c r="B251" t="s">
        <v>33</v>
      </c>
      <c r="C251" t="s">
        <v>1504</v>
      </c>
      <c r="D251" t="s">
        <v>1503</v>
      </c>
      <c r="E251" t="s">
        <v>1505</v>
      </c>
      <c r="F251" t="s">
        <v>1506</v>
      </c>
      <c r="G251" t="s">
        <v>37</v>
      </c>
      <c r="H251">
        <v>16000</v>
      </c>
      <c r="I251" t="s">
        <v>38</v>
      </c>
      <c r="J251" t="s">
        <v>927</v>
      </c>
      <c r="K251" t="str">
        <f>VLOOKUP(J251, correspondance!A:B, 2, FALSE)</f>
        <v>TG RHONE</v>
      </c>
      <c r="L251" t="s">
        <v>1507</v>
      </c>
      <c r="M251" t="s">
        <v>1508</v>
      </c>
      <c r="N251" t="s">
        <v>36</v>
      </c>
      <c r="O251" t="s">
        <v>36</v>
      </c>
      <c r="P251" t="s">
        <v>36</v>
      </c>
      <c r="Q251" t="s">
        <v>36</v>
      </c>
      <c r="R251" t="s">
        <v>36</v>
      </c>
      <c r="S251" t="s">
        <v>36</v>
      </c>
      <c r="T251" t="s">
        <v>36</v>
      </c>
      <c r="U251" t="s">
        <v>42</v>
      </c>
      <c r="V251" t="s">
        <v>43</v>
      </c>
      <c r="W251" t="s">
        <v>1488</v>
      </c>
      <c r="X251" t="s">
        <v>36</v>
      </c>
      <c r="Y251" t="s">
        <v>36</v>
      </c>
      <c r="Z251" t="s">
        <v>36</v>
      </c>
      <c r="AA251">
        <v>0</v>
      </c>
      <c r="AB251" t="s">
        <v>426</v>
      </c>
      <c r="AC251" t="s">
        <v>46</v>
      </c>
      <c r="AD251" t="s">
        <v>36</v>
      </c>
      <c r="AE251" t="s">
        <v>56</v>
      </c>
      <c r="AF251" t="s">
        <v>36</v>
      </c>
      <c r="AG251" t="s">
        <v>48</v>
      </c>
    </row>
    <row r="252" spans="1:33" x14ac:dyDescent="0.35">
      <c r="A252" t="s">
        <v>1509</v>
      </c>
      <c r="B252" t="s">
        <v>33</v>
      </c>
      <c r="C252" t="s">
        <v>1510</v>
      </c>
      <c r="D252" t="s">
        <v>1509</v>
      </c>
      <c r="E252" t="s">
        <v>1511</v>
      </c>
      <c r="F252" t="s">
        <v>36</v>
      </c>
      <c r="G252" t="s">
        <v>37</v>
      </c>
      <c r="I252" t="s">
        <v>66</v>
      </c>
      <c r="J252" t="s">
        <v>927</v>
      </c>
      <c r="K252" t="str">
        <f>VLOOKUP(J252, correspondance!A:B, 2, FALSE)</f>
        <v>TG RHONE</v>
      </c>
      <c r="L252" t="s">
        <v>1512</v>
      </c>
      <c r="M252" t="s">
        <v>1513</v>
      </c>
      <c r="N252" t="s">
        <v>36</v>
      </c>
      <c r="O252" t="s">
        <v>36</v>
      </c>
      <c r="P252" t="s">
        <v>36</v>
      </c>
      <c r="Q252" t="s">
        <v>36</v>
      </c>
      <c r="R252" t="s">
        <v>36</v>
      </c>
      <c r="S252" t="s">
        <v>36</v>
      </c>
      <c r="T252" t="s">
        <v>36</v>
      </c>
      <c r="U252" t="s">
        <v>42</v>
      </c>
      <c r="V252" t="s">
        <v>43</v>
      </c>
      <c r="W252" t="s">
        <v>1514</v>
      </c>
      <c r="X252" t="s">
        <v>36</v>
      </c>
      <c r="Y252" t="s">
        <v>36</v>
      </c>
      <c r="Z252" t="s">
        <v>36</v>
      </c>
      <c r="AA252">
        <v>0</v>
      </c>
      <c r="AB252" t="s">
        <v>426</v>
      </c>
      <c r="AC252" t="s">
        <v>46</v>
      </c>
      <c r="AD252" t="s">
        <v>36</v>
      </c>
      <c r="AE252" t="s">
        <v>66</v>
      </c>
      <c r="AF252" t="s">
        <v>36</v>
      </c>
      <c r="AG252" t="s">
        <v>48</v>
      </c>
    </row>
    <row r="253" spans="1:33" x14ac:dyDescent="0.35">
      <c r="A253" t="s">
        <v>1515</v>
      </c>
      <c r="B253" t="s">
        <v>33</v>
      </c>
      <c r="C253" t="s">
        <v>1516</v>
      </c>
      <c r="D253" t="s">
        <v>1515</v>
      </c>
      <c r="E253" t="s">
        <v>1517</v>
      </c>
      <c r="F253" t="s">
        <v>1518</v>
      </c>
      <c r="G253" t="s">
        <v>37</v>
      </c>
      <c r="H253">
        <v>16776</v>
      </c>
      <c r="I253" t="s">
        <v>38</v>
      </c>
      <c r="J253" t="s">
        <v>927</v>
      </c>
      <c r="K253" t="str">
        <f>VLOOKUP(J253, correspondance!A:B, 2, FALSE)</f>
        <v>TG RHONE</v>
      </c>
      <c r="L253" t="s">
        <v>1519</v>
      </c>
      <c r="M253" t="s">
        <v>1520</v>
      </c>
      <c r="N253" t="s">
        <v>36</v>
      </c>
      <c r="O253" t="s">
        <v>36</v>
      </c>
      <c r="P253" t="s">
        <v>36</v>
      </c>
      <c r="Q253" t="s">
        <v>36</v>
      </c>
      <c r="R253" t="s">
        <v>36</v>
      </c>
      <c r="S253" t="s">
        <v>36</v>
      </c>
      <c r="T253" t="s">
        <v>36</v>
      </c>
      <c r="U253" t="s">
        <v>42</v>
      </c>
      <c r="V253" t="s">
        <v>43</v>
      </c>
      <c r="W253" t="s">
        <v>1521</v>
      </c>
      <c r="X253" t="s">
        <v>36</v>
      </c>
      <c r="Y253" t="s">
        <v>36</v>
      </c>
      <c r="Z253" t="s">
        <v>36</v>
      </c>
      <c r="AA253">
        <v>0</v>
      </c>
      <c r="AB253" t="s">
        <v>426</v>
      </c>
      <c r="AC253" t="s">
        <v>46</v>
      </c>
      <c r="AD253" t="s">
        <v>36</v>
      </c>
      <c r="AE253" t="s">
        <v>56</v>
      </c>
      <c r="AF253" t="s">
        <v>36</v>
      </c>
      <c r="AG253" t="s">
        <v>48</v>
      </c>
    </row>
    <row r="254" spans="1:33" x14ac:dyDescent="0.35">
      <c r="A254" t="s">
        <v>1522</v>
      </c>
      <c r="B254" t="s">
        <v>33</v>
      </c>
      <c r="C254" t="s">
        <v>1523</v>
      </c>
      <c r="D254" t="s">
        <v>1522</v>
      </c>
      <c r="E254" t="s">
        <v>1524</v>
      </c>
      <c r="F254" t="s">
        <v>1525</v>
      </c>
      <c r="G254" t="s">
        <v>37</v>
      </c>
      <c r="H254">
        <v>7500</v>
      </c>
      <c r="I254" t="s">
        <v>38</v>
      </c>
      <c r="J254" t="s">
        <v>927</v>
      </c>
      <c r="K254" t="str">
        <f>VLOOKUP(J254, correspondance!A:B, 2, FALSE)</f>
        <v>TG RHONE</v>
      </c>
      <c r="L254" t="s">
        <v>36</v>
      </c>
      <c r="M254" t="s">
        <v>36</v>
      </c>
      <c r="N254" t="s">
        <v>36</v>
      </c>
      <c r="O254" t="s">
        <v>36</v>
      </c>
      <c r="P254" t="s">
        <v>36</v>
      </c>
      <c r="Q254" t="s">
        <v>36</v>
      </c>
      <c r="R254" t="s">
        <v>36</v>
      </c>
      <c r="S254" t="s">
        <v>36</v>
      </c>
      <c r="T254" t="s">
        <v>36</v>
      </c>
      <c r="U254" t="s">
        <v>42</v>
      </c>
      <c r="V254" t="s">
        <v>43</v>
      </c>
      <c r="W254" t="s">
        <v>1526</v>
      </c>
      <c r="X254" t="s">
        <v>36</v>
      </c>
      <c r="Y254" t="s">
        <v>36</v>
      </c>
      <c r="Z254" t="s">
        <v>36</v>
      </c>
      <c r="AA254">
        <v>0</v>
      </c>
      <c r="AB254" t="s">
        <v>426</v>
      </c>
      <c r="AC254" t="s">
        <v>46</v>
      </c>
      <c r="AD254" t="s">
        <v>36</v>
      </c>
      <c r="AE254" t="s">
        <v>56</v>
      </c>
      <c r="AF254" t="s">
        <v>36</v>
      </c>
      <c r="AG254" t="s">
        <v>48</v>
      </c>
    </row>
    <row r="255" spans="1:33" x14ac:dyDescent="0.35">
      <c r="A255" t="s">
        <v>1527</v>
      </c>
      <c r="B255" t="s">
        <v>33</v>
      </c>
      <c r="C255" t="s">
        <v>1528</v>
      </c>
      <c r="D255" t="s">
        <v>1527</v>
      </c>
      <c r="E255" t="s">
        <v>1529</v>
      </c>
      <c r="F255" t="s">
        <v>1530</v>
      </c>
      <c r="G255" t="s">
        <v>37</v>
      </c>
      <c r="H255">
        <v>16000</v>
      </c>
      <c r="I255" t="s">
        <v>38</v>
      </c>
      <c r="J255" t="s">
        <v>927</v>
      </c>
      <c r="K255" t="str">
        <f>VLOOKUP(J255, correspondance!A:B, 2, FALSE)</f>
        <v>TG RHONE</v>
      </c>
      <c r="L255" t="s">
        <v>1531</v>
      </c>
      <c r="M255" t="s">
        <v>1532</v>
      </c>
      <c r="N255" t="s">
        <v>36</v>
      </c>
      <c r="O255" t="s">
        <v>36</v>
      </c>
      <c r="P255" t="s">
        <v>36</v>
      </c>
      <c r="Q255" t="s">
        <v>36</v>
      </c>
      <c r="R255" t="s">
        <v>36</v>
      </c>
      <c r="S255" t="s">
        <v>36</v>
      </c>
      <c r="T255" t="s">
        <v>36</v>
      </c>
      <c r="U255" t="s">
        <v>42</v>
      </c>
      <c r="V255" t="s">
        <v>43</v>
      </c>
      <c r="W255" t="s">
        <v>1533</v>
      </c>
      <c r="X255" t="s">
        <v>36</v>
      </c>
      <c r="Y255" t="s">
        <v>36</v>
      </c>
      <c r="Z255" t="s">
        <v>36</v>
      </c>
      <c r="AA255">
        <v>0</v>
      </c>
      <c r="AB255" t="s">
        <v>426</v>
      </c>
      <c r="AC255" t="s">
        <v>46</v>
      </c>
      <c r="AD255" t="s">
        <v>36</v>
      </c>
      <c r="AE255" t="s">
        <v>56</v>
      </c>
      <c r="AF255" t="s">
        <v>36</v>
      </c>
      <c r="AG255" t="s">
        <v>48</v>
      </c>
    </row>
    <row r="256" spans="1:33" x14ac:dyDescent="0.35">
      <c r="A256" t="s">
        <v>1534</v>
      </c>
      <c r="B256" t="s">
        <v>33</v>
      </c>
      <c r="C256" t="s">
        <v>1535</v>
      </c>
      <c r="D256" t="s">
        <v>1534</v>
      </c>
      <c r="E256" t="s">
        <v>1536</v>
      </c>
      <c r="F256" t="s">
        <v>1537</v>
      </c>
      <c r="G256" t="s">
        <v>37</v>
      </c>
      <c r="H256">
        <v>16000</v>
      </c>
      <c r="I256" t="s">
        <v>38</v>
      </c>
      <c r="J256" t="s">
        <v>927</v>
      </c>
      <c r="K256" t="str">
        <f>VLOOKUP(J256, correspondance!A:B, 2, FALSE)</f>
        <v>TG RHONE</v>
      </c>
      <c r="L256" t="s">
        <v>1538</v>
      </c>
      <c r="M256" t="s">
        <v>1539</v>
      </c>
      <c r="N256" t="s">
        <v>36</v>
      </c>
      <c r="O256" t="s">
        <v>36</v>
      </c>
      <c r="P256" t="s">
        <v>36</v>
      </c>
      <c r="Q256" t="s">
        <v>36</v>
      </c>
      <c r="R256" t="s">
        <v>36</v>
      </c>
      <c r="S256" t="s">
        <v>36</v>
      </c>
      <c r="T256" t="s">
        <v>36</v>
      </c>
      <c r="U256" t="s">
        <v>42</v>
      </c>
      <c r="V256" t="s">
        <v>43</v>
      </c>
      <c r="W256" t="s">
        <v>1540</v>
      </c>
      <c r="X256" t="s">
        <v>36</v>
      </c>
      <c r="Y256" t="s">
        <v>36</v>
      </c>
      <c r="Z256" t="s">
        <v>36</v>
      </c>
      <c r="AA256">
        <v>0</v>
      </c>
      <c r="AB256" t="s">
        <v>426</v>
      </c>
      <c r="AC256" t="s">
        <v>46</v>
      </c>
      <c r="AD256" t="s">
        <v>36</v>
      </c>
      <c r="AE256" t="s">
        <v>56</v>
      </c>
      <c r="AF256" t="s">
        <v>36</v>
      </c>
      <c r="AG256" t="s">
        <v>48</v>
      </c>
    </row>
    <row r="257" spans="1:33" x14ac:dyDescent="0.35">
      <c r="A257" t="s">
        <v>1541</v>
      </c>
      <c r="B257" t="s">
        <v>33</v>
      </c>
      <c r="C257" t="s">
        <v>1542</v>
      </c>
      <c r="D257" t="s">
        <v>1541</v>
      </c>
      <c r="E257" t="s">
        <v>1543</v>
      </c>
      <c r="F257" t="s">
        <v>1544</v>
      </c>
      <c r="G257" t="s">
        <v>37</v>
      </c>
      <c r="H257">
        <v>16000</v>
      </c>
      <c r="I257" t="s">
        <v>38</v>
      </c>
      <c r="J257" t="s">
        <v>927</v>
      </c>
      <c r="K257" t="str">
        <f>VLOOKUP(J257, correspondance!A:B, 2, FALSE)</f>
        <v>TG RHONE</v>
      </c>
      <c r="L257" t="s">
        <v>1545</v>
      </c>
      <c r="M257" t="s">
        <v>1546</v>
      </c>
      <c r="N257" t="s">
        <v>36</v>
      </c>
      <c r="O257" t="s">
        <v>36</v>
      </c>
      <c r="P257" t="s">
        <v>36</v>
      </c>
      <c r="Q257" t="s">
        <v>36</v>
      </c>
      <c r="R257" t="s">
        <v>36</v>
      </c>
      <c r="S257" t="s">
        <v>36</v>
      </c>
      <c r="T257" t="s">
        <v>36</v>
      </c>
      <c r="U257" t="s">
        <v>42</v>
      </c>
      <c r="V257" t="s">
        <v>43</v>
      </c>
      <c r="W257" t="s">
        <v>1547</v>
      </c>
      <c r="X257" t="s">
        <v>36</v>
      </c>
      <c r="Y257" t="s">
        <v>36</v>
      </c>
      <c r="Z257" t="s">
        <v>36</v>
      </c>
      <c r="AA257">
        <v>0</v>
      </c>
      <c r="AB257" t="s">
        <v>426</v>
      </c>
      <c r="AC257" t="s">
        <v>46</v>
      </c>
      <c r="AD257" t="s">
        <v>36</v>
      </c>
      <c r="AE257" t="s">
        <v>56</v>
      </c>
      <c r="AF257" t="s">
        <v>36</v>
      </c>
      <c r="AG257" t="s">
        <v>48</v>
      </c>
    </row>
    <row r="258" spans="1:33" x14ac:dyDescent="0.35">
      <c r="A258" t="s">
        <v>1548</v>
      </c>
      <c r="B258" t="s">
        <v>33</v>
      </c>
      <c r="C258" t="s">
        <v>1549</v>
      </c>
      <c r="D258" t="s">
        <v>1548</v>
      </c>
      <c r="E258" t="s">
        <v>1550</v>
      </c>
      <c r="F258" t="s">
        <v>1551</v>
      </c>
      <c r="G258" t="s">
        <v>37</v>
      </c>
      <c r="H258">
        <v>19000</v>
      </c>
      <c r="I258" t="s">
        <v>38</v>
      </c>
      <c r="J258" t="s">
        <v>927</v>
      </c>
      <c r="K258" t="str">
        <f>VLOOKUP(J258, correspondance!A:B, 2, FALSE)</f>
        <v>TG RHONE</v>
      </c>
      <c r="L258" t="s">
        <v>1552</v>
      </c>
      <c r="M258" t="s">
        <v>1553</v>
      </c>
      <c r="N258" t="s">
        <v>36</v>
      </c>
      <c r="O258" t="s">
        <v>36</v>
      </c>
      <c r="P258" t="s">
        <v>36</v>
      </c>
      <c r="Q258" t="s">
        <v>36</v>
      </c>
      <c r="R258" t="s">
        <v>36</v>
      </c>
      <c r="S258" t="s">
        <v>36</v>
      </c>
      <c r="T258" t="s">
        <v>36</v>
      </c>
      <c r="U258" t="s">
        <v>42</v>
      </c>
      <c r="V258" t="s">
        <v>43</v>
      </c>
      <c r="W258" t="s">
        <v>1554</v>
      </c>
      <c r="X258" t="s">
        <v>36</v>
      </c>
      <c r="Y258" t="s">
        <v>36</v>
      </c>
      <c r="Z258" t="s">
        <v>36</v>
      </c>
      <c r="AA258">
        <v>0</v>
      </c>
      <c r="AB258" t="s">
        <v>426</v>
      </c>
      <c r="AC258" t="s">
        <v>46</v>
      </c>
      <c r="AD258" t="s">
        <v>36</v>
      </c>
      <c r="AE258" t="s">
        <v>56</v>
      </c>
      <c r="AF258" t="s">
        <v>36</v>
      </c>
      <c r="AG258" t="s">
        <v>48</v>
      </c>
    </row>
    <row r="259" spans="1:33" x14ac:dyDescent="0.35">
      <c r="A259" t="s">
        <v>1555</v>
      </c>
      <c r="B259" t="s">
        <v>33</v>
      </c>
      <c r="C259" t="s">
        <v>1556</v>
      </c>
      <c r="D259" t="s">
        <v>1555</v>
      </c>
      <c r="E259" t="s">
        <v>1557</v>
      </c>
      <c r="F259" t="s">
        <v>36</v>
      </c>
      <c r="G259" t="s">
        <v>37</v>
      </c>
      <c r="H259">
        <v>10000</v>
      </c>
      <c r="I259" t="s">
        <v>38</v>
      </c>
      <c r="J259" t="s">
        <v>927</v>
      </c>
      <c r="K259" t="str">
        <f>VLOOKUP(J259, correspondance!A:B, 2, FALSE)</f>
        <v>TG RHONE</v>
      </c>
      <c r="L259" t="s">
        <v>1558</v>
      </c>
      <c r="M259" t="s">
        <v>1559</v>
      </c>
      <c r="N259" t="s">
        <v>36</v>
      </c>
      <c r="O259" t="s">
        <v>36</v>
      </c>
      <c r="P259" t="s">
        <v>36</v>
      </c>
      <c r="Q259" t="s">
        <v>36</v>
      </c>
      <c r="R259" t="s">
        <v>36</v>
      </c>
      <c r="S259" t="s">
        <v>36</v>
      </c>
      <c r="T259" t="s">
        <v>36</v>
      </c>
      <c r="U259" t="s">
        <v>42</v>
      </c>
      <c r="V259" t="s">
        <v>43</v>
      </c>
      <c r="W259" t="s">
        <v>1560</v>
      </c>
      <c r="X259" t="s">
        <v>36</v>
      </c>
      <c r="Y259" t="s">
        <v>36</v>
      </c>
      <c r="Z259" t="s">
        <v>36</v>
      </c>
      <c r="AA259">
        <v>0</v>
      </c>
      <c r="AB259" t="s">
        <v>426</v>
      </c>
      <c r="AC259" t="s">
        <v>46</v>
      </c>
      <c r="AD259" t="s">
        <v>36</v>
      </c>
      <c r="AE259" t="s">
        <v>56</v>
      </c>
      <c r="AF259" t="s">
        <v>36</v>
      </c>
      <c r="AG259" t="s">
        <v>48</v>
      </c>
    </row>
    <row r="260" spans="1:33" x14ac:dyDescent="0.35">
      <c r="A260" t="s">
        <v>1561</v>
      </c>
      <c r="B260" t="s">
        <v>33</v>
      </c>
      <c r="C260" t="s">
        <v>1562</v>
      </c>
      <c r="D260" t="s">
        <v>1561</v>
      </c>
      <c r="E260" t="s">
        <v>1563</v>
      </c>
      <c r="F260" t="s">
        <v>36</v>
      </c>
      <c r="G260" t="s">
        <v>37</v>
      </c>
      <c r="H260">
        <v>16776</v>
      </c>
      <c r="I260" t="s">
        <v>38</v>
      </c>
      <c r="J260" t="s">
        <v>927</v>
      </c>
      <c r="K260" t="str">
        <f>VLOOKUP(J260, correspondance!A:B, 2, FALSE)</f>
        <v>TG RHONE</v>
      </c>
      <c r="L260" t="s">
        <v>1564</v>
      </c>
      <c r="M260" t="s">
        <v>1565</v>
      </c>
      <c r="N260" t="s">
        <v>36</v>
      </c>
      <c r="O260" t="s">
        <v>36</v>
      </c>
      <c r="P260" t="s">
        <v>36</v>
      </c>
      <c r="Q260" t="s">
        <v>36</v>
      </c>
      <c r="R260" t="s">
        <v>36</v>
      </c>
      <c r="S260" t="s">
        <v>36</v>
      </c>
      <c r="T260" t="s">
        <v>36</v>
      </c>
      <c r="U260" t="s">
        <v>42</v>
      </c>
      <c r="V260" t="s">
        <v>43</v>
      </c>
      <c r="W260" t="s">
        <v>1566</v>
      </c>
      <c r="X260" t="s">
        <v>36</v>
      </c>
      <c r="Y260" t="s">
        <v>36</v>
      </c>
      <c r="Z260" t="s">
        <v>36</v>
      </c>
      <c r="AA260">
        <v>0</v>
      </c>
      <c r="AB260" t="s">
        <v>426</v>
      </c>
      <c r="AC260" t="s">
        <v>46</v>
      </c>
      <c r="AD260" t="s">
        <v>36</v>
      </c>
      <c r="AE260" t="s">
        <v>56</v>
      </c>
      <c r="AF260" t="s">
        <v>36</v>
      </c>
      <c r="AG260" t="s">
        <v>48</v>
      </c>
    </row>
    <row r="261" spans="1:33" x14ac:dyDescent="0.35">
      <c r="A261" t="s">
        <v>1567</v>
      </c>
      <c r="B261" t="s">
        <v>33</v>
      </c>
      <c r="C261" t="s">
        <v>1568</v>
      </c>
      <c r="D261" t="s">
        <v>1567</v>
      </c>
      <c r="E261" t="s">
        <v>1569</v>
      </c>
      <c r="F261" t="s">
        <v>36</v>
      </c>
      <c r="G261" t="s">
        <v>37</v>
      </c>
      <c r="H261">
        <v>15500</v>
      </c>
      <c r="I261" t="s">
        <v>38</v>
      </c>
      <c r="J261" t="s">
        <v>927</v>
      </c>
      <c r="K261" t="str">
        <f>VLOOKUP(J261, correspondance!A:B, 2, FALSE)</f>
        <v>TG RHONE</v>
      </c>
      <c r="L261" t="s">
        <v>1570</v>
      </c>
      <c r="M261" t="s">
        <v>1571</v>
      </c>
      <c r="N261" t="s">
        <v>36</v>
      </c>
      <c r="O261" t="s">
        <v>36</v>
      </c>
      <c r="P261" t="s">
        <v>36</v>
      </c>
      <c r="Q261" t="s">
        <v>36</v>
      </c>
      <c r="R261" t="s">
        <v>36</v>
      </c>
      <c r="S261" t="s">
        <v>36</v>
      </c>
      <c r="T261" t="s">
        <v>36</v>
      </c>
      <c r="U261" t="s">
        <v>42</v>
      </c>
      <c r="V261" t="s">
        <v>43</v>
      </c>
      <c r="W261" t="s">
        <v>1572</v>
      </c>
      <c r="X261" t="s">
        <v>36</v>
      </c>
      <c r="Y261" t="s">
        <v>36</v>
      </c>
      <c r="Z261" t="s">
        <v>36</v>
      </c>
      <c r="AA261">
        <v>0</v>
      </c>
      <c r="AB261" t="s">
        <v>426</v>
      </c>
      <c r="AC261" t="s">
        <v>46</v>
      </c>
      <c r="AD261" t="s">
        <v>36</v>
      </c>
      <c r="AE261" t="s">
        <v>47</v>
      </c>
      <c r="AF261" t="s">
        <v>36</v>
      </c>
      <c r="AG261" t="s">
        <v>48</v>
      </c>
    </row>
    <row r="262" spans="1:33" x14ac:dyDescent="0.35">
      <c r="A262" t="s">
        <v>1573</v>
      </c>
      <c r="B262" t="s">
        <v>33</v>
      </c>
      <c r="C262" t="s">
        <v>1574</v>
      </c>
      <c r="D262" t="s">
        <v>1573</v>
      </c>
      <c r="E262" t="s">
        <v>1575</v>
      </c>
      <c r="F262" t="s">
        <v>1576</v>
      </c>
      <c r="G262" t="s">
        <v>37</v>
      </c>
      <c r="H262">
        <v>3500</v>
      </c>
      <c r="I262" t="s">
        <v>38</v>
      </c>
      <c r="J262" t="s">
        <v>927</v>
      </c>
      <c r="K262" t="str">
        <f>VLOOKUP(J262, correspondance!A:B, 2, FALSE)</f>
        <v>TG RHONE</v>
      </c>
      <c r="L262" t="s">
        <v>1577</v>
      </c>
      <c r="M262" t="s">
        <v>1578</v>
      </c>
      <c r="N262" t="s">
        <v>36</v>
      </c>
      <c r="O262" t="s">
        <v>36</v>
      </c>
      <c r="P262" t="s">
        <v>36</v>
      </c>
      <c r="Q262" t="s">
        <v>36</v>
      </c>
      <c r="R262" t="s">
        <v>36</v>
      </c>
      <c r="S262" t="s">
        <v>36</v>
      </c>
      <c r="T262" t="s">
        <v>36</v>
      </c>
      <c r="U262" t="s">
        <v>42</v>
      </c>
      <c r="V262" t="s">
        <v>43</v>
      </c>
      <c r="W262" t="s">
        <v>1579</v>
      </c>
      <c r="X262" t="s">
        <v>36</v>
      </c>
      <c r="Y262" t="s">
        <v>36</v>
      </c>
      <c r="Z262" t="s">
        <v>36</v>
      </c>
      <c r="AA262">
        <v>0</v>
      </c>
      <c r="AB262" t="s">
        <v>426</v>
      </c>
      <c r="AC262" t="s">
        <v>46</v>
      </c>
      <c r="AD262" t="s">
        <v>36</v>
      </c>
      <c r="AE262" t="s">
        <v>96</v>
      </c>
      <c r="AF262" t="s">
        <v>36</v>
      </c>
      <c r="AG262" t="s">
        <v>48</v>
      </c>
    </row>
    <row r="263" spans="1:33" x14ac:dyDescent="0.35">
      <c r="A263" t="s">
        <v>1580</v>
      </c>
      <c r="B263" t="s">
        <v>33</v>
      </c>
      <c r="C263" t="s">
        <v>1581</v>
      </c>
      <c r="D263" t="s">
        <v>1580</v>
      </c>
      <c r="E263" t="s">
        <v>1582</v>
      </c>
      <c r="F263" t="s">
        <v>1583</v>
      </c>
      <c r="G263" t="s">
        <v>37</v>
      </c>
      <c r="H263">
        <v>16000</v>
      </c>
      <c r="I263" t="s">
        <v>38</v>
      </c>
      <c r="J263" t="s">
        <v>927</v>
      </c>
      <c r="K263" t="str">
        <f>VLOOKUP(J263, correspondance!A:B, 2, FALSE)</f>
        <v>TG RHONE</v>
      </c>
      <c r="L263" t="s">
        <v>1584</v>
      </c>
      <c r="M263" t="s">
        <v>1585</v>
      </c>
      <c r="N263" t="s">
        <v>36</v>
      </c>
      <c r="O263" t="s">
        <v>36</v>
      </c>
      <c r="P263" t="s">
        <v>36</v>
      </c>
      <c r="Q263" t="s">
        <v>36</v>
      </c>
      <c r="R263" t="s">
        <v>36</v>
      </c>
      <c r="S263" t="s">
        <v>36</v>
      </c>
      <c r="T263" t="s">
        <v>36</v>
      </c>
      <c r="U263" t="s">
        <v>42</v>
      </c>
      <c r="V263" t="s">
        <v>43</v>
      </c>
      <c r="W263" t="s">
        <v>1586</v>
      </c>
      <c r="X263" t="s">
        <v>36</v>
      </c>
      <c r="Y263" t="s">
        <v>36</v>
      </c>
      <c r="Z263" t="s">
        <v>36</v>
      </c>
      <c r="AA263">
        <v>0</v>
      </c>
      <c r="AB263" t="s">
        <v>426</v>
      </c>
      <c r="AC263" t="s">
        <v>46</v>
      </c>
      <c r="AD263" t="s">
        <v>36</v>
      </c>
      <c r="AE263" t="s">
        <v>56</v>
      </c>
      <c r="AF263" t="s">
        <v>36</v>
      </c>
      <c r="AG263" t="s">
        <v>48</v>
      </c>
    </row>
    <row r="264" spans="1:33" x14ac:dyDescent="0.35">
      <c r="A264" t="s">
        <v>1587</v>
      </c>
      <c r="B264" t="s">
        <v>33</v>
      </c>
      <c r="C264" t="s">
        <v>1588</v>
      </c>
      <c r="D264" t="s">
        <v>1587</v>
      </c>
      <c r="E264" t="s">
        <v>1589</v>
      </c>
      <c r="F264" t="s">
        <v>1590</v>
      </c>
      <c r="G264" t="s">
        <v>37</v>
      </c>
      <c r="H264">
        <v>19000</v>
      </c>
      <c r="I264" t="s">
        <v>38</v>
      </c>
      <c r="J264" t="s">
        <v>927</v>
      </c>
      <c r="K264" t="str">
        <f>VLOOKUP(J264, correspondance!A:B, 2, FALSE)</f>
        <v>TG RHONE</v>
      </c>
      <c r="L264" t="s">
        <v>1591</v>
      </c>
      <c r="M264" t="s">
        <v>1592</v>
      </c>
      <c r="N264" t="s">
        <v>36</v>
      </c>
      <c r="O264" t="s">
        <v>36</v>
      </c>
      <c r="P264" t="s">
        <v>36</v>
      </c>
      <c r="Q264" t="s">
        <v>36</v>
      </c>
      <c r="R264" t="s">
        <v>36</v>
      </c>
      <c r="S264" t="s">
        <v>36</v>
      </c>
      <c r="T264" t="s">
        <v>36</v>
      </c>
      <c r="U264" t="s">
        <v>42</v>
      </c>
      <c r="V264" t="s">
        <v>43</v>
      </c>
      <c r="W264" t="s">
        <v>1593</v>
      </c>
      <c r="X264" t="s">
        <v>36</v>
      </c>
      <c r="Y264" t="s">
        <v>36</v>
      </c>
      <c r="Z264" t="s">
        <v>36</v>
      </c>
      <c r="AA264">
        <v>0</v>
      </c>
      <c r="AB264" t="s">
        <v>426</v>
      </c>
      <c r="AC264" t="s">
        <v>46</v>
      </c>
      <c r="AD264" t="s">
        <v>36</v>
      </c>
      <c r="AE264" t="s">
        <v>56</v>
      </c>
      <c r="AF264" t="s">
        <v>36</v>
      </c>
      <c r="AG264" t="s">
        <v>48</v>
      </c>
    </row>
    <row r="265" spans="1:33" x14ac:dyDescent="0.35">
      <c r="A265" t="s">
        <v>1594</v>
      </c>
      <c r="B265" t="s">
        <v>33</v>
      </c>
      <c r="C265" t="s">
        <v>1595</v>
      </c>
      <c r="D265" t="s">
        <v>1594</v>
      </c>
      <c r="E265" t="s">
        <v>1596</v>
      </c>
      <c r="F265" t="s">
        <v>1597</v>
      </c>
      <c r="G265" t="s">
        <v>37</v>
      </c>
      <c r="H265">
        <v>19000</v>
      </c>
      <c r="I265" t="s">
        <v>38</v>
      </c>
      <c r="J265" t="s">
        <v>927</v>
      </c>
      <c r="K265" t="str">
        <f>VLOOKUP(J265, correspondance!A:B, 2, FALSE)</f>
        <v>TG RHONE</v>
      </c>
      <c r="L265" t="s">
        <v>1598</v>
      </c>
      <c r="M265" t="s">
        <v>1599</v>
      </c>
      <c r="N265" t="s">
        <v>36</v>
      </c>
      <c r="O265" t="s">
        <v>36</v>
      </c>
      <c r="P265" t="s">
        <v>36</v>
      </c>
      <c r="Q265" t="s">
        <v>36</v>
      </c>
      <c r="R265" t="s">
        <v>36</v>
      </c>
      <c r="S265" t="s">
        <v>36</v>
      </c>
      <c r="T265" t="s">
        <v>36</v>
      </c>
      <c r="U265" t="s">
        <v>42</v>
      </c>
      <c r="V265" t="s">
        <v>43</v>
      </c>
      <c r="W265" t="s">
        <v>1600</v>
      </c>
      <c r="X265" t="s">
        <v>36</v>
      </c>
      <c r="Y265" t="s">
        <v>36</v>
      </c>
      <c r="Z265" t="s">
        <v>36</v>
      </c>
      <c r="AA265">
        <v>0</v>
      </c>
      <c r="AB265" t="s">
        <v>426</v>
      </c>
      <c r="AC265" t="s">
        <v>46</v>
      </c>
      <c r="AD265" t="s">
        <v>36</v>
      </c>
      <c r="AE265" t="s">
        <v>56</v>
      </c>
      <c r="AF265" t="s">
        <v>36</v>
      </c>
      <c r="AG265" t="s">
        <v>48</v>
      </c>
    </row>
    <row r="266" spans="1:33" x14ac:dyDescent="0.35">
      <c r="A266" t="s">
        <v>1601</v>
      </c>
      <c r="B266" t="s">
        <v>33</v>
      </c>
      <c r="C266" t="s">
        <v>1602</v>
      </c>
      <c r="D266" t="s">
        <v>1601</v>
      </c>
      <c r="E266" t="s">
        <v>1603</v>
      </c>
      <c r="F266" t="s">
        <v>36</v>
      </c>
      <c r="G266" t="s">
        <v>37</v>
      </c>
      <c r="H266">
        <v>3500</v>
      </c>
      <c r="I266" t="s">
        <v>38</v>
      </c>
      <c r="J266" t="s">
        <v>927</v>
      </c>
      <c r="K266" t="str">
        <f>VLOOKUP(J266, correspondance!A:B, 2, FALSE)</f>
        <v>TG RHONE</v>
      </c>
      <c r="L266" t="s">
        <v>1604</v>
      </c>
      <c r="M266" t="s">
        <v>1605</v>
      </c>
      <c r="N266" t="s">
        <v>36</v>
      </c>
      <c r="O266" t="s">
        <v>36</v>
      </c>
      <c r="P266" t="s">
        <v>36</v>
      </c>
      <c r="Q266" t="s">
        <v>36</v>
      </c>
      <c r="R266" t="s">
        <v>36</v>
      </c>
      <c r="S266" t="s">
        <v>36</v>
      </c>
      <c r="T266" t="s">
        <v>36</v>
      </c>
      <c r="U266" t="s">
        <v>42</v>
      </c>
      <c r="V266" t="s">
        <v>43</v>
      </c>
      <c r="W266" t="s">
        <v>1606</v>
      </c>
      <c r="X266" t="s">
        <v>36</v>
      </c>
      <c r="Y266" t="s">
        <v>36</v>
      </c>
      <c r="Z266" t="s">
        <v>36</v>
      </c>
      <c r="AA266">
        <v>0</v>
      </c>
      <c r="AB266" t="s">
        <v>426</v>
      </c>
      <c r="AC266" t="s">
        <v>46</v>
      </c>
      <c r="AD266" t="s">
        <v>36</v>
      </c>
      <c r="AE266" t="s">
        <v>96</v>
      </c>
      <c r="AF266" t="s">
        <v>36</v>
      </c>
      <c r="AG266" t="s">
        <v>48</v>
      </c>
    </row>
    <row r="267" spans="1:33" x14ac:dyDescent="0.35">
      <c r="A267" t="s">
        <v>1607</v>
      </c>
      <c r="B267" t="s">
        <v>33</v>
      </c>
      <c r="C267" t="s">
        <v>1608</v>
      </c>
      <c r="D267" t="s">
        <v>1607</v>
      </c>
      <c r="E267" t="s">
        <v>1609</v>
      </c>
      <c r="F267" t="s">
        <v>36</v>
      </c>
      <c r="G267" t="s">
        <v>37</v>
      </c>
      <c r="H267">
        <v>19000</v>
      </c>
      <c r="I267" t="s">
        <v>38</v>
      </c>
      <c r="J267" t="s">
        <v>927</v>
      </c>
      <c r="K267" t="str">
        <f>VLOOKUP(J267, correspondance!A:B, 2, FALSE)</f>
        <v>TG RHONE</v>
      </c>
      <c r="L267" t="s">
        <v>1610</v>
      </c>
      <c r="M267" t="s">
        <v>36</v>
      </c>
      <c r="N267" t="s">
        <v>36</v>
      </c>
      <c r="O267" t="s">
        <v>36</v>
      </c>
      <c r="P267" t="s">
        <v>36</v>
      </c>
      <c r="Q267" t="s">
        <v>36</v>
      </c>
      <c r="R267" t="s">
        <v>36</v>
      </c>
      <c r="S267" t="s">
        <v>36</v>
      </c>
      <c r="T267" t="s">
        <v>36</v>
      </c>
      <c r="U267" t="s">
        <v>42</v>
      </c>
      <c r="V267" t="s">
        <v>43</v>
      </c>
      <c r="W267" t="s">
        <v>1611</v>
      </c>
      <c r="X267" t="s">
        <v>36</v>
      </c>
      <c r="Y267" t="s">
        <v>36</v>
      </c>
      <c r="Z267" t="s">
        <v>36</v>
      </c>
      <c r="AA267">
        <v>0</v>
      </c>
      <c r="AB267" t="s">
        <v>426</v>
      </c>
      <c r="AC267" t="s">
        <v>46</v>
      </c>
      <c r="AD267" t="s">
        <v>36</v>
      </c>
      <c r="AE267" t="s">
        <v>56</v>
      </c>
      <c r="AF267" t="s">
        <v>36</v>
      </c>
      <c r="AG267" t="s">
        <v>48</v>
      </c>
    </row>
    <row r="268" spans="1:33" x14ac:dyDescent="0.35">
      <c r="A268" t="s">
        <v>1612</v>
      </c>
      <c r="B268" t="s">
        <v>33</v>
      </c>
      <c r="C268" t="s">
        <v>1613</v>
      </c>
      <c r="D268" t="s">
        <v>1612</v>
      </c>
      <c r="E268" t="s">
        <v>1614</v>
      </c>
      <c r="F268" t="s">
        <v>1615</v>
      </c>
      <c r="G268" t="s">
        <v>37</v>
      </c>
      <c r="H268">
        <v>16000</v>
      </c>
      <c r="I268" t="s">
        <v>38</v>
      </c>
      <c r="J268" t="s">
        <v>927</v>
      </c>
      <c r="K268" t="str">
        <f>VLOOKUP(J268, correspondance!A:B, 2, FALSE)</f>
        <v>TG RHONE</v>
      </c>
      <c r="L268" t="s">
        <v>1616</v>
      </c>
      <c r="M268" t="s">
        <v>1617</v>
      </c>
      <c r="N268" t="s">
        <v>36</v>
      </c>
      <c r="O268" t="s">
        <v>36</v>
      </c>
      <c r="P268" t="s">
        <v>36</v>
      </c>
      <c r="Q268" t="s">
        <v>36</v>
      </c>
      <c r="R268" t="s">
        <v>36</v>
      </c>
      <c r="S268" t="s">
        <v>36</v>
      </c>
      <c r="T268" t="s">
        <v>36</v>
      </c>
      <c r="U268" t="s">
        <v>42</v>
      </c>
      <c r="V268" t="s">
        <v>43</v>
      </c>
      <c r="W268" t="s">
        <v>1618</v>
      </c>
      <c r="X268" t="s">
        <v>36</v>
      </c>
      <c r="Y268" t="s">
        <v>36</v>
      </c>
      <c r="Z268" t="s">
        <v>36</v>
      </c>
      <c r="AA268">
        <v>0</v>
      </c>
      <c r="AB268" t="s">
        <v>426</v>
      </c>
      <c r="AC268" t="s">
        <v>46</v>
      </c>
      <c r="AD268" t="s">
        <v>36</v>
      </c>
      <c r="AE268" t="s">
        <v>56</v>
      </c>
      <c r="AF268" t="s">
        <v>36</v>
      </c>
      <c r="AG268" t="s">
        <v>48</v>
      </c>
    </row>
    <row r="269" spans="1:33" x14ac:dyDescent="0.35">
      <c r="A269" t="s">
        <v>1619</v>
      </c>
      <c r="B269" t="s">
        <v>33</v>
      </c>
      <c r="C269" t="s">
        <v>1620</v>
      </c>
      <c r="D269" t="s">
        <v>1619</v>
      </c>
      <c r="E269" t="s">
        <v>1621</v>
      </c>
      <c r="F269" t="s">
        <v>36</v>
      </c>
      <c r="G269" t="s">
        <v>37</v>
      </c>
      <c r="H269">
        <v>16000</v>
      </c>
      <c r="I269" t="s">
        <v>38</v>
      </c>
      <c r="J269" t="s">
        <v>927</v>
      </c>
      <c r="K269" t="str">
        <f>VLOOKUP(J269, correspondance!A:B, 2, FALSE)</f>
        <v>TG RHONE</v>
      </c>
      <c r="L269" t="s">
        <v>1622</v>
      </c>
      <c r="M269" t="s">
        <v>1623</v>
      </c>
      <c r="N269" t="s">
        <v>36</v>
      </c>
      <c r="O269" t="s">
        <v>36</v>
      </c>
      <c r="P269" t="s">
        <v>36</v>
      </c>
      <c r="Q269" t="s">
        <v>36</v>
      </c>
      <c r="R269" t="s">
        <v>36</v>
      </c>
      <c r="S269" t="s">
        <v>36</v>
      </c>
      <c r="T269" t="s">
        <v>36</v>
      </c>
      <c r="U269" t="s">
        <v>42</v>
      </c>
      <c r="V269" t="s">
        <v>43</v>
      </c>
      <c r="W269" t="s">
        <v>1624</v>
      </c>
      <c r="X269" t="s">
        <v>36</v>
      </c>
      <c r="Y269" t="s">
        <v>36</v>
      </c>
      <c r="Z269" t="s">
        <v>36</v>
      </c>
      <c r="AA269">
        <v>0</v>
      </c>
      <c r="AB269" t="s">
        <v>426</v>
      </c>
      <c r="AC269" t="s">
        <v>46</v>
      </c>
      <c r="AD269" t="s">
        <v>36</v>
      </c>
      <c r="AE269" t="s">
        <v>56</v>
      </c>
      <c r="AF269" t="s">
        <v>36</v>
      </c>
      <c r="AG269" t="s">
        <v>48</v>
      </c>
    </row>
    <row r="270" spans="1:33" x14ac:dyDescent="0.35">
      <c r="A270" t="s">
        <v>1625</v>
      </c>
      <c r="B270" t="s">
        <v>33</v>
      </c>
      <c r="C270" t="s">
        <v>1626</v>
      </c>
      <c r="D270" t="s">
        <v>1625</v>
      </c>
      <c r="E270" t="s">
        <v>1627</v>
      </c>
      <c r="F270" t="s">
        <v>1628</v>
      </c>
      <c r="G270" t="s">
        <v>37</v>
      </c>
      <c r="H270">
        <v>16000</v>
      </c>
      <c r="I270" t="s">
        <v>38</v>
      </c>
      <c r="J270" t="s">
        <v>1629</v>
      </c>
      <c r="K270" t="str">
        <f>VLOOKUP(J270, correspondance!A:B, 2, FALSE)</f>
        <v>EUR Schiltigheim LIV</v>
      </c>
      <c r="L270" t="s">
        <v>1630</v>
      </c>
      <c r="M270" t="s">
        <v>729</v>
      </c>
      <c r="N270" t="s">
        <v>36</v>
      </c>
      <c r="O270" t="s">
        <v>36</v>
      </c>
      <c r="P270" t="s">
        <v>36</v>
      </c>
      <c r="Q270" t="s">
        <v>36</v>
      </c>
      <c r="R270" t="s">
        <v>36</v>
      </c>
      <c r="S270" t="s">
        <v>36</v>
      </c>
      <c r="T270" t="s">
        <v>36</v>
      </c>
      <c r="U270" t="s">
        <v>42</v>
      </c>
      <c r="V270" t="s">
        <v>43</v>
      </c>
      <c r="W270" t="s">
        <v>1631</v>
      </c>
      <c r="X270" t="s">
        <v>36</v>
      </c>
      <c r="Y270" t="s">
        <v>36</v>
      </c>
      <c r="Z270" t="s">
        <v>36</v>
      </c>
      <c r="AA270">
        <v>0</v>
      </c>
      <c r="AB270" t="s">
        <v>45</v>
      </c>
      <c r="AC270" t="s">
        <v>46</v>
      </c>
      <c r="AD270" t="s">
        <v>36</v>
      </c>
      <c r="AE270" t="s">
        <v>56</v>
      </c>
      <c r="AF270" t="s">
        <v>36</v>
      </c>
      <c r="AG270" t="s">
        <v>48</v>
      </c>
    </row>
    <row r="271" spans="1:33" x14ac:dyDescent="0.35">
      <c r="A271" t="s">
        <v>1632</v>
      </c>
      <c r="B271" t="s">
        <v>33</v>
      </c>
      <c r="C271" t="s">
        <v>1633</v>
      </c>
      <c r="D271" t="s">
        <v>1632</v>
      </c>
      <c r="E271" t="s">
        <v>1634</v>
      </c>
      <c r="F271" t="s">
        <v>36</v>
      </c>
      <c r="G271" t="s">
        <v>37</v>
      </c>
      <c r="H271">
        <v>19000</v>
      </c>
      <c r="I271" t="s">
        <v>38</v>
      </c>
      <c r="J271" t="s">
        <v>1629</v>
      </c>
      <c r="K271" t="str">
        <f>VLOOKUP(J271, correspondance!A:B, 2, FALSE)</f>
        <v>EUR Schiltigheim LIV</v>
      </c>
      <c r="L271" t="s">
        <v>1635</v>
      </c>
      <c r="M271" t="s">
        <v>1636</v>
      </c>
      <c r="N271" t="s">
        <v>36</v>
      </c>
      <c r="O271" t="s">
        <v>36</v>
      </c>
      <c r="P271" t="s">
        <v>36</v>
      </c>
      <c r="Q271" t="s">
        <v>36</v>
      </c>
      <c r="R271" t="s">
        <v>36</v>
      </c>
      <c r="S271" t="s">
        <v>36</v>
      </c>
      <c r="T271" t="s">
        <v>36</v>
      </c>
      <c r="U271" t="s">
        <v>42</v>
      </c>
      <c r="V271" t="s">
        <v>43</v>
      </c>
      <c r="W271" t="s">
        <v>1637</v>
      </c>
      <c r="X271" t="s">
        <v>36</v>
      </c>
      <c r="Y271" t="s">
        <v>36</v>
      </c>
      <c r="Z271" t="s">
        <v>36</v>
      </c>
      <c r="AA271">
        <v>0</v>
      </c>
      <c r="AB271" t="s">
        <v>45</v>
      </c>
      <c r="AC271" t="s">
        <v>46</v>
      </c>
      <c r="AD271" t="s">
        <v>36</v>
      </c>
      <c r="AE271" t="s">
        <v>56</v>
      </c>
      <c r="AF271" t="s">
        <v>36</v>
      </c>
      <c r="AG271" t="s">
        <v>48</v>
      </c>
    </row>
    <row r="272" spans="1:33" x14ac:dyDescent="0.35">
      <c r="A272" t="s">
        <v>1638</v>
      </c>
      <c r="B272" t="s">
        <v>33</v>
      </c>
      <c r="C272" t="s">
        <v>1639</v>
      </c>
      <c r="D272" t="s">
        <v>1638</v>
      </c>
      <c r="E272" t="s">
        <v>1640</v>
      </c>
      <c r="F272" t="s">
        <v>1641</v>
      </c>
      <c r="G272" t="s">
        <v>37</v>
      </c>
      <c r="H272">
        <v>3500</v>
      </c>
      <c r="I272" t="s">
        <v>38</v>
      </c>
      <c r="J272" t="s">
        <v>1629</v>
      </c>
      <c r="K272" t="str">
        <f>VLOOKUP(J272, correspondance!A:B, 2, FALSE)</f>
        <v>EUR Schiltigheim LIV</v>
      </c>
      <c r="L272" t="s">
        <v>36</v>
      </c>
      <c r="M272" t="s">
        <v>36</v>
      </c>
      <c r="N272" t="s">
        <v>36</v>
      </c>
      <c r="O272" t="s">
        <v>36</v>
      </c>
      <c r="P272" t="s">
        <v>36</v>
      </c>
      <c r="Q272" t="s">
        <v>36</v>
      </c>
      <c r="R272" t="s">
        <v>36</v>
      </c>
      <c r="S272" t="s">
        <v>36</v>
      </c>
      <c r="T272" t="s">
        <v>36</v>
      </c>
      <c r="U272" t="s">
        <v>69</v>
      </c>
      <c r="V272" t="s">
        <v>36</v>
      </c>
      <c r="W272" t="s">
        <v>771</v>
      </c>
      <c r="X272" t="s">
        <v>36</v>
      </c>
      <c r="Y272" t="s">
        <v>36</v>
      </c>
      <c r="Z272" t="s">
        <v>36</v>
      </c>
      <c r="AA272">
        <v>0</v>
      </c>
      <c r="AB272" t="s">
        <v>36</v>
      </c>
      <c r="AC272" t="s">
        <v>36</v>
      </c>
      <c r="AD272" t="s">
        <v>36</v>
      </c>
      <c r="AE272" t="s">
        <v>66</v>
      </c>
      <c r="AF272" t="s">
        <v>36</v>
      </c>
      <c r="AG272" t="s">
        <v>48</v>
      </c>
    </row>
    <row r="273" spans="1:33" x14ac:dyDescent="0.35">
      <c r="A273" t="s">
        <v>1057</v>
      </c>
      <c r="B273" t="s">
        <v>33</v>
      </c>
      <c r="C273" t="s">
        <v>1057</v>
      </c>
      <c r="D273" t="s">
        <v>36</v>
      </c>
      <c r="E273" t="s">
        <v>66</v>
      </c>
      <c r="F273" t="s">
        <v>36</v>
      </c>
      <c r="G273" t="s">
        <v>66</v>
      </c>
      <c r="I273" t="s">
        <v>66</v>
      </c>
      <c r="J273" t="s">
        <v>66</v>
      </c>
      <c r="K273" t="e">
        <f>VLOOKUP(J273, correspondance!A:B, 2, FALSE)</f>
        <v>#N/A</v>
      </c>
      <c r="L273" t="s">
        <v>36</v>
      </c>
      <c r="M273" t="s">
        <v>36</v>
      </c>
      <c r="N273" t="s">
        <v>36</v>
      </c>
      <c r="O273" t="s">
        <v>36</v>
      </c>
      <c r="P273" t="s">
        <v>36</v>
      </c>
      <c r="Q273" t="s">
        <v>36</v>
      </c>
      <c r="R273" t="s">
        <v>36</v>
      </c>
      <c r="S273" t="s">
        <v>36</v>
      </c>
      <c r="T273" t="s">
        <v>36</v>
      </c>
      <c r="U273" t="s">
        <v>69</v>
      </c>
      <c r="V273" t="s">
        <v>36</v>
      </c>
      <c r="W273" t="s">
        <v>771</v>
      </c>
      <c r="X273" t="s">
        <v>36</v>
      </c>
      <c r="Y273" t="s">
        <v>36</v>
      </c>
      <c r="Z273" t="s">
        <v>36</v>
      </c>
      <c r="AA273">
        <v>0</v>
      </c>
      <c r="AB273" t="s">
        <v>36</v>
      </c>
      <c r="AC273" t="s">
        <v>36</v>
      </c>
      <c r="AD273" t="s">
        <v>36</v>
      </c>
      <c r="AE273" t="s">
        <v>66</v>
      </c>
      <c r="AF273" t="s">
        <v>36</v>
      </c>
      <c r="AG273" t="s">
        <v>48</v>
      </c>
    </row>
    <row r="274" spans="1:33" x14ac:dyDescent="0.35">
      <c r="A274" t="s">
        <v>1643</v>
      </c>
      <c r="B274" t="s">
        <v>33</v>
      </c>
      <c r="C274" t="s">
        <v>1644</v>
      </c>
      <c r="D274" t="s">
        <v>1643</v>
      </c>
      <c r="E274" t="s">
        <v>1645</v>
      </c>
      <c r="F274" t="s">
        <v>1646</v>
      </c>
      <c r="G274" t="s">
        <v>37</v>
      </c>
      <c r="H274">
        <v>19000</v>
      </c>
      <c r="I274" t="s">
        <v>38</v>
      </c>
      <c r="J274" t="s">
        <v>1629</v>
      </c>
      <c r="K274" t="str">
        <f>VLOOKUP(J274, correspondance!A:B, 2, FALSE)</f>
        <v>EUR Schiltigheim LIV</v>
      </c>
      <c r="L274" t="s">
        <v>1647</v>
      </c>
      <c r="M274" t="s">
        <v>1648</v>
      </c>
      <c r="N274" t="s">
        <v>36</v>
      </c>
      <c r="O274" t="s">
        <v>36</v>
      </c>
      <c r="P274" t="s">
        <v>36</v>
      </c>
      <c r="Q274" t="s">
        <v>36</v>
      </c>
      <c r="R274" t="s">
        <v>36</v>
      </c>
      <c r="S274" t="s">
        <v>36</v>
      </c>
      <c r="T274" t="s">
        <v>36</v>
      </c>
      <c r="U274" t="s">
        <v>42</v>
      </c>
      <c r="V274" t="s">
        <v>43</v>
      </c>
      <c r="W274" t="s">
        <v>1649</v>
      </c>
      <c r="X274" t="s">
        <v>36</v>
      </c>
      <c r="Y274" t="s">
        <v>36</v>
      </c>
      <c r="Z274" t="s">
        <v>36</v>
      </c>
      <c r="AA274">
        <v>0</v>
      </c>
      <c r="AB274" t="s">
        <v>45</v>
      </c>
      <c r="AC274" t="s">
        <v>46</v>
      </c>
      <c r="AD274" t="s">
        <v>36</v>
      </c>
      <c r="AE274" t="s">
        <v>56</v>
      </c>
      <c r="AF274" t="s">
        <v>36</v>
      </c>
      <c r="AG274" t="s">
        <v>48</v>
      </c>
    </row>
    <row r="275" spans="1:33" x14ac:dyDescent="0.35">
      <c r="A275" t="s">
        <v>1650</v>
      </c>
      <c r="B275" t="s">
        <v>33</v>
      </c>
      <c r="C275" t="s">
        <v>1651</v>
      </c>
      <c r="D275" t="s">
        <v>1650</v>
      </c>
      <c r="E275" t="s">
        <v>1652</v>
      </c>
      <c r="F275" t="s">
        <v>36</v>
      </c>
      <c r="G275" t="s">
        <v>37</v>
      </c>
      <c r="H275">
        <v>19000</v>
      </c>
      <c r="I275" t="s">
        <v>38</v>
      </c>
      <c r="J275" t="s">
        <v>1629</v>
      </c>
      <c r="K275" t="str">
        <f>VLOOKUP(J275, correspondance!A:B, 2, FALSE)</f>
        <v>EUR Schiltigheim LIV</v>
      </c>
      <c r="L275" t="s">
        <v>1653</v>
      </c>
      <c r="M275" t="s">
        <v>1654</v>
      </c>
      <c r="N275" t="s">
        <v>36</v>
      </c>
      <c r="O275" t="s">
        <v>36</v>
      </c>
      <c r="P275" t="s">
        <v>36</v>
      </c>
      <c r="Q275" t="s">
        <v>36</v>
      </c>
      <c r="R275" t="s">
        <v>36</v>
      </c>
      <c r="S275" t="s">
        <v>36</v>
      </c>
      <c r="T275" t="s">
        <v>36</v>
      </c>
      <c r="U275" t="s">
        <v>42</v>
      </c>
      <c r="V275" t="s">
        <v>43</v>
      </c>
      <c r="W275" t="s">
        <v>1655</v>
      </c>
      <c r="X275" t="s">
        <v>36</v>
      </c>
      <c r="Y275" t="s">
        <v>36</v>
      </c>
      <c r="Z275" t="s">
        <v>36</v>
      </c>
      <c r="AA275">
        <v>0</v>
      </c>
      <c r="AB275" t="s">
        <v>45</v>
      </c>
      <c r="AC275" t="s">
        <v>46</v>
      </c>
      <c r="AD275" t="s">
        <v>36</v>
      </c>
      <c r="AE275" t="s">
        <v>56</v>
      </c>
      <c r="AF275" t="s">
        <v>36</v>
      </c>
      <c r="AG275" t="s">
        <v>48</v>
      </c>
    </row>
    <row r="276" spans="1:33" x14ac:dyDescent="0.35">
      <c r="A276" t="s">
        <v>1656</v>
      </c>
      <c r="B276" t="s">
        <v>33</v>
      </c>
      <c r="C276" t="s">
        <v>1657</v>
      </c>
      <c r="D276" t="s">
        <v>1656</v>
      </c>
      <c r="E276" t="s">
        <v>1658</v>
      </c>
      <c r="F276" t="s">
        <v>36</v>
      </c>
      <c r="G276" t="s">
        <v>37</v>
      </c>
      <c r="H276">
        <v>7500</v>
      </c>
      <c r="I276" t="s">
        <v>38</v>
      </c>
      <c r="J276" t="s">
        <v>1629</v>
      </c>
      <c r="K276" t="str">
        <f>VLOOKUP(J276, correspondance!A:B, 2, FALSE)</f>
        <v>EUR Schiltigheim LIV</v>
      </c>
      <c r="L276" t="s">
        <v>36</v>
      </c>
      <c r="M276" t="s">
        <v>36</v>
      </c>
      <c r="N276" t="s">
        <v>36</v>
      </c>
      <c r="O276" t="s">
        <v>36</v>
      </c>
      <c r="P276" t="s">
        <v>36</v>
      </c>
      <c r="Q276" t="s">
        <v>36</v>
      </c>
      <c r="R276" t="s">
        <v>36</v>
      </c>
      <c r="S276" t="s">
        <v>36</v>
      </c>
      <c r="T276" t="s">
        <v>36</v>
      </c>
      <c r="U276" t="s">
        <v>42</v>
      </c>
      <c r="V276" t="s">
        <v>1659</v>
      </c>
      <c r="W276" t="s">
        <v>1660</v>
      </c>
      <c r="X276" t="s">
        <v>36</v>
      </c>
      <c r="Y276" t="s">
        <v>36</v>
      </c>
      <c r="Z276" t="s">
        <v>36</v>
      </c>
      <c r="AA276">
        <v>0</v>
      </c>
      <c r="AB276" t="s">
        <v>45</v>
      </c>
      <c r="AC276" t="s">
        <v>46</v>
      </c>
      <c r="AD276" t="s">
        <v>36</v>
      </c>
      <c r="AE276" t="s">
        <v>56</v>
      </c>
      <c r="AF276" t="s">
        <v>36</v>
      </c>
      <c r="AG276" t="s">
        <v>48</v>
      </c>
    </row>
    <row r="277" spans="1:33" x14ac:dyDescent="0.35">
      <c r="A277" t="s">
        <v>1661</v>
      </c>
      <c r="B277" t="s">
        <v>33</v>
      </c>
      <c r="C277" t="s">
        <v>1662</v>
      </c>
      <c r="D277" t="s">
        <v>1661</v>
      </c>
      <c r="E277" t="s">
        <v>1663</v>
      </c>
      <c r="F277" t="s">
        <v>1664</v>
      </c>
      <c r="G277" t="s">
        <v>37</v>
      </c>
      <c r="H277">
        <v>3500</v>
      </c>
      <c r="I277" t="s">
        <v>38</v>
      </c>
      <c r="J277" t="s">
        <v>1629</v>
      </c>
      <c r="K277" t="str">
        <f>VLOOKUP(J277, correspondance!A:B, 2, FALSE)</f>
        <v>EUR Schiltigheim LIV</v>
      </c>
      <c r="L277" t="s">
        <v>1665</v>
      </c>
      <c r="M277" t="s">
        <v>36</v>
      </c>
      <c r="N277" t="s">
        <v>36</v>
      </c>
      <c r="O277" t="s">
        <v>36</v>
      </c>
      <c r="P277" t="s">
        <v>36</v>
      </c>
      <c r="Q277" t="s">
        <v>36</v>
      </c>
      <c r="R277" t="s">
        <v>36</v>
      </c>
      <c r="S277" t="s">
        <v>36</v>
      </c>
      <c r="T277" t="s">
        <v>36</v>
      </c>
      <c r="U277" t="s">
        <v>42</v>
      </c>
      <c r="V277" t="s">
        <v>43</v>
      </c>
      <c r="W277" t="s">
        <v>1666</v>
      </c>
      <c r="X277" t="s">
        <v>36</v>
      </c>
      <c r="Y277" t="s">
        <v>36</v>
      </c>
      <c r="Z277" t="s">
        <v>36</v>
      </c>
      <c r="AA277">
        <v>0</v>
      </c>
      <c r="AB277" t="s">
        <v>45</v>
      </c>
      <c r="AC277" t="s">
        <v>46</v>
      </c>
      <c r="AD277" t="s">
        <v>36</v>
      </c>
      <c r="AE277" t="s">
        <v>96</v>
      </c>
      <c r="AF277" t="s">
        <v>36</v>
      </c>
      <c r="AG277" t="s">
        <v>48</v>
      </c>
    </row>
    <row r="278" spans="1:33" x14ac:dyDescent="0.35">
      <c r="A278" t="s">
        <v>1667</v>
      </c>
      <c r="B278" t="s">
        <v>33</v>
      </c>
      <c r="C278" t="s">
        <v>1668</v>
      </c>
      <c r="D278" t="s">
        <v>1667</v>
      </c>
      <c r="E278" t="s">
        <v>1669</v>
      </c>
      <c r="F278" t="s">
        <v>1670</v>
      </c>
      <c r="G278" t="s">
        <v>37</v>
      </c>
      <c r="H278">
        <v>13300</v>
      </c>
      <c r="I278" t="s">
        <v>38</v>
      </c>
      <c r="J278" t="s">
        <v>1629</v>
      </c>
      <c r="K278" t="str">
        <f>VLOOKUP(J278, correspondance!A:B, 2, FALSE)</f>
        <v>EUR Schiltigheim LIV</v>
      </c>
      <c r="L278" t="s">
        <v>1671</v>
      </c>
      <c r="M278" t="s">
        <v>1672</v>
      </c>
      <c r="N278" t="s">
        <v>36</v>
      </c>
      <c r="O278" t="s">
        <v>36</v>
      </c>
      <c r="P278" t="s">
        <v>36</v>
      </c>
      <c r="Q278" t="s">
        <v>36</v>
      </c>
      <c r="R278" t="s">
        <v>36</v>
      </c>
      <c r="S278" t="s">
        <v>36</v>
      </c>
      <c r="T278" t="s">
        <v>36</v>
      </c>
      <c r="U278" t="s">
        <v>42</v>
      </c>
      <c r="V278" t="s">
        <v>43</v>
      </c>
      <c r="W278" t="s">
        <v>1673</v>
      </c>
      <c r="X278" t="s">
        <v>36</v>
      </c>
      <c r="Y278" t="s">
        <v>36</v>
      </c>
      <c r="Z278" t="s">
        <v>36</v>
      </c>
      <c r="AA278">
        <v>0</v>
      </c>
      <c r="AB278" t="s">
        <v>45</v>
      </c>
      <c r="AC278" t="s">
        <v>46</v>
      </c>
      <c r="AD278" t="s">
        <v>36</v>
      </c>
      <c r="AE278" t="s">
        <v>56</v>
      </c>
      <c r="AF278" t="s">
        <v>36</v>
      </c>
      <c r="AG278" t="s">
        <v>48</v>
      </c>
    </row>
    <row r="279" spans="1:33" x14ac:dyDescent="0.35">
      <c r="A279" t="s">
        <v>1674</v>
      </c>
      <c r="B279" t="s">
        <v>33</v>
      </c>
      <c r="C279" t="s">
        <v>1675</v>
      </c>
      <c r="D279" t="s">
        <v>1674</v>
      </c>
      <c r="E279" t="s">
        <v>1676</v>
      </c>
      <c r="F279" t="s">
        <v>1677</v>
      </c>
      <c r="G279" t="s">
        <v>37</v>
      </c>
      <c r="H279">
        <v>16776</v>
      </c>
      <c r="I279" t="s">
        <v>38</v>
      </c>
      <c r="J279" t="s">
        <v>1629</v>
      </c>
      <c r="K279" t="str">
        <f>VLOOKUP(J279, correspondance!A:B, 2, FALSE)</f>
        <v>EUR Schiltigheim LIV</v>
      </c>
      <c r="L279" t="s">
        <v>1678</v>
      </c>
      <c r="M279" t="s">
        <v>1679</v>
      </c>
      <c r="N279" t="s">
        <v>36</v>
      </c>
      <c r="O279" t="s">
        <v>36</v>
      </c>
      <c r="P279" t="s">
        <v>36</v>
      </c>
      <c r="Q279" t="s">
        <v>36</v>
      </c>
      <c r="R279" t="s">
        <v>36</v>
      </c>
      <c r="S279" t="s">
        <v>36</v>
      </c>
      <c r="T279" t="s">
        <v>36</v>
      </c>
      <c r="U279" t="s">
        <v>42</v>
      </c>
      <c r="V279" t="s">
        <v>43</v>
      </c>
      <c r="W279" t="s">
        <v>1680</v>
      </c>
      <c r="X279" t="s">
        <v>36</v>
      </c>
      <c r="Y279" t="s">
        <v>36</v>
      </c>
      <c r="Z279" t="s">
        <v>36</v>
      </c>
      <c r="AA279">
        <v>0</v>
      </c>
      <c r="AB279" t="s">
        <v>45</v>
      </c>
      <c r="AC279" t="s">
        <v>46</v>
      </c>
      <c r="AD279" t="s">
        <v>36</v>
      </c>
      <c r="AE279" t="s">
        <v>56</v>
      </c>
      <c r="AF279" t="s">
        <v>36</v>
      </c>
      <c r="AG279" t="s">
        <v>48</v>
      </c>
    </row>
    <row r="280" spans="1:33" x14ac:dyDescent="0.35">
      <c r="A280" t="s">
        <v>1681</v>
      </c>
      <c r="B280" t="s">
        <v>33</v>
      </c>
      <c r="C280" t="s">
        <v>1682</v>
      </c>
      <c r="D280" t="s">
        <v>1681</v>
      </c>
      <c r="E280" t="s">
        <v>1683</v>
      </c>
      <c r="F280" t="s">
        <v>36</v>
      </c>
      <c r="G280" t="s">
        <v>37</v>
      </c>
      <c r="H280">
        <v>16000</v>
      </c>
      <c r="I280" t="s">
        <v>38</v>
      </c>
      <c r="J280" t="s">
        <v>1629</v>
      </c>
      <c r="K280" t="str">
        <f>VLOOKUP(J280, correspondance!A:B, 2, FALSE)</f>
        <v>EUR Schiltigheim LIV</v>
      </c>
      <c r="L280" t="s">
        <v>1684</v>
      </c>
      <c r="M280" t="s">
        <v>1685</v>
      </c>
      <c r="N280" t="s">
        <v>36</v>
      </c>
      <c r="O280" t="s">
        <v>36</v>
      </c>
      <c r="P280" t="s">
        <v>36</v>
      </c>
      <c r="Q280" t="s">
        <v>36</v>
      </c>
      <c r="R280" t="s">
        <v>36</v>
      </c>
      <c r="S280" t="s">
        <v>36</v>
      </c>
      <c r="T280" t="s">
        <v>36</v>
      </c>
      <c r="U280" t="s">
        <v>42</v>
      </c>
      <c r="V280" t="s">
        <v>43</v>
      </c>
      <c r="W280" t="s">
        <v>1686</v>
      </c>
      <c r="X280" t="s">
        <v>36</v>
      </c>
      <c r="Y280" t="s">
        <v>36</v>
      </c>
      <c r="Z280" t="s">
        <v>36</v>
      </c>
      <c r="AA280">
        <v>0</v>
      </c>
      <c r="AB280" t="s">
        <v>45</v>
      </c>
      <c r="AC280" t="s">
        <v>46</v>
      </c>
      <c r="AD280" t="s">
        <v>36</v>
      </c>
      <c r="AE280" t="s">
        <v>56</v>
      </c>
      <c r="AF280" t="s">
        <v>36</v>
      </c>
      <c r="AG280" t="s">
        <v>48</v>
      </c>
    </row>
    <row r="281" spans="1:33" x14ac:dyDescent="0.35">
      <c r="A281" t="s">
        <v>1687</v>
      </c>
      <c r="B281" t="s">
        <v>33</v>
      </c>
      <c r="C281" t="s">
        <v>1688</v>
      </c>
      <c r="D281" t="s">
        <v>1687</v>
      </c>
      <c r="E281" t="s">
        <v>1689</v>
      </c>
      <c r="F281" t="s">
        <v>36</v>
      </c>
      <c r="G281" t="s">
        <v>37</v>
      </c>
      <c r="H281">
        <v>13000</v>
      </c>
      <c r="I281" t="s">
        <v>38</v>
      </c>
      <c r="J281" t="s">
        <v>1156</v>
      </c>
      <c r="K281" t="str">
        <f>VLOOKUP(J281, correspondance!A:B, 2, FALSE)</f>
        <v>TG ALSACE</v>
      </c>
      <c r="L281" t="s">
        <v>1690</v>
      </c>
      <c r="M281" t="s">
        <v>1691</v>
      </c>
      <c r="N281" t="s">
        <v>36</v>
      </c>
      <c r="O281" t="s">
        <v>36</v>
      </c>
      <c r="P281" t="s">
        <v>36</v>
      </c>
      <c r="Q281" t="s">
        <v>36</v>
      </c>
      <c r="R281" t="s">
        <v>36</v>
      </c>
      <c r="S281" t="s">
        <v>36</v>
      </c>
      <c r="T281" t="s">
        <v>36</v>
      </c>
      <c r="U281" t="s">
        <v>42</v>
      </c>
      <c r="V281" t="s">
        <v>43</v>
      </c>
      <c r="W281" t="s">
        <v>1692</v>
      </c>
      <c r="X281" t="s">
        <v>36</v>
      </c>
      <c r="Y281" t="s">
        <v>36</v>
      </c>
      <c r="Z281" t="s">
        <v>36</v>
      </c>
      <c r="AA281">
        <v>0</v>
      </c>
      <c r="AB281" t="s">
        <v>45</v>
      </c>
      <c r="AC281" t="s">
        <v>46</v>
      </c>
      <c r="AD281" t="s">
        <v>36</v>
      </c>
      <c r="AE281" t="s">
        <v>56</v>
      </c>
      <c r="AF281" t="s">
        <v>36</v>
      </c>
      <c r="AG281" t="s">
        <v>48</v>
      </c>
    </row>
    <row r="282" spans="1:33" x14ac:dyDescent="0.35">
      <c r="A282" t="s">
        <v>1693</v>
      </c>
      <c r="B282" t="s">
        <v>33</v>
      </c>
      <c r="C282" t="s">
        <v>1694</v>
      </c>
      <c r="D282" t="s">
        <v>1693</v>
      </c>
      <c r="E282" t="s">
        <v>1695</v>
      </c>
      <c r="F282" t="s">
        <v>1696</v>
      </c>
      <c r="G282" t="s">
        <v>37</v>
      </c>
      <c r="H282">
        <v>16000</v>
      </c>
      <c r="I282" t="s">
        <v>38</v>
      </c>
      <c r="J282" t="s">
        <v>1629</v>
      </c>
      <c r="K282" t="str">
        <f>VLOOKUP(J282, correspondance!A:B, 2, FALSE)</f>
        <v>EUR Schiltigheim LIV</v>
      </c>
      <c r="L282" t="s">
        <v>1697</v>
      </c>
      <c r="M282" t="s">
        <v>1698</v>
      </c>
      <c r="N282" t="s">
        <v>36</v>
      </c>
      <c r="O282" t="s">
        <v>36</v>
      </c>
      <c r="P282" t="s">
        <v>36</v>
      </c>
      <c r="Q282" t="s">
        <v>36</v>
      </c>
      <c r="R282" t="s">
        <v>36</v>
      </c>
      <c r="S282" t="s">
        <v>36</v>
      </c>
      <c r="T282" t="s">
        <v>36</v>
      </c>
      <c r="U282" t="s">
        <v>42</v>
      </c>
      <c r="V282" t="s">
        <v>43</v>
      </c>
      <c r="W282" t="s">
        <v>1637</v>
      </c>
      <c r="X282" t="s">
        <v>36</v>
      </c>
      <c r="Y282" t="s">
        <v>36</v>
      </c>
      <c r="Z282" t="s">
        <v>36</v>
      </c>
      <c r="AA282">
        <v>0</v>
      </c>
      <c r="AB282" t="s">
        <v>45</v>
      </c>
      <c r="AC282" t="s">
        <v>46</v>
      </c>
      <c r="AD282" t="s">
        <v>36</v>
      </c>
      <c r="AE282" t="s">
        <v>56</v>
      </c>
      <c r="AF282" t="s">
        <v>36</v>
      </c>
      <c r="AG282" t="s">
        <v>48</v>
      </c>
    </row>
    <row r="283" spans="1:33" x14ac:dyDescent="0.35">
      <c r="A283" t="s">
        <v>1699</v>
      </c>
      <c r="B283" t="s">
        <v>33</v>
      </c>
      <c r="C283" t="s">
        <v>1700</v>
      </c>
      <c r="D283" t="s">
        <v>1699</v>
      </c>
      <c r="E283" t="s">
        <v>1701</v>
      </c>
      <c r="F283" t="s">
        <v>1702</v>
      </c>
      <c r="G283" t="s">
        <v>37</v>
      </c>
      <c r="H283">
        <v>16000</v>
      </c>
      <c r="I283" t="s">
        <v>38</v>
      </c>
      <c r="J283" t="s">
        <v>1629</v>
      </c>
      <c r="K283" t="str">
        <f>VLOOKUP(J283, correspondance!A:B, 2, FALSE)</f>
        <v>EUR Schiltigheim LIV</v>
      </c>
      <c r="L283" t="s">
        <v>1703</v>
      </c>
      <c r="M283" t="s">
        <v>1704</v>
      </c>
      <c r="N283" t="s">
        <v>36</v>
      </c>
      <c r="O283" t="s">
        <v>36</v>
      </c>
      <c r="P283" t="s">
        <v>36</v>
      </c>
      <c r="Q283" t="s">
        <v>36</v>
      </c>
      <c r="R283" t="s">
        <v>36</v>
      </c>
      <c r="S283" t="s">
        <v>36</v>
      </c>
      <c r="T283" t="s">
        <v>36</v>
      </c>
      <c r="U283" t="s">
        <v>42</v>
      </c>
      <c r="V283" t="s">
        <v>43</v>
      </c>
      <c r="W283" t="s">
        <v>1705</v>
      </c>
      <c r="X283" t="s">
        <v>36</v>
      </c>
      <c r="Y283" t="s">
        <v>36</v>
      </c>
      <c r="Z283" t="s">
        <v>36</v>
      </c>
      <c r="AA283">
        <v>0</v>
      </c>
      <c r="AB283" t="s">
        <v>45</v>
      </c>
      <c r="AC283" t="s">
        <v>46</v>
      </c>
      <c r="AD283" t="s">
        <v>36</v>
      </c>
      <c r="AE283" t="s">
        <v>56</v>
      </c>
      <c r="AF283" t="s">
        <v>36</v>
      </c>
      <c r="AG283" t="s">
        <v>48</v>
      </c>
    </row>
    <row r="284" spans="1:33" x14ac:dyDescent="0.35">
      <c r="A284" t="s">
        <v>1706</v>
      </c>
      <c r="B284" t="s">
        <v>33</v>
      </c>
      <c r="C284" t="s">
        <v>1707</v>
      </c>
      <c r="D284" t="s">
        <v>1706</v>
      </c>
      <c r="E284" t="s">
        <v>1708</v>
      </c>
      <c r="F284" t="s">
        <v>1709</v>
      </c>
      <c r="G284" t="s">
        <v>37</v>
      </c>
      <c r="H284">
        <v>19000</v>
      </c>
      <c r="I284" t="s">
        <v>38</v>
      </c>
      <c r="J284" t="s">
        <v>1629</v>
      </c>
      <c r="K284" t="str">
        <f>VLOOKUP(J284, correspondance!A:B, 2, FALSE)</f>
        <v>EUR Schiltigheim LIV</v>
      </c>
      <c r="L284" t="s">
        <v>1710</v>
      </c>
      <c r="M284" t="s">
        <v>1711</v>
      </c>
      <c r="N284" t="s">
        <v>36</v>
      </c>
      <c r="O284" t="s">
        <v>36</v>
      </c>
      <c r="P284" t="s">
        <v>36</v>
      </c>
      <c r="Q284" t="s">
        <v>36</v>
      </c>
      <c r="R284" t="s">
        <v>36</v>
      </c>
      <c r="S284" t="s">
        <v>36</v>
      </c>
      <c r="T284" t="s">
        <v>36</v>
      </c>
      <c r="U284" t="s">
        <v>42</v>
      </c>
      <c r="V284" t="s">
        <v>43</v>
      </c>
      <c r="W284" t="s">
        <v>1712</v>
      </c>
      <c r="X284" t="s">
        <v>36</v>
      </c>
      <c r="Y284" t="s">
        <v>36</v>
      </c>
      <c r="Z284" t="s">
        <v>36</v>
      </c>
      <c r="AA284">
        <v>0</v>
      </c>
      <c r="AB284" t="s">
        <v>45</v>
      </c>
      <c r="AC284" t="s">
        <v>46</v>
      </c>
      <c r="AD284" t="s">
        <v>36</v>
      </c>
      <c r="AE284" t="s">
        <v>56</v>
      </c>
      <c r="AF284" t="s">
        <v>36</v>
      </c>
      <c r="AG284" t="s">
        <v>48</v>
      </c>
    </row>
    <row r="285" spans="1:33" x14ac:dyDescent="0.35">
      <c r="A285" t="s">
        <v>1713</v>
      </c>
      <c r="B285" t="s">
        <v>33</v>
      </c>
      <c r="C285" t="s">
        <v>1714</v>
      </c>
      <c r="D285" t="s">
        <v>1713</v>
      </c>
      <c r="E285" t="s">
        <v>1715</v>
      </c>
      <c r="F285" t="s">
        <v>1716</v>
      </c>
      <c r="G285" t="s">
        <v>37</v>
      </c>
      <c r="H285">
        <v>16000</v>
      </c>
      <c r="I285" t="s">
        <v>38</v>
      </c>
      <c r="J285" t="s">
        <v>1629</v>
      </c>
      <c r="K285" t="str">
        <f>VLOOKUP(J285, correspondance!A:B, 2, FALSE)</f>
        <v>EUR Schiltigheim LIV</v>
      </c>
      <c r="L285" t="s">
        <v>1717</v>
      </c>
      <c r="M285" t="s">
        <v>1718</v>
      </c>
      <c r="N285" t="s">
        <v>36</v>
      </c>
      <c r="O285" t="s">
        <v>36</v>
      </c>
      <c r="P285" t="s">
        <v>36</v>
      </c>
      <c r="Q285" t="s">
        <v>36</v>
      </c>
      <c r="R285" t="s">
        <v>36</v>
      </c>
      <c r="S285" t="s">
        <v>36</v>
      </c>
      <c r="T285" t="s">
        <v>36</v>
      </c>
      <c r="U285" t="s">
        <v>42</v>
      </c>
      <c r="V285" t="s">
        <v>43</v>
      </c>
      <c r="W285" t="s">
        <v>1719</v>
      </c>
      <c r="X285" t="s">
        <v>36</v>
      </c>
      <c r="Y285" t="s">
        <v>36</v>
      </c>
      <c r="Z285" t="s">
        <v>36</v>
      </c>
      <c r="AA285">
        <v>0</v>
      </c>
      <c r="AB285" t="s">
        <v>45</v>
      </c>
      <c r="AC285" t="s">
        <v>46</v>
      </c>
      <c r="AD285" t="s">
        <v>36</v>
      </c>
      <c r="AE285" t="s">
        <v>56</v>
      </c>
      <c r="AF285" t="s">
        <v>36</v>
      </c>
      <c r="AG285" t="s">
        <v>48</v>
      </c>
    </row>
    <row r="286" spans="1:33" x14ac:dyDescent="0.35">
      <c r="A286" t="s">
        <v>1720</v>
      </c>
      <c r="B286" t="s">
        <v>33</v>
      </c>
      <c r="C286" t="s">
        <v>1721</v>
      </c>
      <c r="D286" t="s">
        <v>1720</v>
      </c>
      <c r="E286" t="s">
        <v>1722</v>
      </c>
      <c r="F286" t="s">
        <v>36</v>
      </c>
      <c r="G286" t="s">
        <v>37</v>
      </c>
      <c r="H286">
        <v>16000</v>
      </c>
      <c r="I286" t="s">
        <v>38</v>
      </c>
      <c r="J286" t="s">
        <v>800</v>
      </c>
      <c r="K286" t="str">
        <f>VLOOKUP(J286, correspondance!A:B, 2, FALSE)</f>
        <v>TG CENTRE OUEST</v>
      </c>
      <c r="L286" t="s">
        <v>1723</v>
      </c>
      <c r="M286" t="s">
        <v>1724</v>
      </c>
      <c r="N286" t="s">
        <v>36</v>
      </c>
      <c r="O286" t="s">
        <v>36</v>
      </c>
      <c r="P286" t="s">
        <v>36</v>
      </c>
      <c r="Q286" t="s">
        <v>36</v>
      </c>
      <c r="R286" t="s">
        <v>36</v>
      </c>
      <c r="S286" t="s">
        <v>36</v>
      </c>
      <c r="T286" t="s">
        <v>36</v>
      </c>
      <c r="U286" t="s">
        <v>42</v>
      </c>
      <c r="V286" t="s">
        <v>43</v>
      </c>
      <c r="W286" t="s">
        <v>1725</v>
      </c>
      <c r="X286" t="s">
        <v>36</v>
      </c>
      <c r="Y286" t="s">
        <v>36</v>
      </c>
      <c r="Z286" t="s">
        <v>36</v>
      </c>
      <c r="AA286">
        <v>0</v>
      </c>
      <c r="AB286" t="s">
        <v>45</v>
      </c>
      <c r="AC286" t="s">
        <v>46</v>
      </c>
      <c r="AD286" t="s">
        <v>36</v>
      </c>
      <c r="AE286" t="s">
        <v>56</v>
      </c>
      <c r="AF286" t="s">
        <v>36</v>
      </c>
      <c r="AG286" t="s">
        <v>48</v>
      </c>
    </row>
    <row r="287" spans="1:33" x14ac:dyDescent="0.35">
      <c r="A287" t="s">
        <v>1726</v>
      </c>
      <c r="B287" t="s">
        <v>33</v>
      </c>
      <c r="C287" t="s">
        <v>1727</v>
      </c>
      <c r="D287" t="s">
        <v>1726</v>
      </c>
      <c r="E287" t="s">
        <v>1728</v>
      </c>
      <c r="F287" t="s">
        <v>36</v>
      </c>
      <c r="G287" t="s">
        <v>37</v>
      </c>
      <c r="H287">
        <v>10000</v>
      </c>
      <c r="I287" t="s">
        <v>38</v>
      </c>
      <c r="J287" t="s">
        <v>800</v>
      </c>
      <c r="K287" t="str">
        <f>VLOOKUP(J287, correspondance!A:B, 2, FALSE)</f>
        <v>TG CENTRE OUEST</v>
      </c>
      <c r="L287" t="s">
        <v>1729</v>
      </c>
      <c r="M287" t="s">
        <v>1730</v>
      </c>
      <c r="N287" t="s">
        <v>36</v>
      </c>
      <c r="O287" t="s">
        <v>36</v>
      </c>
      <c r="P287" t="s">
        <v>36</v>
      </c>
      <c r="Q287" t="s">
        <v>36</v>
      </c>
      <c r="R287" t="s">
        <v>36</v>
      </c>
      <c r="S287" t="s">
        <v>36</v>
      </c>
      <c r="T287" t="s">
        <v>36</v>
      </c>
      <c r="U287" t="s">
        <v>42</v>
      </c>
      <c r="V287" t="s">
        <v>43</v>
      </c>
      <c r="W287" t="s">
        <v>802</v>
      </c>
      <c r="X287" t="s">
        <v>36</v>
      </c>
      <c r="Y287" t="s">
        <v>36</v>
      </c>
      <c r="Z287" t="s">
        <v>36</v>
      </c>
      <c r="AA287">
        <v>0</v>
      </c>
      <c r="AB287" t="s">
        <v>45</v>
      </c>
      <c r="AC287" t="s">
        <v>46</v>
      </c>
      <c r="AD287" t="s">
        <v>36</v>
      </c>
      <c r="AE287" t="s">
        <v>56</v>
      </c>
      <c r="AF287" t="s">
        <v>36</v>
      </c>
      <c r="AG287" t="s">
        <v>48</v>
      </c>
    </row>
    <row r="288" spans="1:33" x14ac:dyDescent="0.35">
      <c r="A288" t="s">
        <v>1731</v>
      </c>
      <c r="B288" t="s">
        <v>33</v>
      </c>
      <c r="C288" t="s">
        <v>1732</v>
      </c>
      <c r="D288" t="s">
        <v>1731</v>
      </c>
      <c r="E288" t="s">
        <v>1733</v>
      </c>
      <c r="F288" t="s">
        <v>36</v>
      </c>
      <c r="G288" t="s">
        <v>37</v>
      </c>
      <c r="H288">
        <v>16000</v>
      </c>
      <c r="I288" t="s">
        <v>38</v>
      </c>
      <c r="J288" t="s">
        <v>800</v>
      </c>
      <c r="K288" t="str">
        <f>VLOOKUP(J288, correspondance!A:B, 2, FALSE)</f>
        <v>TG CENTRE OUEST</v>
      </c>
      <c r="L288" t="s">
        <v>1734</v>
      </c>
      <c r="M288" t="s">
        <v>1735</v>
      </c>
      <c r="N288" t="s">
        <v>36</v>
      </c>
      <c r="O288" t="s">
        <v>36</v>
      </c>
      <c r="P288" t="s">
        <v>36</v>
      </c>
      <c r="Q288" t="s">
        <v>36</v>
      </c>
      <c r="R288" t="s">
        <v>36</v>
      </c>
      <c r="S288" t="s">
        <v>36</v>
      </c>
      <c r="T288" t="s">
        <v>36</v>
      </c>
      <c r="U288" t="s">
        <v>42</v>
      </c>
      <c r="V288" t="s">
        <v>43</v>
      </c>
      <c r="W288" t="s">
        <v>1736</v>
      </c>
      <c r="X288" t="s">
        <v>36</v>
      </c>
      <c r="Y288" t="s">
        <v>36</v>
      </c>
      <c r="Z288" t="s">
        <v>36</v>
      </c>
      <c r="AA288">
        <v>0</v>
      </c>
      <c r="AB288" t="s">
        <v>45</v>
      </c>
      <c r="AC288" t="s">
        <v>46</v>
      </c>
      <c r="AD288" t="s">
        <v>36</v>
      </c>
      <c r="AE288" t="s">
        <v>56</v>
      </c>
      <c r="AF288" t="s">
        <v>36</v>
      </c>
      <c r="AG288" t="s">
        <v>48</v>
      </c>
    </row>
    <row r="289" spans="1:33" x14ac:dyDescent="0.35">
      <c r="A289" t="s">
        <v>1737</v>
      </c>
      <c r="B289" t="s">
        <v>33</v>
      </c>
      <c r="C289" t="s">
        <v>1738</v>
      </c>
      <c r="D289" t="s">
        <v>1737</v>
      </c>
      <c r="E289" t="s">
        <v>1739</v>
      </c>
      <c r="F289" t="s">
        <v>36</v>
      </c>
      <c r="G289" t="s">
        <v>37</v>
      </c>
      <c r="H289">
        <v>19000</v>
      </c>
      <c r="I289" t="s">
        <v>38</v>
      </c>
      <c r="J289" t="s">
        <v>800</v>
      </c>
      <c r="K289" t="str">
        <f>VLOOKUP(J289, correspondance!A:B, 2, FALSE)</f>
        <v>TG CENTRE OUEST</v>
      </c>
      <c r="L289" t="s">
        <v>1740</v>
      </c>
      <c r="M289" t="s">
        <v>1741</v>
      </c>
      <c r="N289" t="s">
        <v>36</v>
      </c>
      <c r="O289" t="s">
        <v>36</v>
      </c>
      <c r="P289" t="s">
        <v>36</v>
      </c>
      <c r="Q289" t="s">
        <v>36</v>
      </c>
      <c r="R289" t="s">
        <v>36</v>
      </c>
      <c r="S289" t="s">
        <v>36</v>
      </c>
      <c r="T289" t="s">
        <v>36</v>
      </c>
      <c r="U289" t="s">
        <v>42</v>
      </c>
      <c r="V289" t="s">
        <v>43</v>
      </c>
      <c r="W289" t="s">
        <v>1742</v>
      </c>
      <c r="X289" t="s">
        <v>36</v>
      </c>
      <c r="Y289" t="s">
        <v>36</v>
      </c>
      <c r="Z289" t="s">
        <v>36</v>
      </c>
      <c r="AA289">
        <v>0</v>
      </c>
      <c r="AB289" t="s">
        <v>45</v>
      </c>
      <c r="AC289" t="s">
        <v>46</v>
      </c>
      <c r="AD289" t="s">
        <v>36</v>
      </c>
      <c r="AE289" t="s">
        <v>56</v>
      </c>
      <c r="AF289" t="s">
        <v>36</v>
      </c>
      <c r="AG289" t="s">
        <v>48</v>
      </c>
    </row>
    <row r="290" spans="1:33" x14ac:dyDescent="0.35">
      <c r="A290" t="s">
        <v>1743</v>
      </c>
      <c r="B290" t="s">
        <v>33</v>
      </c>
      <c r="C290" t="s">
        <v>1744</v>
      </c>
      <c r="D290" t="s">
        <v>1743</v>
      </c>
      <c r="E290" t="s">
        <v>1745</v>
      </c>
      <c r="F290" t="s">
        <v>36</v>
      </c>
      <c r="G290" t="s">
        <v>37</v>
      </c>
      <c r="H290">
        <v>16000</v>
      </c>
      <c r="I290" t="s">
        <v>38</v>
      </c>
      <c r="J290" t="s">
        <v>800</v>
      </c>
      <c r="K290" t="str">
        <f>VLOOKUP(J290, correspondance!A:B, 2, FALSE)</f>
        <v>TG CENTRE OUEST</v>
      </c>
      <c r="L290" t="s">
        <v>1746</v>
      </c>
      <c r="M290" t="s">
        <v>1747</v>
      </c>
      <c r="N290" t="s">
        <v>36</v>
      </c>
      <c r="O290" t="s">
        <v>36</v>
      </c>
      <c r="P290" t="s">
        <v>36</v>
      </c>
      <c r="Q290" t="s">
        <v>36</v>
      </c>
      <c r="R290" t="s">
        <v>36</v>
      </c>
      <c r="S290" t="s">
        <v>36</v>
      </c>
      <c r="T290" t="s">
        <v>36</v>
      </c>
      <c r="U290" t="s">
        <v>42</v>
      </c>
      <c r="V290" t="s">
        <v>43</v>
      </c>
      <c r="W290" t="s">
        <v>1748</v>
      </c>
      <c r="X290" t="s">
        <v>36</v>
      </c>
      <c r="Y290" t="s">
        <v>36</v>
      </c>
      <c r="Z290" t="s">
        <v>36</v>
      </c>
      <c r="AA290">
        <v>0</v>
      </c>
      <c r="AB290" t="s">
        <v>45</v>
      </c>
      <c r="AC290" t="s">
        <v>46</v>
      </c>
      <c r="AD290" t="s">
        <v>36</v>
      </c>
      <c r="AE290" t="s">
        <v>56</v>
      </c>
      <c r="AF290" t="s">
        <v>36</v>
      </c>
      <c r="AG290" t="s">
        <v>48</v>
      </c>
    </row>
    <row r="291" spans="1:33" x14ac:dyDescent="0.35">
      <c r="A291" t="s">
        <v>1749</v>
      </c>
      <c r="B291" t="s">
        <v>33</v>
      </c>
      <c r="C291" t="s">
        <v>1750</v>
      </c>
      <c r="D291" t="s">
        <v>1749</v>
      </c>
      <c r="E291" t="s">
        <v>1751</v>
      </c>
      <c r="F291" t="s">
        <v>36</v>
      </c>
      <c r="G291" t="s">
        <v>37</v>
      </c>
      <c r="H291">
        <v>16000</v>
      </c>
      <c r="I291" t="s">
        <v>38</v>
      </c>
      <c r="J291" t="s">
        <v>800</v>
      </c>
      <c r="K291" t="str">
        <f>VLOOKUP(J291, correspondance!A:B, 2, FALSE)</f>
        <v>TG CENTRE OUEST</v>
      </c>
      <c r="L291" t="s">
        <v>1752</v>
      </c>
      <c r="M291" t="s">
        <v>1753</v>
      </c>
      <c r="N291" t="s">
        <v>36</v>
      </c>
      <c r="O291" t="s">
        <v>36</v>
      </c>
      <c r="P291" t="s">
        <v>36</v>
      </c>
      <c r="Q291" t="s">
        <v>36</v>
      </c>
      <c r="R291" t="s">
        <v>36</v>
      </c>
      <c r="S291" t="s">
        <v>36</v>
      </c>
      <c r="T291" t="s">
        <v>36</v>
      </c>
      <c r="U291" t="s">
        <v>42</v>
      </c>
      <c r="V291" t="s">
        <v>43</v>
      </c>
      <c r="W291" t="s">
        <v>1754</v>
      </c>
      <c r="X291" t="s">
        <v>36</v>
      </c>
      <c r="Y291" t="s">
        <v>36</v>
      </c>
      <c r="Z291" t="s">
        <v>36</v>
      </c>
      <c r="AA291">
        <v>0</v>
      </c>
      <c r="AB291" t="s">
        <v>45</v>
      </c>
      <c r="AC291" t="s">
        <v>46</v>
      </c>
      <c r="AD291" t="s">
        <v>36</v>
      </c>
      <c r="AE291" t="s">
        <v>56</v>
      </c>
      <c r="AF291" t="s">
        <v>36</v>
      </c>
      <c r="AG291" t="s">
        <v>48</v>
      </c>
    </row>
    <row r="292" spans="1:33" x14ac:dyDescent="0.35">
      <c r="A292" t="s">
        <v>1755</v>
      </c>
      <c r="B292" t="s">
        <v>33</v>
      </c>
      <c r="C292" t="s">
        <v>1756</v>
      </c>
      <c r="D292" t="s">
        <v>1755</v>
      </c>
      <c r="E292" t="s">
        <v>1757</v>
      </c>
      <c r="F292" t="s">
        <v>36</v>
      </c>
      <c r="G292" t="s">
        <v>37</v>
      </c>
      <c r="H292">
        <v>10000</v>
      </c>
      <c r="I292" t="s">
        <v>38</v>
      </c>
      <c r="J292" t="s">
        <v>800</v>
      </c>
      <c r="K292" t="str">
        <f>VLOOKUP(J292, correspondance!A:B, 2, FALSE)</f>
        <v>TG CENTRE OUEST</v>
      </c>
      <c r="L292" t="s">
        <v>1758</v>
      </c>
      <c r="M292" t="s">
        <v>1759</v>
      </c>
      <c r="N292" t="s">
        <v>36</v>
      </c>
      <c r="O292" t="s">
        <v>36</v>
      </c>
      <c r="P292" t="s">
        <v>36</v>
      </c>
      <c r="Q292" t="s">
        <v>36</v>
      </c>
      <c r="R292" t="s">
        <v>36</v>
      </c>
      <c r="S292" t="s">
        <v>36</v>
      </c>
      <c r="T292" t="s">
        <v>36</v>
      </c>
      <c r="U292" t="s">
        <v>42</v>
      </c>
      <c r="V292" t="s">
        <v>43</v>
      </c>
      <c r="W292" t="s">
        <v>1760</v>
      </c>
      <c r="X292" t="s">
        <v>36</v>
      </c>
      <c r="Y292" t="s">
        <v>36</v>
      </c>
      <c r="Z292" t="s">
        <v>36</v>
      </c>
      <c r="AA292">
        <v>0</v>
      </c>
      <c r="AB292" t="s">
        <v>45</v>
      </c>
      <c r="AC292" t="s">
        <v>46</v>
      </c>
      <c r="AD292" t="s">
        <v>36</v>
      </c>
      <c r="AE292" t="s">
        <v>56</v>
      </c>
      <c r="AF292" t="s">
        <v>36</v>
      </c>
      <c r="AG292" t="s">
        <v>48</v>
      </c>
    </row>
    <row r="293" spans="1:33" x14ac:dyDescent="0.35">
      <c r="A293" t="s">
        <v>1761</v>
      </c>
      <c r="B293" t="s">
        <v>33</v>
      </c>
      <c r="C293" t="s">
        <v>1762</v>
      </c>
      <c r="D293" t="s">
        <v>1761</v>
      </c>
      <c r="E293" t="s">
        <v>1763</v>
      </c>
      <c r="F293" t="s">
        <v>36</v>
      </c>
      <c r="G293" t="s">
        <v>37</v>
      </c>
      <c r="H293">
        <v>16000</v>
      </c>
      <c r="I293" t="s">
        <v>38</v>
      </c>
      <c r="J293" t="s">
        <v>800</v>
      </c>
      <c r="K293" t="str">
        <f>VLOOKUP(J293, correspondance!A:B, 2, FALSE)</f>
        <v>TG CENTRE OUEST</v>
      </c>
      <c r="L293" t="s">
        <v>1764</v>
      </c>
      <c r="M293" t="s">
        <v>1765</v>
      </c>
      <c r="N293" t="s">
        <v>36</v>
      </c>
      <c r="O293" t="s">
        <v>36</v>
      </c>
      <c r="P293" t="s">
        <v>36</v>
      </c>
      <c r="Q293" t="s">
        <v>36</v>
      </c>
      <c r="R293" t="s">
        <v>36</v>
      </c>
      <c r="S293" t="s">
        <v>36</v>
      </c>
      <c r="T293" t="s">
        <v>36</v>
      </c>
      <c r="U293" t="s">
        <v>42</v>
      </c>
      <c r="V293" t="s">
        <v>43</v>
      </c>
      <c r="W293" t="s">
        <v>1766</v>
      </c>
      <c r="X293" t="s">
        <v>36</v>
      </c>
      <c r="Y293" t="s">
        <v>36</v>
      </c>
      <c r="Z293" t="s">
        <v>36</v>
      </c>
      <c r="AA293">
        <v>0</v>
      </c>
      <c r="AB293" t="s">
        <v>45</v>
      </c>
      <c r="AC293" t="s">
        <v>46</v>
      </c>
      <c r="AD293" t="s">
        <v>36</v>
      </c>
      <c r="AE293" t="s">
        <v>56</v>
      </c>
      <c r="AF293" t="s">
        <v>36</v>
      </c>
      <c r="AG293" t="s">
        <v>48</v>
      </c>
    </row>
    <row r="294" spans="1:33" x14ac:dyDescent="0.35">
      <c r="A294" t="s">
        <v>1767</v>
      </c>
      <c r="B294" t="s">
        <v>33</v>
      </c>
      <c r="C294" t="s">
        <v>1768</v>
      </c>
      <c r="D294" t="s">
        <v>1767</v>
      </c>
      <c r="E294" t="s">
        <v>1769</v>
      </c>
      <c r="F294" t="s">
        <v>36</v>
      </c>
      <c r="G294" t="s">
        <v>37</v>
      </c>
      <c r="H294">
        <v>19000</v>
      </c>
      <c r="I294" t="s">
        <v>38</v>
      </c>
      <c r="J294" t="s">
        <v>800</v>
      </c>
      <c r="K294" t="str">
        <f>VLOOKUP(J294, correspondance!A:B, 2, FALSE)</f>
        <v>TG CENTRE OUEST</v>
      </c>
      <c r="L294" t="s">
        <v>1770</v>
      </c>
      <c r="M294" t="s">
        <v>1771</v>
      </c>
      <c r="N294" t="s">
        <v>36</v>
      </c>
      <c r="O294" t="s">
        <v>36</v>
      </c>
      <c r="P294" t="s">
        <v>36</v>
      </c>
      <c r="Q294" t="s">
        <v>36</v>
      </c>
      <c r="R294" t="s">
        <v>36</v>
      </c>
      <c r="S294" t="s">
        <v>36</v>
      </c>
      <c r="T294" t="s">
        <v>36</v>
      </c>
      <c r="U294" t="s">
        <v>42</v>
      </c>
      <c r="V294" t="s">
        <v>43</v>
      </c>
      <c r="W294" t="s">
        <v>1772</v>
      </c>
      <c r="X294" t="s">
        <v>36</v>
      </c>
      <c r="Y294" t="s">
        <v>36</v>
      </c>
      <c r="Z294" t="s">
        <v>36</v>
      </c>
      <c r="AA294">
        <v>0</v>
      </c>
      <c r="AB294" t="s">
        <v>45</v>
      </c>
      <c r="AC294" t="s">
        <v>46</v>
      </c>
      <c r="AD294" t="s">
        <v>36</v>
      </c>
      <c r="AE294" t="s">
        <v>56</v>
      </c>
      <c r="AF294" t="s">
        <v>36</v>
      </c>
      <c r="AG294" t="s">
        <v>48</v>
      </c>
    </row>
    <row r="295" spans="1:33" x14ac:dyDescent="0.35">
      <c r="A295" t="s">
        <v>1773</v>
      </c>
      <c r="B295" t="s">
        <v>33</v>
      </c>
      <c r="C295" t="s">
        <v>1774</v>
      </c>
      <c r="D295" t="s">
        <v>1773</v>
      </c>
      <c r="E295" t="s">
        <v>1775</v>
      </c>
      <c r="F295" t="s">
        <v>36</v>
      </c>
      <c r="G295" t="s">
        <v>37</v>
      </c>
      <c r="H295">
        <v>16000</v>
      </c>
      <c r="I295" t="s">
        <v>38</v>
      </c>
      <c r="J295" t="s">
        <v>800</v>
      </c>
      <c r="K295" t="str">
        <f>VLOOKUP(J295, correspondance!A:B, 2, FALSE)</f>
        <v>TG CENTRE OUEST</v>
      </c>
      <c r="L295" t="s">
        <v>1776</v>
      </c>
      <c r="M295" t="s">
        <v>1777</v>
      </c>
      <c r="N295" t="s">
        <v>36</v>
      </c>
      <c r="O295" t="s">
        <v>36</v>
      </c>
      <c r="P295" t="s">
        <v>36</v>
      </c>
      <c r="Q295" t="s">
        <v>36</v>
      </c>
      <c r="R295" t="s">
        <v>36</v>
      </c>
      <c r="S295" t="s">
        <v>36</v>
      </c>
      <c r="T295" t="s">
        <v>36</v>
      </c>
      <c r="U295" t="s">
        <v>42</v>
      </c>
      <c r="V295" t="s">
        <v>43</v>
      </c>
      <c r="W295" t="s">
        <v>1778</v>
      </c>
      <c r="X295" t="s">
        <v>36</v>
      </c>
      <c r="Y295" t="s">
        <v>36</v>
      </c>
      <c r="Z295" t="s">
        <v>36</v>
      </c>
      <c r="AA295">
        <v>0</v>
      </c>
      <c r="AB295" t="s">
        <v>45</v>
      </c>
      <c r="AC295" t="s">
        <v>46</v>
      </c>
      <c r="AD295" t="s">
        <v>36</v>
      </c>
      <c r="AE295" t="s">
        <v>56</v>
      </c>
      <c r="AF295" t="s">
        <v>36</v>
      </c>
      <c r="AG295" t="s">
        <v>48</v>
      </c>
    </row>
    <row r="296" spans="1:33" x14ac:dyDescent="0.35">
      <c r="A296" t="s">
        <v>1779</v>
      </c>
      <c r="B296" t="s">
        <v>33</v>
      </c>
      <c r="C296" t="s">
        <v>1780</v>
      </c>
      <c r="D296" t="s">
        <v>1779</v>
      </c>
      <c r="E296" t="s">
        <v>1781</v>
      </c>
      <c r="F296" t="s">
        <v>36</v>
      </c>
      <c r="G296" t="s">
        <v>37</v>
      </c>
      <c r="H296">
        <v>16000</v>
      </c>
      <c r="I296" t="s">
        <v>38</v>
      </c>
      <c r="J296" t="s">
        <v>800</v>
      </c>
      <c r="K296" t="str">
        <f>VLOOKUP(J296, correspondance!A:B, 2, FALSE)</f>
        <v>TG CENTRE OUEST</v>
      </c>
      <c r="L296" t="s">
        <v>1782</v>
      </c>
      <c r="M296" t="s">
        <v>1783</v>
      </c>
      <c r="N296" t="s">
        <v>36</v>
      </c>
      <c r="O296" t="s">
        <v>36</v>
      </c>
      <c r="P296" t="s">
        <v>36</v>
      </c>
      <c r="Q296" t="s">
        <v>36</v>
      </c>
      <c r="R296" t="s">
        <v>36</v>
      </c>
      <c r="S296" t="s">
        <v>36</v>
      </c>
      <c r="T296" t="s">
        <v>36</v>
      </c>
      <c r="U296" t="s">
        <v>42</v>
      </c>
      <c r="V296" t="s">
        <v>43</v>
      </c>
      <c r="W296" t="s">
        <v>1784</v>
      </c>
      <c r="X296" t="s">
        <v>36</v>
      </c>
      <c r="Y296" t="s">
        <v>36</v>
      </c>
      <c r="Z296" t="s">
        <v>36</v>
      </c>
      <c r="AA296">
        <v>0</v>
      </c>
      <c r="AB296" t="s">
        <v>45</v>
      </c>
      <c r="AC296" t="s">
        <v>46</v>
      </c>
      <c r="AD296" t="s">
        <v>36</v>
      </c>
      <c r="AE296" t="s">
        <v>56</v>
      </c>
      <c r="AF296" t="s">
        <v>36</v>
      </c>
      <c r="AG296" t="s">
        <v>48</v>
      </c>
    </row>
    <row r="297" spans="1:33" x14ac:dyDescent="0.35">
      <c r="A297" t="s">
        <v>1785</v>
      </c>
      <c r="B297" t="s">
        <v>33</v>
      </c>
      <c r="C297" t="s">
        <v>1786</v>
      </c>
      <c r="D297" t="s">
        <v>1785</v>
      </c>
      <c r="E297" t="s">
        <v>1787</v>
      </c>
      <c r="F297" t="s">
        <v>36</v>
      </c>
      <c r="G297" t="s">
        <v>37</v>
      </c>
      <c r="H297">
        <v>16000</v>
      </c>
      <c r="I297" t="s">
        <v>38</v>
      </c>
      <c r="J297" t="s">
        <v>800</v>
      </c>
      <c r="K297" t="str">
        <f>VLOOKUP(J297, correspondance!A:B, 2, FALSE)</f>
        <v>TG CENTRE OUEST</v>
      </c>
      <c r="L297" t="s">
        <v>1788</v>
      </c>
      <c r="M297" t="s">
        <v>1789</v>
      </c>
      <c r="N297" t="s">
        <v>36</v>
      </c>
      <c r="O297" t="s">
        <v>36</v>
      </c>
      <c r="P297" t="s">
        <v>36</v>
      </c>
      <c r="Q297" t="s">
        <v>36</v>
      </c>
      <c r="R297" t="s">
        <v>36</v>
      </c>
      <c r="S297" t="s">
        <v>36</v>
      </c>
      <c r="T297" t="s">
        <v>36</v>
      </c>
      <c r="U297" t="s">
        <v>42</v>
      </c>
      <c r="V297" t="s">
        <v>43</v>
      </c>
      <c r="W297" t="s">
        <v>1790</v>
      </c>
      <c r="X297" t="s">
        <v>36</v>
      </c>
      <c r="Y297" t="s">
        <v>36</v>
      </c>
      <c r="Z297" t="s">
        <v>36</v>
      </c>
      <c r="AA297">
        <v>0</v>
      </c>
      <c r="AB297" t="s">
        <v>45</v>
      </c>
      <c r="AC297" t="s">
        <v>46</v>
      </c>
      <c r="AD297" t="s">
        <v>36</v>
      </c>
      <c r="AE297" t="s">
        <v>56</v>
      </c>
      <c r="AF297" t="s">
        <v>36</v>
      </c>
      <c r="AG297" t="s">
        <v>48</v>
      </c>
    </row>
    <row r="298" spans="1:33" x14ac:dyDescent="0.35">
      <c r="A298" t="s">
        <v>1791</v>
      </c>
      <c r="B298" t="s">
        <v>33</v>
      </c>
      <c r="C298" t="s">
        <v>1792</v>
      </c>
      <c r="D298" t="s">
        <v>1791</v>
      </c>
      <c r="E298" t="s">
        <v>1793</v>
      </c>
      <c r="F298" t="s">
        <v>36</v>
      </c>
      <c r="G298" t="s">
        <v>37</v>
      </c>
      <c r="H298">
        <v>19000</v>
      </c>
      <c r="I298" t="s">
        <v>38</v>
      </c>
      <c r="J298" t="s">
        <v>800</v>
      </c>
      <c r="K298" t="str">
        <f>VLOOKUP(J298, correspondance!A:B, 2, FALSE)</f>
        <v>TG CENTRE OUEST</v>
      </c>
      <c r="L298" t="s">
        <v>1794</v>
      </c>
      <c r="M298" t="s">
        <v>1795</v>
      </c>
      <c r="N298" t="s">
        <v>36</v>
      </c>
      <c r="O298" t="s">
        <v>36</v>
      </c>
      <c r="P298" t="s">
        <v>36</v>
      </c>
      <c r="Q298" t="s">
        <v>36</v>
      </c>
      <c r="R298" t="s">
        <v>36</v>
      </c>
      <c r="S298" t="s">
        <v>36</v>
      </c>
      <c r="T298" t="s">
        <v>36</v>
      </c>
      <c r="U298" t="s">
        <v>42</v>
      </c>
      <c r="V298" t="s">
        <v>43</v>
      </c>
      <c r="W298" t="s">
        <v>1796</v>
      </c>
      <c r="X298" t="s">
        <v>36</v>
      </c>
      <c r="Y298" t="s">
        <v>36</v>
      </c>
      <c r="Z298" t="s">
        <v>36</v>
      </c>
      <c r="AA298">
        <v>0</v>
      </c>
      <c r="AB298" t="s">
        <v>45</v>
      </c>
      <c r="AC298" t="s">
        <v>46</v>
      </c>
      <c r="AD298" t="s">
        <v>36</v>
      </c>
      <c r="AE298" t="s">
        <v>56</v>
      </c>
      <c r="AF298" t="s">
        <v>36</v>
      </c>
      <c r="AG298" t="s">
        <v>48</v>
      </c>
    </row>
    <row r="299" spans="1:33" x14ac:dyDescent="0.35">
      <c r="A299" t="s">
        <v>1797</v>
      </c>
      <c r="B299" t="s">
        <v>33</v>
      </c>
      <c r="C299" t="s">
        <v>1798</v>
      </c>
      <c r="D299" t="s">
        <v>1797</v>
      </c>
      <c r="E299" t="s">
        <v>1799</v>
      </c>
      <c r="F299" t="s">
        <v>36</v>
      </c>
      <c r="G299" t="s">
        <v>37</v>
      </c>
      <c r="H299">
        <v>16000</v>
      </c>
      <c r="I299" t="s">
        <v>38</v>
      </c>
      <c r="J299" t="s">
        <v>800</v>
      </c>
      <c r="K299" t="str">
        <f>VLOOKUP(J299, correspondance!A:B, 2, FALSE)</f>
        <v>TG CENTRE OUEST</v>
      </c>
      <c r="L299" t="s">
        <v>1800</v>
      </c>
      <c r="M299" t="s">
        <v>1801</v>
      </c>
      <c r="N299" t="s">
        <v>36</v>
      </c>
      <c r="O299" t="s">
        <v>36</v>
      </c>
      <c r="P299" t="s">
        <v>36</v>
      </c>
      <c r="Q299" t="s">
        <v>36</v>
      </c>
      <c r="R299" t="s">
        <v>36</v>
      </c>
      <c r="S299" t="s">
        <v>36</v>
      </c>
      <c r="T299" t="s">
        <v>36</v>
      </c>
      <c r="U299" t="s">
        <v>42</v>
      </c>
      <c r="V299" t="s">
        <v>43</v>
      </c>
      <c r="W299" t="s">
        <v>1802</v>
      </c>
      <c r="X299" t="s">
        <v>36</v>
      </c>
      <c r="Y299" t="s">
        <v>36</v>
      </c>
      <c r="Z299" t="s">
        <v>36</v>
      </c>
      <c r="AA299">
        <v>0</v>
      </c>
      <c r="AB299" t="s">
        <v>45</v>
      </c>
      <c r="AC299" t="s">
        <v>46</v>
      </c>
      <c r="AD299" t="s">
        <v>36</v>
      </c>
      <c r="AE299" t="s">
        <v>56</v>
      </c>
      <c r="AF299" t="s">
        <v>36</v>
      </c>
      <c r="AG299" t="s">
        <v>48</v>
      </c>
    </row>
    <row r="300" spans="1:33" x14ac:dyDescent="0.35">
      <c r="A300" t="s">
        <v>1803</v>
      </c>
      <c r="B300" t="s">
        <v>33</v>
      </c>
      <c r="C300" t="s">
        <v>1804</v>
      </c>
      <c r="D300" t="s">
        <v>1803</v>
      </c>
      <c r="E300" t="s">
        <v>1805</v>
      </c>
      <c r="F300" t="s">
        <v>36</v>
      </c>
      <c r="G300" t="s">
        <v>37</v>
      </c>
      <c r="H300">
        <v>16000</v>
      </c>
      <c r="I300" t="s">
        <v>38</v>
      </c>
      <c r="J300" t="s">
        <v>800</v>
      </c>
      <c r="K300" t="str">
        <f>VLOOKUP(J300, correspondance!A:B, 2, FALSE)</f>
        <v>TG CENTRE OUEST</v>
      </c>
      <c r="L300" t="s">
        <v>1806</v>
      </c>
      <c r="M300" t="s">
        <v>1807</v>
      </c>
      <c r="N300" t="s">
        <v>36</v>
      </c>
      <c r="O300" t="s">
        <v>36</v>
      </c>
      <c r="P300" t="s">
        <v>36</v>
      </c>
      <c r="Q300" t="s">
        <v>36</v>
      </c>
      <c r="R300" t="s">
        <v>36</v>
      </c>
      <c r="S300" t="s">
        <v>36</v>
      </c>
      <c r="T300" t="s">
        <v>36</v>
      </c>
      <c r="U300" t="s">
        <v>42</v>
      </c>
      <c r="V300" t="s">
        <v>43</v>
      </c>
      <c r="W300" t="s">
        <v>1808</v>
      </c>
      <c r="X300" t="s">
        <v>36</v>
      </c>
      <c r="Y300" t="s">
        <v>36</v>
      </c>
      <c r="Z300" t="s">
        <v>36</v>
      </c>
      <c r="AA300">
        <v>0</v>
      </c>
      <c r="AB300" t="s">
        <v>45</v>
      </c>
      <c r="AC300" t="s">
        <v>46</v>
      </c>
      <c r="AD300" t="s">
        <v>36</v>
      </c>
      <c r="AE300" t="s">
        <v>56</v>
      </c>
      <c r="AF300" t="s">
        <v>36</v>
      </c>
      <c r="AG300" t="s">
        <v>48</v>
      </c>
    </row>
    <row r="301" spans="1:33" x14ac:dyDescent="0.35">
      <c r="A301" t="s">
        <v>1809</v>
      </c>
      <c r="B301" t="s">
        <v>33</v>
      </c>
      <c r="C301" t="s">
        <v>1810</v>
      </c>
      <c r="D301" t="s">
        <v>1809</v>
      </c>
      <c r="E301" t="s">
        <v>1811</v>
      </c>
      <c r="F301" t="s">
        <v>36</v>
      </c>
      <c r="G301" t="s">
        <v>37</v>
      </c>
      <c r="H301">
        <v>16000</v>
      </c>
      <c r="I301" t="s">
        <v>38</v>
      </c>
      <c r="J301" t="s">
        <v>800</v>
      </c>
      <c r="K301" t="str">
        <f>VLOOKUP(J301, correspondance!A:B, 2, FALSE)</f>
        <v>TG CENTRE OUEST</v>
      </c>
      <c r="L301" t="s">
        <v>1812</v>
      </c>
      <c r="M301" t="s">
        <v>1813</v>
      </c>
      <c r="N301" t="s">
        <v>36</v>
      </c>
      <c r="O301" t="s">
        <v>36</v>
      </c>
      <c r="P301" t="s">
        <v>36</v>
      </c>
      <c r="Q301" t="s">
        <v>36</v>
      </c>
      <c r="R301" t="s">
        <v>36</v>
      </c>
      <c r="S301" t="s">
        <v>36</v>
      </c>
      <c r="T301" t="s">
        <v>36</v>
      </c>
      <c r="U301" t="s">
        <v>42</v>
      </c>
      <c r="V301" t="s">
        <v>43</v>
      </c>
      <c r="W301" t="s">
        <v>1814</v>
      </c>
      <c r="X301" t="s">
        <v>36</v>
      </c>
      <c r="Y301" t="s">
        <v>36</v>
      </c>
      <c r="Z301" t="s">
        <v>36</v>
      </c>
      <c r="AA301">
        <v>0</v>
      </c>
      <c r="AB301" t="s">
        <v>45</v>
      </c>
      <c r="AC301" t="s">
        <v>46</v>
      </c>
      <c r="AD301" t="s">
        <v>36</v>
      </c>
      <c r="AE301" t="s">
        <v>56</v>
      </c>
      <c r="AF301" t="s">
        <v>36</v>
      </c>
      <c r="AG301" t="s">
        <v>48</v>
      </c>
    </row>
    <row r="302" spans="1:33" x14ac:dyDescent="0.35">
      <c r="A302" t="s">
        <v>1815</v>
      </c>
      <c r="B302" t="s">
        <v>33</v>
      </c>
      <c r="C302" t="s">
        <v>1816</v>
      </c>
      <c r="D302" t="s">
        <v>1815</v>
      </c>
      <c r="E302" t="s">
        <v>1817</v>
      </c>
      <c r="F302" t="s">
        <v>36</v>
      </c>
      <c r="G302" t="s">
        <v>37</v>
      </c>
      <c r="H302">
        <v>19000</v>
      </c>
      <c r="I302" t="s">
        <v>38</v>
      </c>
      <c r="J302" t="s">
        <v>800</v>
      </c>
      <c r="K302" t="str">
        <f>VLOOKUP(J302, correspondance!A:B, 2, FALSE)</f>
        <v>TG CENTRE OUEST</v>
      </c>
      <c r="L302" t="s">
        <v>1818</v>
      </c>
      <c r="M302" t="s">
        <v>1819</v>
      </c>
      <c r="N302" t="s">
        <v>36</v>
      </c>
      <c r="O302" t="s">
        <v>36</v>
      </c>
      <c r="P302" t="s">
        <v>36</v>
      </c>
      <c r="Q302" t="s">
        <v>36</v>
      </c>
      <c r="R302" t="s">
        <v>36</v>
      </c>
      <c r="S302" t="s">
        <v>36</v>
      </c>
      <c r="T302" t="s">
        <v>36</v>
      </c>
      <c r="U302" t="s">
        <v>42</v>
      </c>
      <c r="V302" t="s">
        <v>43</v>
      </c>
      <c r="W302" t="s">
        <v>1820</v>
      </c>
      <c r="X302" t="s">
        <v>36</v>
      </c>
      <c r="Y302" t="s">
        <v>36</v>
      </c>
      <c r="Z302" t="s">
        <v>36</v>
      </c>
      <c r="AA302">
        <v>0</v>
      </c>
      <c r="AB302" t="s">
        <v>45</v>
      </c>
      <c r="AC302" t="s">
        <v>46</v>
      </c>
      <c r="AD302" t="s">
        <v>36</v>
      </c>
      <c r="AE302" t="s">
        <v>56</v>
      </c>
      <c r="AF302" t="s">
        <v>36</v>
      </c>
      <c r="AG302" t="s">
        <v>48</v>
      </c>
    </row>
    <row r="303" spans="1:33" x14ac:dyDescent="0.35">
      <c r="A303" t="s">
        <v>1821</v>
      </c>
      <c r="B303" t="s">
        <v>33</v>
      </c>
      <c r="C303" t="s">
        <v>1822</v>
      </c>
      <c r="D303" t="s">
        <v>1821</v>
      </c>
      <c r="E303" t="s">
        <v>1823</v>
      </c>
      <c r="F303" t="s">
        <v>36</v>
      </c>
      <c r="G303" t="s">
        <v>37</v>
      </c>
      <c r="H303">
        <v>19000</v>
      </c>
      <c r="I303" t="s">
        <v>38</v>
      </c>
      <c r="J303" t="s">
        <v>800</v>
      </c>
      <c r="K303" t="str">
        <f>VLOOKUP(J303, correspondance!A:B, 2, FALSE)</f>
        <v>TG CENTRE OUEST</v>
      </c>
      <c r="L303" t="s">
        <v>1824</v>
      </c>
      <c r="M303" t="s">
        <v>1825</v>
      </c>
      <c r="N303" t="s">
        <v>36</v>
      </c>
      <c r="O303" t="s">
        <v>36</v>
      </c>
      <c r="P303" t="s">
        <v>36</v>
      </c>
      <c r="Q303" t="s">
        <v>36</v>
      </c>
      <c r="R303" t="s">
        <v>36</v>
      </c>
      <c r="S303" t="s">
        <v>36</v>
      </c>
      <c r="T303" t="s">
        <v>36</v>
      </c>
      <c r="U303" t="s">
        <v>42</v>
      </c>
      <c r="V303" t="s">
        <v>43</v>
      </c>
      <c r="W303" t="s">
        <v>802</v>
      </c>
      <c r="X303" t="s">
        <v>36</v>
      </c>
      <c r="Y303" t="s">
        <v>36</v>
      </c>
      <c r="Z303" t="s">
        <v>36</v>
      </c>
      <c r="AA303">
        <v>0</v>
      </c>
      <c r="AB303" t="s">
        <v>45</v>
      </c>
      <c r="AC303" t="s">
        <v>46</v>
      </c>
      <c r="AD303" t="s">
        <v>36</v>
      </c>
      <c r="AE303" t="s">
        <v>56</v>
      </c>
      <c r="AF303" t="s">
        <v>36</v>
      </c>
      <c r="AG303" t="s">
        <v>48</v>
      </c>
    </row>
    <row r="304" spans="1:33" x14ac:dyDescent="0.35">
      <c r="A304" t="s">
        <v>1826</v>
      </c>
      <c r="B304" t="s">
        <v>33</v>
      </c>
      <c r="C304" t="s">
        <v>1827</v>
      </c>
      <c r="D304" t="s">
        <v>1826</v>
      </c>
      <c r="E304" t="s">
        <v>1828</v>
      </c>
      <c r="F304" t="s">
        <v>36</v>
      </c>
      <c r="G304" t="s">
        <v>37</v>
      </c>
      <c r="H304">
        <v>19000</v>
      </c>
      <c r="I304" t="s">
        <v>38</v>
      </c>
      <c r="J304" t="s">
        <v>800</v>
      </c>
      <c r="K304" t="str">
        <f>VLOOKUP(J304, correspondance!A:B, 2, FALSE)</f>
        <v>TG CENTRE OUEST</v>
      </c>
      <c r="L304" t="s">
        <v>1829</v>
      </c>
      <c r="M304" t="s">
        <v>1830</v>
      </c>
      <c r="N304" t="s">
        <v>36</v>
      </c>
      <c r="O304" t="s">
        <v>36</v>
      </c>
      <c r="P304" t="s">
        <v>36</v>
      </c>
      <c r="Q304" t="s">
        <v>36</v>
      </c>
      <c r="R304" t="s">
        <v>36</v>
      </c>
      <c r="S304" t="s">
        <v>36</v>
      </c>
      <c r="T304" t="s">
        <v>36</v>
      </c>
      <c r="U304" t="s">
        <v>42</v>
      </c>
      <c r="V304" t="s">
        <v>43</v>
      </c>
      <c r="W304" t="s">
        <v>1831</v>
      </c>
      <c r="X304" t="s">
        <v>36</v>
      </c>
      <c r="Y304" t="s">
        <v>36</v>
      </c>
      <c r="Z304" t="s">
        <v>36</v>
      </c>
      <c r="AA304">
        <v>0</v>
      </c>
      <c r="AB304" t="s">
        <v>45</v>
      </c>
      <c r="AC304" t="s">
        <v>46</v>
      </c>
      <c r="AD304" t="s">
        <v>36</v>
      </c>
      <c r="AE304" t="s">
        <v>56</v>
      </c>
      <c r="AF304" t="s">
        <v>36</v>
      </c>
      <c r="AG304" t="s">
        <v>48</v>
      </c>
    </row>
    <row r="305" spans="1:33" x14ac:dyDescent="0.35">
      <c r="A305" t="s">
        <v>1832</v>
      </c>
      <c r="B305" t="s">
        <v>33</v>
      </c>
      <c r="C305" t="s">
        <v>1833</v>
      </c>
      <c r="D305" t="s">
        <v>1832</v>
      </c>
      <c r="E305" t="s">
        <v>1834</v>
      </c>
      <c r="F305" t="s">
        <v>36</v>
      </c>
      <c r="G305" t="s">
        <v>37</v>
      </c>
      <c r="H305">
        <v>19000</v>
      </c>
      <c r="I305" t="s">
        <v>38</v>
      </c>
      <c r="J305" t="s">
        <v>39</v>
      </c>
      <c r="K305" t="str">
        <f>VLOOKUP(J305, correspondance!A:B, 2, FALSE)</f>
        <v>TG CENTRE EST</v>
      </c>
      <c r="L305" t="s">
        <v>1835</v>
      </c>
      <c r="M305" t="s">
        <v>1836</v>
      </c>
      <c r="N305" t="s">
        <v>36</v>
      </c>
      <c r="O305" t="s">
        <v>36</v>
      </c>
      <c r="P305" t="s">
        <v>36</v>
      </c>
      <c r="Q305" t="s">
        <v>36</v>
      </c>
      <c r="R305" t="s">
        <v>36</v>
      </c>
      <c r="S305" t="s">
        <v>36</v>
      </c>
      <c r="T305" t="s">
        <v>36</v>
      </c>
      <c r="U305" t="s">
        <v>42</v>
      </c>
      <c r="V305" t="s">
        <v>43</v>
      </c>
      <c r="W305" t="s">
        <v>1837</v>
      </c>
      <c r="X305" t="s">
        <v>36</v>
      </c>
      <c r="Y305" t="s">
        <v>36</v>
      </c>
      <c r="Z305" t="s">
        <v>36</v>
      </c>
      <c r="AA305">
        <v>0</v>
      </c>
      <c r="AB305" t="s">
        <v>45</v>
      </c>
      <c r="AC305" t="s">
        <v>46</v>
      </c>
      <c r="AD305" t="s">
        <v>36</v>
      </c>
      <c r="AE305" t="s">
        <v>56</v>
      </c>
      <c r="AF305" t="s">
        <v>36</v>
      </c>
      <c r="AG305" t="s">
        <v>48</v>
      </c>
    </row>
    <row r="306" spans="1:33" x14ac:dyDescent="0.35">
      <c r="A306" t="s">
        <v>1838</v>
      </c>
      <c r="B306" t="s">
        <v>33</v>
      </c>
      <c r="C306" t="s">
        <v>1839</v>
      </c>
      <c r="D306" t="s">
        <v>1838</v>
      </c>
      <c r="E306" t="s">
        <v>1840</v>
      </c>
      <c r="F306" t="s">
        <v>36</v>
      </c>
      <c r="G306" t="s">
        <v>37</v>
      </c>
      <c r="H306">
        <v>19000</v>
      </c>
      <c r="I306" t="s">
        <v>38</v>
      </c>
      <c r="J306" t="s">
        <v>800</v>
      </c>
      <c r="K306" t="str">
        <f>VLOOKUP(J306, correspondance!A:B, 2, FALSE)</f>
        <v>TG CENTRE OUEST</v>
      </c>
      <c r="L306" t="s">
        <v>1841</v>
      </c>
      <c r="M306" t="s">
        <v>1842</v>
      </c>
      <c r="N306" t="s">
        <v>36</v>
      </c>
      <c r="O306" t="s">
        <v>36</v>
      </c>
      <c r="P306" t="s">
        <v>36</v>
      </c>
      <c r="Q306" t="s">
        <v>36</v>
      </c>
      <c r="R306" t="s">
        <v>36</v>
      </c>
      <c r="S306" t="s">
        <v>36</v>
      </c>
      <c r="T306" t="s">
        <v>36</v>
      </c>
      <c r="U306" t="s">
        <v>42</v>
      </c>
      <c r="V306" t="s">
        <v>43</v>
      </c>
      <c r="W306" t="s">
        <v>1843</v>
      </c>
      <c r="X306" t="s">
        <v>36</v>
      </c>
      <c r="Y306" t="s">
        <v>36</v>
      </c>
      <c r="Z306" t="s">
        <v>36</v>
      </c>
      <c r="AA306">
        <v>0</v>
      </c>
      <c r="AB306" t="s">
        <v>45</v>
      </c>
      <c r="AC306" t="s">
        <v>46</v>
      </c>
      <c r="AD306" t="s">
        <v>36</v>
      </c>
      <c r="AE306" t="s">
        <v>56</v>
      </c>
      <c r="AF306" t="s">
        <v>36</v>
      </c>
      <c r="AG306" t="s">
        <v>48</v>
      </c>
    </row>
    <row r="307" spans="1:33" x14ac:dyDescent="0.35">
      <c r="A307" t="s">
        <v>1844</v>
      </c>
      <c r="B307" t="s">
        <v>33</v>
      </c>
      <c r="C307" t="s">
        <v>1845</v>
      </c>
      <c r="D307" t="s">
        <v>1844</v>
      </c>
      <c r="E307" t="s">
        <v>1846</v>
      </c>
      <c r="F307" t="s">
        <v>36</v>
      </c>
      <c r="G307" t="s">
        <v>37</v>
      </c>
      <c r="H307">
        <v>16000</v>
      </c>
      <c r="I307" t="s">
        <v>38</v>
      </c>
      <c r="J307" t="s">
        <v>800</v>
      </c>
      <c r="K307" t="str">
        <f>VLOOKUP(J307, correspondance!A:B, 2, FALSE)</f>
        <v>TG CENTRE OUEST</v>
      </c>
      <c r="L307" t="s">
        <v>1847</v>
      </c>
      <c r="M307" t="s">
        <v>1848</v>
      </c>
      <c r="N307" t="s">
        <v>36</v>
      </c>
      <c r="O307" t="s">
        <v>36</v>
      </c>
      <c r="P307" t="s">
        <v>36</v>
      </c>
      <c r="Q307" t="s">
        <v>36</v>
      </c>
      <c r="R307" t="s">
        <v>36</v>
      </c>
      <c r="S307" t="s">
        <v>36</v>
      </c>
      <c r="T307" t="s">
        <v>36</v>
      </c>
      <c r="U307" t="s">
        <v>42</v>
      </c>
      <c r="V307" t="s">
        <v>43</v>
      </c>
      <c r="W307" t="s">
        <v>1849</v>
      </c>
      <c r="X307" t="s">
        <v>36</v>
      </c>
      <c r="Y307" t="s">
        <v>36</v>
      </c>
      <c r="Z307" t="s">
        <v>36</v>
      </c>
      <c r="AA307">
        <v>0</v>
      </c>
      <c r="AB307" t="s">
        <v>45</v>
      </c>
      <c r="AC307" t="s">
        <v>46</v>
      </c>
      <c r="AD307" t="s">
        <v>36</v>
      </c>
      <c r="AE307" t="s">
        <v>56</v>
      </c>
      <c r="AF307" t="s">
        <v>36</v>
      </c>
      <c r="AG307" t="s">
        <v>48</v>
      </c>
    </row>
    <row r="308" spans="1:33" x14ac:dyDescent="0.35">
      <c r="A308" t="s">
        <v>1850</v>
      </c>
      <c r="B308" t="s">
        <v>33</v>
      </c>
      <c r="C308" t="s">
        <v>1851</v>
      </c>
      <c r="D308" t="s">
        <v>1850</v>
      </c>
      <c r="E308" t="s">
        <v>1852</v>
      </c>
      <c r="F308" t="s">
        <v>36</v>
      </c>
      <c r="G308" t="s">
        <v>37</v>
      </c>
      <c r="H308">
        <v>19000</v>
      </c>
      <c r="I308" t="s">
        <v>38</v>
      </c>
      <c r="J308" t="s">
        <v>39</v>
      </c>
      <c r="K308" t="str">
        <f>VLOOKUP(J308, correspondance!A:B, 2, FALSE)</f>
        <v>TG CENTRE EST</v>
      </c>
      <c r="L308" t="s">
        <v>1853</v>
      </c>
      <c r="M308" t="s">
        <v>1854</v>
      </c>
      <c r="N308" t="s">
        <v>36</v>
      </c>
      <c r="O308" t="s">
        <v>36</v>
      </c>
      <c r="P308" t="s">
        <v>36</v>
      </c>
      <c r="Q308" t="s">
        <v>36</v>
      </c>
      <c r="R308" t="s">
        <v>36</v>
      </c>
      <c r="S308" t="s">
        <v>36</v>
      </c>
      <c r="T308" t="s">
        <v>36</v>
      </c>
      <c r="U308" t="s">
        <v>42</v>
      </c>
      <c r="V308" t="s">
        <v>43</v>
      </c>
      <c r="W308" t="s">
        <v>1855</v>
      </c>
      <c r="X308" t="s">
        <v>36</v>
      </c>
      <c r="Y308" t="s">
        <v>36</v>
      </c>
      <c r="Z308" t="s">
        <v>36</v>
      </c>
      <c r="AA308">
        <v>0</v>
      </c>
      <c r="AB308" t="s">
        <v>45</v>
      </c>
      <c r="AC308" t="s">
        <v>46</v>
      </c>
      <c r="AD308" t="s">
        <v>36</v>
      </c>
      <c r="AE308" t="s">
        <v>56</v>
      </c>
      <c r="AF308" t="s">
        <v>36</v>
      </c>
      <c r="AG308" t="s">
        <v>48</v>
      </c>
    </row>
    <row r="309" spans="1:33" x14ac:dyDescent="0.35">
      <c r="A309" t="s">
        <v>1856</v>
      </c>
      <c r="B309" t="s">
        <v>33</v>
      </c>
      <c r="C309" t="s">
        <v>1857</v>
      </c>
      <c r="D309" t="s">
        <v>1856</v>
      </c>
      <c r="E309" t="s">
        <v>1858</v>
      </c>
      <c r="F309" t="s">
        <v>36</v>
      </c>
      <c r="G309" t="s">
        <v>37</v>
      </c>
      <c r="H309">
        <v>16000</v>
      </c>
      <c r="I309" t="s">
        <v>38</v>
      </c>
      <c r="J309" t="s">
        <v>800</v>
      </c>
      <c r="K309" t="str">
        <f>VLOOKUP(J309, correspondance!A:B, 2, FALSE)</f>
        <v>TG CENTRE OUEST</v>
      </c>
      <c r="L309" t="s">
        <v>1859</v>
      </c>
      <c r="M309" t="s">
        <v>1860</v>
      </c>
      <c r="N309" t="s">
        <v>36</v>
      </c>
      <c r="O309" t="s">
        <v>36</v>
      </c>
      <c r="P309" t="s">
        <v>36</v>
      </c>
      <c r="Q309" t="s">
        <v>36</v>
      </c>
      <c r="R309" t="s">
        <v>36</v>
      </c>
      <c r="S309" t="s">
        <v>36</v>
      </c>
      <c r="T309" t="s">
        <v>36</v>
      </c>
      <c r="U309" t="s">
        <v>42</v>
      </c>
      <c r="V309" t="s">
        <v>43</v>
      </c>
      <c r="W309" t="s">
        <v>1861</v>
      </c>
      <c r="X309" t="s">
        <v>36</v>
      </c>
      <c r="Y309" t="s">
        <v>36</v>
      </c>
      <c r="Z309" t="s">
        <v>36</v>
      </c>
      <c r="AA309">
        <v>0</v>
      </c>
      <c r="AB309" t="s">
        <v>45</v>
      </c>
      <c r="AC309" t="s">
        <v>46</v>
      </c>
      <c r="AD309" t="s">
        <v>36</v>
      </c>
      <c r="AE309" t="s">
        <v>56</v>
      </c>
      <c r="AF309" t="s">
        <v>36</v>
      </c>
      <c r="AG309" t="s">
        <v>48</v>
      </c>
    </row>
    <row r="310" spans="1:33" x14ac:dyDescent="0.35">
      <c r="A310" t="s">
        <v>1862</v>
      </c>
      <c r="B310" t="s">
        <v>33</v>
      </c>
      <c r="C310" t="s">
        <v>1863</v>
      </c>
      <c r="D310" t="s">
        <v>1862</v>
      </c>
      <c r="E310" t="s">
        <v>1864</v>
      </c>
      <c r="F310" t="s">
        <v>36</v>
      </c>
      <c r="G310" t="s">
        <v>37</v>
      </c>
      <c r="H310">
        <v>16000</v>
      </c>
      <c r="I310" t="s">
        <v>38</v>
      </c>
      <c r="J310" t="s">
        <v>800</v>
      </c>
      <c r="K310" t="str">
        <f>VLOOKUP(J310, correspondance!A:B, 2, FALSE)</f>
        <v>TG CENTRE OUEST</v>
      </c>
      <c r="L310" t="s">
        <v>1865</v>
      </c>
      <c r="M310" t="s">
        <v>1866</v>
      </c>
      <c r="N310" t="s">
        <v>36</v>
      </c>
      <c r="O310" t="s">
        <v>36</v>
      </c>
      <c r="P310" t="s">
        <v>36</v>
      </c>
      <c r="Q310" t="s">
        <v>36</v>
      </c>
      <c r="R310" t="s">
        <v>36</v>
      </c>
      <c r="S310" t="s">
        <v>36</v>
      </c>
      <c r="T310" t="s">
        <v>36</v>
      </c>
      <c r="U310" t="s">
        <v>42</v>
      </c>
      <c r="V310" t="s">
        <v>43</v>
      </c>
      <c r="W310" t="s">
        <v>1867</v>
      </c>
      <c r="X310" t="s">
        <v>36</v>
      </c>
      <c r="Y310" t="s">
        <v>36</v>
      </c>
      <c r="Z310" t="s">
        <v>36</v>
      </c>
      <c r="AA310">
        <v>0</v>
      </c>
      <c r="AB310" t="s">
        <v>45</v>
      </c>
      <c r="AC310" t="s">
        <v>46</v>
      </c>
      <c r="AD310" t="s">
        <v>36</v>
      </c>
      <c r="AE310" t="s">
        <v>56</v>
      </c>
      <c r="AF310" t="s">
        <v>36</v>
      </c>
      <c r="AG310" t="s">
        <v>48</v>
      </c>
    </row>
    <row r="311" spans="1:33" x14ac:dyDescent="0.35">
      <c r="A311" t="s">
        <v>1868</v>
      </c>
      <c r="B311" t="s">
        <v>33</v>
      </c>
      <c r="C311" t="s">
        <v>1869</v>
      </c>
      <c r="D311" t="s">
        <v>1868</v>
      </c>
      <c r="E311" t="s">
        <v>1870</v>
      </c>
      <c r="F311" t="s">
        <v>36</v>
      </c>
      <c r="G311" t="s">
        <v>37</v>
      </c>
      <c r="H311">
        <v>19000</v>
      </c>
      <c r="I311" t="s">
        <v>38</v>
      </c>
      <c r="J311" t="s">
        <v>800</v>
      </c>
      <c r="K311" t="str">
        <f>VLOOKUP(J311, correspondance!A:B, 2, FALSE)</f>
        <v>TG CENTRE OUEST</v>
      </c>
      <c r="L311" t="s">
        <v>1871</v>
      </c>
      <c r="M311" t="s">
        <v>1872</v>
      </c>
      <c r="N311" t="s">
        <v>36</v>
      </c>
      <c r="O311" t="s">
        <v>36</v>
      </c>
      <c r="P311" t="s">
        <v>36</v>
      </c>
      <c r="Q311" t="s">
        <v>36</v>
      </c>
      <c r="R311" t="s">
        <v>36</v>
      </c>
      <c r="S311" t="s">
        <v>36</v>
      </c>
      <c r="T311" t="s">
        <v>36</v>
      </c>
      <c r="U311" t="s">
        <v>42</v>
      </c>
      <c r="V311" t="s">
        <v>43</v>
      </c>
      <c r="W311" t="s">
        <v>1873</v>
      </c>
      <c r="X311" t="s">
        <v>36</v>
      </c>
      <c r="Y311" t="s">
        <v>36</v>
      </c>
      <c r="Z311" t="s">
        <v>36</v>
      </c>
      <c r="AA311">
        <v>0</v>
      </c>
      <c r="AB311" t="s">
        <v>45</v>
      </c>
      <c r="AC311" t="s">
        <v>46</v>
      </c>
      <c r="AD311" t="s">
        <v>36</v>
      </c>
      <c r="AE311" t="s">
        <v>56</v>
      </c>
      <c r="AF311" t="s">
        <v>36</v>
      </c>
      <c r="AG311" t="s">
        <v>48</v>
      </c>
    </row>
    <row r="312" spans="1:33" x14ac:dyDescent="0.35">
      <c r="A312" t="s">
        <v>1874</v>
      </c>
      <c r="B312" t="s">
        <v>33</v>
      </c>
      <c r="C312" t="s">
        <v>1875</v>
      </c>
      <c r="D312" t="s">
        <v>1874</v>
      </c>
      <c r="E312" t="s">
        <v>1876</v>
      </c>
      <c r="F312" t="s">
        <v>36</v>
      </c>
      <c r="G312" t="s">
        <v>37</v>
      </c>
      <c r="H312">
        <v>16000</v>
      </c>
      <c r="I312" t="s">
        <v>38</v>
      </c>
      <c r="J312" t="s">
        <v>800</v>
      </c>
      <c r="K312" t="str">
        <f>VLOOKUP(J312, correspondance!A:B, 2, FALSE)</f>
        <v>TG CENTRE OUEST</v>
      </c>
      <c r="L312" t="s">
        <v>1877</v>
      </c>
      <c r="M312" t="s">
        <v>1878</v>
      </c>
      <c r="N312" t="s">
        <v>36</v>
      </c>
      <c r="O312" t="s">
        <v>36</v>
      </c>
      <c r="P312" t="s">
        <v>36</v>
      </c>
      <c r="Q312" t="s">
        <v>36</v>
      </c>
      <c r="R312" t="s">
        <v>36</v>
      </c>
      <c r="S312" t="s">
        <v>36</v>
      </c>
      <c r="T312" t="s">
        <v>36</v>
      </c>
      <c r="U312" t="s">
        <v>42</v>
      </c>
      <c r="V312" t="s">
        <v>43</v>
      </c>
      <c r="W312" t="s">
        <v>1879</v>
      </c>
      <c r="X312" t="s">
        <v>36</v>
      </c>
      <c r="Y312" t="s">
        <v>36</v>
      </c>
      <c r="Z312" t="s">
        <v>36</v>
      </c>
      <c r="AA312">
        <v>0</v>
      </c>
      <c r="AB312" t="s">
        <v>45</v>
      </c>
      <c r="AC312" t="s">
        <v>46</v>
      </c>
      <c r="AD312" t="s">
        <v>36</v>
      </c>
      <c r="AE312" t="s">
        <v>56</v>
      </c>
      <c r="AF312" t="s">
        <v>36</v>
      </c>
      <c r="AG312" t="s">
        <v>48</v>
      </c>
    </row>
    <row r="313" spans="1:33" x14ac:dyDescent="0.35">
      <c r="A313" t="s">
        <v>1880</v>
      </c>
      <c r="B313" t="s">
        <v>33</v>
      </c>
      <c r="C313" t="s">
        <v>1881</v>
      </c>
      <c r="D313" t="s">
        <v>1880</v>
      </c>
      <c r="E313" t="s">
        <v>1882</v>
      </c>
      <c r="F313" t="s">
        <v>36</v>
      </c>
      <c r="G313" t="s">
        <v>37</v>
      </c>
      <c r="H313">
        <v>19000</v>
      </c>
      <c r="I313" t="s">
        <v>38</v>
      </c>
      <c r="J313" t="s">
        <v>800</v>
      </c>
      <c r="K313" t="str">
        <f>VLOOKUP(J313, correspondance!A:B, 2, FALSE)</f>
        <v>TG CENTRE OUEST</v>
      </c>
      <c r="L313" t="s">
        <v>1883</v>
      </c>
      <c r="M313" t="s">
        <v>1884</v>
      </c>
      <c r="N313" t="s">
        <v>36</v>
      </c>
      <c r="O313" t="s">
        <v>36</v>
      </c>
      <c r="P313" t="s">
        <v>36</v>
      </c>
      <c r="Q313" t="s">
        <v>36</v>
      </c>
      <c r="R313" t="s">
        <v>36</v>
      </c>
      <c r="S313" t="s">
        <v>36</v>
      </c>
      <c r="T313" t="s">
        <v>36</v>
      </c>
      <c r="U313" t="s">
        <v>42</v>
      </c>
      <c r="V313" t="s">
        <v>43</v>
      </c>
      <c r="W313" t="s">
        <v>802</v>
      </c>
      <c r="X313" t="s">
        <v>36</v>
      </c>
      <c r="Y313" t="s">
        <v>36</v>
      </c>
      <c r="Z313" t="s">
        <v>36</v>
      </c>
      <c r="AA313">
        <v>0</v>
      </c>
      <c r="AB313" t="s">
        <v>45</v>
      </c>
      <c r="AC313" t="s">
        <v>46</v>
      </c>
      <c r="AD313" t="s">
        <v>36</v>
      </c>
      <c r="AE313" t="s">
        <v>56</v>
      </c>
      <c r="AF313" t="s">
        <v>36</v>
      </c>
      <c r="AG313" t="s">
        <v>48</v>
      </c>
    </row>
    <row r="314" spans="1:33" x14ac:dyDescent="0.35">
      <c r="A314" t="s">
        <v>1885</v>
      </c>
      <c r="B314" t="s">
        <v>33</v>
      </c>
      <c r="C314" t="s">
        <v>1886</v>
      </c>
      <c r="D314" t="s">
        <v>1885</v>
      </c>
      <c r="E314" t="s">
        <v>1887</v>
      </c>
      <c r="F314" t="s">
        <v>36</v>
      </c>
      <c r="G314" t="s">
        <v>37</v>
      </c>
      <c r="H314">
        <v>16000</v>
      </c>
      <c r="I314" t="s">
        <v>38</v>
      </c>
      <c r="J314" t="s">
        <v>800</v>
      </c>
      <c r="K314" t="str">
        <f>VLOOKUP(J314, correspondance!A:B, 2, FALSE)</f>
        <v>TG CENTRE OUEST</v>
      </c>
      <c r="L314" t="s">
        <v>1888</v>
      </c>
      <c r="M314" t="s">
        <v>1889</v>
      </c>
      <c r="N314" t="s">
        <v>36</v>
      </c>
      <c r="O314" t="s">
        <v>36</v>
      </c>
      <c r="P314" t="s">
        <v>36</v>
      </c>
      <c r="Q314" t="s">
        <v>36</v>
      </c>
      <c r="R314" t="s">
        <v>36</v>
      </c>
      <c r="S314" t="s">
        <v>36</v>
      </c>
      <c r="T314" t="s">
        <v>36</v>
      </c>
      <c r="U314" t="s">
        <v>42</v>
      </c>
      <c r="V314" t="s">
        <v>43</v>
      </c>
      <c r="W314" t="s">
        <v>1890</v>
      </c>
      <c r="X314" t="s">
        <v>36</v>
      </c>
      <c r="Y314" t="s">
        <v>36</v>
      </c>
      <c r="Z314" t="s">
        <v>36</v>
      </c>
      <c r="AA314">
        <v>0</v>
      </c>
      <c r="AB314" t="s">
        <v>45</v>
      </c>
      <c r="AC314" t="s">
        <v>46</v>
      </c>
      <c r="AD314" t="s">
        <v>36</v>
      </c>
      <c r="AE314" t="s">
        <v>56</v>
      </c>
      <c r="AF314" t="s">
        <v>36</v>
      </c>
      <c r="AG314" t="s">
        <v>48</v>
      </c>
    </row>
    <row r="315" spans="1:33" x14ac:dyDescent="0.35">
      <c r="A315" t="s">
        <v>1891</v>
      </c>
      <c r="B315" t="s">
        <v>33</v>
      </c>
      <c r="C315" t="s">
        <v>1892</v>
      </c>
      <c r="D315" t="s">
        <v>1891</v>
      </c>
      <c r="E315" t="s">
        <v>1893</v>
      </c>
      <c r="F315" t="s">
        <v>36</v>
      </c>
      <c r="G315" t="s">
        <v>37</v>
      </c>
      <c r="H315">
        <v>16000</v>
      </c>
      <c r="I315" t="s">
        <v>38</v>
      </c>
      <c r="J315" t="s">
        <v>800</v>
      </c>
      <c r="K315" t="str">
        <f>VLOOKUP(J315, correspondance!A:B, 2, FALSE)</f>
        <v>TG CENTRE OUEST</v>
      </c>
      <c r="L315" t="s">
        <v>1894</v>
      </c>
      <c r="M315" t="s">
        <v>1895</v>
      </c>
      <c r="N315" t="s">
        <v>36</v>
      </c>
      <c r="O315" t="s">
        <v>36</v>
      </c>
      <c r="P315" t="s">
        <v>36</v>
      </c>
      <c r="Q315" t="s">
        <v>36</v>
      </c>
      <c r="R315" t="s">
        <v>36</v>
      </c>
      <c r="S315" t="s">
        <v>36</v>
      </c>
      <c r="T315" t="s">
        <v>36</v>
      </c>
      <c r="U315" t="s">
        <v>42</v>
      </c>
      <c r="V315" t="s">
        <v>1896</v>
      </c>
      <c r="W315" t="s">
        <v>802</v>
      </c>
      <c r="X315" t="s">
        <v>36</v>
      </c>
      <c r="Y315" t="s">
        <v>36</v>
      </c>
      <c r="Z315" t="s">
        <v>36</v>
      </c>
      <c r="AA315">
        <v>0</v>
      </c>
      <c r="AB315" t="s">
        <v>45</v>
      </c>
      <c r="AC315" t="s">
        <v>46</v>
      </c>
      <c r="AD315" t="s">
        <v>36</v>
      </c>
      <c r="AE315" t="s">
        <v>56</v>
      </c>
      <c r="AF315" t="s">
        <v>36</v>
      </c>
      <c r="AG315" t="s">
        <v>48</v>
      </c>
    </row>
    <row r="316" spans="1:33" x14ac:dyDescent="0.35">
      <c r="A316" t="s">
        <v>1897</v>
      </c>
      <c r="B316" t="s">
        <v>33</v>
      </c>
      <c r="C316" t="s">
        <v>1898</v>
      </c>
      <c r="D316" t="s">
        <v>1897</v>
      </c>
      <c r="E316" t="s">
        <v>1899</v>
      </c>
      <c r="F316" t="s">
        <v>36</v>
      </c>
      <c r="G316" t="s">
        <v>37</v>
      </c>
      <c r="H316">
        <v>16000</v>
      </c>
      <c r="I316" t="s">
        <v>38</v>
      </c>
      <c r="J316" t="s">
        <v>800</v>
      </c>
      <c r="K316" t="str">
        <f>VLOOKUP(J316, correspondance!A:B, 2, FALSE)</f>
        <v>TG CENTRE OUEST</v>
      </c>
      <c r="L316" t="s">
        <v>1900</v>
      </c>
      <c r="M316" t="s">
        <v>1901</v>
      </c>
      <c r="N316" t="s">
        <v>36</v>
      </c>
      <c r="O316" t="s">
        <v>36</v>
      </c>
      <c r="P316" t="s">
        <v>36</v>
      </c>
      <c r="Q316" t="s">
        <v>36</v>
      </c>
      <c r="R316" t="s">
        <v>36</v>
      </c>
      <c r="S316" t="s">
        <v>36</v>
      </c>
      <c r="T316" t="s">
        <v>36</v>
      </c>
      <c r="U316" t="s">
        <v>42</v>
      </c>
      <c r="V316" t="s">
        <v>43</v>
      </c>
      <c r="W316" t="s">
        <v>1902</v>
      </c>
      <c r="X316" t="s">
        <v>36</v>
      </c>
      <c r="Y316" t="s">
        <v>36</v>
      </c>
      <c r="Z316" t="s">
        <v>36</v>
      </c>
      <c r="AA316">
        <v>0</v>
      </c>
      <c r="AB316" t="s">
        <v>45</v>
      </c>
      <c r="AC316" t="s">
        <v>46</v>
      </c>
      <c r="AD316" t="s">
        <v>36</v>
      </c>
      <c r="AE316" t="s">
        <v>56</v>
      </c>
      <c r="AF316" t="s">
        <v>36</v>
      </c>
      <c r="AG316" t="s">
        <v>48</v>
      </c>
    </row>
    <row r="317" spans="1:33" x14ac:dyDescent="0.35">
      <c r="A317" t="s">
        <v>1903</v>
      </c>
      <c r="B317" t="s">
        <v>33</v>
      </c>
      <c r="C317" t="s">
        <v>1904</v>
      </c>
      <c r="D317" t="s">
        <v>1903</v>
      </c>
      <c r="E317" t="s">
        <v>1905</v>
      </c>
      <c r="F317" t="s">
        <v>36</v>
      </c>
      <c r="G317" t="s">
        <v>37</v>
      </c>
      <c r="H317">
        <v>19000</v>
      </c>
      <c r="I317" t="s">
        <v>38</v>
      </c>
      <c r="J317" t="s">
        <v>1906</v>
      </c>
      <c r="K317" t="str">
        <f>VLOOKUP(J317, correspondance!A:B, 2, FALSE)</f>
        <v>TG RHONE GAP</v>
      </c>
      <c r="L317" t="s">
        <v>1907</v>
      </c>
      <c r="M317" t="s">
        <v>1908</v>
      </c>
      <c r="N317" t="s">
        <v>36</v>
      </c>
      <c r="O317" t="s">
        <v>36</v>
      </c>
      <c r="P317" t="s">
        <v>36</v>
      </c>
      <c r="Q317" t="s">
        <v>36</v>
      </c>
      <c r="R317" t="s">
        <v>36</v>
      </c>
      <c r="S317" t="s">
        <v>36</v>
      </c>
      <c r="T317" t="s">
        <v>36</v>
      </c>
      <c r="U317" t="s">
        <v>42</v>
      </c>
      <c r="V317" t="s">
        <v>43</v>
      </c>
      <c r="W317" t="s">
        <v>1909</v>
      </c>
      <c r="X317" t="s">
        <v>36</v>
      </c>
      <c r="Y317" t="s">
        <v>36</v>
      </c>
      <c r="Z317" t="s">
        <v>36</v>
      </c>
      <c r="AA317">
        <v>0</v>
      </c>
      <c r="AB317" t="s">
        <v>45</v>
      </c>
      <c r="AC317" t="s">
        <v>46</v>
      </c>
      <c r="AD317" t="s">
        <v>36</v>
      </c>
      <c r="AE317" t="s">
        <v>56</v>
      </c>
      <c r="AF317" t="s">
        <v>36</v>
      </c>
      <c r="AG317" t="s">
        <v>48</v>
      </c>
    </row>
    <row r="318" spans="1:33" x14ac:dyDescent="0.35">
      <c r="A318" t="s">
        <v>1910</v>
      </c>
      <c r="B318" t="s">
        <v>33</v>
      </c>
      <c r="C318" t="s">
        <v>1911</v>
      </c>
      <c r="D318" t="s">
        <v>1910</v>
      </c>
      <c r="E318" t="s">
        <v>1912</v>
      </c>
      <c r="F318" t="s">
        <v>36</v>
      </c>
      <c r="G318" t="s">
        <v>37</v>
      </c>
      <c r="H318">
        <v>19000</v>
      </c>
      <c r="I318" t="s">
        <v>38</v>
      </c>
      <c r="J318" t="s">
        <v>1906</v>
      </c>
      <c r="K318" t="str">
        <f>VLOOKUP(J318, correspondance!A:B, 2, FALSE)</f>
        <v>TG RHONE GAP</v>
      </c>
      <c r="L318" t="s">
        <v>1913</v>
      </c>
      <c r="M318" t="s">
        <v>1914</v>
      </c>
      <c r="N318" t="s">
        <v>36</v>
      </c>
      <c r="O318" t="s">
        <v>36</v>
      </c>
      <c r="P318" t="s">
        <v>36</v>
      </c>
      <c r="Q318" t="s">
        <v>36</v>
      </c>
      <c r="R318" t="s">
        <v>36</v>
      </c>
      <c r="S318" t="s">
        <v>36</v>
      </c>
      <c r="T318" t="s">
        <v>36</v>
      </c>
      <c r="U318" t="s">
        <v>42</v>
      </c>
      <c r="V318" t="s">
        <v>43</v>
      </c>
      <c r="W318" t="s">
        <v>1915</v>
      </c>
      <c r="X318" t="s">
        <v>36</v>
      </c>
      <c r="Y318" t="s">
        <v>36</v>
      </c>
      <c r="Z318" t="s">
        <v>36</v>
      </c>
      <c r="AA318">
        <v>0</v>
      </c>
      <c r="AB318" t="s">
        <v>45</v>
      </c>
      <c r="AC318" t="s">
        <v>46</v>
      </c>
      <c r="AD318" t="s">
        <v>36</v>
      </c>
      <c r="AE318" t="s">
        <v>56</v>
      </c>
      <c r="AF318" t="s">
        <v>36</v>
      </c>
      <c r="AG318" t="s">
        <v>48</v>
      </c>
    </row>
    <row r="319" spans="1:33" x14ac:dyDescent="0.35">
      <c r="A319" t="s">
        <v>1916</v>
      </c>
      <c r="B319" t="s">
        <v>33</v>
      </c>
      <c r="C319" t="s">
        <v>1917</v>
      </c>
      <c r="D319" t="s">
        <v>1916</v>
      </c>
      <c r="E319" t="s">
        <v>1918</v>
      </c>
      <c r="F319" t="s">
        <v>36</v>
      </c>
      <c r="G319" t="s">
        <v>37</v>
      </c>
      <c r="H319">
        <v>14000</v>
      </c>
      <c r="I319" t="s">
        <v>38</v>
      </c>
      <c r="J319" t="s">
        <v>1906</v>
      </c>
      <c r="K319" t="str">
        <f>VLOOKUP(J319, correspondance!A:B, 2, FALSE)</f>
        <v>TG RHONE GAP</v>
      </c>
      <c r="L319" t="s">
        <v>1919</v>
      </c>
      <c r="M319" t="s">
        <v>1920</v>
      </c>
      <c r="N319" t="s">
        <v>36</v>
      </c>
      <c r="O319" t="s">
        <v>36</v>
      </c>
      <c r="P319" t="s">
        <v>36</v>
      </c>
      <c r="Q319" t="s">
        <v>36</v>
      </c>
      <c r="R319" t="s">
        <v>36</v>
      </c>
      <c r="S319" t="s">
        <v>36</v>
      </c>
      <c r="T319" t="s">
        <v>36</v>
      </c>
      <c r="U319" t="s">
        <v>42</v>
      </c>
      <c r="V319" t="s">
        <v>43</v>
      </c>
      <c r="W319" t="s">
        <v>1921</v>
      </c>
      <c r="X319" t="s">
        <v>36</v>
      </c>
      <c r="Y319" t="s">
        <v>36</v>
      </c>
      <c r="Z319" t="s">
        <v>36</v>
      </c>
      <c r="AA319">
        <v>0</v>
      </c>
      <c r="AB319" t="s">
        <v>45</v>
      </c>
      <c r="AC319" t="s">
        <v>46</v>
      </c>
      <c r="AD319" t="s">
        <v>36</v>
      </c>
      <c r="AE319" t="s">
        <v>56</v>
      </c>
      <c r="AF319" t="s">
        <v>36</v>
      </c>
      <c r="AG319" t="s">
        <v>48</v>
      </c>
    </row>
    <row r="320" spans="1:33" x14ac:dyDescent="0.35">
      <c r="A320" t="s">
        <v>1922</v>
      </c>
      <c r="B320" t="s">
        <v>33</v>
      </c>
      <c r="C320" t="s">
        <v>1923</v>
      </c>
      <c r="D320" t="s">
        <v>1922</v>
      </c>
      <c r="E320" t="s">
        <v>1924</v>
      </c>
      <c r="F320" t="s">
        <v>36</v>
      </c>
      <c r="G320" t="s">
        <v>37</v>
      </c>
      <c r="H320">
        <v>7500</v>
      </c>
      <c r="I320" t="s">
        <v>38</v>
      </c>
      <c r="J320" t="s">
        <v>1906</v>
      </c>
      <c r="K320" t="str">
        <f>VLOOKUP(J320, correspondance!A:B, 2, FALSE)</f>
        <v>TG RHONE GAP</v>
      </c>
      <c r="L320" t="s">
        <v>1925</v>
      </c>
      <c r="M320" t="s">
        <v>36</v>
      </c>
      <c r="N320" t="s">
        <v>36</v>
      </c>
      <c r="O320" t="s">
        <v>36</v>
      </c>
      <c r="P320" t="s">
        <v>36</v>
      </c>
      <c r="Q320" t="s">
        <v>36</v>
      </c>
      <c r="R320" t="s">
        <v>36</v>
      </c>
      <c r="S320" t="s">
        <v>36</v>
      </c>
      <c r="T320" t="s">
        <v>36</v>
      </c>
      <c r="U320" t="s">
        <v>42</v>
      </c>
      <c r="V320" t="s">
        <v>43</v>
      </c>
      <c r="W320" t="s">
        <v>1926</v>
      </c>
      <c r="X320" t="s">
        <v>36</v>
      </c>
      <c r="Y320" t="s">
        <v>36</v>
      </c>
      <c r="Z320" t="s">
        <v>36</v>
      </c>
      <c r="AA320">
        <v>0</v>
      </c>
      <c r="AB320" t="s">
        <v>45</v>
      </c>
      <c r="AC320" t="s">
        <v>46</v>
      </c>
      <c r="AD320" t="s">
        <v>36</v>
      </c>
      <c r="AE320" t="s">
        <v>56</v>
      </c>
      <c r="AF320" t="s">
        <v>36</v>
      </c>
      <c r="AG320" t="s">
        <v>48</v>
      </c>
    </row>
    <row r="321" spans="1:33" x14ac:dyDescent="0.35">
      <c r="A321" t="s">
        <v>1927</v>
      </c>
      <c r="B321" t="s">
        <v>33</v>
      </c>
      <c r="C321" t="s">
        <v>1928</v>
      </c>
      <c r="D321" t="s">
        <v>1927</v>
      </c>
      <c r="E321" t="s">
        <v>1929</v>
      </c>
      <c r="F321" t="s">
        <v>36</v>
      </c>
      <c r="G321" t="s">
        <v>37</v>
      </c>
      <c r="H321">
        <v>14000</v>
      </c>
      <c r="I321" t="s">
        <v>38</v>
      </c>
      <c r="J321" t="s">
        <v>1906</v>
      </c>
      <c r="K321" t="str">
        <f>VLOOKUP(J321, correspondance!A:B, 2, FALSE)</f>
        <v>TG RHONE GAP</v>
      </c>
      <c r="L321" t="s">
        <v>1930</v>
      </c>
      <c r="M321" t="s">
        <v>1931</v>
      </c>
      <c r="N321" t="s">
        <v>36</v>
      </c>
      <c r="O321" t="s">
        <v>36</v>
      </c>
      <c r="P321" t="s">
        <v>36</v>
      </c>
      <c r="Q321" t="s">
        <v>36</v>
      </c>
      <c r="R321" t="s">
        <v>36</v>
      </c>
      <c r="S321" t="s">
        <v>36</v>
      </c>
      <c r="T321" t="s">
        <v>36</v>
      </c>
      <c r="U321" t="s">
        <v>42</v>
      </c>
      <c r="V321" t="s">
        <v>43</v>
      </c>
      <c r="W321" t="s">
        <v>1932</v>
      </c>
      <c r="X321" t="s">
        <v>36</v>
      </c>
      <c r="Y321" t="s">
        <v>36</v>
      </c>
      <c r="Z321" t="s">
        <v>36</v>
      </c>
      <c r="AA321">
        <v>0</v>
      </c>
      <c r="AB321" t="s">
        <v>45</v>
      </c>
      <c r="AC321" t="s">
        <v>46</v>
      </c>
      <c r="AD321" t="s">
        <v>36</v>
      </c>
      <c r="AE321" t="s">
        <v>56</v>
      </c>
      <c r="AF321" t="s">
        <v>36</v>
      </c>
      <c r="AG321" t="s">
        <v>48</v>
      </c>
    </row>
    <row r="322" spans="1:33" x14ac:dyDescent="0.35">
      <c r="A322" t="s">
        <v>1933</v>
      </c>
      <c r="B322" t="s">
        <v>33</v>
      </c>
      <c r="C322" t="s">
        <v>1934</v>
      </c>
      <c r="D322" t="s">
        <v>1933</v>
      </c>
      <c r="E322" t="s">
        <v>1935</v>
      </c>
      <c r="F322" t="s">
        <v>36</v>
      </c>
      <c r="G322" t="s">
        <v>37</v>
      </c>
      <c r="H322">
        <v>16000</v>
      </c>
      <c r="I322" t="s">
        <v>38</v>
      </c>
      <c r="J322" t="s">
        <v>1906</v>
      </c>
      <c r="K322" t="str">
        <f>VLOOKUP(J322, correspondance!A:B, 2, FALSE)</f>
        <v>TG RHONE GAP</v>
      </c>
      <c r="L322" t="s">
        <v>1936</v>
      </c>
      <c r="M322" t="s">
        <v>1937</v>
      </c>
      <c r="N322" t="s">
        <v>36</v>
      </c>
      <c r="O322" t="s">
        <v>36</v>
      </c>
      <c r="P322" t="s">
        <v>36</v>
      </c>
      <c r="Q322" t="s">
        <v>36</v>
      </c>
      <c r="R322" t="s">
        <v>36</v>
      </c>
      <c r="S322" t="s">
        <v>36</v>
      </c>
      <c r="T322" t="s">
        <v>36</v>
      </c>
      <c r="U322" t="s">
        <v>42</v>
      </c>
      <c r="V322" t="s">
        <v>43</v>
      </c>
      <c r="W322" t="s">
        <v>1926</v>
      </c>
      <c r="X322" t="s">
        <v>36</v>
      </c>
      <c r="Y322" t="s">
        <v>36</v>
      </c>
      <c r="Z322" t="s">
        <v>36</v>
      </c>
      <c r="AA322">
        <v>0</v>
      </c>
      <c r="AB322" t="s">
        <v>45</v>
      </c>
      <c r="AC322" t="s">
        <v>46</v>
      </c>
      <c r="AD322" t="s">
        <v>36</v>
      </c>
      <c r="AE322" t="s">
        <v>56</v>
      </c>
      <c r="AF322" t="s">
        <v>36</v>
      </c>
      <c r="AG322" t="s">
        <v>48</v>
      </c>
    </row>
    <row r="323" spans="1:33" x14ac:dyDescent="0.35">
      <c r="A323" t="s">
        <v>1938</v>
      </c>
      <c r="B323" t="s">
        <v>33</v>
      </c>
      <c r="C323" t="s">
        <v>1939</v>
      </c>
      <c r="D323" t="s">
        <v>1938</v>
      </c>
      <c r="E323" t="s">
        <v>1940</v>
      </c>
      <c r="F323" t="s">
        <v>36</v>
      </c>
      <c r="G323" t="s">
        <v>37</v>
      </c>
      <c r="H323">
        <v>14000</v>
      </c>
      <c r="I323" t="s">
        <v>38</v>
      </c>
      <c r="J323" t="s">
        <v>1906</v>
      </c>
      <c r="K323" t="str">
        <f>VLOOKUP(J323, correspondance!A:B, 2, FALSE)</f>
        <v>TG RHONE GAP</v>
      </c>
      <c r="L323" t="s">
        <v>1941</v>
      </c>
      <c r="M323" t="s">
        <v>1942</v>
      </c>
      <c r="N323" t="s">
        <v>36</v>
      </c>
      <c r="O323" t="s">
        <v>36</v>
      </c>
      <c r="P323" t="s">
        <v>36</v>
      </c>
      <c r="Q323" t="s">
        <v>36</v>
      </c>
      <c r="R323" t="s">
        <v>36</v>
      </c>
      <c r="S323" t="s">
        <v>36</v>
      </c>
      <c r="T323" t="s">
        <v>36</v>
      </c>
      <c r="U323" t="s">
        <v>42</v>
      </c>
      <c r="V323" t="s">
        <v>43</v>
      </c>
      <c r="W323" t="s">
        <v>1943</v>
      </c>
      <c r="X323" t="s">
        <v>36</v>
      </c>
      <c r="Y323" t="s">
        <v>36</v>
      </c>
      <c r="Z323" t="s">
        <v>36</v>
      </c>
      <c r="AA323">
        <v>0</v>
      </c>
      <c r="AB323" t="s">
        <v>45</v>
      </c>
      <c r="AC323" t="s">
        <v>46</v>
      </c>
      <c r="AD323" t="s">
        <v>36</v>
      </c>
      <c r="AE323" t="s">
        <v>56</v>
      </c>
      <c r="AF323" t="s">
        <v>36</v>
      </c>
      <c r="AG323" t="s">
        <v>48</v>
      </c>
    </row>
    <row r="324" spans="1:33" x14ac:dyDescent="0.35">
      <c r="A324" t="s">
        <v>1058</v>
      </c>
      <c r="B324" t="s">
        <v>33</v>
      </c>
      <c r="C324" t="s">
        <v>1058</v>
      </c>
      <c r="D324" t="s">
        <v>36</v>
      </c>
      <c r="E324" t="s">
        <v>66</v>
      </c>
      <c r="F324" t="s">
        <v>36</v>
      </c>
      <c r="G324" t="s">
        <v>66</v>
      </c>
      <c r="I324" t="s">
        <v>66</v>
      </c>
      <c r="J324" t="s">
        <v>66</v>
      </c>
      <c r="K324" t="e">
        <f>VLOOKUP(J324, correspondance!A:B, 2, FALSE)</f>
        <v>#N/A</v>
      </c>
      <c r="L324" t="s">
        <v>36</v>
      </c>
      <c r="M324" t="s">
        <v>36</v>
      </c>
      <c r="N324" t="s">
        <v>36</v>
      </c>
      <c r="O324" t="s">
        <v>36</v>
      </c>
      <c r="P324" t="s">
        <v>36</v>
      </c>
      <c r="Q324" t="s">
        <v>36</v>
      </c>
      <c r="R324" t="s">
        <v>36</v>
      </c>
      <c r="S324" t="s">
        <v>36</v>
      </c>
      <c r="T324" t="s">
        <v>36</v>
      </c>
      <c r="U324" t="s">
        <v>69</v>
      </c>
      <c r="V324" t="s">
        <v>36</v>
      </c>
      <c r="W324" t="s">
        <v>771</v>
      </c>
      <c r="X324" t="s">
        <v>36</v>
      </c>
      <c r="Y324" t="s">
        <v>36</v>
      </c>
      <c r="Z324" t="s">
        <v>36</v>
      </c>
      <c r="AA324">
        <v>0</v>
      </c>
      <c r="AB324" t="s">
        <v>36</v>
      </c>
      <c r="AC324" t="s">
        <v>36</v>
      </c>
      <c r="AD324" t="s">
        <v>36</v>
      </c>
      <c r="AE324" t="s">
        <v>66</v>
      </c>
      <c r="AF324" t="s">
        <v>36</v>
      </c>
      <c r="AG324" t="s">
        <v>48</v>
      </c>
    </row>
    <row r="325" spans="1:33" x14ac:dyDescent="0.35">
      <c r="A325" t="s">
        <v>1945</v>
      </c>
      <c r="B325" t="s">
        <v>33</v>
      </c>
      <c r="C325" t="s">
        <v>1946</v>
      </c>
      <c r="D325" t="s">
        <v>1945</v>
      </c>
      <c r="E325" t="s">
        <v>1947</v>
      </c>
      <c r="F325" t="s">
        <v>36</v>
      </c>
      <c r="G325" t="s">
        <v>37</v>
      </c>
      <c r="H325">
        <v>19000</v>
      </c>
      <c r="I325" t="s">
        <v>38</v>
      </c>
      <c r="J325" t="s">
        <v>1906</v>
      </c>
      <c r="K325" t="str">
        <f>VLOOKUP(J325, correspondance!A:B, 2, FALSE)</f>
        <v>TG RHONE GAP</v>
      </c>
      <c r="L325" t="s">
        <v>1948</v>
      </c>
      <c r="M325" t="s">
        <v>1949</v>
      </c>
      <c r="N325" t="s">
        <v>36</v>
      </c>
      <c r="O325" t="s">
        <v>36</v>
      </c>
      <c r="P325" t="s">
        <v>36</v>
      </c>
      <c r="Q325" t="s">
        <v>36</v>
      </c>
      <c r="R325" t="s">
        <v>36</v>
      </c>
      <c r="S325" t="s">
        <v>36</v>
      </c>
      <c r="T325" t="s">
        <v>36</v>
      </c>
      <c r="U325" t="s">
        <v>42</v>
      </c>
      <c r="V325" t="s">
        <v>43</v>
      </c>
      <c r="W325" t="s">
        <v>1926</v>
      </c>
      <c r="X325" t="s">
        <v>36</v>
      </c>
      <c r="Y325" t="s">
        <v>36</v>
      </c>
      <c r="Z325" t="s">
        <v>36</v>
      </c>
      <c r="AA325">
        <v>0</v>
      </c>
      <c r="AB325" t="s">
        <v>45</v>
      </c>
      <c r="AC325" t="s">
        <v>46</v>
      </c>
      <c r="AD325" t="s">
        <v>36</v>
      </c>
      <c r="AE325" t="s">
        <v>56</v>
      </c>
      <c r="AF325" t="s">
        <v>36</v>
      </c>
      <c r="AG325" t="s">
        <v>48</v>
      </c>
    </row>
    <row r="326" spans="1:33" x14ac:dyDescent="0.35">
      <c r="A326" t="s">
        <v>1950</v>
      </c>
      <c r="B326" t="s">
        <v>33</v>
      </c>
      <c r="C326" t="s">
        <v>1951</v>
      </c>
      <c r="D326" t="s">
        <v>1950</v>
      </c>
      <c r="E326" t="s">
        <v>1952</v>
      </c>
      <c r="F326" t="s">
        <v>36</v>
      </c>
      <c r="G326" t="s">
        <v>37</v>
      </c>
      <c r="H326">
        <v>19000</v>
      </c>
      <c r="I326" t="s">
        <v>38</v>
      </c>
      <c r="J326" t="s">
        <v>1906</v>
      </c>
      <c r="K326" t="str">
        <f>VLOOKUP(J326, correspondance!A:B, 2, FALSE)</f>
        <v>TG RHONE GAP</v>
      </c>
      <c r="L326" t="s">
        <v>1953</v>
      </c>
      <c r="M326" t="s">
        <v>1954</v>
      </c>
      <c r="N326" t="s">
        <v>36</v>
      </c>
      <c r="O326" t="s">
        <v>36</v>
      </c>
      <c r="P326" t="s">
        <v>36</v>
      </c>
      <c r="Q326" t="s">
        <v>36</v>
      </c>
      <c r="R326" t="s">
        <v>36</v>
      </c>
      <c r="S326" t="s">
        <v>36</v>
      </c>
      <c r="T326" t="s">
        <v>36</v>
      </c>
      <c r="U326" t="s">
        <v>42</v>
      </c>
      <c r="V326" t="s">
        <v>43</v>
      </c>
      <c r="W326" t="s">
        <v>1926</v>
      </c>
      <c r="X326" t="s">
        <v>36</v>
      </c>
      <c r="Y326" t="s">
        <v>36</v>
      </c>
      <c r="Z326" t="s">
        <v>36</v>
      </c>
      <c r="AA326">
        <v>0</v>
      </c>
      <c r="AB326" t="s">
        <v>45</v>
      </c>
      <c r="AC326" t="s">
        <v>46</v>
      </c>
      <c r="AD326" t="s">
        <v>36</v>
      </c>
      <c r="AE326" t="s">
        <v>56</v>
      </c>
      <c r="AF326" t="s">
        <v>36</v>
      </c>
      <c r="AG326" t="s">
        <v>48</v>
      </c>
    </row>
    <row r="327" spans="1:33" x14ac:dyDescent="0.35">
      <c r="A327" t="s">
        <v>1955</v>
      </c>
      <c r="B327" t="s">
        <v>33</v>
      </c>
      <c r="C327" t="s">
        <v>1956</v>
      </c>
      <c r="D327" t="s">
        <v>1955</v>
      </c>
      <c r="E327" t="s">
        <v>1957</v>
      </c>
      <c r="F327" t="s">
        <v>36</v>
      </c>
      <c r="G327" t="s">
        <v>37</v>
      </c>
      <c r="H327">
        <v>19000</v>
      </c>
      <c r="I327" t="s">
        <v>38</v>
      </c>
      <c r="J327" t="s">
        <v>1906</v>
      </c>
      <c r="K327" t="str">
        <f>VLOOKUP(J327, correspondance!A:B, 2, FALSE)</f>
        <v>TG RHONE GAP</v>
      </c>
      <c r="L327" t="s">
        <v>1958</v>
      </c>
      <c r="M327" t="s">
        <v>1959</v>
      </c>
      <c r="N327" t="s">
        <v>36</v>
      </c>
      <c r="O327" t="s">
        <v>36</v>
      </c>
      <c r="P327" t="s">
        <v>36</v>
      </c>
      <c r="Q327" t="s">
        <v>36</v>
      </c>
      <c r="R327" t="s">
        <v>36</v>
      </c>
      <c r="S327" t="s">
        <v>36</v>
      </c>
      <c r="T327" t="s">
        <v>36</v>
      </c>
      <c r="U327" t="s">
        <v>42</v>
      </c>
      <c r="V327" t="s">
        <v>43</v>
      </c>
      <c r="W327" t="s">
        <v>1960</v>
      </c>
      <c r="X327" t="s">
        <v>36</v>
      </c>
      <c r="Y327" t="s">
        <v>36</v>
      </c>
      <c r="Z327" t="s">
        <v>36</v>
      </c>
      <c r="AA327">
        <v>0</v>
      </c>
      <c r="AB327" t="s">
        <v>45</v>
      </c>
      <c r="AC327" t="s">
        <v>46</v>
      </c>
      <c r="AD327" t="s">
        <v>36</v>
      </c>
      <c r="AE327" t="s">
        <v>56</v>
      </c>
      <c r="AF327" t="s">
        <v>36</v>
      </c>
      <c r="AG327" t="s">
        <v>48</v>
      </c>
    </row>
    <row r="328" spans="1:33" x14ac:dyDescent="0.35">
      <c r="A328" t="s">
        <v>1961</v>
      </c>
      <c r="B328" t="s">
        <v>33</v>
      </c>
      <c r="C328" t="s">
        <v>1962</v>
      </c>
      <c r="D328" t="s">
        <v>1961</v>
      </c>
      <c r="E328" t="s">
        <v>1963</v>
      </c>
      <c r="F328" t="s">
        <v>36</v>
      </c>
      <c r="G328" t="s">
        <v>37</v>
      </c>
      <c r="H328">
        <v>16000</v>
      </c>
      <c r="I328" t="s">
        <v>38</v>
      </c>
      <c r="J328" t="s">
        <v>1906</v>
      </c>
      <c r="K328" t="str">
        <f>VLOOKUP(J328, correspondance!A:B, 2, FALSE)</f>
        <v>TG RHONE GAP</v>
      </c>
      <c r="L328" t="s">
        <v>1964</v>
      </c>
      <c r="M328" t="s">
        <v>1965</v>
      </c>
      <c r="N328" t="s">
        <v>36</v>
      </c>
      <c r="O328" t="s">
        <v>36</v>
      </c>
      <c r="P328" t="s">
        <v>36</v>
      </c>
      <c r="Q328" t="s">
        <v>36</v>
      </c>
      <c r="R328" t="s">
        <v>36</v>
      </c>
      <c r="S328" t="s">
        <v>36</v>
      </c>
      <c r="T328" t="s">
        <v>36</v>
      </c>
      <c r="U328" t="s">
        <v>42</v>
      </c>
      <c r="V328" t="s">
        <v>43</v>
      </c>
      <c r="W328" t="s">
        <v>1926</v>
      </c>
      <c r="X328" t="s">
        <v>36</v>
      </c>
      <c r="Y328" t="s">
        <v>36</v>
      </c>
      <c r="Z328" t="s">
        <v>36</v>
      </c>
      <c r="AA328">
        <v>0</v>
      </c>
      <c r="AB328" t="s">
        <v>45</v>
      </c>
      <c r="AC328" t="s">
        <v>46</v>
      </c>
      <c r="AD328" t="s">
        <v>36</v>
      </c>
      <c r="AE328" t="s">
        <v>56</v>
      </c>
      <c r="AF328" t="s">
        <v>36</v>
      </c>
      <c r="AG328" t="s">
        <v>48</v>
      </c>
    </row>
    <row r="329" spans="1:33" x14ac:dyDescent="0.35">
      <c r="A329" t="s">
        <v>1966</v>
      </c>
      <c r="B329" t="s">
        <v>33</v>
      </c>
      <c r="C329" t="s">
        <v>1967</v>
      </c>
      <c r="D329" t="s">
        <v>1966</v>
      </c>
      <c r="E329" t="s">
        <v>1968</v>
      </c>
      <c r="F329" t="s">
        <v>36</v>
      </c>
      <c r="G329" t="s">
        <v>37</v>
      </c>
      <c r="H329">
        <v>13300</v>
      </c>
      <c r="I329" t="s">
        <v>38</v>
      </c>
      <c r="J329" t="s">
        <v>75</v>
      </c>
      <c r="K329" t="str">
        <f>VLOOKUP(J329, correspondance!A:B, 2, FALSE)</f>
        <v>TG IDF VALENTON</v>
      </c>
      <c r="L329" t="s">
        <v>1969</v>
      </c>
      <c r="M329" t="s">
        <v>1970</v>
      </c>
      <c r="N329" t="s">
        <v>36</v>
      </c>
      <c r="O329" t="s">
        <v>36</v>
      </c>
      <c r="P329" t="s">
        <v>36</v>
      </c>
      <c r="Q329" t="s">
        <v>36</v>
      </c>
      <c r="R329" t="s">
        <v>36</v>
      </c>
      <c r="S329" t="s">
        <v>36</v>
      </c>
      <c r="T329" t="s">
        <v>36</v>
      </c>
      <c r="U329" t="s">
        <v>42</v>
      </c>
      <c r="V329" t="s">
        <v>43</v>
      </c>
      <c r="W329" t="s">
        <v>1971</v>
      </c>
      <c r="X329" t="s">
        <v>36</v>
      </c>
      <c r="Y329" t="s">
        <v>36</v>
      </c>
      <c r="Z329" t="s">
        <v>36</v>
      </c>
      <c r="AA329">
        <v>0</v>
      </c>
      <c r="AB329" t="s">
        <v>45</v>
      </c>
      <c r="AC329" t="s">
        <v>46</v>
      </c>
      <c r="AD329" t="s">
        <v>36</v>
      </c>
      <c r="AE329" t="s">
        <v>56</v>
      </c>
      <c r="AF329" t="s">
        <v>36</v>
      </c>
      <c r="AG329" t="s">
        <v>48</v>
      </c>
    </row>
    <row r="330" spans="1:33" x14ac:dyDescent="0.35">
      <c r="A330" t="s">
        <v>1972</v>
      </c>
      <c r="B330" t="s">
        <v>33</v>
      </c>
      <c r="C330" t="s">
        <v>1973</v>
      </c>
      <c r="D330" t="s">
        <v>1972</v>
      </c>
      <c r="E330" t="s">
        <v>1974</v>
      </c>
      <c r="F330" t="s">
        <v>36</v>
      </c>
      <c r="G330" t="s">
        <v>37</v>
      </c>
      <c r="H330">
        <v>16000</v>
      </c>
      <c r="I330" t="s">
        <v>38</v>
      </c>
      <c r="J330" t="s">
        <v>75</v>
      </c>
      <c r="K330" t="str">
        <f>VLOOKUP(J330, correspondance!A:B, 2, FALSE)</f>
        <v>TG IDF VALENTON</v>
      </c>
      <c r="L330" t="s">
        <v>1975</v>
      </c>
      <c r="M330" t="s">
        <v>1976</v>
      </c>
      <c r="N330" t="s">
        <v>36</v>
      </c>
      <c r="O330" t="s">
        <v>36</v>
      </c>
      <c r="P330" t="s">
        <v>36</v>
      </c>
      <c r="Q330" t="s">
        <v>36</v>
      </c>
      <c r="R330" t="s">
        <v>36</v>
      </c>
      <c r="S330" t="s">
        <v>36</v>
      </c>
      <c r="T330" t="s">
        <v>36</v>
      </c>
      <c r="U330" t="s">
        <v>42</v>
      </c>
      <c r="V330" t="s">
        <v>43</v>
      </c>
      <c r="W330" t="s">
        <v>84</v>
      </c>
      <c r="X330" t="s">
        <v>36</v>
      </c>
      <c r="Y330" t="s">
        <v>36</v>
      </c>
      <c r="Z330" t="s">
        <v>36</v>
      </c>
      <c r="AA330">
        <v>0</v>
      </c>
      <c r="AB330" t="s">
        <v>45</v>
      </c>
      <c r="AC330" t="s">
        <v>46</v>
      </c>
      <c r="AD330" t="s">
        <v>36</v>
      </c>
      <c r="AE330" t="s">
        <v>56</v>
      </c>
      <c r="AF330" t="s">
        <v>36</v>
      </c>
      <c r="AG330" t="s">
        <v>48</v>
      </c>
    </row>
    <row r="331" spans="1:33" x14ac:dyDescent="0.35">
      <c r="A331" t="s">
        <v>1977</v>
      </c>
      <c r="B331" t="s">
        <v>33</v>
      </c>
      <c r="C331" t="s">
        <v>1978</v>
      </c>
      <c r="D331" t="s">
        <v>1977</v>
      </c>
      <c r="E331" t="s">
        <v>1979</v>
      </c>
      <c r="F331" t="s">
        <v>36</v>
      </c>
      <c r="G331" t="s">
        <v>37</v>
      </c>
      <c r="H331">
        <v>19000</v>
      </c>
      <c r="I331" t="s">
        <v>38</v>
      </c>
      <c r="J331" t="s">
        <v>1980</v>
      </c>
      <c r="K331" t="str">
        <f>VLOOKUP(J331, correspondance!A:B, 2, FALSE)</f>
        <v>TG IDF VALENTON</v>
      </c>
      <c r="L331" t="s">
        <v>1981</v>
      </c>
      <c r="M331" t="s">
        <v>1982</v>
      </c>
      <c r="N331" t="s">
        <v>36</v>
      </c>
      <c r="O331" t="s">
        <v>36</v>
      </c>
      <c r="P331" t="s">
        <v>36</v>
      </c>
      <c r="Q331" t="s">
        <v>36</v>
      </c>
      <c r="R331" t="s">
        <v>36</v>
      </c>
      <c r="S331" t="s">
        <v>36</v>
      </c>
      <c r="T331" t="s">
        <v>36</v>
      </c>
      <c r="U331" t="s">
        <v>42</v>
      </c>
      <c r="V331" t="s">
        <v>43</v>
      </c>
      <c r="W331" t="s">
        <v>84</v>
      </c>
      <c r="X331" t="s">
        <v>36</v>
      </c>
      <c r="Y331" t="s">
        <v>36</v>
      </c>
      <c r="Z331" t="s">
        <v>36</v>
      </c>
      <c r="AA331">
        <v>0</v>
      </c>
      <c r="AB331" t="s">
        <v>45</v>
      </c>
      <c r="AC331" t="s">
        <v>46</v>
      </c>
      <c r="AD331" t="s">
        <v>36</v>
      </c>
      <c r="AE331" t="s">
        <v>56</v>
      </c>
      <c r="AF331" t="s">
        <v>36</v>
      </c>
      <c r="AG331" t="s">
        <v>48</v>
      </c>
    </row>
    <row r="332" spans="1:33" x14ac:dyDescent="0.35">
      <c r="A332" t="s">
        <v>1983</v>
      </c>
      <c r="B332" t="s">
        <v>33</v>
      </c>
      <c r="C332" t="s">
        <v>1984</v>
      </c>
      <c r="D332" t="s">
        <v>1983</v>
      </c>
      <c r="E332" t="s">
        <v>1985</v>
      </c>
      <c r="F332" t="s">
        <v>36</v>
      </c>
      <c r="G332" t="s">
        <v>37</v>
      </c>
      <c r="H332">
        <v>13000</v>
      </c>
      <c r="I332" t="s">
        <v>38</v>
      </c>
      <c r="J332" t="s">
        <v>75</v>
      </c>
      <c r="K332" t="str">
        <f>VLOOKUP(J332, correspondance!A:B, 2, FALSE)</f>
        <v>TG IDF VALENTON</v>
      </c>
      <c r="L332" t="s">
        <v>1986</v>
      </c>
      <c r="M332" t="s">
        <v>1987</v>
      </c>
      <c r="N332" t="s">
        <v>36</v>
      </c>
      <c r="O332" t="s">
        <v>36</v>
      </c>
      <c r="P332" t="s">
        <v>36</v>
      </c>
      <c r="Q332" t="s">
        <v>36</v>
      </c>
      <c r="R332" t="s">
        <v>36</v>
      </c>
      <c r="S332" t="s">
        <v>36</v>
      </c>
      <c r="T332" t="s">
        <v>36</v>
      </c>
      <c r="U332" t="s">
        <v>42</v>
      </c>
      <c r="V332" t="s">
        <v>43</v>
      </c>
      <c r="W332" t="s">
        <v>84</v>
      </c>
      <c r="X332" t="s">
        <v>36</v>
      </c>
      <c r="Y332" t="s">
        <v>36</v>
      </c>
      <c r="Z332" t="s">
        <v>36</v>
      </c>
      <c r="AA332">
        <v>0</v>
      </c>
      <c r="AB332" t="s">
        <v>45</v>
      </c>
      <c r="AC332" t="s">
        <v>46</v>
      </c>
      <c r="AD332" t="s">
        <v>36</v>
      </c>
      <c r="AE332" t="s">
        <v>56</v>
      </c>
      <c r="AF332" t="s">
        <v>36</v>
      </c>
      <c r="AG332" t="s">
        <v>48</v>
      </c>
    </row>
    <row r="333" spans="1:33" x14ac:dyDescent="0.35">
      <c r="A333" t="s">
        <v>1988</v>
      </c>
      <c r="B333" t="s">
        <v>33</v>
      </c>
      <c r="C333" t="s">
        <v>1989</v>
      </c>
      <c r="D333" t="s">
        <v>1988</v>
      </c>
      <c r="E333" t="s">
        <v>1990</v>
      </c>
      <c r="F333" t="s">
        <v>36</v>
      </c>
      <c r="G333" t="s">
        <v>37</v>
      </c>
      <c r="H333">
        <v>19000</v>
      </c>
      <c r="I333" t="s">
        <v>38</v>
      </c>
      <c r="J333" t="s">
        <v>1980</v>
      </c>
      <c r="K333" t="str">
        <f>VLOOKUP(J333, correspondance!A:B, 2, FALSE)</f>
        <v>TG IDF VALENTON</v>
      </c>
      <c r="L333" t="s">
        <v>1991</v>
      </c>
      <c r="M333" t="s">
        <v>1992</v>
      </c>
      <c r="N333" t="s">
        <v>36</v>
      </c>
      <c r="O333" t="s">
        <v>36</v>
      </c>
      <c r="P333" t="s">
        <v>36</v>
      </c>
      <c r="Q333" t="s">
        <v>36</v>
      </c>
      <c r="R333" t="s">
        <v>36</v>
      </c>
      <c r="S333" t="s">
        <v>36</v>
      </c>
      <c r="T333" t="s">
        <v>36</v>
      </c>
      <c r="U333" t="s">
        <v>42</v>
      </c>
      <c r="V333" t="s">
        <v>43</v>
      </c>
      <c r="W333" t="s">
        <v>1993</v>
      </c>
      <c r="X333" t="s">
        <v>36</v>
      </c>
      <c r="Y333" t="s">
        <v>36</v>
      </c>
      <c r="Z333" t="s">
        <v>36</v>
      </c>
      <c r="AA333">
        <v>0</v>
      </c>
      <c r="AB333" t="s">
        <v>45</v>
      </c>
      <c r="AC333" t="s">
        <v>46</v>
      </c>
      <c r="AD333" t="s">
        <v>36</v>
      </c>
      <c r="AE333" t="s">
        <v>56</v>
      </c>
      <c r="AF333" t="s">
        <v>36</v>
      </c>
      <c r="AG333" t="s">
        <v>48</v>
      </c>
    </row>
    <row r="334" spans="1:33" x14ac:dyDescent="0.35">
      <c r="A334" t="s">
        <v>1994</v>
      </c>
      <c r="B334" t="s">
        <v>33</v>
      </c>
      <c r="C334" t="s">
        <v>1995</v>
      </c>
      <c r="D334" t="s">
        <v>1994</v>
      </c>
      <c r="E334" t="s">
        <v>1996</v>
      </c>
      <c r="F334" t="s">
        <v>36</v>
      </c>
      <c r="G334" t="s">
        <v>37</v>
      </c>
      <c r="H334">
        <v>13000</v>
      </c>
      <c r="I334" t="s">
        <v>38</v>
      </c>
      <c r="J334" t="s">
        <v>1980</v>
      </c>
      <c r="K334" t="str">
        <f>VLOOKUP(J334, correspondance!A:B, 2, FALSE)</f>
        <v>TG IDF VALENTON</v>
      </c>
      <c r="L334" t="s">
        <v>1997</v>
      </c>
      <c r="M334" t="s">
        <v>1998</v>
      </c>
      <c r="N334" t="s">
        <v>36</v>
      </c>
      <c r="O334" t="s">
        <v>36</v>
      </c>
      <c r="P334" t="s">
        <v>36</v>
      </c>
      <c r="Q334" t="s">
        <v>36</v>
      </c>
      <c r="R334" t="s">
        <v>36</v>
      </c>
      <c r="S334" t="s">
        <v>36</v>
      </c>
      <c r="T334" t="s">
        <v>36</v>
      </c>
      <c r="U334" t="s">
        <v>42</v>
      </c>
      <c r="V334" t="s">
        <v>43</v>
      </c>
      <c r="W334" t="s">
        <v>1999</v>
      </c>
      <c r="X334" t="s">
        <v>36</v>
      </c>
      <c r="Y334" t="s">
        <v>36</v>
      </c>
      <c r="Z334" t="s">
        <v>36</v>
      </c>
      <c r="AA334">
        <v>0</v>
      </c>
      <c r="AB334" t="s">
        <v>45</v>
      </c>
      <c r="AC334" t="s">
        <v>46</v>
      </c>
      <c r="AD334" t="s">
        <v>36</v>
      </c>
      <c r="AE334" t="s">
        <v>56</v>
      </c>
      <c r="AF334" t="s">
        <v>36</v>
      </c>
      <c r="AG334" t="s">
        <v>48</v>
      </c>
    </row>
    <row r="335" spans="1:33" x14ac:dyDescent="0.35">
      <c r="A335" t="s">
        <v>2000</v>
      </c>
      <c r="B335" t="s">
        <v>33</v>
      </c>
      <c r="C335" t="s">
        <v>2001</v>
      </c>
      <c r="D335" t="s">
        <v>2000</v>
      </c>
      <c r="E335" t="s">
        <v>2002</v>
      </c>
      <c r="F335" t="s">
        <v>36</v>
      </c>
      <c r="G335" t="s">
        <v>37</v>
      </c>
      <c r="H335">
        <v>16000</v>
      </c>
      <c r="I335" t="s">
        <v>38</v>
      </c>
      <c r="J335" t="s">
        <v>75</v>
      </c>
      <c r="K335" t="str">
        <f>VLOOKUP(J335, correspondance!A:B, 2, FALSE)</f>
        <v>TG IDF VALENTON</v>
      </c>
      <c r="L335" t="s">
        <v>2003</v>
      </c>
      <c r="M335" t="s">
        <v>2004</v>
      </c>
      <c r="N335" t="s">
        <v>36</v>
      </c>
      <c r="O335" t="s">
        <v>36</v>
      </c>
      <c r="P335" t="s">
        <v>36</v>
      </c>
      <c r="Q335" t="s">
        <v>36</v>
      </c>
      <c r="R335" t="s">
        <v>36</v>
      </c>
      <c r="S335" t="s">
        <v>36</v>
      </c>
      <c r="T335" t="s">
        <v>36</v>
      </c>
      <c r="U335" t="s">
        <v>42</v>
      </c>
      <c r="V335" t="s">
        <v>43</v>
      </c>
      <c r="W335" t="s">
        <v>2005</v>
      </c>
      <c r="X335" t="s">
        <v>36</v>
      </c>
      <c r="Y335" t="s">
        <v>36</v>
      </c>
      <c r="Z335" t="s">
        <v>36</v>
      </c>
      <c r="AA335">
        <v>0</v>
      </c>
      <c r="AB335" t="s">
        <v>45</v>
      </c>
      <c r="AC335" t="s">
        <v>46</v>
      </c>
      <c r="AD335" t="s">
        <v>36</v>
      </c>
      <c r="AE335" t="s">
        <v>56</v>
      </c>
      <c r="AF335" t="s">
        <v>36</v>
      </c>
      <c r="AG335" t="s">
        <v>48</v>
      </c>
    </row>
    <row r="336" spans="1:33" x14ac:dyDescent="0.35">
      <c r="A336" t="s">
        <v>2006</v>
      </c>
      <c r="B336" t="s">
        <v>33</v>
      </c>
      <c r="C336" t="s">
        <v>2007</v>
      </c>
      <c r="D336" t="s">
        <v>2006</v>
      </c>
      <c r="E336" t="s">
        <v>2008</v>
      </c>
      <c r="F336" t="s">
        <v>36</v>
      </c>
      <c r="G336" t="s">
        <v>37</v>
      </c>
      <c r="H336">
        <v>16000</v>
      </c>
      <c r="I336" t="s">
        <v>38</v>
      </c>
      <c r="J336" t="s">
        <v>75</v>
      </c>
      <c r="K336" t="str">
        <f>VLOOKUP(J336, correspondance!A:B, 2, FALSE)</f>
        <v>TG IDF VALENTON</v>
      </c>
      <c r="L336" t="s">
        <v>2009</v>
      </c>
      <c r="M336" t="s">
        <v>2010</v>
      </c>
      <c r="N336" t="s">
        <v>36</v>
      </c>
      <c r="O336" t="s">
        <v>36</v>
      </c>
      <c r="P336" t="s">
        <v>36</v>
      </c>
      <c r="Q336" t="s">
        <v>36</v>
      </c>
      <c r="R336" t="s">
        <v>36</v>
      </c>
      <c r="S336" t="s">
        <v>36</v>
      </c>
      <c r="T336" t="s">
        <v>36</v>
      </c>
      <c r="U336" t="s">
        <v>42</v>
      </c>
      <c r="V336" t="s">
        <v>43</v>
      </c>
      <c r="W336" t="s">
        <v>2011</v>
      </c>
      <c r="X336" t="s">
        <v>36</v>
      </c>
      <c r="Y336" t="s">
        <v>36</v>
      </c>
      <c r="Z336" t="s">
        <v>36</v>
      </c>
      <c r="AA336">
        <v>0</v>
      </c>
      <c r="AB336" t="s">
        <v>45</v>
      </c>
      <c r="AC336" t="s">
        <v>46</v>
      </c>
      <c r="AD336" t="s">
        <v>36</v>
      </c>
      <c r="AE336" t="s">
        <v>56</v>
      </c>
      <c r="AF336" t="s">
        <v>36</v>
      </c>
      <c r="AG336" t="s">
        <v>48</v>
      </c>
    </row>
    <row r="337" spans="1:33" x14ac:dyDescent="0.35">
      <c r="A337" t="s">
        <v>2012</v>
      </c>
      <c r="B337" t="s">
        <v>33</v>
      </c>
      <c r="C337" t="s">
        <v>2012</v>
      </c>
      <c r="D337" t="s">
        <v>36</v>
      </c>
      <c r="E337" t="s">
        <v>2013</v>
      </c>
      <c r="F337" t="s">
        <v>36</v>
      </c>
      <c r="G337" t="s">
        <v>66</v>
      </c>
      <c r="I337" t="s">
        <v>66</v>
      </c>
      <c r="J337" t="s">
        <v>75</v>
      </c>
      <c r="K337" t="str">
        <f>VLOOKUP(J337, correspondance!A:B, 2, FALSE)</f>
        <v>TG IDF VALENTON</v>
      </c>
      <c r="L337" t="s">
        <v>2014</v>
      </c>
      <c r="M337" t="s">
        <v>2015</v>
      </c>
      <c r="N337" t="s">
        <v>36</v>
      </c>
      <c r="O337" t="s">
        <v>36</v>
      </c>
      <c r="P337" t="s">
        <v>36</v>
      </c>
      <c r="Q337" t="s">
        <v>36</v>
      </c>
      <c r="R337" t="s">
        <v>36</v>
      </c>
      <c r="S337" t="s">
        <v>36</v>
      </c>
      <c r="T337" t="s">
        <v>36</v>
      </c>
      <c r="U337" t="s">
        <v>42</v>
      </c>
      <c r="V337" t="s">
        <v>43</v>
      </c>
      <c r="W337" t="s">
        <v>2016</v>
      </c>
      <c r="X337" t="s">
        <v>36</v>
      </c>
      <c r="Y337" t="s">
        <v>36</v>
      </c>
      <c r="Z337" t="s">
        <v>36</v>
      </c>
      <c r="AA337">
        <v>0</v>
      </c>
      <c r="AB337" t="s">
        <v>45</v>
      </c>
      <c r="AC337" t="s">
        <v>46</v>
      </c>
      <c r="AD337" t="s">
        <v>36</v>
      </c>
      <c r="AE337" t="s">
        <v>56</v>
      </c>
      <c r="AF337" t="s">
        <v>36</v>
      </c>
      <c r="AG337" t="s">
        <v>48</v>
      </c>
    </row>
    <row r="338" spans="1:33" x14ac:dyDescent="0.35">
      <c r="A338" t="s">
        <v>2017</v>
      </c>
      <c r="B338" t="s">
        <v>33</v>
      </c>
      <c r="C338" t="s">
        <v>2018</v>
      </c>
      <c r="D338" t="s">
        <v>2017</v>
      </c>
      <c r="E338" t="s">
        <v>2019</v>
      </c>
      <c r="F338" t="s">
        <v>36</v>
      </c>
      <c r="G338" t="s">
        <v>37</v>
      </c>
      <c r="H338">
        <v>16000</v>
      </c>
      <c r="I338" t="s">
        <v>38</v>
      </c>
      <c r="J338" t="s">
        <v>75</v>
      </c>
      <c r="K338" t="str">
        <f>VLOOKUP(J338, correspondance!A:B, 2, FALSE)</f>
        <v>TG IDF VALENTON</v>
      </c>
      <c r="L338" t="s">
        <v>2020</v>
      </c>
      <c r="M338" t="s">
        <v>2021</v>
      </c>
      <c r="N338" t="s">
        <v>36</v>
      </c>
      <c r="O338" t="s">
        <v>36</v>
      </c>
      <c r="P338" t="s">
        <v>36</v>
      </c>
      <c r="Q338" t="s">
        <v>36</v>
      </c>
      <c r="R338" t="s">
        <v>36</v>
      </c>
      <c r="S338" t="s">
        <v>36</v>
      </c>
      <c r="T338" t="s">
        <v>36</v>
      </c>
      <c r="U338" t="s">
        <v>42</v>
      </c>
      <c r="V338" t="s">
        <v>43</v>
      </c>
      <c r="W338" t="s">
        <v>84</v>
      </c>
      <c r="X338" t="s">
        <v>36</v>
      </c>
      <c r="Y338" t="s">
        <v>36</v>
      </c>
      <c r="Z338" t="s">
        <v>36</v>
      </c>
      <c r="AA338">
        <v>0</v>
      </c>
      <c r="AB338" t="s">
        <v>45</v>
      </c>
      <c r="AC338" t="s">
        <v>46</v>
      </c>
      <c r="AD338" t="s">
        <v>36</v>
      </c>
      <c r="AE338" t="s">
        <v>56</v>
      </c>
      <c r="AF338" t="s">
        <v>36</v>
      </c>
      <c r="AG338" t="s">
        <v>48</v>
      </c>
    </row>
    <row r="339" spans="1:33" x14ac:dyDescent="0.35">
      <c r="A339" t="s">
        <v>2022</v>
      </c>
      <c r="B339" t="s">
        <v>33</v>
      </c>
      <c r="C339" t="s">
        <v>2023</v>
      </c>
      <c r="D339" t="s">
        <v>2022</v>
      </c>
      <c r="E339" t="s">
        <v>2024</v>
      </c>
      <c r="F339" t="s">
        <v>36</v>
      </c>
      <c r="G339" t="s">
        <v>37</v>
      </c>
      <c r="H339">
        <v>16000</v>
      </c>
      <c r="I339" t="s">
        <v>38</v>
      </c>
      <c r="J339" t="s">
        <v>75</v>
      </c>
      <c r="K339" t="str">
        <f>VLOOKUP(J339, correspondance!A:B, 2, FALSE)</f>
        <v>TG IDF VALENTON</v>
      </c>
      <c r="L339" t="s">
        <v>2025</v>
      </c>
      <c r="M339" t="s">
        <v>2026</v>
      </c>
      <c r="N339" t="s">
        <v>36</v>
      </c>
      <c r="O339" t="s">
        <v>36</v>
      </c>
      <c r="P339" t="s">
        <v>36</v>
      </c>
      <c r="Q339" t="s">
        <v>36</v>
      </c>
      <c r="R339" t="s">
        <v>36</v>
      </c>
      <c r="S339" t="s">
        <v>36</v>
      </c>
      <c r="T339" t="s">
        <v>36</v>
      </c>
      <c r="U339" t="s">
        <v>42</v>
      </c>
      <c r="V339" t="s">
        <v>43</v>
      </c>
      <c r="W339" t="s">
        <v>2027</v>
      </c>
      <c r="X339" t="s">
        <v>36</v>
      </c>
      <c r="Y339" t="s">
        <v>36</v>
      </c>
      <c r="Z339" t="s">
        <v>36</v>
      </c>
      <c r="AA339">
        <v>0</v>
      </c>
      <c r="AB339" t="s">
        <v>45</v>
      </c>
      <c r="AC339" t="s">
        <v>46</v>
      </c>
      <c r="AD339" t="s">
        <v>36</v>
      </c>
      <c r="AE339" t="s">
        <v>56</v>
      </c>
      <c r="AF339" t="s">
        <v>36</v>
      </c>
      <c r="AG339" t="s">
        <v>48</v>
      </c>
    </row>
    <row r="340" spans="1:33" x14ac:dyDescent="0.35">
      <c r="A340" t="s">
        <v>2028</v>
      </c>
      <c r="B340" t="s">
        <v>33</v>
      </c>
      <c r="C340" t="s">
        <v>2029</v>
      </c>
      <c r="D340" t="s">
        <v>2028</v>
      </c>
      <c r="E340" t="s">
        <v>2030</v>
      </c>
      <c r="F340" t="s">
        <v>36</v>
      </c>
      <c r="G340" t="s">
        <v>37</v>
      </c>
      <c r="H340">
        <v>15500</v>
      </c>
      <c r="I340" t="s">
        <v>38</v>
      </c>
      <c r="J340" t="s">
        <v>75</v>
      </c>
      <c r="K340" t="str">
        <f>VLOOKUP(J340, correspondance!A:B, 2, FALSE)</f>
        <v>TG IDF VALENTON</v>
      </c>
      <c r="L340" t="s">
        <v>2031</v>
      </c>
      <c r="M340" t="s">
        <v>2032</v>
      </c>
      <c r="N340" t="s">
        <v>36</v>
      </c>
      <c r="O340" t="s">
        <v>36</v>
      </c>
      <c r="P340" t="s">
        <v>36</v>
      </c>
      <c r="Q340" t="s">
        <v>36</v>
      </c>
      <c r="R340" t="s">
        <v>36</v>
      </c>
      <c r="S340" t="s">
        <v>36</v>
      </c>
      <c r="T340" t="s">
        <v>36</v>
      </c>
      <c r="U340" t="s">
        <v>42</v>
      </c>
      <c r="V340" t="s">
        <v>43</v>
      </c>
      <c r="W340" t="s">
        <v>2033</v>
      </c>
      <c r="X340" t="s">
        <v>36</v>
      </c>
      <c r="Y340" t="s">
        <v>36</v>
      </c>
      <c r="Z340" t="s">
        <v>36</v>
      </c>
      <c r="AA340">
        <v>0</v>
      </c>
      <c r="AB340" t="s">
        <v>45</v>
      </c>
      <c r="AC340" t="s">
        <v>46</v>
      </c>
      <c r="AD340" t="s">
        <v>36</v>
      </c>
      <c r="AE340" t="s">
        <v>56</v>
      </c>
      <c r="AF340" t="s">
        <v>36</v>
      </c>
      <c r="AG340" t="s">
        <v>48</v>
      </c>
    </row>
    <row r="341" spans="1:33" x14ac:dyDescent="0.35">
      <c r="A341" t="s">
        <v>2034</v>
      </c>
      <c r="B341" t="s">
        <v>33</v>
      </c>
      <c r="C341" t="s">
        <v>2035</v>
      </c>
      <c r="D341" t="s">
        <v>2034</v>
      </c>
      <c r="E341" t="s">
        <v>2036</v>
      </c>
      <c r="F341" t="s">
        <v>36</v>
      </c>
      <c r="G341" t="s">
        <v>37</v>
      </c>
      <c r="H341">
        <v>16000</v>
      </c>
      <c r="I341" t="s">
        <v>38</v>
      </c>
      <c r="J341" t="s">
        <v>75</v>
      </c>
      <c r="K341" t="str">
        <f>VLOOKUP(J341, correspondance!A:B, 2, FALSE)</f>
        <v>TG IDF VALENTON</v>
      </c>
      <c r="L341" t="s">
        <v>2037</v>
      </c>
      <c r="M341" t="s">
        <v>1063</v>
      </c>
      <c r="N341" t="s">
        <v>36</v>
      </c>
      <c r="O341" t="s">
        <v>36</v>
      </c>
      <c r="P341" t="s">
        <v>36</v>
      </c>
      <c r="Q341" t="s">
        <v>36</v>
      </c>
      <c r="R341" t="s">
        <v>36</v>
      </c>
      <c r="S341" t="s">
        <v>36</v>
      </c>
      <c r="T341" t="s">
        <v>36</v>
      </c>
      <c r="U341" t="s">
        <v>42</v>
      </c>
      <c r="V341" t="s">
        <v>43</v>
      </c>
      <c r="W341" t="s">
        <v>84</v>
      </c>
      <c r="X341" t="s">
        <v>36</v>
      </c>
      <c r="Y341" t="s">
        <v>36</v>
      </c>
      <c r="Z341" t="s">
        <v>36</v>
      </c>
      <c r="AA341">
        <v>0</v>
      </c>
      <c r="AB341" t="s">
        <v>45</v>
      </c>
      <c r="AC341" t="s">
        <v>46</v>
      </c>
      <c r="AD341" t="s">
        <v>36</v>
      </c>
      <c r="AE341" t="s">
        <v>56</v>
      </c>
      <c r="AF341" t="s">
        <v>36</v>
      </c>
      <c r="AG341" t="s">
        <v>48</v>
      </c>
    </row>
    <row r="342" spans="1:33" x14ac:dyDescent="0.35">
      <c r="A342" t="s">
        <v>2038</v>
      </c>
      <c r="B342" t="s">
        <v>33</v>
      </c>
      <c r="C342" t="s">
        <v>2039</v>
      </c>
      <c r="D342" t="s">
        <v>2038</v>
      </c>
      <c r="E342" t="s">
        <v>2040</v>
      </c>
      <c r="F342" t="s">
        <v>36</v>
      </c>
      <c r="G342" t="s">
        <v>37</v>
      </c>
      <c r="H342">
        <v>16000</v>
      </c>
      <c r="I342" t="s">
        <v>38</v>
      </c>
      <c r="J342" t="s">
        <v>75</v>
      </c>
      <c r="K342" t="str">
        <f>VLOOKUP(J342, correspondance!A:B, 2, FALSE)</f>
        <v>TG IDF VALENTON</v>
      </c>
      <c r="L342" t="s">
        <v>2041</v>
      </c>
      <c r="M342" t="s">
        <v>2042</v>
      </c>
      <c r="N342" t="s">
        <v>36</v>
      </c>
      <c r="O342" t="s">
        <v>36</v>
      </c>
      <c r="P342" t="s">
        <v>36</v>
      </c>
      <c r="Q342" t="s">
        <v>36</v>
      </c>
      <c r="R342" t="s">
        <v>36</v>
      </c>
      <c r="S342" t="s">
        <v>36</v>
      </c>
      <c r="T342" t="s">
        <v>36</v>
      </c>
      <c r="U342" t="s">
        <v>42</v>
      </c>
      <c r="V342" t="s">
        <v>43</v>
      </c>
      <c r="W342" t="s">
        <v>2043</v>
      </c>
      <c r="X342" t="s">
        <v>36</v>
      </c>
      <c r="Y342" t="s">
        <v>36</v>
      </c>
      <c r="Z342" t="s">
        <v>36</v>
      </c>
      <c r="AA342">
        <v>0</v>
      </c>
      <c r="AB342" t="s">
        <v>45</v>
      </c>
      <c r="AC342" t="s">
        <v>46</v>
      </c>
      <c r="AD342" t="s">
        <v>36</v>
      </c>
      <c r="AE342" t="s">
        <v>56</v>
      </c>
      <c r="AF342" t="s">
        <v>36</v>
      </c>
      <c r="AG342" t="s">
        <v>48</v>
      </c>
    </row>
    <row r="343" spans="1:33" x14ac:dyDescent="0.35">
      <c r="A343" t="s">
        <v>2044</v>
      </c>
      <c r="B343" t="s">
        <v>33</v>
      </c>
      <c r="C343" t="s">
        <v>2045</v>
      </c>
      <c r="D343" t="s">
        <v>2044</v>
      </c>
      <c r="E343" t="s">
        <v>2046</v>
      </c>
      <c r="F343" t="s">
        <v>36</v>
      </c>
      <c r="G343" t="s">
        <v>37</v>
      </c>
      <c r="H343">
        <v>16000</v>
      </c>
      <c r="I343" t="s">
        <v>38</v>
      </c>
      <c r="J343" t="s">
        <v>75</v>
      </c>
      <c r="K343" t="str">
        <f>VLOOKUP(J343, correspondance!A:B, 2, FALSE)</f>
        <v>TG IDF VALENTON</v>
      </c>
      <c r="L343" t="s">
        <v>2047</v>
      </c>
      <c r="M343" t="s">
        <v>2048</v>
      </c>
      <c r="N343" t="s">
        <v>36</v>
      </c>
      <c r="O343" t="s">
        <v>36</v>
      </c>
      <c r="P343" t="s">
        <v>36</v>
      </c>
      <c r="Q343" t="s">
        <v>36</v>
      </c>
      <c r="R343" t="s">
        <v>36</v>
      </c>
      <c r="S343" t="s">
        <v>36</v>
      </c>
      <c r="T343" t="s">
        <v>36</v>
      </c>
      <c r="U343" t="s">
        <v>42</v>
      </c>
      <c r="V343" t="s">
        <v>43</v>
      </c>
      <c r="W343" t="s">
        <v>2049</v>
      </c>
      <c r="X343" t="s">
        <v>36</v>
      </c>
      <c r="Y343" t="s">
        <v>36</v>
      </c>
      <c r="Z343" t="s">
        <v>36</v>
      </c>
      <c r="AA343">
        <v>0</v>
      </c>
      <c r="AB343" t="s">
        <v>45</v>
      </c>
      <c r="AC343" t="s">
        <v>46</v>
      </c>
      <c r="AD343" t="s">
        <v>36</v>
      </c>
      <c r="AE343" t="s">
        <v>56</v>
      </c>
      <c r="AF343" t="s">
        <v>36</v>
      </c>
      <c r="AG343" t="s">
        <v>48</v>
      </c>
    </row>
    <row r="344" spans="1:33" x14ac:dyDescent="0.35">
      <c r="A344" t="s">
        <v>2050</v>
      </c>
      <c r="B344" t="s">
        <v>33</v>
      </c>
      <c r="C344" t="s">
        <v>2051</v>
      </c>
      <c r="D344" t="s">
        <v>2050</v>
      </c>
      <c r="E344" t="s">
        <v>2052</v>
      </c>
      <c r="F344" t="s">
        <v>36</v>
      </c>
      <c r="G344" t="s">
        <v>37</v>
      </c>
      <c r="H344">
        <v>16000</v>
      </c>
      <c r="I344" t="s">
        <v>38</v>
      </c>
      <c r="J344" t="s">
        <v>75</v>
      </c>
      <c r="K344" t="str">
        <f>VLOOKUP(J344, correspondance!A:B, 2, FALSE)</f>
        <v>TG IDF VALENTON</v>
      </c>
      <c r="L344" t="s">
        <v>2053</v>
      </c>
      <c r="M344" t="s">
        <v>2054</v>
      </c>
      <c r="N344" t="s">
        <v>36</v>
      </c>
      <c r="O344" t="s">
        <v>36</v>
      </c>
      <c r="P344" t="s">
        <v>36</v>
      </c>
      <c r="Q344" t="s">
        <v>36</v>
      </c>
      <c r="R344" t="s">
        <v>36</v>
      </c>
      <c r="S344" t="s">
        <v>36</v>
      </c>
      <c r="T344" t="s">
        <v>36</v>
      </c>
      <c r="U344" t="s">
        <v>42</v>
      </c>
      <c r="V344" t="s">
        <v>43</v>
      </c>
      <c r="W344" t="s">
        <v>2055</v>
      </c>
      <c r="X344" t="s">
        <v>36</v>
      </c>
      <c r="Y344" t="s">
        <v>36</v>
      </c>
      <c r="Z344" t="s">
        <v>36</v>
      </c>
      <c r="AA344">
        <v>0</v>
      </c>
      <c r="AB344" t="s">
        <v>45</v>
      </c>
      <c r="AC344" t="s">
        <v>46</v>
      </c>
      <c r="AD344" t="s">
        <v>36</v>
      </c>
      <c r="AE344" t="s">
        <v>56</v>
      </c>
      <c r="AF344" t="s">
        <v>36</v>
      </c>
      <c r="AG344" t="s">
        <v>48</v>
      </c>
    </row>
    <row r="345" spans="1:33" x14ac:dyDescent="0.35">
      <c r="A345" t="s">
        <v>2056</v>
      </c>
      <c r="B345" t="s">
        <v>33</v>
      </c>
      <c r="C345" t="s">
        <v>2057</v>
      </c>
      <c r="D345" t="s">
        <v>2056</v>
      </c>
      <c r="E345" t="s">
        <v>2058</v>
      </c>
      <c r="F345" t="s">
        <v>36</v>
      </c>
      <c r="G345" t="s">
        <v>37</v>
      </c>
      <c r="H345">
        <v>3500</v>
      </c>
      <c r="I345" t="s">
        <v>38</v>
      </c>
      <c r="J345" t="s">
        <v>75</v>
      </c>
      <c r="K345" t="str">
        <f>VLOOKUP(J345, correspondance!A:B, 2, FALSE)</f>
        <v>TG IDF VALENTON</v>
      </c>
      <c r="L345" t="s">
        <v>2059</v>
      </c>
      <c r="M345" t="s">
        <v>2060</v>
      </c>
      <c r="N345" t="s">
        <v>36</v>
      </c>
      <c r="O345" t="s">
        <v>36</v>
      </c>
      <c r="P345" t="s">
        <v>36</v>
      </c>
      <c r="Q345" t="s">
        <v>36</v>
      </c>
      <c r="R345" t="s">
        <v>36</v>
      </c>
      <c r="S345" t="s">
        <v>36</v>
      </c>
      <c r="T345" t="s">
        <v>36</v>
      </c>
      <c r="U345" t="s">
        <v>42</v>
      </c>
      <c r="V345" t="s">
        <v>2061</v>
      </c>
      <c r="W345" t="s">
        <v>2043</v>
      </c>
      <c r="X345" t="s">
        <v>36</v>
      </c>
      <c r="Y345" t="s">
        <v>36</v>
      </c>
      <c r="Z345" t="s">
        <v>36</v>
      </c>
      <c r="AA345">
        <v>0</v>
      </c>
      <c r="AB345" t="s">
        <v>45</v>
      </c>
      <c r="AC345" t="s">
        <v>46</v>
      </c>
      <c r="AD345" t="s">
        <v>36</v>
      </c>
      <c r="AE345" t="s">
        <v>96</v>
      </c>
      <c r="AF345" t="s">
        <v>36</v>
      </c>
      <c r="AG345" t="s">
        <v>48</v>
      </c>
    </row>
    <row r="346" spans="1:33" x14ac:dyDescent="0.35">
      <c r="A346" t="s">
        <v>2062</v>
      </c>
      <c r="B346" t="s">
        <v>33</v>
      </c>
      <c r="C346" t="s">
        <v>2063</v>
      </c>
      <c r="D346" t="s">
        <v>2062</v>
      </c>
      <c r="E346" t="s">
        <v>2064</v>
      </c>
      <c r="F346" t="s">
        <v>36</v>
      </c>
      <c r="G346" t="s">
        <v>37</v>
      </c>
      <c r="H346">
        <v>16000</v>
      </c>
      <c r="I346" t="s">
        <v>38</v>
      </c>
      <c r="J346" t="s">
        <v>75</v>
      </c>
      <c r="K346" t="str">
        <f>VLOOKUP(J346, correspondance!A:B, 2, FALSE)</f>
        <v>TG IDF VALENTON</v>
      </c>
      <c r="L346" t="s">
        <v>2065</v>
      </c>
      <c r="M346" t="s">
        <v>2066</v>
      </c>
      <c r="N346" t="s">
        <v>36</v>
      </c>
      <c r="O346" t="s">
        <v>36</v>
      </c>
      <c r="P346" t="s">
        <v>36</v>
      </c>
      <c r="Q346" t="s">
        <v>36</v>
      </c>
      <c r="R346" t="s">
        <v>36</v>
      </c>
      <c r="S346" t="s">
        <v>36</v>
      </c>
      <c r="T346" t="s">
        <v>36</v>
      </c>
      <c r="U346" t="s">
        <v>42</v>
      </c>
      <c r="V346" t="s">
        <v>43</v>
      </c>
      <c r="W346" t="s">
        <v>2067</v>
      </c>
      <c r="X346" t="s">
        <v>36</v>
      </c>
      <c r="Y346" t="s">
        <v>36</v>
      </c>
      <c r="Z346" t="s">
        <v>36</v>
      </c>
      <c r="AA346">
        <v>0</v>
      </c>
      <c r="AB346" t="s">
        <v>45</v>
      </c>
      <c r="AC346" t="s">
        <v>46</v>
      </c>
      <c r="AD346" t="s">
        <v>36</v>
      </c>
      <c r="AE346" t="s">
        <v>56</v>
      </c>
      <c r="AF346" t="s">
        <v>36</v>
      </c>
      <c r="AG346" t="s">
        <v>48</v>
      </c>
    </row>
    <row r="347" spans="1:33" x14ac:dyDescent="0.35">
      <c r="A347" t="s">
        <v>2068</v>
      </c>
      <c r="B347" t="s">
        <v>33</v>
      </c>
      <c r="C347" t="s">
        <v>2069</v>
      </c>
      <c r="D347" t="s">
        <v>2068</v>
      </c>
      <c r="E347" t="s">
        <v>2070</v>
      </c>
      <c r="F347" t="s">
        <v>36</v>
      </c>
      <c r="G347" t="s">
        <v>37</v>
      </c>
      <c r="H347">
        <v>16000</v>
      </c>
      <c r="I347" t="s">
        <v>38</v>
      </c>
      <c r="J347" t="s">
        <v>75</v>
      </c>
      <c r="K347" t="str">
        <f>VLOOKUP(J347, correspondance!A:B, 2, FALSE)</f>
        <v>TG IDF VALENTON</v>
      </c>
      <c r="L347" t="s">
        <v>2071</v>
      </c>
      <c r="M347" t="s">
        <v>2072</v>
      </c>
      <c r="N347" t="s">
        <v>36</v>
      </c>
      <c r="O347" t="s">
        <v>36</v>
      </c>
      <c r="P347" t="s">
        <v>36</v>
      </c>
      <c r="Q347" t="s">
        <v>36</v>
      </c>
      <c r="R347" t="s">
        <v>36</v>
      </c>
      <c r="S347" t="s">
        <v>36</v>
      </c>
      <c r="T347" t="s">
        <v>36</v>
      </c>
      <c r="U347" t="s">
        <v>42</v>
      </c>
      <c r="V347" t="s">
        <v>43</v>
      </c>
      <c r="W347" t="s">
        <v>2073</v>
      </c>
      <c r="X347" t="s">
        <v>36</v>
      </c>
      <c r="Y347" t="s">
        <v>36</v>
      </c>
      <c r="Z347" t="s">
        <v>36</v>
      </c>
      <c r="AA347">
        <v>0</v>
      </c>
      <c r="AB347" t="s">
        <v>45</v>
      </c>
      <c r="AC347" t="s">
        <v>46</v>
      </c>
      <c r="AD347" t="s">
        <v>36</v>
      </c>
      <c r="AE347" t="s">
        <v>56</v>
      </c>
      <c r="AF347" t="s">
        <v>36</v>
      </c>
      <c r="AG347" t="s">
        <v>48</v>
      </c>
    </row>
    <row r="348" spans="1:33" x14ac:dyDescent="0.35">
      <c r="A348" t="s">
        <v>2074</v>
      </c>
      <c r="B348" t="s">
        <v>33</v>
      </c>
      <c r="C348" t="s">
        <v>2075</v>
      </c>
      <c r="D348" t="s">
        <v>2074</v>
      </c>
      <c r="E348" t="s">
        <v>2076</v>
      </c>
      <c r="F348" t="s">
        <v>36</v>
      </c>
      <c r="G348" t="s">
        <v>37</v>
      </c>
      <c r="H348">
        <v>16000</v>
      </c>
      <c r="I348" t="s">
        <v>38</v>
      </c>
      <c r="J348" t="s">
        <v>75</v>
      </c>
      <c r="K348" t="str">
        <f>VLOOKUP(J348, correspondance!A:B, 2, FALSE)</f>
        <v>TG IDF VALENTON</v>
      </c>
      <c r="L348" t="s">
        <v>2077</v>
      </c>
      <c r="M348" t="s">
        <v>2078</v>
      </c>
      <c r="N348" t="s">
        <v>36</v>
      </c>
      <c r="O348" t="s">
        <v>36</v>
      </c>
      <c r="P348" t="s">
        <v>36</v>
      </c>
      <c r="Q348" t="s">
        <v>36</v>
      </c>
      <c r="R348" t="s">
        <v>36</v>
      </c>
      <c r="S348" t="s">
        <v>36</v>
      </c>
      <c r="T348" t="s">
        <v>36</v>
      </c>
      <c r="U348" t="s">
        <v>42</v>
      </c>
      <c r="V348" t="s">
        <v>43</v>
      </c>
      <c r="W348" t="s">
        <v>2079</v>
      </c>
      <c r="X348" t="s">
        <v>36</v>
      </c>
      <c r="Y348" t="s">
        <v>36</v>
      </c>
      <c r="Z348" t="s">
        <v>36</v>
      </c>
      <c r="AA348">
        <v>0</v>
      </c>
      <c r="AB348" t="s">
        <v>45</v>
      </c>
      <c r="AC348" t="s">
        <v>46</v>
      </c>
      <c r="AD348" t="s">
        <v>36</v>
      </c>
      <c r="AE348" t="s">
        <v>56</v>
      </c>
      <c r="AF348" t="s">
        <v>36</v>
      </c>
      <c r="AG348" t="s">
        <v>48</v>
      </c>
    </row>
    <row r="349" spans="1:33" x14ac:dyDescent="0.35">
      <c r="A349" t="s">
        <v>2080</v>
      </c>
      <c r="B349" t="s">
        <v>33</v>
      </c>
      <c r="C349" t="s">
        <v>2081</v>
      </c>
      <c r="D349" t="s">
        <v>2080</v>
      </c>
      <c r="E349" t="s">
        <v>2082</v>
      </c>
      <c r="F349" t="s">
        <v>36</v>
      </c>
      <c r="G349" t="s">
        <v>37</v>
      </c>
      <c r="H349">
        <v>16000</v>
      </c>
      <c r="I349" t="s">
        <v>38</v>
      </c>
      <c r="J349" t="s">
        <v>75</v>
      </c>
      <c r="K349" t="str">
        <f>VLOOKUP(J349, correspondance!A:B, 2, FALSE)</f>
        <v>TG IDF VALENTON</v>
      </c>
      <c r="L349" t="s">
        <v>2083</v>
      </c>
      <c r="M349" t="s">
        <v>2084</v>
      </c>
      <c r="N349" t="s">
        <v>36</v>
      </c>
      <c r="O349" t="s">
        <v>36</v>
      </c>
      <c r="P349" t="s">
        <v>36</v>
      </c>
      <c r="Q349" t="s">
        <v>36</v>
      </c>
      <c r="R349" t="s">
        <v>36</v>
      </c>
      <c r="S349" t="s">
        <v>36</v>
      </c>
      <c r="T349" t="s">
        <v>36</v>
      </c>
      <c r="U349" t="s">
        <v>42</v>
      </c>
      <c r="V349" t="s">
        <v>43</v>
      </c>
      <c r="W349" t="s">
        <v>84</v>
      </c>
      <c r="X349" t="s">
        <v>36</v>
      </c>
      <c r="Y349" t="s">
        <v>36</v>
      </c>
      <c r="Z349" t="s">
        <v>36</v>
      </c>
      <c r="AA349">
        <v>0</v>
      </c>
      <c r="AB349" t="s">
        <v>45</v>
      </c>
      <c r="AC349" t="s">
        <v>46</v>
      </c>
      <c r="AD349" t="s">
        <v>36</v>
      </c>
      <c r="AE349" t="s">
        <v>56</v>
      </c>
      <c r="AF349" t="s">
        <v>36</v>
      </c>
      <c r="AG349" t="s">
        <v>48</v>
      </c>
    </row>
    <row r="350" spans="1:33" x14ac:dyDescent="0.35">
      <c r="A350" t="s">
        <v>2085</v>
      </c>
      <c r="B350" t="s">
        <v>33</v>
      </c>
      <c r="C350" t="s">
        <v>2086</v>
      </c>
      <c r="D350" t="s">
        <v>2085</v>
      </c>
      <c r="E350" t="s">
        <v>2087</v>
      </c>
      <c r="F350" t="s">
        <v>36</v>
      </c>
      <c r="G350" t="s">
        <v>37</v>
      </c>
      <c r="H350">
        <v>16000</v>
      </c>
      <c r="I350" t="s">
        <v>38</v>
      </c>
      <c r="J350" t="s">
        <v>75</v>
      </c>
      <c r="K350" t="str">
        <f>VLOOKUP(J350, correspondance!A:B, 2, FALSE)</f>
        <v>TG IDF VALENTON</v>
      </c>
      <c r="L350" t="s">
        <v>2088</v>
      </c>
      <c r="M350" t="s">
        <v>2089</v>
      </c>
      <c r="N350" t="s">
        <v>36</v>
      </c>
      <c r="O350" t="s">
        <v>36</v>
      </c>
      <c r="P350" t="s">
        <v>36</v>
      </c>
      <c r="Q350" t="s">
        <v>36</v>
      </c>
      <c r="R350" t="s">
        <v>36</v>
      </c>
      <c r="S350" t="s">
        <v>36</v>
      </c>
      <c r="T350" t="s">
        <v>36</v>
      </c>
      <c r="U350" t="s">
        <v>42</v>
      </c>
      <c r="V350" t="s">
        <v>43</v>
      </c>
      <c r="W350" t="s">
        <v>2090</v>
      </c>
      <c r="X350" t="s">
        <v>36</v>
      </c>
      <c r="Y350" t="s">
        <v>36</v>
      </c>
      <c r="Z350" t="s">
        <v>36</v>
      </c>
      <c r="AA350">
        <v>0</v>
      </c>
      <c r="AB350" t="s">
        <v>45</v>
      </c>
      <c r="AC350" t="s">
        <v>46</v>
      </c>
      <c r="AD350" t="s">
        <v>36</v>
      </c>
      <c r="AE350" t="s">
        <v>56</v>
      </c>
      <c r="AF350" t="s">
        <v>36</v>
      </c>
      <c r="AG350" t="s">
        <v>48</v>
      </c>
    </row>
    <row r="351" spans="1:33" x14ac:dyDescent="0.35">
      <c r="A351" t="s">
        <v>2091</v>
      </c>
      <c r="B351" t="s">
        <v>33</v>
      </c>
      <c r="C351" t="s">
        <v>2092</v>
      </c>
      <c r="D351" t="s">
        <v>2091</v>
      </c>
      <c r="E351" t="s">
        <v>2093</v>
      </c>
      <c r="F351" t="s">
        <v>36</v>
      </c>
      <c r="G351" t="s">
        <v>37</v>
      </c>
      <c r="H351">
        <v>16000</v>
      </c>
      <c r="I351" t="s">
        <v>38</v>
      </c>
      <c r="J351" t="s">
        <v>75</v>
      </c>
      <c r="K351" t="str">
        <f>VLOOKUP(J351, correspondance!A:B, 2, FALSE)</f>
        <v>TG IDF VALENTON</v>
      </c>
      <c r="L351" t="s">
        <v>2094</v>
      </c>
      <c r="M351" t="s">
        <v>2095</v>
      </c>
      <c r="N351" t="s">
        <v>36</v>
      </c>
      <c r="O351" t="s">
        <v>36</v>
      </c>
      <c r="P351" t="s">
        <v>36</v>
      </c>
      <c r="Q351" t="s">
        <v>36</v>
      </c>
      <c r="R351" t="s">
        <v>36</v>
      </c>
      <c r="S351" t="s">
        <v>36</v>
      </c>
      <c r="T351" t="s">
        <v>36</v>
      </c>
      <c r="U351" t="s">
        <v>42</v>
      </c>
      <c r="V351" t="s">
        <v>43</v>
      </c>
      <c r="W351" t="s">
        <v>2096</v>
      </c>
      <c r="X351" t="s">
        <v>36</v>
      </c>
      <c r="Y351" t="s">
        <v>36</v>
      </c>
      <c r="Z351" t="s">
        <v>36</v>
      </c>
      <c r="AA351">
        <v>0</v>
      </c>
      <c r="AB351" t="s">
        <v>45</v>
      </c>
      <c r="AC351" t="s">
        <v>46</v>
      </c>
      <c r="AD351" t="s">
        <v>36</v>
      </c>
      <c r="AE351" t="s">
        <v>56</v>
      </c>
      <c r="AF351" t="s">
        <v>36</v>
      </c>
      <c r="AG351" t="s">
        <v>48</v>
      </c>
    </row>
    <row r="352" spans="1:33" x14ac:dyDescent="0.35">
      <c r="A352" t="s">
        <v>2097</v>
      </c>
      <c r="B352" t="s">
        <v>33</v>
      </c>
      <c r="C352" t="s">
        <v>2098</v>
      </c>
      <c r="D352" t="s">
        <v>2097</v>
      </c>
      <c r="E352" t="s">
        <v>2099</v>
      </c>
      <c r="F352" t="s">
        <v>36</v>
      </c>
      <c r="G352" t="s">
        <v>37</v>
      </c>
      <c r="H352">
        <v>16000</v>
      </c>
      <c r="I352" t="s">
        <v>38</v>
      </c>
      <c r="J352" t="s">
        <v>75</v>
      </c>
      <c r="K352" t="str">
        <f>VLOOKUP(J352, correspondance!A:B, 2, FALSE)</f>
        <v>TG IDF VALENTON</v>
      </c>
      <c r="L352" t="s">
        <v>2100</v>
      </c>
      <c r="M352" t="s">
        <v>2101</v>
      </c>
      <c r="N352" t="s">
        <v>36</v>
      </c>
      <c r="O352" t="s">
        <v>36</v>
      </c>
      <c r="P352" t="s">
        <v>36</v>
      </c>
      <c r="Q352" t="s">
        <v>36</v>
      </c>
      <c r="R352" t="s">
        <v>36</v>
      </c>
      <c r="S352" t="s">
        <v>36</v>
      </c>
      <c r="T352" t="s">
        <v>36</v>
      </c>
      <c r="U352" t="s">
        <v>42</v>
      </c>
      <c r="V352" t="s">
        <v>43</v>
      </c>
      <c r="W352" t="s">
        <v>2102</v>
      </c>
      <c r="X352" t="s">
        <v>36</v>
      </c>
      <c r="Y352" t="s">
        <v>36</v>
      </c>
      <c r="Z352" t="s">
        <v>36</v>
      </c>
      <c r="AA352">
        <v>0</v>
      </c>
      <c r="AB352" t="s">
        <v>45</v>
      </c>
      <c r="AC352" t="s">
        <v>46</v>
      </c>
      <c r="AD352" t="s">
        <v>36</v>
      </c>
      <c r="AE352" t="s">
        <v>56</v>
      </c>
      <c r="AF352" t="s">
        <v>36</v>
      </c>
      <c r="AG352" t="s">
        <v>48</v>
      </c>
    </row>
    <row r="353" spans="1:33" x14ac:dyDescent="0.35">
      <c r="A353" t="s">
        <v>2103</v>
      </c>
      <c r="B353" t="s">
        <v>33</v>
      </c>
      <c r="C353" t="s">
        <v>2104</v>
      </c>
      <c r="D353" t="s">
        <v>2103</v>
      </c>
      <c r="E353" t="s">
        <v>2105</v>
      </c>
      <c r="F353" t="s">
        <v>36</v>
      </c>
      <c r="G353" t="s">
        <v>37</v>
      </c>
      <c r="H353">
        <v>16000</v>
      </c>
      <c r="I353" t="s">
        <v>38</v>
      </c>
      <c r="J353" t="s">
        <v>75</v>
      </c>
      <c r="K353" t="str">
        <f>VLOOKUP(J353, correspondance!A:B, 2, FALSE)</f>
        <v>TG IDF VALENTON</v>
      </c>
      <c r="L353" t="s">
        <v>2106</v>
      </c>
      <c r="M353" t="s">
        <v>2107</v>
      </c>
      <c r="N353" t="s">
        <v>36</v>
      </c>
      <c r="O353" t="s">
        <v>36</v>
      </c>
      <c r="P353" t="s">
        <v>36</v>
      </c>
      <c r="Q353" t="s">
        <v>36</v>
      </c>
      <c r="R353" t="s">
        <v>36</v>
      </c>
      <c r="S353" t="s">
        <v>36</v>
      </c>
      <c r="T353" t="s">
        <v>36</v>
      </c>
      <c r="U353" t="s">
        <v>42</v>
      </c>
      <c r="V353" t="s">
        <v>43</v>
      </c>
      <c r="W353" t="s">
        <v>2108</v>
      </c>
      <c r="X353" t="s">
        <v>36</v>
      </c>
      <c r="Y353" t="s">
        <v>36</v>
      </c>
      <c r="Z353" t="s">
        <v>36</v>
      </c>
      <c r="AA353">
        <v>0</v>
      </c>
      <c r="AB353" t="s">
        <v>45</v>
      </c>
      <c r="AC353" t="s">
        <v>46</v>
      </c>
      <c r="AD353" t="s">
        <v>36</v>
      </c>
      <c r="AE353" t="s">
        <v>56</v>
      </c>
      <c r="AF353" t="s">
        <v>36</v>
      </c>
      <c r="AG353" t="s">
        <v>48</v>
      </c>
    </row>
    <row r="354" spans="1:33" x14ac:dyDescent="0.35">
      <c r="A354" t="s">
        <v>2109</v>
      </c>
      <c r="B354" t="s">
        <v>33</v>
      </c>
      <c r="C354" t="s">
        <v>2110</v>
      </c>
      <c r="D354" t="s">
        <v>2109</v>
      </c>
      <c r="E354" t="s">
        <v>2111</v>
      </c>
      <c r="F354" t="s">
        <v>36</v>
      </c>
      <c r="G354" t="s">
        <v>37</v>
      </c>
      <c r="H354">
        <v>13000</v>
      </c>
      <c r="I354" t="s">
        <v>38</v>
      </c>
      <c r="J354" t="s">
        <v>75</v>
      </c>
      <c r="K354" t="str">
        <f>VLOOKUP(J354, correspondance!A:B, 2, FALSE)</f>
        <v>TG IDF VALENTON</v>
      </c>
      <c r="L354" t="s">
        <v>2112</v>
      </c>
      <c r="M354" t="s">
        <v>2113</v>
      </c>
      <c r="N354" t="s">
        <v>36</v>
      </c>
      <c r="O354" t="s">
        <v>36</v>
      </c>
      <c r="P354" t="s">
        <v>36</v>
      </c>
      <c r="Q354" t="s">
        <v>36</v>
      </c>
      <c r="R354" t="s">
        <v>36</v>
      </c>
      <c r="S354" t="s">
        <v>36</v>
      </c>
      <c r="T354" t="s">
        <v>36</v>
      </c>
      <c r="U354" t="s">
        <v>42</v>
      </c>
      <c r="V354" t="s">
        <v>43</v>
      </c>
      <c r="W354" t="s">
        <v>2114</v>
      </c>
      <c r="X354" t="s">
        <v>36</v>
      </c>
      <c r="Y354" t="s">
        <v>36</v>
      </c>
      <c r="Z354" t="s">
        <v>36</v>
      </c>
      <c r="AA354">
        <v>0</v>
      </c>
      <c r="AB354" t="s">
        <v>45</v>
      </c>
      <c r="AC354" t="s">
        <v>46</v>
      </c>
      <c r="AD354" t="s">
        <v>36</v>
      </c>
      <c r="AE354" t="s">
        <v>56</v>
      </c>
      <c r="AF354" t="s">
        <v>36</v>
      </c>
      <c r="AG354" t="s">
        <v>48</v>
      </c>
    </row>
    <row r="355" spans="1:33" x14ac:dyDescent="0.35">
      <c r="A355" t="s">
        <v>2115</v>
      </c>
      <c r="B355" t="s">
        <v>33</v>
      </c>
      <c r="C355" t="s">
        <v>2116</v>
      </c>
      <c r="D355" t="s">
        <v>2115</v>
      </c>
      <c r="E355" t="s">
        <v>2117</v>
      </c>
      <c r="F355" t="s">
        <v>36</v>
      </c>
      <c r="G355" t="s">
        <v>37</v>
      </c>
      <c r="H355">
        <v>16000</v>
      </c>
      <c r="I355" t="s">
        <v>38</v>
      </c>
      <c r="J355" t="s">
        <v>75</v>
      </c>
      <c r="K355" t="str">
        <f>VLOOKUP(J355, correspondance!A:B, 2, FALSE)</f>
        <v>TG IDF VALENTON</v>
      </c>
      <c r="L355" t="s">
        <v>2118</v>
      </c>
      <c r="M355" t="s">
        <v>2119</v>
      </c>
      <c r="N355" t="s">
        <v>36</v>
      </c>
      <c r="O355" t="s">
        <v>36</v>
      </c>
      <c r="P355" t="s">
        <v>36</v>
      </c>
      <c r="Q355" t="s">
        <v>36</v>
      </c>
      <c r="R355" t="s">
        <v>36</v>
      </c>
      <c r="S355" t="s">
        <v>36</v>
      </c>
      <c r="T355" t="s">
        <v>36</v>
      </c>
      <c r="U355" t="s">
        <v>42</v>
      </c>
      <c r="V355" t="s">
        <v>43</v>
      </c>
      <c r="W355" t="s">
        <v>2120</v>
      </c>
      <c r="X355" t="s">
        <v>36</v>
      </c>
      <c r="Y355" t="s">
        <v>36</v>
      </c>
      <c r="Z355" t="s">
        <v>36</v>
      </c>
      <c r="AA355">
        <v>0</v>
      </c>
      <c r="AB355" t="s">
        <v>45</v>
      </c>
      <c r="AC355" t="s">
        <v>46</v>
      </c>
      <c r="AD355" t="s">
        <v>36</v>
      </c>
      <c r="AE355" t="s">
        <v>56</v>
      </c>
      <c r="AF355" t="s">
        <v>36</v>
      </c>
      <c r="AG355" t="s">
        <v>48</v>
      </c>
    </row>
    <row r="356" spans="1:33" x14ac:dyDescent="0.35">
      <c r="A356" t="s">
        <v>2121</v>
      </c>
      <c r="B356" t="s">
        <v>33</v>
      </c>
      <c r="C356" t="s">
        <v>2122</v>
      </c>
      <c r="D356" t="s">
        <v>36</v>
      </c>
      <c r="E356" t="s">
        <v>2123</v>
      </c>
      <c r="F356" t="s">
        <v>36</v>
      </c>
      <c r="G356" t="s">
        <v>37</v>
      </c>
      <c r="H356">
        <v>15500</v>
      </c>
      <c r="I356" t="s">
        <v>38</v>
      </c>
      <c r="J356" t="s">
        <v>75</v>
      </c>
      <c r="K356" t="str">
        <f>VLOOKUP(J356, correspondance!A:B, 2, FALSE)</f>
        <v>TG IDF VALENTON</v>
      </c>
      <c r="L356" t="s">
        <v>2124</v>
      </c>
      <c r="M356" t="s">
        <v>2125</v>
      </c>
      <c r="N356" t="s">
        <v>36</v>
      </c>
      <c r="O356" t="s">
        <v>36</v>
      </c>
      <c r="P356" t="s">
        <v>36</v>
      </c>
      <c r="Q356" t="s">
        <v>36</v>
      </c>
      <c r="R356" t="s">
        <v>36</v>
      </c>
      <c r="S356" t="s">
        <v>36</v>
      </c>
      <c r="T356" t="s">
        <v>36</v>
      </c>
      <c r="U356" t="s">
        <v>42</v>
      </c>
      <c r="V356" t="s">
        <v>43</v>
      </c>
      <c r="W356" t="s">
        <v>2126</v>
      </c>
      <c r="X356" t="s">
        <v>36</v>
      </c>
      <c r="Y356" t="s">
        <v>36</v>
      </c>
      <c r="Z356" t="s">
        <v>36</v>
      </c>
      <c r="AA356">
        <v>0</v>
      </c>
      <c r="AB356" t="s">
        <v>45</v>
      </c>
      <c r="AC356" t="s">
        <v>46</v>
      </c>
      <c r="AD356" t="s">
        <v>36</v>
      </c>
      <c r="AE356" t="s">
        <v>56</v>
      </c>
      <c r="AF356" t="s">
        <v>36</v>
      </c>
      <c r="AG356" t="s">
        <v>48</v>
      </c>
    </row>
    <row r="357" spans="1:33" x14ac:dyDescent="0.35">
      <c r="A357" t="s">
        <v>2127</v>
      </c>
      <c r="B357" t="s">
        <v>33</v>
      </c>
      <c r="C357" t="s">
        <v>2128</v>
      </c>
      <c r="D357" t="s">
        <v>2127</v>
      </c>
      <c r="E357" t="s">
        <v>2129</v>
      </c>
      <c r="F357" t="s">
        <v>36</v>
      </c>
      <c r="G357" t="s">
        <v>37</v>
      </c>
      <c r="H357">
        <v>15500</v>
      </c>
      <c r="I357" t="s">
        <v>38</v>
      </c>
      <c r="J357" t="s">
        <v>75</v>
      </c>
      <c r="K357" t="str">
        <f>VLOOKUP(J357, correspondance!A:B, 2, FALSE)</f>
        <v>TG IDF VALENTON</v>
      </c>
      <c r="L357" t="s">
        <v>2130</v>
      </c>
      <c r="M357" t="s">
        <v>2131</v>
      </c>
      <c r="N357" t="s">
        <v>36</v>
      </c>
      <c r="O357" t="s">
        <v>36</v>
      </c>
      <c r="P357" t="s">
        <v>36</v>
      </c>
      <c r="Q357" t="s">
        <v>36</v>
      </c>
      <c r="R357" t="s">
        <v>36</v>
      </c>
      <c r="S357" t="s">
        <v>36</v>
      </c>
      <c r="T357" t="s">
        <v>36</v>
      </c>
      <c r="U357" t="s">
        <v>42</v>
      </c>
      <c r="V357" t="s">
        <v>43</v>
      </c>
      <c r="W357" t="s">
        <v>2132</v>
      </c>
      <c r="X357" t="s">
        <v>36</v>
      </c>
      <c r="Y357" t="s">
        <v>36</v>
      </c>
      <c r="Z357" t="s">
        <v>36</v>
      </c>
      <c r="AA357">
        <v>0</v>
      </c>
      <c r="AB357" t="s">
        <v>45</v>
      </c>
      <c r="AC357" t="s">
        <v>46</v>
      </c>
      <c r="AD357" t="s">
        <v>36</v>
      </c>
      <c r="AE357" t="s">
        <v>56</v>
      </c>
      <c r="AF357" t="s">
        <v>36</v>
      </c>
      <c r="AG357" t="s">
        <v>48</v>
      </c>
    </row>
    <row r="358" spans="1:33" x14ac:dyDescent="0.35">
      <c r="A358" t="s">
        <v>2133</v>
      </c>
      <c r="B358" t="s">
        <v>33</v>
      </c>
      <c r="C358" t="s">
        <v>2134</v>
      </c>
      <c r="D358" t="s">
        <v>36</v>
      </c>
      <c r="E358" t="s">
        <v>2135</v>
      </c>
      <c r="F358" t="s">
        <v>36</v>
      </c>
      <c r="G358" t="s">
        <v>37</v>
      </c>
      <c r="H358">
        <v>15500</v>
      </c>
      <c r="I358" t="s">
        <v>38</v>
      </c>
      <c r="J358" t="s">
        <v>75</v>
      </c>
      <c r="K358" t="str">
        <f>VLOOKUP(J358, correspondance!A:B, 2, FALSE)</f>
        <v>TG IDF VALENTON</v>
      </c>
      <c r="L358" t="s">
        <v>2136</v>
      </c>
      <c r="M358" t="s">
        <v>2137</v>
      </c>
      <c r="N358" t="s">
        <v>36</v>
      </c>
      <c r="O358" t="s">
        <v>36</v>
      </c>
      <c r="P358" t="s">
        <v>36</v>
      </c>
      <c r="Q358" t="s">
        <v>36</v>
      </c>
      <c r="R358" t="s">
        <v>36</v>
      </c>
      <c r="S358" t="s">
        <v>36</v>
      </c>
      <c r="T358" t="s">
        <v>36</v>
      </c>
      <c r="U358" t="s">
        <v>42</v>
      </c>
      <c r="V358" t="s">
        <v>43</v>
      </c>
      <c r="W358" t="s">
        <v>2138</v>
      </c>
      <c r="X358" t="s">
        <v>36</v>
      </c>
      <c r="Y358" t="s">
        <v>36</v>
      </c>
      <c r="Z358" t="s">
        <v>36</v>
      </c>
      <c r="AA358">
        <v>0</v>
      </c>
      <c r="AB358" t="s">
        <v>45</v>
      </c>
      <c r="AC358" t="s">
        <v>46</v>
      </c>
      <c r="AD358" t="s">
        <v>36</v>
      </c>
      <c r="AE358" t="s">
        <v>56</v>
      </c>
      <c r="AF358" t="s">
        <v>36</v>
      </c>
      <c r="AG358" t="s">
        <v>48</v>
      </c>
    </row>
    <row r="359" spans="1:33" x14ac:dyDescent="0.35">
      <c r="A359" t="s">
        <v>2139</v>
      </c>
      <c r="B359" t="s">
        <v>33</v>
      </c>
      <c r="C359" t="s">
        <v>2140</v>
      </c>
      <c r="D359" t="s">
        <v>36</v>
      </c>
      <c r="E359" t="s">
        <v>2141</v>
      </c>
      <c r="F359" t="s">
        <v>36</v>
      </c>
      <c r="G359" t="s">
        <v>37</v>
      </c>
      <c r="H359">
        <v>19000</v>
      </c>
      <c r="I359" t="s">
        <v>38</v>
      </c>
      <c r="J359" t="s">
        <v>75</v>
      </c>
      <c r="K359" t="str">
        <f>VLOOKUP(J359, correspondance!A:B, 2, FALSE)</f>
        <v>TG IDF VALENTON</v>
      </c>
      <c r="L359" t="s">
        <v>2142</v>
      </c>
      <c r="M359" t="s">
        <v>2143</v>
      </c>
      <c r="N359" t="s">
        <v>36</v>
      </c>
      <c r="O359" t="s">
        <v>36</v>
      </c>
      <c r="P359" t="s">
        <v>36</v>
      </c>
      <c r="Q359" t="s">
        <v>36</v>
      </c>
      <c r="R359" t="s">
        <v>36</v>
      </c>
      <c r="S359" t="s">
        <v>36</v>
      </c>
      <c r="T359" t="s">
        <v>36</v>
      </c>
      <c r="U359" t="s">
        <v>42</v>
      </c>
      <c r="V359" t="s">
        <v>43</v>
      </c>
      <c r="W359" t="s">
        <v>2144</v>
      </c>
      <c r="X359" t="s">
        <v>36</v>
      </c>
      <c r="Y359" t="s">
        <v>36</v>
      </c>
      <c r="Z359" t="s">
        <v>36</v>
      </c>
      <c r="AA359">
        <v>0</v>
      </c>
      <c r="AB359" t="s">
        <v>45</v>
      </c>
      <c r="AC359" t="s">
        <v>46</v>
      </c>
      <c r="AD359" t="s">
        <v>36</v>
      </c>
      <c r="AE359" t="s">
        <v>56</v>
      </c>
      <c r="AF359" t="s">
        <v>36</v>
      </c>
      <c r="AG359" t="s">
        <v>48</v>
      </c>
    </row>
    <row r="360" spans="1:33" x14ac:dyDescent="0.35">
      <c r="A360" t="s">
        <v>2145</v>
      </c>
      <c r="B360" t="s">
        <v>33</v>
      </c>
      <c r="C360" t="s">
        <v>2146</v>
      </c>
      <c r="D360" t="s">
        <v>36</v>
      </c>
      <c r="E360" t="s">
        <v>2147</v>
      </c>
      <c r="F360" t="s">
        <v>36</v>
      </c>
      <c r="G360" t="s">
        <v>37</v>
      </c>
      <c r="H360">
        <v>15500</v>
      </c>
      <c r="I360" t="s">
        <v>38</v>
      </c>
      <c r="J360" t="s">
        <v>75</v>
      </c>
      <c r="K360" t="str">
        <f>VLOOKUP(J360, correspondance!A:B, 2, FALSE)</f>
        <v>TG IDF VALENTON</v>
      </c>
      <c r="L360" t="s">
        <v>2148</v>
      </c>
      <c r="M360" t="s">
        <v>2149</v>
      </c>
      <c r="N360" t="s">
        <v>36</v>
      </c>
      <c r="O360" t="s">
        <v>36</v>
      </c>
      <c r="P360" t="s">
        <v>36</v>
      </c>
      <c r="Q360" t="s">
        <v>36</v>
      </c>
      <c r="R360" t="s">
        <v>36</v>
      </c>
      <c r="S360" t="s">
        <v>36</v>
      </c>
      <c r="T360" t="s">
        <v>36</v>
      </c>
      <c r="U360" t="s">
        <v>42</v>
      </c>
      <c r="V360" t="s">
        <v>43</v>
      </c>
      <c r="W360" t="s">
        <v>84</v>
      </c>
      <c r="X360" t="s">
        <v>36</v>
      </c>
      <c r="Y360" t="s">
        <v>36</v>
      </c>
      <c r="Z360" t="s">
        <v>36</v>
      </c>
      <c r="AA360">
        <v>0</v>
      </c>
      <c r="AB360" t="s">
        <v>45</v>
      </c>
      <c r="AC360" t="s">
        <v>46</v>
      </c>
      <c r="AD360" t="s">
        <v>36</v>
      </c>
      <c r="AE360" t="s">
        <v>56</v>
      </c>
      <c r="AF360" t="s">
        <v>36</v>
      </c>
      <c r="AG360" t="s">
        <v>48</v>
      </c>
    </row>
    <row r="361" spans="1:33" x14ac:dyDescent="0.35">
      <c r="A361" t="s">
        <v>2150</v>
      </c>
      <c r="B361" t="s">
        <v>33</v>
      </c>
      <c r="C361" t="s">
        <v>2151</v>
      </c>
      <c r="D361" t="s">
        <v>36</v>
      </c>
      <c r="E361" t="s">
        <v>2152</v>
      </c>
      <c r="F361" t="s">
        <v>36</v>
      </c>
      <c r="G361" t="s">
        <v>37</v>
      </c>
      <c r="H361">
        <v>15500</v>
      </c>
      <c r="I361" t="s">
        <v>38</v>
      </c>
      <c r="J361" t="s">
        <v>75</v>
      </c>
      <c r="K361" t="str">
        <f>VLOOKUP(J361, correspondance!A:B, 2, FALSE)</f>
        <v>TG IDF VALENTON</v>
      </c>
      <c r="L361" t="s">
        <v>2153</v>
      </c>
      <c r="M361" t="s">
        <v>2154</v>
      </c>
      <c r="N361" t="s">
        <v>36</v>
      </c>
      <c r="O361" t="s">
        <v>36</v>
      </c>
      <c r="P361" t="s">
        <v>36</v>
      </c>
      <c r="Q361" t="s">
        <v>36</v>
      </c>
      <c r="R361" t="s">
        <v>36</v>
      </c>
      <c r="S361" t="s">
        <v>36</v>
      </c>
      <c r="T361" t="s">
        <v>36</v>
      </c>
      <c r="U361" t="s">
        <v>42</v>
      </c>
      <c r="V361" t="s">
        <v>43</v>
      </c>
      <c r="W361" t="s">
        <v>2155</v>
      </c>
      <c r="X361" t="s">
        <v>36</v>
      </c>
      <c r="Y361" t="s">
        <v>36</v>
      </c>
      <c r="Z361" t="s">
        <v>36</v>
      </c>
      <c r="AA361">
        <v>0</v>
      </c>
      <c r="AB361" t="s">
        <v>45</v>
      </c>
      <c r="AC361" t="s">
        <v>46</v>
      </c>
      <c r="AD361" t="s">
        <v>36</v>
      </c>
      <c r="AE361" t="s">
        <v>56</v>
      </c>
      <c r="AF361" t="s">
        <v>36</v>
      </c>
      <c r="AG361" t="s">
        <v>48</v>
      </c>
    </row>
    <row r="362" spans="1:33" x14ac:dyDescent="0.35">
      <c r="A362" t="s">
        <v>2156</v>
      </c>
      <c r="B362" t="s">
        <v>33</v>
      </c>
      <c r="C362" t="s">
        <v>2157</v>
      </c>
      <c r="D362" t="s">
        <v>36</v>
      </c>
      <c r="E362" t="s">
        <v>2158</v>
      </c>
      <c r="F362" t="s">
        <v>36</v>
      </c>
      <c r="G362" t="s">
        <v>37</v>
      </c>
      <c r="H362">
        <v>15500</v>
      </c>
      <c r="I362" t="s">
        <v>38</v>
      </c>
      <c r="J362" t="s">
        <v>75</v>
      </c>
      <c r="K362" t="str">
        <f>VLOOKUP(J362, correspondance!A:B, 2, FALSE)</f>
        <v>TG IDF VALENTON</v>
      </c>
      <c r="L362" t="s">
        <v>2159</v>
      </c>
      <c r="M362" t="s">
        <v>2160</v>
      </c>
      <c r="N362" t="s">
        <v>36</v>
      </c>
      <c r="O362" t="s">
        <v>36</v>
      </c>
      <c r="P362" t="s">
        <v>36</v>
      </c>
      <c r="Q362" t="s">
        <v>36</v>
      </c>
      <c r="R362" t="s">
        <v>36</v>
      </c>
      <c r="S362" t="s">
        <v>36</v>
      </c>
      <c r="T362" t="s">
        <v>36</v>
      </c>
      <c r="U362" t="s">
        <v>42</v>
      </c>
      <c r="V362" t="s">
        <v>43</v>
      </c>
      <c r="W362" t="s">
        <v>2161</v>
      </c>
      <c r="X362" t="s">
        <v>36</v>
      </c>
      <c r="Y362" t="s">
        <v>36</v>
      </c>
      <c r="Z362" t="s">
        <v>36</v>
      </c>
      <c r="AA362">
        <v>0</v>
      </c>
      <c r="AB362" t="s">
        <v>45</v>
      </c>
      <c r="AC362" t="s">
        <v>46</v>
      </c>
      <c r="AD362" t="s">
        <v>36</v>
      </c>
      <c r="AE362" t="s">
        <v>56</v>
      </c>
      <c r="AF362" t="s">
        <v>36</v>
      </c>
      <c r="AG362" t="s">
        <v>48</v>
      </c>
    </row>
    <row r="363" spans="1:33" x14ac:dyDescent="0.35">
      <c r="A363" t="s">
        <v>2162</v>
      </c>
      <c r="B363" t="s">
        <v>33</v>
      </c>
      <c r="C363" t="s">
        <v>2163</v>
      </c>
      <c r="D363" t="s">
        <v>36</v>
      </c>
      <c r="E363" t="s">
        <v>2164</v>
      </c>
      <c r="F363" t="s">
        <v>36</v>
      </c>
      <c r="G363" t="s">
        <v>37</v>
      </c>
      <c r="H363">
        <v>15500</v>
      </c>
      <c r="I363" t="s">
        <v>38</v>
      </c>
      <c r="J363" t="s">
        <v>75</v>
      </c>
      <c r="K363" t="str">
        <f>VLOOKUP(J363, correspondance!A:B, 2, FALSE)</f>
        <v>TG IDF VALENTON</v>
      </c>
      <c r="L363" t="s">
        <v>2165</v>
      </c>
      <c r="M363" t="s">
        <v>2166</v>
      </c>
      <c r="N363" t="s">
        <v>36</v>
      </c>
      <c r="O363" t="s">
        <v>36</v>
      </c>
      <c r="P363" t="s">
        <v>36</v>
      </c>
      <c r="Q363" t="s">
        <v>36</v>
      </c>
      <c r="R363" t="s">
        <v>36</v>
      </c>
      <c r="S363" t="s">
        <v>36</v>
      </c>
      <c r="T363" t="s">
        <v>36</v>
      </c>
      <c r="U363" t="s">
        <v>42</v>
      </c>
      <c r="V363" t="s">
        <v>43</v>
      </c>
      <c r="W363" t="s">
        <v>540</v>
      </c>
      <c r="X363" t="s">
        <v>36</v>
      </c>
      <c r="Y363" t="s">
        <v>36</v>
      </c>
      <c r="Z363" t="s">
        <v>36</v>
      </c>
      <c r="AA363">
        <v>0</v>
      </c>
      <c r="AB363" t="s">
        <v>45</v>
      </c>
      <c r="AC363" t="s">
        <v>46</v>
      </c>
      <c r="AD363" t="s">
        <v>36</v>
      </c>
      <c r="AE363" t="s">
        <v>56</v>
      </c>
      <c r="AF363" t="s">
        <v>36</v>
      </c>
      <c r="AG363" t="s">
        <v>48</v>
      </c>
    </row>
    <row r="364" spans="1:33" x14ac:dyDescent="0.35">
      <c r="A364" t="s">
        <v>2167</v>
      </c>
      <c r="B364" t="s">
        <v>33</v>
      </c>
      <c r="C364" t="s">
        <v>2168</v>
      </c>
      <c r="D364" t="s">
        <v>36</v>
      </c>
      <c r="E364" t="s">
        <v>2169</v>
      </c>
      <c r="F364" t="s">
        <v>36</v>
      </c>
      <c r="G364" t="s">
        <v>37</v>
      </c>
      <c r="H364">
        <v>15500</v>
      </c>
      <c r="I364" t="s">
        <v>38</v>
      </c>
      <c r="J364" t="s">
        <v>75</v>
      </c>
      <c r="K364" t="str">
        <f>VLOOKUP(J364, correspondance!A:B, 2, FALSE)</f>
        <v>TG IDF VALENTON</v>
      </c>
      <c r="L364" t="s">
        <v>2170</v>
      </c>
      <c r="M364" t="s">
        <v>2171</v>
      </c>
      <c r="N364" t="s">
        <v>36</v>
      </c>
      <c r="O364" t="s">
        <v>36</v>
      </c>
      <c r="P364" t="s">
        <v>36</v>
      </c>
      <c r="Q364" t="s">
        <v>36</v>
      </c>
      <c r="R364" t="s">
        <v>36</v>
      </c>
      <c r="S364" t="s">
        <v>36</v>
      </c>
      <c r="T364" t="s">
        <v>36</v>
      </c>
      <c r="U364" t="s">
        <v>42</v>
      </c>
      <c r="V364" t="s">
        <v>43</v>
      </c>
      <c r="W364" t="s">
        <v>84</v>
      </c>
      <c r="X364" t="s">
        <v>36</v>
      </c>
      <c r="Y364" t="s">
        <v>36</v>
      </c>
      <c r="Z364" t="s">
        <v>36</v>
      </c>
      <c r="AA364">
        <v>0</v>
      </c>
      <c r="AB364" t="s">
        <v>45</v>
      </c>
      <c r="AC364" t="s">
        <v>46</v>
      </c>
      <c r="AD364" t="s">
        <v>36</v>
      </c>
      <c r="AE364" t="s">
        <v>56</v>
      </c>
      <c r="AF364" t="s">
        <v>36</v>
      </c>
      <c r="AG364" t="s">
        <v>48</v>
      </c>
    </row>
    <row r="365" spans="1:33" x14ac:dyDescent="0.35">
      <c r="A365" t="s">
        <v>2172</v>
      </c>
      <c r="B365" t="s">
        <v>33</v>
      </c>
      <c r="C365" t="s">
        <v>2173</v>
      </c>
      <c r="D365" t="s">
        <v>2172</v>
      </c>
      <c r="E365" t="s">
        <v>2174</v>
      </c>
      <c r="F365" t="s">
        <v>36</v>
      </c>
      <c r="G365" t="s">
        <v>37</v>
      </c>
      <c r="H365">
        <v>19000</v>
      </c>
      <c r="I365" t="s">
        <v>38</v>
      </c>
      <c r="J365" t="s">
        <v>75</v>
      </c>
      <c r="K365" t="str">
        <f>VLOOKUP(J365, correspondance!A:B, 2, FALSE)</f>
        <v>TG IDF VALENTON</v>
      </c>
      <c r="L365" t="s">
        <v>2175</v>
      </c>
      <c r="M365" t="s">
        <v>2176</v>
      </c>
      <c r="N365" t="s">
        <v>36</v>
      </c>
      <c r="O365" t="s">
        <v>36</v>
      </c>
      <c r="P365" t="s">
        <v>36</v>
      </c>
      <c r="Q365" t="s">
        <v>36</v>
      </c>
      <c r="R365" t="s">
        <v>36</v>
      </c>
      <c r="S365" t="s">
        <v>36</v>
      </c>
      <c r="T365" t="s">
        <v>36</v>
      </c>
      <c r="U365" t="s">
        <v>42</v>
      </c>
      <c r="V365" t="s">
        <v>43</v>
      </c>
      <c r="W365" t="s">
        <v>2177</v>
      </c>
      <c r="X365" t="s">
        <v>36</v>
      </c>
      <c r="Y365" t="s">
        <v>36</v>
      </c>
      <c r="Z365" t="s">
        <v>36</v>
      </c>
      <c r="AA365">
        <v>0</v>
      </c>
      <c r="AB365" t="s">
        <v>45</v>
      </c>
      <c r="AC365" t="s">
        <v>46</v>
      </c>
      <c r="AD365" t="s">
        <v>36</v>
      </c>
      <c r="AE365" t="s">
        <v>56</v>
      </c>
      <c r="AF365" t="s">
        <v>36</v>
      </c>
      <c r="AG365" t="s">
        <v>48</v>
      </c>
    </row>
    <row r="366" spans="1:33" x14ac:dyDescent="0.35">
      <c r="A366" t="s">
        <v>2178</v>
      </c>
      <c r="B366" t="s">
        <v>33</v>
      </c>
      <c r="C366" t="s">
        <v>2179</v>
      </c>
      <c r="D366" t="s">
        <v>36</v>
      </c>
      <c r="E366" t="s">
        <v>2180</v>
      </c>
      <c r="F366" t="s">
        <v>36</v>
      </c>
      <c r="G366" t="s">
        <v>37</v>
      </c>
      <c r="H366">
        <v>15500</v>
      </c>
      <c r="I366" t="s">
        <v>38</v>
      </c>
      <c r="J366" t="s">
        <v>75</v>
      </c>
      <c r="K366" t="str">
        <f>VLOOKUP(J366, correspondance!A:B, 2, FALSE)</f>
        <v>TG IDF VALENTON</v>
      </c>
      <c r="L366" t="s">
        <v>2181</v>
      </c>
      <c r="M366" t="s">
        <v>2182</v>
      </c>
      <c r="N366" t="s">
        <v>36</v>
      </c>
      <c r="O366" t="s">
        <v>36</v>
      </c>
      <c r="P366" t="s">
        <v>36</v>
      </c>
      <c r="Q366" t="s">
        <v>36</v>
      </c>
      <c r="R366" t="s">
        <v>36</v>
      </c>
      <c r="S366" t="s">
        <v>36</v>
      </c>
      <c r="T366" t="s">
        <v>36</v>
      </c>
      <c r="U366" t="s">
        <v>42</v>
      </c>
      <c r="V366" t="s">
        <v>43</v>
      </c>
      <c r="W366" t="s">
        <v>2183</v>
      </c>
      <c r="X366" t="s">
        <v>36</v>
      </c>
      <c r="Y366" t="s">
        <v>36</v>
      </c>
      <c r="Z366" t="s">
        <v>36</v>
      </c>
      <c r="AA366">
        <v>0</v>
      </c>
      <c r="AB366" t="s">
        <v>45</v>
      </c>
      <c r="AC366" t="s">
        <v>46</v>
      </c>
      <c r="AD366" t="s">
        <v>36</v>
      </c>
      <c r="AE366" t="s">
        <v>56</v>
      </c>
      <c r="AF366" t="s">
        <v>36</v>
      </c>
      <c r="AG366" t="s">
        <v>48</v>
      </c>
    </row>
    <row r="367" spans="1:33" x14ac:dyDescent="0.35">
      <c r="A367" t="s">
        <v>2184</v>
      </c>
      <c r="B367" t="s">
        <v>33</v>
      </c>
      <c r="C367" t="s">
        <v>2185</v>
      </c>
      <c r="D367" t="s">
        <v>36</v>
      </c>
      <c r="E367" t="s">
        <v>2186</v>
      </c>
      <c r="F367" t="s">
        <v>36</v>
      </c>
      <c r="G367" t="s">
        <v>37</v>
      </c>
      <c r="H367">
        <v>15500</v>
      </c>
      <c r="I367" t="s">
        <v>38</v>
      </c>
      <c r="J367" t="s">
        <v>75</v>
      </c>
      <c r="K367" t="str">
        <f>VLOOKUP(J367, correspondance!A:B, 2, FALSE)</f>
        <v>TG IDF VALENTON</v>
      </c>
      <c r="L367" t="s">
        <v>2187</v>
      </c>
      <c r="M367" t="s">
        <v>2188</v>
      </c>
      <c r="N367" t="s">
        <v>36</v>
      </c>
      <c r="O367" t="s">
        <v>36</v>
      </c>
      <c r="P367" t="s">
        <v>36</v>
      </c>
      <c r="Q367" t="s">
        <v>36</v>
      </c>
      <c r="R367" t="s">
        <v>36</v>
      </c>
      <c r="S367" t="s">
        <v>36</v>
      </c>
      <c r="T367" t="s">
        <v>36</v>
      </c>
      <c r="U367" t="s">
        <v>42</v>
      </c>
      <c r="V367" t="s">
        <v>43</v>
      </c>
      <c r="W367" t="s">
        <v>2189</v>
      </c>
      <c r="X367" t="s">
        <v>36</v>
      </c>
      <c r="Y367" t="s">
        <v>36</v>
      </c>
      <c r="Z367" t="s">
        <v>36</v>
      </c>
      <c r="AA367">
        <v>0</v>
      </c>
      <c r="AB367" t="s">
        <v>45</v>
      </c>
      <c r="AC367" t="s">
        <v>46</v>
      </c>
      <c r="AD367" t="s">
        <v>36</v>
      </c>
      <c r="AE367" t="s">
        <v>56</v>
      </c>
      <c r="AF367" t="s">
        <v>36</v>
      </c>
      <c r="AG367" t="s">
        <v>48</v>
      </c>
    </row>
    <row r="368" spans="1:33" x14ac:dyDescent="0.35">
      <c r="A368" t="s">
        <v>2190</v>
      </c>
      <c r="B368" t="s">
        <v>33</v>
      </c>
      <c r="C368" t="s">
        <v>2191</v>
      </c>
      <c r="D368" t="s">
        <v>2190</v>
      </c>
      <c r="E368" t="s">
        <v>2192</v>
      </c>
      <c r="F368" t="s">
        <v>36</v>
      </c>
      <c r="G368" t="s">
        <v>37</v>
      </c>
      <c r="H368">
        <v>2510</v>
      </c>
      <c r="I368" t="s">
        <v>38</v>
      </c>
      <c r="J368" t="s">
        <v>75</v>
      </c>
      <c r="K368" t="str">
        <f>VLOOKUP(J368, correspondance!A:B, 2, FALSE)</f>
        <v>TG IDF VALENTON</v>
      </c>
      <c r="L368" t="s">
        <v>36</v>
      </c>
      <c r="M368" t="s">
        <v>36</v>
      </c>
      <c r="N368" t="s">
        <v>36</v>
      </c>
      <c r="O368" t="s">
        <v>36</v>
      </c>
      <c r="P368" t="s">
        <v>36</v>
      </c>
      <c r="Q368" t="s">
        <v>36</v>
      </c>
      <c r="R368" t="s">
        <v>36</v>
      </c>
      <c r="S368" t="s">
        <v>36</v>
      </c>
      <c r="T368" t="s">
        <v>36</v>
      </c>
      <c r="U368" t="s">
        <v>42</v>
      </c>
      <c r="V368" t="s">
        <v>43</v>
      </c>
      <c r="W368" t="s">
        <v>84</v>
      </c>
      <c r="X368" t="s">
        <v>36</v>
      </c>
      <c r="Y368" t="s">
        <v>36</v>
      </c>
      <c r="Z368" t="s">
        <v>36</v>
      </c>
      <c r="AA368">
        <v>0</v>
      </c>
      <c r="AB368" t="s">
        <v>45</v>
      </c>
      <c r="AC368" t="s">
        <v>46</v>
      </c>
      <c r="AD368" t="s">
        <v>36</v>
      </c>
      <c r="AE368" t="s">
        <v>96</v>
      </c>
      <c r="AF368" t="s">
        <v>36</v>
      </c>
      <c r="AG368" t="s">
        <v>48</v>
      </c>
    </row>
    <row r="369" spans="1:33" x14ac:dyDescent="0.35">
      <c r="A369" t="s">
        <v>2193</v>
      </c>
      <c r="B369" t="s">
        <v>33</v>
      </c>
      <c r="C369" t="s">
        <v>2194</v>
      </c>
      <c r="D369" t="s">
        <v>2193</v>
      </c>
      <c r="E369" t="s">
        <v>2195</v>
      </c>
      <c r="F369" t="s">
        <v>36</v>
      </c>
      <c r="G369" t="s">
        <v>37</v>
      </c>
      <c r="H369">
        <v>3500</v>
      </c>
      <c r="I369" t="s">
        <v>38</v>
      </c>
      <c r="J369" t="s">
        <v>75</v>
      </c>
      <c r="K369" t="str">
        <f>VLOOKUP(J369, correspondance!A:B, 2, FALSE)</f>
        <v>TG IDF VALENTON</v>
      </c>
      <c r="L369" t="s">
        <v>2196</v>
      </c>
      <c r="M369" t="s">
        <v>2197</v>
      </c>
      <c r="N369" t="s">
        <v>36</v>
      </c>
      <c r="O369" t="s">
        <v>36</v>
      </c>
      <c r="P369" t="s">
        <v>36</v>
      </c>
      <c r="Q369" t="s">
        <v>36</v>
      </c>
      <c r="R369" t="s">
        <v>36</v>
      </c>
      <c r="S369" t="s">
        <v>36</v>
      </c>
      <c r="T369" t="s">
        <v>36</v>
      </c>
      <c r="U369" t="s">
        <v>42</v>
      </c>
      <c r="V369" t="s">
        <v>2198</v>
      </c>
      <c r="W369" t="s">
        <v>84</v>
      </c>
      <c r="X369" t="s">
        <v>36</v>
      </c>
      <c r="Y369" t="s">
        <v>36</v>
      </c>
      <c r="Z369" t="s">
        <v>36</v>
      </c>
      <c r="AA369">
        <v>0</v>
      </c>
      <c r="AB369" t="s">
        <v>45</v>
      </c>
      <c r="AC369" t="s">
        <v>46</v>
      </c>
      <c r="AD369" t="s">
        <v>36</v>
      </c>
      <c r="AE369" t="s">
        <v>96</v>
      </c>
      <c r="AF369" t="s">
        <v>36</v>
      </c>
      <c r="AG369" t="s">
        <v>48</v>
      </c>
    </row>
    <row r="370" spans="1:33" x14ac:dyDescent="0.35">
      <c r="A370" t="s">
        <v>2199</v>
      </c>
      <c r="B370" t="s">
        <v>33</v>
      </c>
      <c r="C370" t="s">
        <v>2200</v>
      </c>
      <c r="D370" t="s">
        <v>2199</v>
      </c>
      <c r="E370" t="s">
        <v>2201</v>
      </c>
      <c r="F370" t="s">
        <v>36</v>
      </c>
      <c r="G370" t="s">
        <v>37</v>
      </c>
      <c r="H370">
        <v>14000</v>
      </c>
      <c r="I370" t="s">
        <v>38</v>
      </c>
      <c r="J370" t="s">
        <v>75</v>
      </c>
      <c r="K370" t="str">
        <f>VLOOKUP(J370, correspondance!A:B, 2, FALSE)</f>
        <v>TG IDF VALENTON</v>
      </c>
      <c r="L370" t="s">
        <v>2202</v>
      </c>
      <c r="M370" t="s">
        <v>2203</v>
      </c>
      <c r="N370" t="s">
        <v>36</v>
      </c>
      <c r="O370" t="s">
        <v>36</v>
      </c>
      <c r="P370" t="s">
        <v>36</v>
      </c>
      <c r="Q370" t="s">
        <v>36</v>
      </c>
      <c r="R370" t="s">
        <v>36</v>
      </c>
      <c r="S370" t="s">
        <v>36</v>
      </c>
      <c r="T370" t="s">
        <v>36</v>
      </c>
      <c r="U370" t="s">
        <v>42</v>
      </c>
      <c r="V370" t="s">
        <v>43</v>
      </c>
      <c r="W370" t="s">
        <v>2204</v>
      </c>
      <c r="X370" t="s">
        <v>36</v>
      </c>
      <c r="Y370" t="s">
        <v>36</v>
      </c>
      <c r="Z370" t="s">
        <v>36</v>
      </c>
      <c r="AA370">
        <v>0</v>
      </c>
      <c r="AB370" t="s">
        <v>45</v>
      </c>
      <c r="AC370" t="s">
        <v>46</v>
      </c>
      <c r="AD370" t="s">
        <v>36</v>
      </c>
      <c r="AE370" t="s">
        <v>56</v>
      </c>
      <c r="AF370" t="s">
        <v>36</v>
      </c>
      <c r="AG370" t="s">
        <v>48</v>
      </c>
    </row>
    <row r="371" spans="1:33" x14ac:dyDescent="0.35">
      <c r="A371" t="s">
        <v>2205</v>
      </c>
      <c r="B371" t="s">
        <v>33</v>
      </c>
      <c r="C371" t="s">
        <v>2206</v>
      </c>
      <c r="D371" t="s">
        <v>2205</v>
      </c>
      <c r="E371" t="s">
        <v>2207</v>
      </c>
      <c r="F371" t="s">
        <v>36</v>
      </c>
      <c r="G371" t="s">
        <v>37</v>
      </c>
      <c r="H371">
        <v>16000</v>
      </c>
      <c r="I371" t="s">
        <v>38</v>
      </c>
      <c r="J371" t="s">
        <v>75</v>
      </c>
      <c r="K371" t="str">
        <f>VLOOKUP(J371, correspondance!A:B, 2, FALSE)</f>
        <v>TG IDF VALENTON</v>
      </c>
      <c r="L371" t="s">
        <v>2208</v>
      </c>
      <c r="M371" t="s">
        <v>2209</v>
      </c>
      <c r="N371" t="s">
        <v>36</v>
      </c>
      <c r="O371" t="s">
        <v>36</v>
      </c>
      <c r="P371" t="s">
        <v>36</v>
      </c>
      <c r="Q371" t="s">
        <v>36</v>
      </c>
      <c r="R371" t="s">
        <v>36</v>
      </c>
      <c r="S371" t="s">
        <v>36</v>
      </c>
      <c r="T371" t="s">
        <v>36</v>
      </c>
      <c r="U371" t="s">
        <v>42</v>
      </c>
      <c r="V371" t="s">
        <v>43</v>
      </c>
      <c r="W371" t="s">
        <v>2210</v>
      </c>
      <c r="X371" t="s">
        <v>36</v>
      </c>
      <c r="Y371" t="s">
        <v>36</v>
      </c>
      <c r="Z371" t="s">
        <v>36</v>
      </c>
      <c r="AA371">
        <v>0</v>
      </c>
      <c r="AB371" t="s">
        <v>45</v>
      </c>
      <c r="AC371" t="s">
        <v>46</v>
      </c>
      <c r="AD371" t="s">
        <v>36</v>
      </c>
      <c r="AE371" t="s">
        <v>56</v>
      </c>
      <c r="AF371" t="s">
        <v>36</v>
      </c>
      <c r="AG371" t="s">
        <v>48</v>
      </c>
    </row>
    <row r="372" spans="1:33" x14ac:dyDescent="0.35">
      <c r="A372" t="s">
        <v>2211</v>
      </c>
      <c r="B372" t="s">
        <v>33</v>
      </c>
      <c r="C372" t="s">
        <v>2212</v>
      </c>
      <c r="D372" t="s">
        <v>2211</v>
      </c>
      <c r="E372" t="s">
        <v>2213</v>
      </c>
      <c r="F372" t="s">
        <v>36</v>
      </c>
      <c r="G372" t="s">
        <v>37</v>
      </c>
      <c r="H372">
        <v>16000</v>
      </c>
      <c r="I372" t="s">
        <v>38</v>
      </c>
      <c r="J372" t="s">
        <v>75</v>
      </c>
      <c r="K372" t="str">
        <f>VLOOKUP(J372, correspondance!A:B, 2, FALSE)</f>
        <v>TG IDF VALENTON</v>
      </c>
      <c r="L372" t="s">
        <v>2214</v>
      </c>
      <c r="M372" t="s">
        <v>2215</v>
      </c>
      <c r="N372" t="s">
        <v>36</v>
      </c>
      <c r="O372" t="s">
        <v>36</v>
      </c>
      <c r="P372" t="s">
        <v>36</v>
      </c>
      <c r="Q372" t="s">
        <v>36</v>
      </c>
      <c r="R372" t="s">
        <v>36</v>
      </c>
      <c r="S372" t="s">
        <v>36</v>
      </c>
      <c r="T372" t="s">
        <v>36</v>
      </c>
      <c r="U372" t="s">
        <v>42</v>
      </c>
      <c r="V372" t="s">
        <v>43</v>
      </c>
      <c r="W372" t="s">
        <v>2216</v>
      </c>
      <c r="X372" t="s">
        <v>36</v>
      </c>
      <c r="Y372" t="s">
        <v>36</v>
      </c>
      <c r="Z372" t="s">
        <v>36</v>
      </c>
      <c r="AA372">
        <v>0</v>
      </c>
      <c r="AB372" t="s">
        <v>45</v>
      </c>
      <c r="AC372" t="s">
        <v>46</v>
      </c>
      <c r="AD372" t="s">
        <v>36</v>
      </c>
      <c r="AE372" t="s">
        <v>56</v>
      </c>
      <c r="AF372" t="s">
        <v>36</v>
      </c>
      <c r="AG372" t="s">
        <v>48</v>
      </c>
    </row>
    <row r="373" spans="1:33" x14ac:dyDescent="0.35">
      <c r="A373" t="s">
        <v>2217</v>
      </c>
      <c r="B373" t="s">
        <v>33</v>
      </c>
      <c r="C373" t="s">
        <v>2218</v>
      </c>
      <c r="D373" t="s">
        <v>2217</v>
      </c>
      <c r="E373" t="s">
        <v>2219</v>
      </c>
      <c r="F373" t="s">
        <v>36</v>
      </c>
      <c r="G373" t="s">
        <v>37</v>
      </c>
      <c r="H373">
        <v>16000</v>
      </c>
      <c r="I373" t="s">
        <v>38</v>
      </c>
      <c r="J373" t="s">
        <v>75</v>
      </c>
      <c r="K373" t="str">
        <f>VLOOKUP(J373, correspondance!A:B, 2, FALSE)</f>
        <v>TG IDF VALENTON</v>
      </c>
      <c r="L373" t="s">
        <v>2220</v>
      </c>
      <c r="M373" t="s">
        <v>2221</v>
      </c>
      <c r="N373" t="s">
        <v>36</v>
      </c>
      <c r="O373" t="s">
        <v>36</v>
      </c>
      <c r="P373" t="s">
        <v>36</v>
      </c>
      <c r="Q373" t="s">
        <v>36</v>
      </c>
      <c r="R373" t="s">
        <v>36</v>
      </c>
      <c r="S373" t="s">
        <v>36</v>
      </c>
      <c r="T373" t="s">
        <v>36</v>
      </c>
      <c r="U373" t="s">
        <v>42</v>
      </c>
      <c r="V373" t="s">
        <v>43</v>
      </c>
      <c r="W373" t="s">
        <v>2043</v>
      </c>
      <c r="X373" t="s">
        <v>36</v>
      </c>
      <c r="Y373" t="s">
        <v>36</v>
      </c>
      <c r="Z373" t="s">
        <v>36</v>
      </c>
      <c r="AA373">
        <v>0</v>
      </c>
      <c r="AB373" t="s">
        <v>45</v>
      </c>
      <c r="AC373" t="s">
        <v>46</v>
      </c>
      <c r="AD373" t="s">
        <v>36</v>
      </c>
      <c r="AE373" t="s">
        <v>56</v>
      </c>
      <c r="AF373" t="s">
        <v>36</v>
      </c>
      <c r="AG373" t="s">
        <v>48</v>
      </c>
    </row>
    <row r="374" spans="1:33" x14ac:dyDescent="0.35">
      <c r="A374" t="s">
        <v>2222</v>
      </c>
      <c r="B374" t="s">
        <v>33</v>
      </c>
      <c r="C374" t="s">
        <v>2223</v>
      </c>
      <c r="D374" t="s">
        <v>2222</v>
      </c>
      <c r="E374" t="s">
        <v>2224</v>
      </c>
      <c r="F374" t="s">
        <v>36</v>
      </c>
      <c r="G374" t="s">
        <v>37</v>
      </c>
      <c r="H374">
        <v>16000</v>
      </c>
      <c r="I374" t="s">
        <v>38</v>
      </c>
      <c r="J374" t="s">
        <v>75</v>
      </c>
      <c r="K374" t="str">
        <f>VLOOKUP(J374, correspondance!A:B, 2, FALSE)</f>
        <v>TG IDF VALENTON</v>
      </c>
      <c r="L374" t="s">
        <v>2225</v>
      </c>
      <c r="M374" t="s">
        <v>2226</v>
      </c>
      <c r="N374" t="s">
        <v>36</v>
      </c>
      <c r="O374" t="s">
        <v>36</v>
      </c>
      <c r="P374" t="s">
        <v>36</v>
      </c>
      <c r="Q374" t="s">
        <v>36</v>
      </c>
      <c r="R374" t="s">
        <v>36</v>
      </c>
      <c r="S374" t="s">
        <v>36</v>
      </c>
      <c r="T374" t="s">
        <v>36</v>
      </c>
      <c r="U374" t="s">
        <v>42</v>
      </c>
      <c r="V374" t="s">
        <v>43</v>
      </c>
      <c r="W374" t="s">
        <v>2227</v>
      </c>
      <c r="X374" t="s">
        <v>36</v>
      </c>
      <c r="Y374" t="s">
        <v>36</v>
      </c>
      <c r="Z374" t="s">
        <v>36</v>
      </c>
      <c r="AA374">
        <v>0</v>
      </c>
      <c r="AB374" t="s">
        <v>45</v>
      </c>
      <c r="AC374" t="s">
        <v>46</v>
      </c>
      <c r="AD374" t="s">
        <v>36</v>
      </c>
      <c r="AE374" t="s">
        <v>56</v>
      </c>
      <c r="AF374" t="s">
        <v>36</v>
      </c>
      <c r="AG374" t="s">
        <v>48</v>
      </c>
    </row>
    <row r="375" spans="1:33" x14ac:dyDescent="0.35">
      <c r="A375" t="s">
        <v>2228</v>
      </c>
      <c r="B375" t="s">
        <v>33</v>
      </c>
      <c r="C375" t="s">
        <v>2229</v>
      </c>
      <c r="D375" t="s">
        <v>2228</v>
      </c>
      <c r="E375" t="s">
        <v>2230</v>
      </c>
      <c r="F375" t="s">
        <v>36</v>
      </c>
      <c r="G375" t="s">
        <v>37</v>
      </c>
      <c r="H375">
        <v>16000</v>
      </c>
      <c r="I375" t="s">
        <v>38</v>
      </c>
      <c r="J375" t="s">
        <v>75</v>
      </c>
      <c r="K375" t="str">
        <f>VLOOKUP(J375, correspondance!A:B, 2, FALSE)</f>
        <v>TG IDF VALENTON</v>
      </c>
      <c r="L375" t="s">
        <v>2231</v>
      </c>
      <c r="M375" t="s">
        <v>2232</v>
      </c>
      <c r="N375" t="s">
        <v>36</v>
      </c>
      <c r="O375" t="s">
        <v>36</v>
      </c>
      <c r="P375" t="s">
        <v>36</v>
      </c>
      <c r="Q375" t="s">
        <v>36</v>
      </c>
      <c r="R375" t="s">
        <v>36</v>
      </c>
      <c r="S375" t="s">
        <v>36</v>
      </c>
      <c r="T375" t="s">
        <v>36</v>
      </c>
      <c r="U375" t="s">
        <v>42</v>
      </c>
      <c r="V375" t="s">
        <v>43</v>
      </c>
      <c r="W375" t="s">
        <v>84</v>
      </c>
      <c r="X375" t="s">
        <v>36</v>
      </c>
      <c r="Y375" t="s">
        <v>36</v>
      </c>
      <c r="Z375" t="s">
        <v>36</v>
      </c>
      <c r="AA375">
        <v>0</v>
      </c>
      <c r="AB375" t="s">
        <v>45</v>
      </c>
      <c r="AC375" t="s">
        <v>46</v>
      </c>
      <c r="AD375" t="s">
        <v>36</v>
      </c>
      <c r="AE375" t="s">
        <v>56</v>
      </c>
      <c r="AF375" t="s">
        <v>36</v>
      </c>
      <c r="AG375" t="s">
        <v>48</v>
      </c>
    </row>
    <row r="376" spans="1:33" x14ac:dyDescent="0.35">
      <c r="A376" t="s">
        <v>2233</v>
      </c>
      <c r="B376" t="s">
        <v>33</v>
      </c>
      <c r="C376" t="s">
        <v>2234</v>
      </c>
      <c r="D376" t="s">
        <v>2233</v>
      </c>
      <c r="E376" t="s">
        <v>2235</v>
      </c>
      <c r="F376" t="s">
        <v>36</v>
      </c>
      <c r="G376" t="s">
        <v>37</v>
      </c>
      <c r="H376">
        <v>3500</v>
      </c>
      <c r="I376" t="s">
        <v>38</v>
      </c>
      <c r="J376" t="s">
        <v>75</v>
      </c>
      <c r="K376" t="str">
        <f>VLOOKUP(J376, correspondance!A:B, 2, FALSE)</f>
        <v>TG IDF VALENTON</v>
      </c>
      <c r="L376" t="s">
        <v>2236</v>
      </c>
      <c r="M376" t="s">
        <v>2237</v>
      </c>
      <c r="N376" t="s">
        <v>36</v>
      </c>
      <c r="O376" t="s">
        <v>36</v>
      </c>
      <c r="P376" t="s">
        <v>36</v>
      </c>
      <c r="Q376" t="s">
        <v>36</v>
      </c>
      <c r="R376" t="s">
        <v>36</v>
      </c>
      <c r="S376" t="s">
        <v>36</v>
      </c>
      <c r="T376" t="s">
        <v>36</v>
      </c>
      <c r="U376" t="s">
        <v>42</v>
      </c>
      <c r="V376" t="s">
        <v>43</v>
      </c>
      <c r="W376" t="s">
        <v>2238</v>
      </c>
      <c r="X376" t="s">
        <v>36</v>
      </c>
      <c r="Y376" t="s">
        <v>36</v>
      </c>
      <c r="Z376" t="s">
        <v>36</v>
      </c>
      <c r="AA376">
        <v>0</v>
      </c>
      <c r="AB376" t="s">
        <v>45</v>
      </c>
      <c r="AC376" t="s">
        <v>46</v>
      </c>
      <c r="AD376" t="s">
        <v>36</v>
      </c>
      <c r="AE376" t="s">
        <v>96</v>
      </c>
      <c r="AF376" t="s">
        <v>36</v>
      </c>
      <c r="AG376" t="s">
        <v>48</v>
      </c>
    </row>
    <row r="377" spans="1:33" x14ac:dyDescent="0.35">
      <c r="A377" t="s">
        <v>2239</v>
      </c>
      <c r="B377" t="s">
        <v>33</v>
      </c>
      <c r="C377" t="s">
        <v>2240</v>
      </c>
      <c r="D377" t="s">
        <v>2239</v>
      </c>
      <c r="E377" t="s">
        <v>2241</v>
      </c>
      <c r="F377" t="s">
        <v>36</v>
      </c>
      <c r="G377" t="s">
        <v>37</v>
      </c>
      <c r="H377">
        <v>2510</v>
      </c>
      <c r="I377" t="s">
        <v>38</v>
      </c>
      <c r="J377" t="s">
        <v>75</v>
      </c>
      <c r="K377" t="str">
        <f>VLOOKUP(J377, correspondance!A:B, 2, FALSE)</f>
        <v>TG IDF VALENTON</v>
      </c>
      <c r="L377" t="s">
        <v>36</v>
      </c>
      <c r="M377" t="s">
        <v>36</v>
      </c>
      <c r="N377" t="s">
        <v>36</v>
      </c>
      <c r="O377" t="s">
        <v>36</v>
      </c>
      <c r="P377" t="s">
        <v>36</v>
      </c>
      <c r="Q377" t="s">
        <v>36</v>
      </c>
      <c r="R377" t="s">
        <v>36</v>
      </c>
      <c r="S377" t="s">
        <v>36</v>
      </c>
      <c r="T377" t="s">
        <v>36</v>
      </c>
      <c r="U377" t="s">
        <v>42</v>
      </c>
      <c r="V377" t="s">
        <v>43</v>
      </c>
      <c r="W377" t="s">
        <v>2242</v>
      </c>
      <c r="X377" t="s">
        <v>36</v>
      </c>
      <c r="Y377" t="s">
        <v>36</v>
      </c>
      <c r="Z377" t="s">
        <v>36</v>
      </c>
      <c r="AA377">
        <v>0</v>
      </c>
      <c r="AB377" t="s">
        <v>45</v>
      </c>
      <c r="AC377" t="s">
        <v>46</v>
      </c>
      <c r="AD377" t="s">
        <v>36</v>
      </c>
      <c r="AE377" t="s">
        <v>96</v>
      </c>
      <c r="AF377" t="s">
        <v>36</v>
      </c>
      <c r="AG377" t="s">
        <v>48</v>
      </c>
    </row>
    <row r="378" spans="1:33" x14ac:dyDescent="0.35">
      <c r="A378" t="s">
        <v>2243</v>
      </c>
      <c r="B378" t="s">
        <v>33</v>
      </c>
      <c r="C378" t="s">
        <v>2244</v>
      </c>
      <c r="D378" t="s">
        <v>2243</v>
      </c>
      <c r="E378" t="s">
        <v>2245</v>
      </c>
      <c r="F378" t="s">
        <v>36</v>
      </c>
      <c r="G378" t="s">
        <v>37</v>
      </c>
      <c r="H378">
        <v>19000</v>
      </c>
      <c r="I378" t="s">
        <v>38</v>
      </c>
      <c r="J378" t="s">
        <v>2246</v>
      </c>
      <c r="K378" t="str">
        <f>VLOOKUP(J378, correspondance!A:B, 2, FALSE)</f>
        <v>TG Arques</v>
      </c>
      <c r="L378" t="s">
        <v>2247</v>
      </c>
      <c r="M378" t="s">
        <v>2248</v>
      </c>
      <c r="N378" t="s">
        <v>36</v>
      </c>
      <c r="O378" t="s">
        <v>36</v>
      </c>
      <c r="P378" t="s">
        <v>36</v>
      </c>
      <c r="Q378" t="s">
        <v>36</v>
      </c>
      <c r="R378" t="s">
        <v>36</v>
      </c>
      <c r="S378" t="s">
        <v>36</v>
      </c>
      <c r="T378" t="s">
        <v>36</v>
      </c>
      <c r="U378" t="s">
        <v>42</v>
      </c>
      <c r="V378" t="s">
        <v>43</v>
      </c>
      <c r="W378" t="s">
        <v>2249</v>
      </c>
      <c r="X378" t="s">
        <v>36</v>
      </c>
      <c r="Y378" t="s">
        <v>36</v>
      </c>
      <c r="Z378" t="s">
        <v>36</v>
      </c>
      <c r="AA378">
        <v>0</v>
      </c>
      <c r="AB378" t="s">
        <v>45</v>
      </c>
      <c r="AC378" t="s">
        <v>46</v>
      </c>
      <c r="AD378" t="s">
        <v>36</v>
      </c>
      <c r="AE378" t="s">
        <v>56</v>
      </c>
      <c r="AF378" t="s">
        <v>36</v>
      </c>
      <c r="AG378" t="s">
        <v>48</v>
      </c>
    </row>
    <row r="379" spans="1:33" x14ac:dyDescent="0.35">
      <c r="A379" t="s">
        <v>2250</v>
      </c>
      <c r="B379" t="s">
        <v>33</v>
      </c>
      <c r="C379" t="s">
        <v>2251</v>
      </c>
      <c r="D379" t="s">
        <v>2250</v>
      </c>
      <c r="E379" t="s">
        <v>2252</v>
      </c>
      <c r="F379" t="s">
        <v>36</v>
      </c>
      <c r="G379" t="s">
        <v>37</v>
      </c>
      <c r="H379">
        <v>16000</v>
      </c>
      <c r="I379" t="s">
        <v>38</v>
      </c>
      <c r="J379" t="s">
        <v>2253</v>
      </c>
      <c r="K379" t="str">
        <f>VLOOKUP(J379, correspondance!A:B, 2, FALSE)</f>
        <v>TG Arques</v>
      </c>
      <c r="L379" t="s">
        <v>2254</v>
      </c>
      <c r="M379" t="s">
        <v>2255</v>
      </c>
      <c r="N379" t="s">
        <v>36</v>
      </c>
      <c r="O379" t="s">
        <v>36</v>
      </c>
      <c r="P379" t="s">
        <v>36</v>
      </c>
      <c r="Q379" t="s">
        <v>36</v>
      </c>
      <c r="R379" t="s">
        <v>36</v>
      </c>
      <c r="S379" t="s">
        <v>36</v>
      </c>
      <c r="T379" t="s">
        <v>36</v>
      </c>
      <c r="U379" t="s">
        <v>42</v>
      </c>
      <c r="V379" t="s">
        <v>43</v>
      </c>
      <c r="W379" t="s">
        <v>2256</v>
      </c>
      <c r="X379" t="s">
        <v>36</v>
      </c>
      <c r="Y379" t="s">
        <v>36</v>
      </c>
      <c r="Z379" t="s">
        <v>36</v>
      </c>
      <c r="AA379">
        <v>0</v>
      </c>
      <c r="AB379" t="s">
        <v>45</v>
      </c>
      <c r="AC379" t="s">
        <v>46</v>
      </c>
      <c r="AD379" t="s">
        <v>36</v>
      </c>
      <c r="AE379" t="s">
        <v>66</v>
      </c>
      <c r="AF379" t="s">
        <v>36</v>
      </c>
      <c r="AG379" t="s">
        <v>48</v>
      </c>
    </row>
    <row r="380" spans="1:33" x14ac:dyDescent="0.35">
      <c r="A380" t="s">
        <v>2257</v>
      </c>
      <c r="B380" t="s">
        <v>33</v>
      </c>
      <c r="C380" t="s">
        <v>2258</v>
      </c>
      <c r="D380" t="s">
        <v>2257</v>
      </c>
      <c r="E380" t="s">
        <v>2259</v>
      </c>
      <c r="F380" t="s">
        <v>36</v>
      </c>
      <c r="G380" t="s">
        <v>37</v>
      </c>
      <c r="H380">
        <v>19000</v>
      </c>
      <c r="I380" t="s">
        <v>38</v>
      </c>
      <c r="J380" t="s">
        <v>2246</v>
      </c>
      <c r="K380" t="str">
        <f>VLOOKUP(J380, correspondance!A:B, 2, FALSE)</f>
        <v>TG Arques</v>
      </c>
      <c r="L380" t="s">
        <v>2260</v>
      </c>
      <c r="M380" t="s">
        <v>2261</v>
      </c>
      <c r="N380" t="s">
        <v>36</v>
      </c>
      <c r="O380" t="s">
        <v>36</v>
      </c>
      <c r="P380" t="s">
        <v>36</v>
      </c>
      <c r="Q380" t="s">
        <v>36</v>
      </c>
      <c r="R380" t="s">
        <v>36</v>
      </c>
      <c r="S380" t="s">
        <v>36</v>
      </c>
      <c r="T380" t="s">
        <v>36</v>
      </c>
      <c r="U380" t="s">
        <v>42</v>
      </c>
      <c r="V380" t="s">
        <v>43</v>
      </c>
      <c r="W380" t="s">
        <v>2249</v>
      </c>
      <c r="X380" t="s">
        <v>36</v>
      </c>
      <c r="Y380" t="s">
        <v>36</v>
      </c>
      <c r="Z380" t="s">
        <v>36</v>
      </c>
      <c r="AA380">
        <v>0</v>
      </c>
      <c r="AB380" t="s">
        <v>45</v>
      </c>
      <c r="AC380" t="s">
        <v>46</v>
      </c>
      <c r="AD380" t="s">
        <v>36</v>
      </c>
      <c r="AE380" t="s">
        <v>56</v>
      </c>
      <c r="AF380" t="s">
        <v>36</v>
      </c>
      <c r="AG380" t="s">
        <v>48</v>
      </c>
    </row>
    <row r="381" spans="1:33" x14ac:dyDescent="0.35">
      <c r="A381" t="s">
        <v>2262</v>
      </c>
      <c r="B381" t="s">
        <v>33</v>
      </c>
      <c r="C381" t="s">
        <v>2263</v>
      </c>
      <c r="D381" t="s">
        <v>2262</v>
      </c>
      <c r="E381" t="s">
        <v>2264</v>
      </c>
      <c r="F381" t="s">
        <v>36</v>
      </c>
      <c r="G381" t="s">
        <v>37</v>
      </c>
      <c r="H381">
        <v>3500</v>
      </c>
      <c r="I381" t="s">
        <v>38</v>
      </c>
      <c r="J381" t="s">
        <v>2265</v>
      </c>
      <c r="K381" t="str">
        <f>VLOOKUP(J381, correspondance!A:B, 2, FALSE)</f>
        <v>TG Rouen (PF)</v>
      </c>
      <c r="L381" t="s">
        <v>2266</v>
      </c>
      <c r="M381" t="s">
        <v>2267</v>
      </c>
      <c r="N381" t="s">
        <v>36</v>
      </c>
      <c r="O381" t="s">
        <v>36</v>
      </c>
      <c r="P381" t="s">
        <v>36</v>
      </c>
      <c r="Q381" t="s">
        <v>36</v>
      </c>
      <c r="R381" t="s">
        <v>36</v>
      </c>
      <c r="S381" t="s">
        <v>36</v>
      </c>
      <c r="T381" t="s">
        <v>36</v>
      </c>
      <c r="U381" t="s">
        <v>42</v>
      </c>
      <c r="V381" t="s">
        <v>43</v>
      </c>
      <c r="W381" t="s">
        <v>2268</v>
      </c>
      <c r="X381" t="s">
        <v>36</v>
      </c>
      <c r="Y381" t="s">
        <v>36</v>
      </c>
      <c r="Z381" t="s">
        <v>36</v>
      </c>
      <c r="AA381">
        <v>0</v>
      </c>
      <c r="AB381" t="s">
        <v>45</v>
      </c>
      <c r="AC381" t="s">
        <v>46</v>
      </c>
      <c r="AD381" t="s">
        <v>36</v>
      </c>
      <c r="AE381" t="s">
        <v>96</v>
      </c>
      <c r="AF381" t="s">
        <v>36</v>
      </c>
      <c r="AG381" t="s">
        <v>48</v>
      </c>
    </row>
    <row r="382" spans="1:33" x14ac:dyDescent="0.35">
      <c r="A382" t="s">
        <v>2269</v>
      </c>
      <c r="B382" t="s">
        <v>33</v>
      </c>
      <c r="C382" t="s">
        <v>2270</v>
      </c>
      <c r="D382" t="s">
        <v>2269</v>
      </c>
      <c r="E382" t="s">
        <v>2271</v>
      </c>
      <c r="F382" t="s">
        <v>36</v>
      </c>
      <c r="G382" t="s">
        <v>37</v>
      </c>
      <c r="H382">
        <v>16000</v>
      </c>
      <c r="I382" t="s">
        <v>38</v>
      </c>
      <c r="J382" t="s">
        <v>2265</v>
      </c>
      <c r="K382" t="str">
        <f>VLOOKUP(J382, correspondance!A:B, 2, FALSE)</f>
        <v>TG Rouen (PF)</v>
      </c>
      <c r="L382" t="s">
        <v>2272</v>
      </c>
      <c r="M382" t="s">
        <v>2273</v>
      </c>
      <c r="N382" t="s">
        <v>36</v>
      </c>
      <c r="O382" t="s">
        <v>36</v>
      </c>
      <c r="P382" t="s">
        <v>36</v>
      </c>
      <c r="Q382" t="s">
        <v>36</v>
      </c>
      <c r="R382" t="s">
        <v>36</v>
      </c>
      <c r="S382" t="s">
        <v>36</v>
      </c>
      <c r="T382" t="s">
        <v>36</v>
      </c>
      <c r="U382" t="s">
        <v>42</v>
      </c>
      <c r="V382" t="s">
        <v>43</v>
      </c>
      <c r="W382" t="s">
        <v>2274</v>
      </c>
      <c r="X382" t="s">
        <v>36</v>
      </c>
      <c r="Y382" t="s">
        <v>36</v>
      </c>
      <c r="Z382" t="s">
        <v>36</v>
      </c>
      <c r="AA382">
        <v>0</v>
      </c>
      <c r="AB382" t="s">
        <v>45</v>
      </c>
      <c r="AC382" t="s">
        <v>46</v>
      </c>
      <c r="AD382" t="s">
        <v>36</v>
      </c>
      <c r="AE382" t="s">
        <v>56</v>
      </c>
      <c r="AF382" t="s">
        <v>36</v>
      </c>
      <c r="AG382" t="s">
        <v>48</v>
      </c>
    </row>
    <row r="383" spans="1:33" x14ac:dyDescent="0.35">
      <c r="A383" t="s">
        <v>2275</v>
      </c>
      <c r="B383" t="s">
        <v>33</v>
      </c>
      <c r="C383" t="s">
        <v>2276</v>
      </c>
      <c r="D383" t="s">
        <v>2275</v>
      </c>
      <c r="E383" t="s">
        <v>2277</v>
      </c>
      <c r="F383" t="s">
        <v>36</v>
      </c>
      <c r="G383" t="s">
        <v>37</v>
      </c>
      <c r="H383">
        <v>16000</v>
      </c>
      <c r="I383" t="s">
        <v>38</v>
      </c>
      <c r="J383" t="s">
        <v>2265</v>
      </c>
      <c r="K383" t="str">
        <f>VLOOKUP(J383, correspondance!A:B, 2, FALSE)</f>
        <v>TG Rouen (PF)</v>
      </c>
      <c r="L383" t="s">
        <v>2278</v>
      </c>
      <c r="M383" t="s">
        <v>2279</v>
      </c>
      <c r="N383" t="s">
        <v>36</v>
      </c>
      <c r="O383" t="s">
        <v>36</v>
      </c>
      <c r="P383" t="s">
        <v>36</v>
      </c>
      <c r="Q383" t="s">
        <v>36</v>
      </c>
      <c r="R383" t="s">
        <v>36</v>
      </c>
      <c r="S383" t="s">
        <v>36</v>
      </c>
      <c r="T383" t="s">
        <v>36</v>
      </c>
      <c r="U383" t="s">
        <v>42</v>
      </c>
      <c r="V383" t="s">
        <v>43</v>
      </c>
      <c r="W383" t="s">
        <v>2280</v>
      </c>
      <c r="X383" t="s">
        <v>36</v>
      </c>
      <c r="Y383" t="s">
        <v>36</v>
      </c>
      <c r="Z383" t="s">
        <v>36</v>
      </c>
      <c r="AA383">
        <v>0</v>
      </c>
      <c r="AB383" t="s">
        <v>45</v>
      </c>
      <c r="AC383" t="s">
        <v>46</v>
      </c>
      <c r="AD383" t="s">
        <v>36</v>
      </c>
      <c r="AE383" t="s">
        <v>47</v>
      </c>
      <c r="AF383" t="s">
        <v>36</v>
      </c>
      <c r="AG383" t="s">
        <v>48</v>
      </c>
    </row>
    <row r="384" spans="1:33" x14ac:dyDescent="0.35">
      <c r="A384" t="s">
        <v>1084</v>
      </c>
      <c r="B384" t="s">
        <v>33</v>
      </c>
      <c r="C384" t="s">
        <v>1084</v>
      </c>
      <c r="D384" t="s">
        <v>36</v>
      </c>
      <c r="E384" t="s">
        <v>66</v>
      </c>
      <c r="F384" t="s">
        <v>36</v>
      </c>
      <c r="G384" t="s">
        <v>66</v>
      </c>
      <c r="I384" t="s">
        <v>66</v>
      </c>
      <c r="J384" t="s">
        <v>66</v>
      </c>
      <c r="K384" t="e">
        <f>VLOOKUP(J384, correspondance!A:B, 2, FALSE)</f>
        <v>#N/A</v>
      </c>
      <c r="L384" t="s">
        <v>36</v>
      </c>
      <c r="M384" t="s">
        <v>36</v>
      </c>
      <c r="N384" t="s">
        <v>36</v>
      </c>
      <c r="O384" t="s">
        <v>36</v>
      </c>
      <c r="P384" t="s">
        <v>36</v>
      </c>
      <c r="Q384" t="s">
        <v>36</v>
      </c>
      <c r="R384" t="s">
        <v>36</v>
      </c>
      <c r="S384" t="s">
        <v>36</v>
      </c>
      <c r="T384" t="s">
        <v>36</v>
      </c>
      <c r="U384" t="s">
        <v>69</v>
      </c>
      <c r="V384" t="s">
        <v>36</v>
      </c>
      <c r="W384" t="s">
        <v>771</v>
      </c>
      <c r="X384" t="s">
        <v>36</v>
      </c>
      <c r="Y384" t="s">
        <v>36</v>
      </c>
      <c r="Z384" t="s">
        <v>36</v>
      </c>
      <c r="AA384">
        <v>0</v>
      </c>
      <c r="AB384" t="s">
        <v>36</v>
      </c>
      <c r="AC384" t="s">
        <v>36</v>
      </c>
      <c r="AD384" t="s">
        <v>36</v>
      </c>
      <c r="AE384" t="s">
        <v>66</v>
      </c>
      <c r="AF384" t="s">
        <v>36</v>
      </c>
      <c r="AG384" t="s">
        <v>48</v>
      </c>
    </row>
    <row r="385" spans="1:33" x14ac:dyDescent="0.35">
      <c r="A385" t="s">
        <v>2282</v>
      </c>
      <c r="B385" t="s">
        <v>33</v>
      </c>
      <c r="C385" t="s">
        <v>2283</v>
      </c>
      <c r="D385" t="s">
        <v>2282</v>
      </c>
      <c r="E385" t="s">
        <v>2284</v>
      </c>
      <c r="F385" t="s">
        <v>36</v>
      </c>
      <c r="G385" t="s">
        <v>37</v>
      </c>
      <c r="H385">
        <v>16000</v>
      </c>
      <c r="I385" t="s">
        <v>38</v>
      </c>
      <c r="J385" t="s">
        <v>2265</v>
      </c>
      <c r="K385" t="str">
        <f>VLOOKUP(J385, correspondance!A:B, 2, FALSE)</f>
        <v>TG Rouen (PF)</v>
      </c>
      <c r="L385" t="s">
        <v>2285</v>
      </c>
      <c r="M385" t="s">
        <v>2286</v>
      </c>
      <c r="N385" t="s">
        <v>36</v>
      </c>
      <c r="O385" t="s">
        <v>36</v>
      </c>
      <c r="P385" t="s">
        <v>36</v>
      </c>
      <c r="Q385" t="s">
        <v>36</v>
      </c>
      <c r="R385" t="s">
        <v>36</v>
      </c>
      <c r="S385" t="s">
        <v>36</v>
      </c>
      <c r="T385" t="s">
        <v>36</v>
      </c>
      <c r="U385" t="s">
        <v>42</v>
      </c>
      <c r="V385" t="s">
        <v>43</v>
      </c>
      <c r="W385" t="s">
        <v>2287</v>
      </c>
      <c r="X385" t="s">
        <v>36</v>
      </c>
      <c r="Y385" t="s">
        <v>36</v>
      </c>
      <c r="Z385" t="s">
        <v>36</v>
      </c>
      <c r="AA385">
        <v>0</v>
      </c>
      <c r="AB385" t="s">
        <v>45</v>
      </c>
      <c r="AC385" t="s">
        <v>46</v>
      </c>
      <c r="AD385" t="s">
        <v>36</v>
      </c>
      <c r="AE385" t="s">
        <v>56</v>
      </c>
      <c r="AF385" t="s">
        <v>36</v>
      </c>
      <c r="AG385" t="s">
        <v>48</v>
      </c>
    </row>
    <row r="386" spans="1:33" x14ac:dyDescent="0.35">
      <c r="A386" t="s">
        <v>2288</v>
      </c>
      <c r="B386" t="s">
        <v>33</v>
      </c>
      <c r="C386" t="s">
        <v>2289</v>
      </c>
      <c r="D386" t="s">
        <v>2288</v>
      </c>
      <c r="E386" t="s">
        <v>2290</v>
      </c>
      <c r="F386" t="s">
        <v>36</v>
      </c>
      <c r="G386" t="s">
        <v>66</v>
      </c>
      <c r="I386" t="s">
        <v>66</v>
      </c>
      <c r="J386" t="s">
        <v>2246</v>
      </c>
      <c r="K386" t="str">
        <f>VLOOKUP(J386, correspondance!A:B, 2, FALSE)</f>
        <v>TG Arques</v>
      </c>
      <c r="L386" t="s">
        <v>2291</v>
      </c>
      <c r="M386" t="s">
        <v>2292</v>
      </c>
      <c r="N386" t="s">
        <v>36</v>
      </c>
      <c r="O386" t="s">
        <v>36</v>
      </c>
      <c r="P386" t="s">
        <v>36</v>
      </c>
      <c r="Q386" t="s">
        <v>36</v>
      </c>
      <c r="R386" t="s">
        <v>36</v>
      </c>
      <c r="S386" t="s">
        <v>36</v>
      </c>
      <c r="T386" t="s">
        <v>36</v>
      </c>
      <c r="U386" t="s">
        <v>42</v>
      </c>
      <c r="V386" t="s">
        <v>43</v>
      </c>
      <c r="W386" t="s">
        <v>2293</v>
      </c>
      <c r="X386" t="s">
        <v>36</v>
      </c>
      <c r="Y386" t="s">
        <v>36</v>
      </c>
      <c r="Z386" t="s">
        <v>36</v>
      </c>
      <c r="AA386">
        <v>0</v>
      </c>
      <c r="AB386" t="s">
        <v>45</v>
      </c>
      <c r="AC386" t="s">
        <v>46</v>
      </c>
      <c r="AD386" t="s">
        <v>36</v>
      </c>
      <c r="AE386" t="s">
        <v>56</v>
      </c>
      <c r="AF386" t="s">
        <v>36</v>
      </c>
      <c r="AG386" t="s">
        <v>48</v>
      </c>
    </row>
    <row r="387" spans="1:33" x14ac:dyDescent="0.35">
      <c r="A387" t="s">
        <v>2294</v>
      </c>
      <c r="B387" t="s">
        <v>33</v>
      </c>
      <c r="C387" t="s">
        <v>2295</v>
      </c>
      <c r="D387" t="s">
        <v>2294</v>
      </c>
      <c r="E387" t="s">
        <v>2296</v>
      </c>
      <c r="F387" t="s">
        <v>36</v>
      </c>
      <c r="G387" t="s">
        <v>37</v>
      </c>
      <c r="H387">
        <v>19000</v>
      </c>
      <c r="I387" t="s">
        <v>38</v>
      </c>
      <c r="J387" t="s">
        <v>2246</v>
      </c>
      <c r="K387" t="str">
        <f>VLOOKUP(J387, correspondance!A:B, 2, FALSE)</f>
        <v>TG Arques</v>
      </c>
      <c r="L387" t="s">
        <v>2297</v>
      </c>
      <c r="M387" t="s">
        <v>2298</v>
      </c>
      <c r="N387" t="s">
        <v>36</v>
      </c>
      <c r="O387" t="s">
        <v>36</v>
      </c>
      <c r="P387" t="s">
        <v>36</v>
      </c>
      <c r="Q387" t="s">
        <v>36</v>
      </c>
      <c r="R387" t="s">
        <v>36</v>
      </c>
      <c r="S387" t="s">
        <v>36</v>
      </c>
      <c r="T387" t="s">
        <v>36</v>
      </c>
      <c r="U387" t="s">
        <v>42</v>
      </c>
      <c r="V387" t="s">
        <v>43</v>
      </c>
      <c r="W387" t="s">
        <v>2299</v>
      </c>
      <c r="X387" t="s">
        <v>36</v>
      </c>
      <c r="Y387" t="s">
        <v>36</v>
      </c>
      <c r="Z387" t="s">
        <v>36</v>
      </c>
      <c r="AA387">
        <v>0</v>
      </c>
      <c r="AB387" t="s">
        <v>45</v>
      </c>
      <c r="AC387" t="s">
        <v>46</v>
      </c>
      <c r="AD387" t="s">
        <v>36</v>
      </c>
      <c r="AE387" t="s">
        <v>56</v>
      </c>
      <c r="AF387" t="s">
        <v>36</v>
      </c>
      <c r="AG387" t="s">
        <v>48</v>
      </c>
    </row>
    <row r="388" spans="1:33" x14ac:dyDescent="0.35">
      <c r="A388" t="s">
        <v>2300</v>
      </c>
      <c r="B388" t="s">
        <v>33</v>
      </c>
      <c r="C388" t="s">
        <v>2301</v>
      </c>
      <c r="D388" t="s">
        <v>2300</v>
      </c>
      <c r="E388" t="s">
        <v>2302</v>
      </c>
      <c r="F388" t="s">
        <v>36</v>
      </c>
      <c r="G388" t="s">
        <v>37</v>
      </c>
      <c r="H388">
        <v>13000</v>
      </c>
      <c r="I388" t="s">
        <v>38</v>
      </c>
      <c r="J388" t="s">
        <v>2246</v>
      </c>
      <c r="K388" t="str">
        <f>VLOOKUP(J388, correspondance!A:B, 2, FALSE)</f>
        <v>TG Arques</v>
      </c>
      <c r="L388" t="s">
        <v>2303</v>
      </c>
      <c r="M388" t="s">
        <v>2304</v>
      </c>
      <c r="N388" t="s">
        <v>36</v>
      </c>
      <c r="O388" t="s">
        <v>36</v>
      </c>
      <c r="P388" t="s">
        <v>36</v>
      </c>
      <c r="Q388" t="s">
        <v>36</v>
      </c>
      <c r="R388" t="s">
        <v>36</v>
      </c>
      <c r="S388" t="s">
        <v>36</v>
      </c>
      <c r="T388" t="s">
        <v>36</v>
      </c>
      <c r="U388" t="s">
        <v>42</v>
      </c>
      <c r="V388" t="s">
        <v>43</v>
      </c>
      <c r="W388" t="s">
        <v>2305</v>
      </c>
      <c r="X388" t="s">
        <v>36</v>
      </c>
      <c r="Y388" t="s">
        <v>36</v>
      </c>
      <c r="Z388" t="s">
        <v>36</v>
      </c>
      <c r="AA388">
        <v>0</v>
      </c>
      <c r="AB388" t="s">
        <v>45</v>
      </c>
      <c r="AC388" t="s">
        <v>46</v>
      </c>
      <c r="AD388" t="s">
        <v>36</v>
      </c>
      <c r="AE388" t="s">
        <v>56</v>
      </c>
      <c r="AF388" t="s">
        <v>36</v>
      </c>
      <c r="AG388" t="s">
        <v>48</v>
      </c>
    </row>
    <row r="389" spans="1:33" x14ac:dyDescent="0.35">
      <c r="A389" t="s">
        <v>2306</v>
      </c>
      <c r="B389" t="s">
        <v>33</v>
      </c>
      <c r="C389" t="s">
        <v>2307</v>
      </c>
      <c r="D389" t="s">
        <v>2306</v>
      </c>
      <c r="E389" t="s">
        <v>2308</v>
      </c>
      <c r="F389" t="s">
        <v>36</v>
      </c>
      <c r="G389" t="s">
        <v>67</v>
      </c>
      <c r="I389" t="s">
        <v>66</v>
      </c>
      <c r="J389" t="s">
        <v>2246</v>
      </c>
      <c r="K389" t="str">
        <f>VLOOKUP(J389, correspondance!A:B, 2, FALSE)</f>
        <v>TG Arques</v>
      </c>
      <c r="L389" t="s">
        <v>2309</v>
      </c>
      <c r="M389" t="s">
        <v>2310</v>
      </c>
      <c r="N389" t="s">
        <v>36</v>
      </c>
      <c r="O389" t="s">
        <v>36</v>
      </c>
      <c r="P389" t="s">
        <v>36</v>
      </c>
      <c r="Q389" t="s">
        <v>36</v>
      </c>
      <c r="R389" t="s">
        <v>36</v>
      </c>
      <c r="S389" t="s">
        <v>36</v>
      </c>
      <c r="T389" t="s">
        <v>36</v>
      </c>
      <c r="U389" t="s">
        <v>42</v>
      </c>
      <c r="V389" t="s">
        <v>43</v>
      </c>
      <c r="W389" t="s">
        <v>2311</v>
      </c>
      <c r="X389" t="s">
        <v>36</v>
      </c>
      <c r="Y389" t="s">
        <v>36</v>
      </c>
      <c r="Z389" t="s">
        <v>36</v>
      </c>
      <c r="AA389">
        <v>0</v>
      </c>
      <c r="AB389" t="s">
        <v>45</v>
      </c>
      <c r="AC389" t="s">
        <v>46</v>
      </c>
      <c r="AD389" t="s">
        <v>36</v>
      </c>
      <c r="AE389" t="s">
        <v>56</v>
      </c>
      <c r="AF389" t="s">
        <v>36</v>
      </c>
      <c r="AG389" t="s">
        <v>48</v>
      </c>
    </row>
    <row r="390" spans="1:33" x14ac:dyDescent="0.35">
      <c r="A390" t="s">
        <v>2312</v>
      </c>
      <c r="B390" t="s">
        <v>33</v>
      </c>
      <c r="C390" t="s">
        <v>2313</v>
      </c>
      <c r="D390" t="s">
        <v>2312</v>
      </c>
      <c r="E390" t="s">
        <v>2314</v>
      </c>
      <c r="F390" t="s">
        <v>36</v>
      </c>
      <c r="G390" t="s">
        <v>37</v>
      </c>
      <c r="H390">
        <v>16000</v>
      </c>
      <c r="I390" t="s">
        <v>38</v>
      </c>
      <c r="J390" t="s">
        <v>2246</v>
      </c>
      <c r="K390" t="str">
        <f>VLOOKUP(J390, correspondance!A:B, 2, FALSE)</f>
        <v>TG Arques</v>
      </c>
      <c r="L390" t="s">
        <v>2315</v>
      </c>
      <c r="M390" t="s">
        <v>2316</v>
      </c>
      <c r="N390" t="s">
        <v>36</v>
      </c>
      <c r="O390" t="s">
        <v>36</v>
      </c>
      <c r="P390" t="s">
        <v>36</v>
      </c>
      <c r="Q390" t="s">
        <v>36</v>
      </c>
      <c r="R390" t="s">
        <v>36</v>
      </c>
      <c r="S390" t="s">
        <v>36</v>
      </c>
      <c r="T390" t="s">
        <v>36</v>
      </c>
      <c r="U390" t="s">
        <v>42</v>
      </c>
      <c r="V390" t="s">
        <v>43</v>
      </c>
      <c r="W390" t="s">
        <v>2317</v>
      </c>
      <c r="X390" t="s">
        <v>36</v>
      </c>
      <c r="Y390" t="s">
        <v>36</v>
      </c>
      <c r="Z390" t="s">
        <v>36</v>
      </c>
      <c r="AA390">
        <v>0</v>
      </c>
      <c r="AB390" t="s">
        <v>45</v>
      </c>
      <c r="AC390" t="s">
        <v>46</v>
      </c>
      <c r="AD390" t="s">
        <v>36</v>
      </c>
      <c r="AE390" t="s">
        <v>56</v>
      </c>
      <c r="AF390" t="s">
        <v>36</v>
      </c>
      <c r="AG390" t="s">
        <v>48</v>
      </c>
    </row>
    <row r="391" spans="1:33" x14ac:dyDescent="0.35">
      <c r="A391" t="s">
        <v>2318</v>
      </c>
      <c r="B391" t="s">
        <v>33</v>
      </c>
      <c r="C391" t="s">
        <v>2319</v>
      </c>
      <c r="D391" t="s">
        <v>2318</v>
      </c>
      <c r="E391" t="s">
        <v>2320</v>
      </c>
      <c r="F391" t="s">
        <v>36</v>
      </c>
      <c r="G391" t="s">
        <v>37</v>
      </c>
      <c r="H391">
        <v>3500</v>
      </c>
      <c r="I391" t="s">
        <v>38</v>
      </c>
      <c r="J391" t="s">
        <v>2246</v>
      </c>
      <c r="K391" t="str">
        <f>VLOOKUP(J391, correspondance!A:B, 2, FALSE)</f>
        <v>TG Arques</v>
      </c>
      <c r="L391" t="s">
        <v>2321</v>
      </c>
      <c r="M391" t="s">
        <v>2322</v>
      </c>
      <c r="N391" t="s">
        <v>36</v>
      </c>
      <c r="O391" t="s">
        <v>36</v>
      </c>
      <c r="P391" t="s">
        <v>36</v>
      </c>
      <c r="Q391" t="s">
        <v>36</v>
      </c>
      <c r="R391" t="s">
        <v>36</v>
      </c>
      <c r="S391" t="s">
        <v>36</v>
      </c>
      <c r="T391" t="s">
        <v>36</v>
      </c>
      <c r="U391" t="s">
        <v>42</v>
      </c>
      <c r="V391" t="s">
        <v>43</v>
      </c>
      <c r="W391" t="s">
        <v>2323</v>
      </c>
      <c r="X391" t="s">
        <v>36</v>
      </c>
      <c r="Y391" t="s">
        <v>36</v>
      </c>
      <c r="Z391" t="s">
        <v>36</v>
      </c>
      <c r="AA391">
        <v>0</v>
      </c>
      <c r="AB391" t="s">
        <v>45</v>
      </c>
      <c r="AC391" t="s">
        <v>46</v>
      </c>
      <c r="AD391" t="s">
        <v>36</v>
      </c>
      <c r="AE391" t="s">
        <v>96</v>
      </c>
      <c r="AF391" t="s">
        <v>36</v>
      </c>
      <c r="AG391" t="s">
        <v>48</v>
      </c>
    </row>
    <row r="392" spans="1:33" x14ac:dyDescent="0.35">
      <c r="A392" t="s">
        <v>2324</v>
      </c>
      <c r="B392" t="s">
        <v>33</v>
      </c>
      <c r="C392" t="s">
        <v>2325</v>
      </c>
      <c r="D392" t="s">
        <v>2324</v>
      </c>
      <c r="E392" t="s">
        <v>2326</v>
      </c>
      <c r="F392" t="s">
        <v>36</v>
      </c>
      <c r="G392" t="s">
        <v>37</v>
      </c>
      <c r="H392">
        <v>15700</v>
      </c>
      <c r="I392" t="s">
        <v>38</v>
      </c>
      <c r="J392" t="s">
        <v>2246</v>
      </c>
      <c r="K392" t="str">
        <f>VLOOKUP(J392, correspondance!A:B, 2, FALSE)</f>
        <v>TG Arques</v>
      </c>
      <c r="L392" t="s">
        <v>2327</v>
      </c>
      <c r="M392" t="s">
        <v>2328</v>
      </c>
      <c r="N392" t="s">
        <v>36</v>
      </c>
      <c r="O392" t="s">
        <v>36</v>
      </c>
      <c r="P392" t="s">
        <v>36</v>
      </c>
      <c r="Q392" t="s">
        <v>36</v>
      </c>
      <c r="R392" t="s">
        <v>36</v>
      </c>
      <c r="S392" t="s">
        <v>36</v>
      </c>
      <c r="T392" t="s">
        <v>36</v>
      </c>
      <c r="U392" t="s">
        <v>42</v>
      </c>
      <c r="V392" t="s">
        <v>2329</v>
      </c>
      <c r="W392" t="s">
        <v>2330</v>
      </c>
      <c r="X392" t="s">
        <v>36</v>
      </c>
      <c r="Y392" t="s">
        <v>36</v>
      </c>
      <c r="Z392" t="s">
        <v>36</v>
      </c>
      <c r="AA392">
        <v>0</v>
      </c>
      <c r="AB392" t="s">
        <v>45</v>
      </c>
      <c r="AC392" t="s">
        <v>46</v>
      </c>
      <c r="AD392" t="s">
        <v>36</v>
      </c>
      <c r="AE392" t="s">
        <v>56</v>
      </c>
      <c r="AF392" t="s">
        <v>36</v>
      </c>
      <c r="AG392" t="s">
        <v>48</v>
      </c>
    </row>
    <row r="393" spans="1:33" x14ac:dyDescent="0.35">
      <c r="A393" t="s">
        <v>2331</v>
      </c>
      <c r="B393" t="s">
        <v>33</v>
      </c>
      <c r="C393" t="s">
        <v>2332</v>
      </c>
      <c r="D393" t="s">
        <v>2331</v>
      </c>
      <c r="E393" t="s">
        <v>2333</v>
      </c>
      <c r="F393" t="s">
        <v>36</v>
      </c>
      <c r="G393" t="s">
        <v>37</v>
      </c>
      <c r="H393">
        <v>16000</v>
      </c>
      <c r="I393" t="s">
        <v>38</v>
      </c>
      <c r="J393" t="s">
        <v>2246</v>
      </c>
      <c r="K393" t="str">
        <f>VLOOKUP(J393, correspondance!A:B, 2, FALSE)</f>
        <v>TG Arques</v>
      </c>
      <c r="L393" t="s">
        <v>2334</v>
      </c>
      <c r="M393" t="s">
        <v>2335</v>
      </c>
      <c r="N393" t="s">
        <v>36</v>
      </c>
      <c r="O393" t="s">
        <v>36</v>
      </c>
      <c r="P393" t="s">
        <v>36</v>
      </c>
      <c r="Q393" t="s">
        <v>36</v>
      </c>
      <c r="R393" t="s">
        <v>36</v>
      </c>
      <c r="S393" t="s">
        <v>36</v>
      </c>
      <c r="T393" t="s">
        <v>36</v>
      </c>
      <c r="U393" t="s">
        <v>42</v>
      </c>
      <c r="V393" t="s">
        <v>43</v>
      </c>
      <c r="W393" t="s">
        <v>2336</v>
      </c>
      <c r="X393" t="s">
        <v>36</v>
      </c>
      <c r="Y393" t="s">
        <v>36</v>
      </c>
      <c r="Z393" t="s">
        <v>36</v>
      </c>
      <c r="AA393">
        <v>0</v>
      </c>
      <c r="AB393" t="s">
        <v>45</v>
      </c>
      <c r="AC393" t="s">
        <v>46</v>
      </c>
      <c r="AD393" t="s">
        <v>36</v>
      </c>
      <c r="AE393" t="s">
        <v>56</v>
      </c>
      <c r="AF393" t="s">
        <v>36</v>
      </c>
      <c r="AG393" t="s">
        <v>48</v>
      </c>
    </row>
    <row r="394" spans="1:33" x14ac:dyDescent="0.35">
      <c r="A394" t="s">
        <v>2337</v>
      </c>
      <c r="B394" t="s">
        <v>33</v>
      </c>
      <c r="C394" t="s">
        <v>2338</v>
      </c>
      <c r="D394" t="s">
        <v>2337</v>
      </c>
      <c r="E394" t="s">
        <v>2339</v>
      </c>
      <c r="F394" t="s">
        <v>36</v>
      </c>
      <c r="G394" t="s">
        <v>37</v>
      </c>
      <c r="H394">
        <v>13000</v>
      </c>
      <c r="I394" t="s">
        <v>38</v>
      </c>
      <c r="J394" t="s">
        <v>2246</v>
      </c>
      <c r="K394" t="str">
        <f>VLOOKUP(J394, correspondance!A:B, 2, FALSE)</f>
        <v>TG Arques</v>
      </c>
      <c r="L394" t="s">
        <v>2340</v>
      </c>
      <c r="M394" t="s">
        <v>2341</v>
      </c>
      <c r="N394" t="s">
        <v>36</v>
      </c>
      <c r="O394" t="s">
        <v>36</v>
      </c>
      <c r="P394" t="s">
        <v>36</v>
      </c>
      <c r="Q394" t="s">
        <v>36</v>
      </c>
      <c r="R394" t="s">
        <v>36</v>
      </c>
      <c r="S394" t="s">
        <v>36</v>
      </c>
      <c r="T394" t="s">
        <v>36</v>
      </c>
      <c r="U394" t="s">
        <v>42</v>
      </c>
      <c r="V394" t="s">
        <v>43</v>
      </c>
      <c r="W394" t="s">
        <v>2299</v>
      </c>
      <c r="X394" t="s">
        <v>36</v>
      </c>
      <c r="Y394" t="s">
        <v>36</v>
      </c>
      <c r="Z394" t="s">
        <v>36</v>
      </c>
      <c r="AA394">
        <v>0</v>
      </c>
      <c r="AB394" t="s">
        <v>45</v>
      </c>
      <c r="AC394" t="s">
        <v>46</v>
      </c>
      <c r="AD394" t="s">
        <v>36</v>
      </c>
      <c r="AE394" t="s">
        <v>56</v>
      </c>
      <c r="AF394" t="s">
        <v>36</v>
      </c>
      <c r="AG394" t="s">
        <v>48</v>
      </c>
    </row>
    <row r="395" spans="1:33" x14ac:dyDescent="0.35">
      <c r="A395" t="s">
        <v>2342</v>
      </c>
      <c r="B395" t="s">
        <v>33</v>
      </c>
      <c r="C395" t="s">
        <v>2343</v>
      </c>
      <c r="D395" t="s">
        <v>2342</v>
      </c>
      <c r="E395" t="s">
        <v>2344</v>
      </c>
      <c r="F395" t="s">
        <v>36</v>
      </c>
      <c r="G395" t="s">
        <v>37</v>
      </c>
      <c r="H395">
        <v>16000</v>
      </c>
      <c r="I395" t="s">
        <v>38</v>
      </c>
      <c r="J395" t="s">
        <v>2246</v>
      </c>
      <c r="K395" t="str">
        <f>VLOOKUP(J395, correspondance!A:B, 2, FALSE)</f>
        <v>TG Arques</v>
      </c>
      <c r="L395" t="s">
        <v>2345</v>
      </c>
      <c r="M395" t="s">
        <v>2346</v>
      </c>
      <c r="N395" t="s">
        <v>36</v>
      </c>
      <c r="O395" t="s">
        <v>36</v>
      </c>
      <c r="P395" t="s">
        <v>36</v>
      </c>
      <c r="Q395" t="s">
        <v>36</v>
      </c>
      <c r="R395" t="s">
        <v>36</v>
      </c>
      <c r="S395" t="s">
        <v>36</v>
      </c>
      <c r="T395" t="s">
        <v>36</v>
      </c>
      <c r="U395" t="s">
        <v>42</v>
      </c>
      <c r="V395" t="s">
        <v>43</v>
      </c>
      <c r="W395" t="s">
        <v>2299</v>
      </c>
      <c r="X395" t="s">
        <v>36</v>
      </c>
      <c r="Y395" t="s">
        <v>36</v>
      </c>
      <c r="Z395" t="s">
        <v>36</v>
      </c>
      <c r="AA395">
        <v>0</v>
      </c>
      <c r="AB395" t="s">
        <v>45</v>
      </c>
      <c r="AC395" t="s">
        <v>46</v>
      </c>
      <c r="AD395" t="s">
        <v>36</v>
      </c>
      <c r="AE395" t="s">
        <v>56</v>
      </c>
      <c r="AF395" t="s">
        <v>36</v>
      </c>
      <c r="AG395" t="s">
        <v>48</v>
      </c>
    </row>
    <row r="396" spans="1:33" x14ac:dyDescent="0.35">
      <c r="A396" t="s">
        <v>2347</v>
      </c>
      <c r="B396" t="s">
        <v>33</v>
      </c>
      <c r="C396" t="s">
        <v>2348</v>
      </c>
      <c r="D396" t="s">
        <v>2347</v>
      </c>
      <c r="E396" t="s">
        <v>2349</v>
      </c>
      <c r="F396" t="s">
        <v>36</v>
      </c>
      <c r="G396" t="s">
        <v>37</v>
      </c>
      <c r="H396">
        <v>16000</v>
      </c>
      <c r="I396" t="s">
        <v>38</v>
      </c>
      <c r="J396" t="s">
        <v>2265</v>
      </c>
      <c r="K396" t="str">
        <f>VLOOKUP(J396, correspondance!A:B, 2, FALSE)</f>
        <v>TG Rouen (PF)</v>
      </c>
      <c r="L396" t="s">
        <v>2350</v>
      </c>
      <c r="M396" t="s">
        <v>2351</v>
      </c>
      <c r="N396" t="s">
        <v>36</v>
      </c>
      <c r="O396" t="s">
        <v>36</v>
      </c>
      <c r="P396" t="s">
        <v>36</v>
      </c>
      <c r="Q396" t="s">
        <v>36</v>
      </c>
      <c r="R396" t="s">
        <v>36</v>
      </c>
      <c r="S396" t="s">
        <v>36</v>
      </c>
      <c r="T396" t="s">
        <v>36</v>
      </c>
      <c r="U396" t="s">
        <v>42</v>
      </c>
      <c r="V396" t="s">
        <v>43</v>
      </c>
      <c r="W396" t="s">
        <v>2352</v>
      </c>
      <c r="X396" t="s">
        <v>36</v>
      </c>
      <c r="Y396" t="s">
        <v>36</v>
      </c>
      <c r="Z396" t="s">
        <v>36</v>
      </c>
      <c r="AA396">
        <v>0</v>
      </c>
      <c r="AB396" t="s">
        <v>45</v>
      </c>
      <c r="AC396" t="s">
        <v>46</v>
      </c>
      <c r="AD396" t="s">
        <v>36</v>
      </c>
      <c r="AE396" t="s">
        <v>56</v>
      </c>
      <c r="AF396" t="s">
        <v>36</v>
      </c>
      <c r="AG396" t="s">
        <v>48</v>
      </c>
    </row>
    <row r="397" spans="1:33" x14ac:dyDescent="0.35">
      <c r="A397" t="s">
        <v>2353</v>
      </c>
      <c r="B397" t="s">
        <v>33</v>
      </c>
      <c r="C397" t="s">
        <v>2354</v>
      </c>
      <c r="D397" t="s">
        <v>2353</v>
      </c>
      <c r="E397" t="s">
        <v>2355</v>
      </c>
      <c r="F397" t="s">
        <v>36</v>
      </c>
      <c r="G397" t="s">
        <v>37</v>
      </c>
      <c r="H397">
        <v>19000</v>
      </c>
      <c r="I397" t="s">
        <v>38</v>
      </c>
      <c r="J397" t="s">
        <v>2246</v>
      </c>
      <c r="K397" t="str">
        <f>VLOOKUP(J397, correspondance!A:B, 2, FALSE)</f>
        <v>TG Arques</v>
      </c>
      <c r="L397" t="s">
        <v>2356</v>
      </c>
      <c r="M397" t="s">
        <v>2357</v>
      </c>
      <c r="N397" t="s">
        <v>36</v>
      </c>
      <c r="O397" t="s">
        <v>36</v>
      </c>
      <c r="P397" t="s">
        <v>36</v>
      </c>
      <c r="Q397" t="s">
        <v>36</v>
      </c>
      <c r="R397" t="s">
        <v>36</v>
      </c>
      <c r="S397" t="s">
        <v>36</v>
      </c>
      <c r="T397" t="s">
        <v>36</v>
      </c>
      <c r="U397" t="s">
        <v>42</v>
      </c>
      <c r="V397" t="s">
        <v>43</v>
      </c>
      <c r="W397" t="s">
        <v>2358</v>
      </c>
      <c r="X397" t="s">
        <v>36</v>
      </c>
      <c r="Y397" t="s">
        <v>36</v>
      </c>
      <c r="Z397" t="s">
        <v>36</v>
      </c>
      <c r="AA397">
        <v>0</v>
      </c>
      <c r="AB397" t="s">
        <v>45</v>
      </c>
      <c r="AC397" t="s">
        <v>46</v>
      </c>
      <c r="AD397" t="s">
        <v>36</v>
      </c>
      <c r="AE397" t="s">
        <v>56</v>
      </c>
      <c r="AF397" t="s">
        <v>36</v>
      </c>
      <c r="AG397" t="s">
        <v>48</v>
      </c>
    </row>
    <row r="398" spans="1:33" x14ac:dyDescent="0.35">
      <c r="A398" t="s">
        <v>2359</v>
      </c>
      <c r="B398" t="s">
        <v>33</v>
      </c>
      <c r="C398" t="s">
        <v>2360</v>
      </c>
      <c r="D398" t="s">
        <v>2359</v>
      </c>
      <c r="E398" t="s">
        <v>2361</v>
      </c>
      <c r="F398" t="s">
        <v>36</v>
      </c>
      <c r="G398" t="s">
        <v>37</v>
      </c>
      <c r="H398">
        <v>16000</v>
      </c>
      <c r="I398" t="s">
        <v>38</v>
      </c>
      <c r="J398" t="s">
        <v>2246</v>
      </c>
      <c r="K398" t="str">
        <f>VLOOKUP(J398, correspondance!A:B, 2, FALSE)</f>
        <v>TG Arques</v>
      </c>
      <c r="L398" t="s">
        <v>2362</v>
      </c>
      <c r="M398" t="s">
        <v>1076</v>
      </c>
      <c r="N398" t="s">
        <v>36</v>
      </c>
      <c r="O398" t="s">
        <v>36</v>
      </c>
      <c r="P398" t="s">
        <v>36</v>
      </c>
      <c r="Q398" t="s">
        <v>36</v>
      </c>
      <c r="R398" t="s">
        <v>36</v>
      </c>
      <c r="S398" t="s">
        <v>36</v>
      </c>
      <c r="T398" t="s">
        <v>36</v>
      </c>
      <c r="U398" t="s">
        <v>42</v>
      </c>
      <c r="V398" t="s">
        <v>43</v>
      </c>
      <c r="W398" t="s">
        <v>2363</v>
      </c>
      <c r="X398" t="s">
        <v>36</v>
      </c>
      <c r="Y398" t="s">
        <v>36</v>
      </c>
      <c r="Z398" t="s">
        <v>36</v>
      </c>
      <c r="AA398">
        <v>0</v>
      </c>
      <c r="AB398" t="s">
        <v>45</v>
      </c>
      <c r="AC398" t="s">
        <v>46</v>
      </c>
      <c r="AD398" t="s">
        <v>36</v>
      </c>
      <c r="AE398" t="s">
        <v>56</v>
      </c>
      <c r="AF398" t="s">
        <v>36</v>
      </c>
      <c r="AG398" t="s">
        <v>48</v>
      </c>
    </row>
    <row r="399" spans="1:33" x14ac:dyDescent="0.35">
      <c r="A399" t="s">
        <v>2364</v>
      </c>
      <c r="B399" t="s">
        <v>33</v>
      </c>
      <c r="C399" t="s">
        <v>2365</v>
      </c>
      <c r="D399" t="s">
        <v>2364</v>
      </c>
      <c r="E399" t="s">
        <v>2366</v>
      </c>
      <c r="F399" t="s">
        <v>36</v>
      </c>
      <c r="G399" t="s">
        <v>37</v>
      </c>
      <c r="H399">
        <v>16000</v>
      </c>
      <c r="I399" t="s">
        <v>38</v>
      </c>
      <c r="J399" t="s">
        <v>2246</v>
      </c>
      <c r="K399" t="str">
        <f>VLOOKUP(J399, correspondance!A:B, 2, FALSE)</f>
        <v>TG Arques</v>
      </c>
      <c r="L399" t="s">
        <v>2367</v>
      </c>
      <c r="M399" t="s">
        <v>2368</v>
      </c>
      <c r="N399" t="s">
        <v>36</v>
      </c>
      <c r="O399" t="s">
        <v>36</v>
      </c>
      <c r="P399" t="s">
        <v>36</v>
      </c>
      <c r="Q399" t="s">
        <v>36</v>
      </c>
      <c r="R399" t="s">
        <v>36</v>
      </c>
      <c r="S399" t="s">
        <v>36</v>
      </c>
      <c r="T399" t="s">
        <v>36</v>
      </c>
      <c r="U399" t="s">
        <v>42</v>
      </c>
      <c r="V399" t="s">
        <v>43</v>
      </c>
      <c r="W399" t="s">
        <v>2369</v>
      </c>
      <c r="X399" t="s">
        <v>36</v>
      </c>
      <c r="Y399" t="s">
        <v>36</v>
      </c>
      <c r="Z399" t="s">
        <v>36</v>
      </c>
      <c r="AA399">
        <v>0</v>
      </c>
      <c r="AB399" t="s">
        <v>45</v>
      </c>
      <c r="AC399" t="s">
        <v>46</v>
      </c>
      <c r="AD399" t="s">
        <v>36</v>
      </c>
      <c r="AE399" t="s">
        <v>56</v>
      </c>
      <c r="AF399" t="s">
        <v>36</v>
      </c>
      <c r="AG399" t="s">
        <v>48</v>
      </c>
    </row>
    <row r="400" spans="1:33" x14ac:dyDescent="0.35">
      <c r="A400" t="s">
        <v>2370</v>
      </c>
      <c r="B400" t="s">
        <v>33</v>
      </c>
      <c r="C400" t="s">
        <v>2371</v>
      </c>
      <c r="D400" t="s">
        <v>2372</v>
      </c>
      <c r="E400" t="s">
        <v>2373</v>
      </c>
      <c r="F400" t="s">
        <v>2374</v>
      </c>
      <c r="G400" t="s">
        <v>37</v>
      </c>
      <c r="H400">
        <v>16000</v>
      </c>
      <c r="I400" t="s">
        <v>38</v>
      </c>
      <c r="J400" t="s">
        <v>2246</v>
      </c>
      <c r="K400" t="str">
        <f>VLOOKUP(J400, correspondance!A:B, 2, FALSE)</f>
        <v>TG Arques</v>
      </c>
      <c r="L400" t="s">
        <v>2375</v>
      </c>
      <c r="M400" t="s">
        <v>2376</v>
      </c>
      <c r="N400" t="s">
        <v>36</v>
      </c>
      <c r="O400" t="s">
        <v>36</v>
      </c>
      <c r="P400" t="s">
        <v>36</v>
      </c>
      <c r="Q400" t="s">
        <v>36</v>
      </c>
      <c r="R400" t="s">
        <v>36</v>
      </c>
      <c r="S400" t="s">
        <v>36</v>
      </c>
      <c r="T400" t="s">
        <v>36</v>
      </c>
      <c r="U400" t="s">
        <v>42</v>
      </c>
      <c r="V400" t="s">
        <v>43</v>
      </c>
      <c r="W400" t="s">
        <v>2377</v>
      </c>
      <c r="X400" t="s">
        <v>36</v>
      </c>
      <c r="Y400" t="s">
        <v>36</v>
      </c>
      <c r="Z400" t="s">
        <v>36</v>
      </c>
      <c r="AA400">
        <v>0</v>
      </c>
      <c r="AB400" t="s">
        <v>45</v>
      </c>
      <c r="AC400" t="s">
        <v>46</v>
      </c>
      <c r="AD400" t="s">
        <v>36</v>
      </c>
      <c r="AE400" t="s">
        <v>56</v>
      </c>
      <c r="AF400" t="s">
        <v>36</v>
      </c>
      <c r="AG400" t="s">
        <v>48</v>
      </c>
    </row>
    <row r="401" spans="1:33" x14ac:dyDescent="0.35">
      <c r="A401" t="s">
        <v>2378</v>
      </c>
      <c r="B401" t="s">
        <v>33</v>
      </c>
      <c r="C401" t="s">
        <v>2379</v>
      </c>
      <c r="D401" t="s">
        <v>2378</v>
      </c>
      <c r="E401" t="s">
        <v>2380</v>
      </c>
      <c r="F401" t="s">
        <v>36</v>
      </c>
      <c r="G401" t="s">
        <v>37</v>
      </c>
      <c r="H401">
        <v>19000</v>
      </c>
      <c r="I401" t="s">
        <v>38</v>
      </c>
      <c r="J401" t="s">
        <v>2381</v>
      </c>
      <c r="K401" t="str">
        <f>VLOOKUP(J401, correspondance!A:B, 2, FALSE)</f>
        <v>TG Arques</v>
      </c>
      <c r="L401" t="s">
        <v>2382</v>
      </c>
      <c r="M401" t="s">
        <v>2383</v>
      </c>
      <c r="N401" t="s">
        <v>36</v>
      </c>
      <c r="O401" t="s">
        <v>36</v>
      </c>
      <c r="P401" t="s">
        <v>36</v>
      </c>
      <c r="Q401" t="s">
        <v>36</v>
      </c>
      <c r="R401" t="s">
        <v>36</v>
      </c>
      <c r="S401" t="s">
        <v>36</v>
      </c>
      <c r="T401" t="s">
        <v>36</v>
      </c>
      <c r="U401" t="s">
        <v>42</v>
      </c>
      <c r="V401" t="s">
        <v>43</v>
      </c>
      <c r="W401" t="s">
        <v>2384</v>
      </c>
      <c r="X401" t="s">
        <v>36</v>
      </c>
      <c r="Y401" t="s">
        <v>36</v>
      </c>
      <c r="Z401" t="s">
        <v>36</v>
      </c>
      <c r="AA401">
        <v>0</v>
      </c>
      <c r="AB401" t="s">
        <v>45</v>
      </c>
      <c r="AC401" t="s">
        <v>46</v>
      </c>
      <c r="AD401" t="s">
        <v>36</v>
      </c>
      <c r="AE401" t="s">
        <v>56</v>
      </c>
      <c r="AF401" t="s">
        <v>36</v>
      </c>
      <c r="AG401" t="s">
        <v>48</v>
      </c>
    </row>
    <row r="402" spans="1:33" x14ac:dyDescent="0.35">
      <c r="A402" t="s">
        <v>2385</v>
      </c>
      <c r="B402" t="s">
        <v>33</v>
      </c>
      <c r="C402" t="s">
        <v>2386</v>
      </c>
      <c r="D402" t="s">
        <v>2385</v>
      </c>
      <c r="E402" t="s">
        <v>2387</v>
      </c>
      <c r="F402" t="s">
        <v>36</v>
      </c>
      <c r="G402" t="s">
        <v>37</v>
      </c>
      <c r="H402">
        <v>19000</v>
      </c>
      <c r="I402" t="s">
        <v>38</v>
      </c>
      <c r="J402" t="s">
        <v>2246</v>
      </c>
      <c r="K402" t="str">
        <f>VLOOKUP(J402, correspondance!A:B, 2, FALSE)</f>
        <v>TG Arques</v>
      </c>
      <c r="L402" t="s">
        <v>2388</v>
      </c>
      <c r="M402" t="s">
        <v>2389</v>
      </c>
      <c r="N402" t="s">
        <v>36</v>
      </c>
      <c r="O402" t="s">
        <v>36</v>
      </c>
      <c r="P402" t="s">
        <v>36</v>
      </c>
      <c r="Q402" t="s">
        <v>36</v>
      </c>
      <c r="R402" t="s">
        <v>36</v>
      </c>
      <c r="S402" t="s">
        <v>36</v>
      </c>
      <c r="T402" t="s">
        <v>36</v>
      </c>
      <c r="U402" t="s">
        <v>42</v>
      </c>
      <c r="V402" t="s">
        <v>43</v>
      </c>
      <c r="W402" t="s">
        <v>2390</v>
      </c>
      <c r="X402" t="s">
        <v>36</v>
      </c>
      <c r="Y402" t="s">
        <v>36</v>
      </c>
      <c r="Z402" t="s">
        <v>36</v>
      </c>
      <c r="AA402">
        <v>0</v>
      </c>
      <c r="AB402" t="s">
        <v>45</v>
      </c>
      <c r="AC402" t="s">
        <v>46</v>
      </c>
      <c r="AD402" t="s">
        <v>36</v>
      </c>
      <c r="AE402" t="s">
        <v>47</v>
      </c>
      <c r="AF402" t="s">
        <v>36</v>
      </c>
      <c r="AG402" t="s">
        <v>48</v>
      </c>
    </row>
    <row r="403" spans="1:33" x14ac:dyDescent="0.35">
      <c r="A403" t="s">
        <v>2391</v>
      </c>
      <c r="B403" t="s">
        <v>33</v>
      </c>
      <c r="C403" t="s">
        <v>2392</v>
      </c>
      <c r="D403" t="s">
        <v>2391</v>
      </c>
      <c r="E403" t="s">
        <v>2393</v>
      </c>
      <c r="F403" t="s">
        <v>36</v>
      </c>
      <c r="G403" t="s">
        <v>37</v>
      </c>
      <c r="H403">
        <v>19000</v>
      </c>
      <c r="I403" t="s">
        <v>38</v>
      </c>
      <c r="J403" t="s">
        <v>2246</v>
      </c>
      <c r="K403" t="str">
        <f>VLOOKUP(J403, correspondance!A:B, 2, FALSE)</f>
        <v>TG Arques</v>
      </c>
      <c r="L403" t="s">
        <v>2394</v>
      </c>
      <c r="M403" t="s">
        <v>2395</v>
      </c>
      <c r="N403" t="s">
        <v>36</v>
      </c>
      <c r="O403" t="s">
        <v>36</v>
      </c>
      <c r="P403" t="s">
        <v>36</v>
      </c>
      <c r="Q403" t="s">
        <v>36</v>
      </c>
      <c r="R403" t="s">
        <v>36</v>
      </c>
      <c r="S403" t="s">
        <v>36</v>
      </c>
      <c r="T403" t="s">
        <v>36</v>
      </c>
      <c r="U403" t="s">
        <v>42</v>
      </c>
      <c r="V403" t="s">
        <v>43</v>
      </c>
      <c r="W403" t="s">
        <v>2396</v>
      </c>
      <c r="X403" t="s">
        <v>36</v>
      </c>
      <c r="Y403" t="s">
        <v>36</v>
      </c>
      <c r="Z403" t="s">
        <v>36</v>
      </c>
      <c r="AA403">
        <v>0</v>
      </c>
      <c r="AB403" t="s">
        <v>45</v>
      </c>
      <c r="AC403" t="s">
        <v>46</v>
      </c>
      <c r="AD403" t="s">
        <v>36</v>
      </c>
      <c r="AE403" t="s">
        <v>56</v>
      </c>
      <c r="AF403" t="s">
        <v>36</v>
      </c>
      <c r="AG403" t="s">
        <v>48</v>
      </c>
    </row>
    <row r="404" spans="1:33" x14ac:dyDescent="0.35">
      <c r="A404" t="s">
        <v>2397</v>
      </c>
      <c r="B404" t="s">
        <v>33</v>
      </c>
      <c r="C404" t="s">
        <v>2398</v>
      </c>
      <c r="D404" t="s">
        <v>2397</v>
      </c>
      <c r="E404" t="s">
        <v>2399</v>
      </c>
      <c r="F404" t="s">
        <v>36</v>
      </c>
      <c r="G404" t="s">
        <v>37</v>
      </c>
      <c r="H404">
        <v>16000</v>
      </c>
      <c r="I404" t="s">
        <v>38</v>
      </c>
      <c r="J404" t="s">
        <v>2246</v>
      </c>
      <c r="K404" t="str">
        <f>VLOOKUP(J404, correspondance!A:B, 2, FALSE)</f>
        <v>TG Arques</v>
      </c>
      <c r="L404" t="s">
        <v>2400</v>
      </c>
      <c r="M404" t="s">
        <v>2401</v>
      </c>
      <c r="N404" t="s">
        <v>36</v>
      </c>
      <c r="O404" t="s">
        <v>36</v>
      </c>
      <c r="P404" t="s">
        <v>36</v>
      </c>
      <c r="Q404" t="s">
        <v>36</v>
      </c>
      <c r="R404" t="s">
        <v>36</v>
      </c>
      <c r="S404" t="s">
        <v>36</v>
      </c>
      <c r="T404" t="s">
        <v>36</v>
      </c>
      <c r="U404" t="s">
        <v>42</v>
      </c>
      <c r="V404" t="s">
        <v>43</v>
      </c>
      <c r="W404" t="s">
        <v>2402</v>
      </c>
      <c r="X404" t="s">
        <v>36</v>
      </c>
      <c r="Y404" t="s">
        <v>36</v>
      </c>
      <c r="Z404" t="s">
        <v>36</v>
      </c>
      <c r="AA404">
        <v>0</v>
      </c>
      <c r="AB404" t="s">
        <v>45</v>
      </c>
      <c r="AC404" t="s">
        <v>46</v>
      </c>
      <c r="AD404" t="s">
        <v>36</v>
      </c>
      <c r="AE404" t="s">
        <v>56</v>
      </c>
      <c r="AF404" t="s">
        <v>36</v>
      </c>
      <c r="AG404" t="s">
        <v>48</v>
      </c>
    </row>
    <row r="405" spans="1:33" x14ac:dyDescent="0.35">
      <c r="A405" t="s">
        <v>2403</v>
      </c>
      <c r="B405" t="s">
        <v>33</v>
      </c>
      <c r="C405" t="s">
        <v>2404</v>
      </c>
      <c r="D405" t="s">
        <v>2403</v>
      </c>
      <c r="E405" t="s">
        <v>2405</v>
      </c>
      <c r="F405" t="s">
        <v>36</v>
      </c>
      <c r="G405" t="s">
        <v>37</v>
      </c>
      <c r="H405">
        <v>19000</v>
      </c>
      <c r="I405" t="s">
        <v>38</v>
      </c>
      <c r="J405" t="s">
        <v>2406</v>
      </c>
      <c r="K405" t="str">
        <f>VLOOKUP(J405, correspondance!A:B, 2, FALSE)</f>
        <v>TG Reims (PF)</v>
      </c>
      <c r="L405" t="s">
        <v>2407</v>
      </c>
      <c r="M405" t="s">
        <v>2408</v>
      </c>
      <c r="N405" t="s">
        <v>36</v>
      </c>
      <c r="O405" t="s">
        <v>36</v>
      </c>
      <c r="P405" t="s">
        <v>36</v>
      </c>
      <c r="Q405" t="s">
        <v>36</v>
      </c>
      <c r="R405" t="s">
        <v>36</v>
      </c>
      <c r="S405" t="s">
        <v>36</v>
      </c>
      <c r="T405" t="s">
        <v>36</v>
      </c>
      <c r="U405" t="s">
        <v>42</v>
      </c>
      <c r="V405" t="s">
        <v>43</v>
      </c>
      <c r="W405" t="s">
        <v>2409</v>
      </c>
      <c r="X405" t="s">
        <v>36</v>
      </c>
      <c r="Y405" t="s">
        <v>36</v>
      </c>
      <c r="Z405" t="s">
        <v>36</v>
      </c>
      <c r="AA405">
        <v>0</v>
      </c>
      <c r="AB405" t="s">
        <v>45</v>
      </c>
      <c r="AC405" t="s">
        <v>46</v>
      </c>
      <c r="AD405" t="s">
        <v>36</v>
      </c>
      <c r="AE405" t="s">
        <v>56</v>
      </c>
      <c r="AF405" t="s">
        <v>36</v>
      </c>
      <c r="AG405" t="s">
        <v>48</v>
      </c>
    </row>
    <row r="406" spans="1:33" x14ac:dyDescent="0.35">
      <c r="A406" t="s">
        <v>2410</v>
      </c>
      <c r="B406" t="s">
        <v>33</v>
      </c>
      <c r="C406" t="s">
        <v>2411</v>
      </c>
      <c r="D406" t="s">
        <v>2410</v>
      </c>
      <c r="E406" t="s">
        <v>2412</v>
      </c>
      <c r="F406" t="s">
        <v>36</v>
      </c>
      <c r="G406" t="s">
        <v>37</v>
      </c>
      <c r="H406">
        <v>19000</v>
      </c>
      <c r="I406" t="s">
        <v>38</v>
      </c>
      <c r="J406" t="s">
        <v>2246</v>
      </c>
      <c r="K406" t="str">
        <f>VLOOKUP(J406, correspondance!A:B, 2, FALSE)</f>
        <v>TG Arques</v>
      </c>
      <c r="L406" t="s">
        <v>2413</v>
      </c>
      <c r="M406" t="s">
        <v>2414</v>
      </c>
      <c r="N406" t="s">
        <v>36</v>
      </c>
      <c r="O406" t="s">
        <v>36</v>
      </c>
      <c r="P406" t="s">
        <v>36</v>
      </c>
      <c r="Q406" t="s">
        <v>36</v>
      </c>
      <c r="R406" t="s">
        <v>36</v>
      </c>
      <c r="S406" t="s">
        <v>36</v>
      </c>
      <c r="T406" t="s">
        <v>36</v>
      </c>
      <c r="U406" t="s">
        <v>42</v>
      </c>
      <c r="V406" t="s">
        <v>43</v>
      </c>
      <c r="W406" t="s">
        <v>2415</v>
      </c>
      <c r="X406" t="s">
        <v>36</v>
      </c>
      <c r="Y406" t="s">
        <v>36</v>
      </c>
      <c r="Z406" t="s">
        <v>36</v>
      </c>
      <c r="AA406">
        <v>0</v>
      </c>
      <c r="AB406" t="s">
        <v>45</v>
      </c>
      <c r="AC406" t="s">
        <v>46</v>
      </c>
      <c r="AD406" t="s">
        <v>36</v>
      </c>
      <c r="AE406" t="s">
        <v>56</v>
      </c>
      <c r="AF406" t="s">
        <v>36</v>
      </c>
      <c r="AG406" t="s">
        <v>48</v>
      </c>
    </row>
    <row r="407" spans="1:33" x14ac:dyDescent="0.35">
      <c r="A407" t="s">
        <v>2416</v>
      </c>
      <c r="B407" t="s">
        <v>33</v>
      </c>
      <c r="C407" t="s">
        <v>2417</v>
      </c>
      <c r="D407" t="s">
        <v>2416</v>
      </c>
      <c r="E407" t="s">
        <v>2418</v>
      </c>
      <c r="F407" t="s">
        <v>36</v>
      </c>
      <c r="G407" t="s">
        <v>37</v>
      </c>
      <c r="H407">
        <v>16000</v>
      </c>
      <c r="I407" t="s">
        <v>38</v>
      </c>
      <c r="J407" t="s">
        <v>422</v>
      </c>
      <c r="K407" t="str">
        <f>VLOOKUP(J407, correspondance!A:B, 2, FALSE)</f>
        <v>TG Villeneuve sur Lot (PF)</v>
      </c>
      <c r="L407" t="s">
        <v>2419</v>
      </c>
      <c r="M407" t="s">
        <v>2420</v>
      </c>
      <c r="N407" t="s">
        <v>36</v>
      </c>
      <c r="O407" t="s">
        <v>36</v>
      </c>
      <c r="P407" t="s">
        <v>36</v>
      </c>
      <c r="Q407" t="s">
        <v>36</v>
      </c>
      <c r="R407" t="s">
        <v>36</v>
      </c>
      <c r="S407" t="s">
        <v>36</v>
      </c>
      <c r="T407" t="s">
        <v>36</v>
      </c>
      <c r="U407" t="s">
        <v>42</v>
      </c>
      <c r="V407" t="s">
        <v>43</v>
      </c>
      <c r="W407" t="s">
        <v>425</v>
      </c>
      <c r="X407" t="s">
        <v>36</v>
      </c>
      <c r="Y407" t="s">
        <v>36</v>
      </c>
      <c r="Z407" t="s">
        <v>36</v>
      </c>
      <c r="AA407">
        <v>0</v>
      </c>
      <c r="AB407" t="s">
        <v>426</v>
      </c>
      <c r="AC407" t="s">
        <v>46</v>
      </c>
      <c r="AD407" t="s">
        <v>36</v>
      </c>
      <c r="AE407" t="s">
        <v>56</v>
      </c>
      <c r="AF407" t="s">
        <v>36</v>
      </c>
      <c r="AG407" t="s">
        <v>48</v>
      </c>
    </row>
    <row r="408" spans="1:33" x14ac:dyDescent="0.35">
      <c r="A408" t="s">
        <v>2421</v>
      </c>
      <c r="B408" t="s">
        <v>33</v>
      </c>
      <c r="C408" t="s">
        <v>2422</v>
      </c>
      <c r="D408" t="s">
        <v>2421</v>
      </c>
      <c r="E408" t="s">
        <v>2423</v>
      </c>
      <c r="F408" t="s">
        <v>36</v>
      </c>
      <c r="G408" t="s">
        <v>37</v>
      </c>
      <c r="H408">
        <v>19000</v>
      </c>
      <c r="I408" t="s">
        <v>38</v>
      </c>
      <c r="J408" t="s">
        <v>2424</v>
      </c>
      <c r="K408" t="str">
        <f>VLOOKUP(J408, correspondance!A:B, 2, FALSE)</f>
        <v>TG Rochefort (PF)</v>
      </c>
      <c r="L408" t="s">
        <v>2425</v>
      </c>
      <c r="M408" t="s">
        <v>2426</v>
      </c>
      <c r="N408" t="s">
        <v>36</v>
      </c>
      <c r="O408" t="s">
        <v>36</v>
      </c>
      <c r="P408" t="s">
        <v>36</v>
      </c>
      <c r="Q408" t="s">
        <v>36</v>
      </c>
      <c r="R408" t="s">
        <v>36</v>
      </c>
      <c r="S408" t="s">
        <v>36</v>
      </c>
      <c r="T408" t="s">
        <v>36</v>
      </c>
      <c r="U408" t="s">
        <v>42</v>
      </c>
      <c r="V408" t="s">
        <v>43</v>
      </c>
      <c r="W408" t="s">
        <v>2427</v>
      </c>
      <c r="X408" t="s">
        <v>36</v>
      </c>
      <c r="Y408" t="s">
        <v>36</v>
      </c>
      <c r="Z408" t="s">
        <v>36</v>
      </c>
      <c r="AA408">
        <v>0</v>
      </c>
      <c r="AB408" t="s">
        <v>426</v>
      </c>
      <c r="AC408" t="s">
        <v>46</v>
      </c>
      <c r="AD408" t="s">
        <v>36</v>
      </c>
      <c r="AE408" t="s">
        <v>56</v>
      </c>
      <c r="AF408" t="s">
        <v>36</v>
      </c>
      <c r="AG408" t="s">
        <v>48</v>
      </c>
    </row>
    <row r="409" spans="1:33" x14ac:dyDescent="0.35">
      <c r="A409" t="s">
        <v>2428</v>
      </c>
      <c r="B409" t="s">
        <v>33</v>
      </c>
      <c r="C409" t="s">
        <v>2429</v>
      </c>
      <c r="D409" t="s">
        <v>2428</v>
      </c>
      <c r="E409" t="s">
        <v>2430</v>
      </c>
      <c r="F409" t="s">
        <v>36</v>
      </c>
      <c r="G409" t="s">
        <v>37</v>
      </c>
      <c r="H409">
        <v>13000</v>
      </c>
      <c r="I409" t="s">
        <v>38</v>
      </c>
      <c r="J409" t="s">
        <v>422</v>
      </c>
      <c r="K409" t="str">
        <f>VLOOKUP(J409, correspondance!A:B, 2, FALSE)</f>
        <v>TG Villeneuve sur Lot (PF)</v>
      </c>
      <c r="L409" t="s">
        <v>2431</v>
      </c>
      <c r="M409" t="s">
        <v>2432</v>
      </c>
      <c r="N409" t="s">
        <v>36</v>
      </c>
      <c r="O409" t="s">
        <v>36</v>
      </c>
      <c r="P409" t="s">
        <v>36</v>
      </c>
      <c r="Q409" t="s">
        <v>36</v>
      </c>
      <c r="R409" t="s">
        <v>36</v>
      </c>
      <c r="S409" t="s">
        <v>36</v>
      </c>
      <c r="T409" t="s">
        <v>36</v>
      </c>
      <c r="U409" t="s">
        <v>42</v>
      </c>
      <c r="V409" t="s">
        <v>43</v>
      </c>
      <c r="W409" t="s">
        <v>2433</v>
      </c>
      <c r="X409" t="s">
        <v>36</v>
      </c>
      <c r="Y409" t="s">
        <v>36</v>
      </c>
      <c r="Z409" t="s">
        <v>36</v>
      </c>
      <c r="AA409">
        <v>0</v>
      </c>
      <c r="AB409" t="s">
        <v>426</v>
      </c>
      <c r="AC409" t="s">
        <v>46</v>
      </c>
      <c r="AD409" t="s">
        <v>36</v>
      </c>
      <c r="AE409" t="s">
        <v>56</v>
      </c>
      <c r="AF409" t="s">
        <v>36</v>
      </c>
      <c r="AG409" t="s">
        <v>48</v>
      </c>
    </row>
    <row r="410" spans="1:33" x14ac:dyDescent="0.35">
      <c r="A410" t="s">
        <v>2434</v>
      </c>
      <c r="B410" t="s">
        <v>33</v>
      </c>
      <c r="C410" t="s">
        <v>2435</v>
      </c>
      <c r="D410" t="s">
        <v>2434</v>
      </c>
      <c r="E410" t="s">
        <v>2436</v>
      </c>
      <c r="F410" t="s">
        <v>36</v>
      </c>
      <c r="G410" t="s">
        <v>37</v>
      </c>
      <c r="H410">
        <v>16000</v>
      </c>
      <c r="I410" t="s">
        <v>38</v>
      </c>
      <c r="J410" t="s">
        <v>422</v>
      </c>
      <c r="K410" t="str">
        <f>VLOOKUP(J410, correspondance!A:B, 2, FALSE)</f>
        <v>TG Villeneuve sur Lot (PF)</v>
      </c>
      <c r="L410" t="s">
        <v>2437</v>
      </c>
      <c r="M410" t="s">
        <v>2438</v>
      </c>
      <c r="N410" t="s">
        <v>36</v>
      </c>
      <c r="O410" t="s">
        <v>36</v>
      </c>
      <c r="P410" t="s">
        <v>36</v>
      </c>
      <c r="Q410" t="s">
        <v>36</v>
      </c>
      <c r="R410" t="s">
        <v>36</v>
      </c>
      <c r="S410" t="s">
        <v>36</v>
      </c>
      <c r="T410" t="s">
        <v>36</v>
      </c>
      <c r="U410" t="s">
        <v>42</v>
      </c>
      <c r="V410" t="s">
        <v>43</v>
      </c>
      <c r="W410" t="s">
        <v>425</v>
      </c>
      <c r="X410" t="s">
        <v>36</v>
      </c>
      <c r="Y410" t="s">
        <v>36</v>
      </c>
      <c r="Z410" t="s">
        <v>36</v>
      </c>
      <c r="AA410">
        <v>0</v>
      </c>
      <c r="AB410" t="s">
        <v>426</v>
      </c>
      <c r="AC410" t="s">
        <v>46</v>
      </c>
      <c r="AD410" t="s">
        <v>36</v>
      </c>
      <c r="AE410" t="s">
        <v>56</v>
      </c>
      <c r="AF410" t="s">
        <v>36</v>
      </c>
      <c r="AG410" t="s">
        <v>48</v>
      </c>
    </row>
    <row r="411" spans="1:33" x14ac:dyDescent="0.35">
      <c r="A411" t="s">
        <v>2439</v>
      </c>
      <c r="B411" t="s">
        <v>33</v>
      </c>
      <c r="C411" t="s">
        <v>2440</v>
      </c>
      <c r="D411" t="s">
        <v>2439</v>
      </c>
      <c r="E411" t="s">
        <v>2441</v>
      </c>
      <c r="F411" t="s">
        <v>36</v>
      </c>
      <c r="G411" t="s">
        <v>37</v>
      </c>
      <c r="H411">
        <v>16000</v>
      </c>
      <c r="I411" t="s">
        <v>38</v>
      </c>
      <c r="J411" t="s">
        <v>422</v>
      </c>
      <c r="K411" t="str">
        <f>VLOOKUP(J411, correspondance!A:B, 2, FALSE)</f>
        <v>TG Villeneuve sur Lot (PF)</v>
      </c>
      <c r="L411" t="s">
        <v>2442</v>
      </c>
      <c r="M411" t="s">
        <v>2443</v>
      </c>
      <c r="N411" t="s">
        <v>36</v>
      </c>
      <c r="O411" t="s">
        <v>36</v>
      </c>
      <c r="P411" t="s">
        <v>36</v>
      </c>
      <c r="Q411" t="s">
        <v>36</v>
      </c>
      <c r="R411" t="s">
        <v>36</v>
      </c>
      <c r="S411" t="s">
        <v>36</v>
      </c>
      <c r="T411" t="s">
        <v>36</v>
      </c>
      <c r="U411" t="s">
        <v>42</v>
      </c>
      <c r="V411" t="s">
        <v>43</v>
      </c>
      <c r="W411" t="s">
        <v>2444</v>
      </c>
      <c r="X411" t="s">
        <v>36</v>
      </c>
      <c r="Y411" t="s">
        <v>36</v>
      </c>
      <c r="Z411" t="s">
        <v>36</v>
      </c>
      <c r="AA411">
        <v>0</v>
      </c>
      <c r="AB411" t="s">
        <v>426</v>
      </c>
      <c r="AC411" t="s">
        <v>46</v>
      </c>
      <c r="AD411" t="s">
        <v>36</v>
      </c>
      <c r="AE411" t="s">
        <v>56</v>
      </c>
      <c r="AF411" t="s">
        <v>36</v>
      </c>
      <c r="AG411" t="s">
        <v>48</v>
      </c>
    </row>
    <row r="412" spans="1:33" x14ac:dyDescent="0.35">
      <c r="A412" t="s">
        <v>2445</v>
      </c>
      <c r="B412" t="s">
        <v>33</v>
      </c>
      <c r="C412" t="s">
        <v>2446</v>
      </c>
      <c r="D412" t="s">
        <v>2445</v>
      </c>
      <c r="E412" t="s">
        <v>2447</v>
      </c>
      <c r="F412" t="s">
        <v>36</v>
      </c>
      <c r="G412" t="s">
        <v>37</v>
      </c>
      <c r="H412">
        <v>19000</v>
      </c>
      <c r="I412" t="s">
        <v>38</v>
      </c>
      <c r="J412" t="s">
        <v>2424</v>
      </c>
      <c r="K412" t="str">
        <f>VLOOKUP(J412, correspondance!A:B, 2, FALSE)</f>
        <v>TG Rochefort (PF)</v>
      </c>
      <c r="L412" t="s">
        <v>2448</v>
      </c>
      <c r="M412" t="s">
        <v>2449</v>
      </c>
      <c r="N412" t="s">
        <v>36</v>
      </c>
      <c r="O412" t="s">
        <v>36</v>
      </c>
      <c r="P412" t="s">
        <v>36</v>
      </c>
      <c r="Q412" t="s">
        <v>36</v>
      </c>
      <c r="R412" t="s">
        <v>36</v>
      </c>
      <c r="S412" t="s">
        <v>36</v>
      </c>
      <c r="T412" t="s">
        <v>36</v>
      </c>
      <c r="U412" t="s">
        <v>42</v>
      </c>
      <c r="V412" t="s">
        <v>43</v>
      </c>
      <c r="W412" t="s">
        <v>2450</v>
      </c>
      <c r="X412" t="s">
        <v>36</v>
      </c>
      <c r="Y412" t="s">
        <v>36</v>
      </c>
      <c r="Z412" t="s">
        <v>36</v>
      </c>
      <c r="AA412">
        <v>0</v>
      </c>
      <c r="AB412" t="s">
        <v>426</v>
      </c>
      <c r="AC412" t="s">
        <v>46</v>
      </c>
      <c r="AD412" t="s">
        <v>36</v>
      </c>
      <c r="AE412" t="s">
        <v>56</v>
      </c>
      <c r="AF412" t="s">
        <v>36</v>
      </c>
      <c r="AG412" t="s">
        <v>48</v>
      </c>
    </row>
    <row r="413" spans="1:33" x14ac:dyDescent="0.35">
      <c r="A413" t="s">
        <v>2451</v>
      </c>
      <c r="B413" t="s">
        <v>33</v>
      </c>
      <c r="C413" t="s">
        <v>2452</v>
      </c>
      <c r="D413" t="s">
        <v>2451</v>
      </c>
      <c r="E413" t="s">
        <v>2453</v>
      </c>
      <c r="F413" t="s">
        <v>36</v>
      </c>
      <c r="G413" t="s">
        <v>37</v>
      </c>
      <c r="H413">
        <v>19000</v>
      </c>
      <c r="I413" t="s">
        <v>38</v>
      </c>
      <c r="J413" t="s">
        <v>2424</v>
      </c>
      <c r="K413" t="str">
        <f>VLOOKUP(J413, correspondance!A:B, 2, FALSE)</f>
        <v>TG Rochefort (PF)</v>
      </c>
      <c r="L413" t="s">
        <v>2454</v>
      </c>
      <c r="M413" t="s">
        <v>2455</v>
      </c>
      <c r="N413" t="s">
        <v>36</v>
      </c>
      <c r="O413" t="s">
        <v>36</v>
      </c>
      <c r="P413" t="s">
        <v>36</v>
      </c>
      <c r="Q413" t="s">
        <v>36</v>
      </c>
      <c r="R413" t="s">
        <v>36</v>
      </c>
      <c r="S413" t="s">
        <v>36</v>
      </c>
      <c r="T413" t="s">
        <v>36</v>
      </c>
      <c r="U413" t="s">
        <v>42</v>
      </c>
      <c r="V413" t="s">
        <v>43</v>
      </c>
      <c r="W413" t="s">
        <v>2456</v>
      </c>
      <c r="X413" t="s">
        <v>36</v>
      </c>
      <c r="Y413" t="s">
        <v>36</v>
      </c>
      <c r="Z413" t="s">
        <v>36</v>
      </c>
      <c r="AA413">
        <v>0</v>
      </c>
      <c r="AB413" t="s">
        <v>426</v>
      </c>
      <c r="AC413" t="s">
        <v>46</v>
      </c>
      <c r="AD413" t="s">
        <v>36</v>
      </c>
      <c r="AE413" t="s">
        <v>56</v>
      </c>
      <c r="AF413" t="s">
        <v>36</v>
      </c>
      <c r="AG413" t="s">
        <v>48</v>
      </c>
    </row>
    <row r="414" spans="1:33" x14ac:dyDescent="0.35">
      <c r="A414" t="s">
        <v>2457</v>
      </c>
      <c r="B414" t="s">
        <v>33</v>
      </c>
      <c r="C414" t="s">
        <v>2458</v>
      </c>
      <c r="D414" t="s">
        <v>2457</v>
      </c>
      <c r="E414" t="s">
        <v>2459</v>
      </c>
      <c r="F414" t="s">
        <v>36</v>
      </c>
      <c r="G414" t="s">
        <v>37</v>
      </c>
      <c r="H414">
        <v>1900</v>
      </c>
      <c r="I414" t="s">
        <v>38</v>
      </c>
      <c r="J414" t="s">
        <v>2424</v>
      </c>
      <c r="K414" t="str">
        <f>VLOOKUP(J414, correspondance!A:B, 2, FALSE)</f>
        <v>TG Rochefort (PF)</v>
      </c>
      <c r="L414" t="s">
        <v>2460</v>
      </c>
      <c r="M414" t="s">
        <v>2461</v>
      </c>
      <c r="N414" t="s">
        <v>36</v>
      </c>
      <c r="O414" t="s">
        <v>36</v>
      </c>
      <c r="P414" t="s">
        <v>36</v>
      </c>
      <c r="Q414" t="s">
        <v>36</v>
      </c>
      <c r="R414" t="s">
        <v>36</v>
      </c>
      <c r="S414" t="s">
        <v>36</v>
      </c>
      <c r="T414" t="s">
        <v>36</v>
      </c>
      <c r="U414" t="s">
        <v>42</v>
      </c>
      <c r="V414" t="s">
        <v>43</v>
      </c>
      <c r="W414" t="s">
        <v>2450</v>
      </c>
      <c r="X414" t="s">
        <v>36</v>
      </c>
      <c r="Y414" t="s">
        <v>36</v>
      </c>
      <c r="Z414" t="s">
        <v>36</v>
      </c>
      <c r="AA414">
        <v>0</v>
      </c>
      <c r="AB414" t="s">
        <v>426</v>
      </c>
      <c r="AC414" t="s">
        <v>46</v>
      </c>
      <c r="AD414" t="s">
        <v>36</v>
      </c>
      <c r="AE414" t="s">
        <v>56</v>
      </c>
      <c r="AF414" t="s">
        <v>36</v>
      </c>
      <c r="AG414" t="s">
        <v>48</v>
      </c>
    </row>
    <row r="415" spans="1:33" x14ac:dyDescent="0.35">
      <c r="A415" t="s">
        <v>2462</v>
      </c>
      <c r="B415" t="s">
        <v>33</v>
      </c>
      <c r="C415" t="s">
        <v>2463</v>
      </c>
      <c r="D415" t="s">
        <v>2462</v>
      </c>
      <c r="E415" t="s">
        <v>2464</v>
      </c>
      <c r="F415" t="s">
        <v>36</v>
      </c>
      <c r="G415" t="s">
        <v>37</v>
      </c>
      <c r="H415">
        <v>16000</v>
      </c>
      <c r="I415" t="s">
        <v>38</v>
      </c>
      <c r="J415" t="s">
        <v>2424</v>
      </c>
      <c r="K415" t="str">
        <f>VLOOKUP(J415, correspondance!A:B, 2, FALSE)</f>
        <v>TG Rochefort (PF)</v>
      </c>
      <c r="L415" t="s">
        <v>2465</v>
      </c>
      <c r="M415" t="s">
        <v>2466</v>
      </c>
      <c r="N415" t="s">
        <v>36</v>
      </c>
      <c r="O415" t="s">
        <v>36</v>
      </c>
      <c r="P415" t="s">
        <v>36</v>
      </c>
      <c r="Q415" t="s">
        <v>36</v>
      </c>
      <c r="R415" t="s">
        <v>36</v>
      </c>
      <c r="S415" t="s">
        <v>36</v>
      </c>
      <c r="T415" t="s">
        <v>36</v>
      </c>
      <c r="U415" t="s">
        <v>42</v>
      </c>
      <c r="V415" t="s">
        <v>43</v>
      </c>
      <c r="W415" t="s">
        <v>2467</v>
      </c>
      <c r="X415" t="s">
        <v>36</v>
      </c>
      <c r="Y415" t="s">
        <v>36</v>
      </c>
      <c r="Z415" t="s">
        <v>36</v>
      </c>
      <c r="AA415">
        <v>0</v>
      </c>
      <c r="AB415" t="s">
        <v>426</v>
      </c>
      <c r="AC415" t="s">
        <v>46</v>
      </c>
      <c r="AD415" t="s">
        <v>36</v>
      </c>
      <c r="AE415" t="s">
        <v>56</v>
      </c>
      <c r="AF415" t="s">
        <v>36</v>
      </c>
      <c r="AG415" t="s">
        <v>48</v>
      </c>
    </row>
    <row r="416" spans="1:33" x14ac:dyDescent="0.35">
      <c r="A416" t="s">
        <v>2468</v>
      </c>
      <c r="B416" t="s">
        <v>33</v>
      </c>
      <c r="C416" t="s">
        <v>2469</v>
      </c>
      <c r="D416" t="s">
        <v>2468</v>
      </c>
      <c r="E416" t="s">
        <v>2470</v>
      </c>
      <c r="F416" t="s">
        <v>36</v>
      </c>
      <c r="G416" t="s">
        <v>37</v>
      </c>
      <c r="H416">
        <v>16000</v>
      </c>
      <c r="I416" t="s">
        <v>38</v>
      </c>
      <c r="J416" t="s">
        <v>2424</v>
      </c>
      <c r="K416" t="str">
        <f>VLOOKUP(J416, correspondance!A:B, 2, FALSE)</f>
        <v>TG Rochefort (PF)</v>
      </c>
      <c r="L416" t="s">
        <v>2471</v>
      </c>
      <c r="M416" t="s">
        <v>2472</v>
      </c>
      <c r="N416" t="s">
        <v>36</v>
      </c>
      <c r="O416" t="s">
        <v>36</v>
      </c>
      <c r="P416" t="s">
        <v>36</v>
      </c>
      <c r="Q416" t="s">
        <v>36</v>
      </c>
      <c r="R416" t="s">
        <v>36</v>
      </c>
      <c r="S416" t="s">
        <v>36</v>
      </c>
      <c r="T416" t="s">
        <v>36</v>
      </c>
      <c r="U416" t="s">
        <v>42</v>
      </c>
      <c r="V416" t="s">
        <v>43</v>
      </c>
      <c r="W416" t="s">
        <v>2473</v>
      </c>
      <c r="X416" t="s">
        <v>36</v>
      </c>
      <c r="Y416" t="s">
        <v>36</v>
      </c>
      <c r="Z416" t="s">
        <v>36</v>
      </c>
      <c r="AA416">
        <v>0</v>
      </c>
      <c r="AB416" t="s">
        <v>426</v>
      </c>
      <c r="AC416" t="s">
        <v>46</v>
      </c>
      <c r="AD416" t="s">
        <v>36</v>
      </c>
      <c r="AE416" t="s">
        <v>56</v>
      </c>
      <c r="AF416" t="s">
        <v>36</v>
      </c>
      <c r="AG416" t="s">
        <v>48</v>
      </c>
    </row>
    <row r="417" spans="1:33" x14ac:dyDescent="0.35">
      <c r="A417" t="s">
        <v>2474</v>
      </c>
      <c r="B417" t="s">
        <v>33</v>
      </c>
      <c r="C417" t="s">
        <v>2475</v>
      </c>
      <c r="D417" t="s">
        <v>2474</v>
      </c>
      <c r="E417" t="s">
        <v>2476</v>
      </c>
      <c r="F417" t="s">
        <v>36</v>
      </c>
      <c r="G417" t="s">
        <v>37</v>
      </c>
      <c r="H417">
        <v>19000</v>
      </c>
      <c r="I417" t="s">
        <v>38</v>
      </c>
      <c r="J417" t="s">
        <v>430</v>
      </c>
      <c r="K417" t="str">
        <f>VLOOKUP(J417, correspondance!A:B, 2, FALSE)</f>
        <v>Site St Loubes</v>
      </c>
      <c r="L417" t="s">
        <v>2477</v>
      </c>
      <c r="M417" t="s">
        <v>2478</v>
      </c>
      <c r="N417" t="s">
        <v>36</v>
      </c>
      <c r="O417" t="s">
        <v>36</v>
      </c>
      <c r="P417" t="s">
        <v>36</v>
      </c>
      <c r="Q417" t="s">
        <v>36</v>
      </c>
      <c r="R417" t="s">
        <v>36</v>
      </c>
      <c r="S417" t="s">
        <v>36</v>
      </c>
      <c r="T417" t="s">
        <v>36</v>
      </c>
      <c r="U417" t="s">
        <v>42</v>
      </c>
      <c r="V417" t="s">
        <v>43</v>
      </c>
      <c r="W417" t="s">
        <v>2479</v>
      </c>
      <c r="X417" t="s">
        <v>36</v>
      </c>
      <c r="Y417" t="s">
        <v>36</v>
      </c>
      <c r="Z417" t="s">
        <v>36</v>
      </c>
      <c r="AA417">
        <v>0</v>
      </c>
      <c r="AB417" t="s">
        <v>426</v>
      </c>
      <c r="AC417" t="s">
        <v>46</v>
      </c>
      <c r="AD417" t="s">
        <v>36</v>
      </c>
      <c r="AE417" t="s">
        <v>56</v>
      </c>
      <c r="AF417" t="s">
        <v>36</v>
      </c>
      <c r="AG417" t="s">
        <v>48</v>
      </c>
    </row>
    <row r="418" spans="1:33" x14ac:dyDescent="0.35">
      <c r="A418" t="s">
        <v>2480</v>
      </c>
      <c r="B418" t="s">
        <v>33</v>
      </c>
      <c r="C418" t="s">
        <v>2481</v>
      </c>
      <c r="D418" t="s">
        <v>2480</v>
      </c>
      <c r="E418" t="s">
        <v>2482</v>
      </c>
      <c r="F418" t="s">
        <v>36</v>
      </c>
      <c r="G418" t="s">
        <v>37</v>
      </c>
      <c r="H418">
        <v>19000</v>
      </c>
      <c r="I418" t="s">
        <v>38</v>
      </c>
      <c r="J418" t="s">
        <v>430</v>
      </c>
      <c r="K418" t="str">
        <f>VLOOKUP(J418, correspondance!A:B, 2, FALSE)</f>
        <v>Site St Loubes</v>
      </c>
      <c r="L418" t="s">
        <v>2483</v>
      </c>
      <c r="M418" t="s">
        <v>36</v>
      </c>
      <c r="N418" t="s">
        <v>36</v>
      </c>
      <c r="O418" t="s">
        <v>36</v>
      </c>
      <c r="P418" t="s">
        <v>36</v>
      </c>
      <c r="Q418" t="s">
        <v>36</v>
      </c>
      <c r="R418" t="s">
        <v>36</v>
      </c>
      <c r="S418" t="s">
        <v>36</v>
      </c>
      <c r="T418" t="s">
        <v>36</v>
      </c>
      <c r="U418" t="s">
        <v>42</v>
      </c>
      <c r="V418" t="s">
        <v>43</v>
      </c>
      <c r="W418" t="s">
        <v>2484</v>
      </c>
      <c r="X418" t="s">
        <v>36</v>
      </c>
      <c r="Y418" t="s">
        <v>36</v>
      </c>
      <c r="Z418" t="s">
        <v>36</v>
      </c>
      <c r="AA418">
        <v>0</v>
      </c>
      <c r="AB418" t="s">
        <v>426</v>
      </c>
      <c r="AC418" t="s">
        <v>46</v>
      </c>
      <c r="AD418" t="s">
        <v>36</v>
      </c>
      <c r="AE418" t="s">
        <v>56</v>
      </c>
      <c r="AF418" t="s">
        <v>36</v>
      </c>
      <c r="AG418" t="s">
        <v>48</v>
      </c>
    </row>
    <row r="419" spans="1:33" x14ac:dyDescent="0.35">
      <c r="A419" t="s">
        <v>2485</v>
      </c>
      <c r="B419" t="s">
        <v>33</v>
      </c>
      <c r="C419" t="s">
        <v>2486</v>
      </c>
      <c r="D419" t="s">
        <v>2485</v>
      </c>
      <c r="E419" t="s">
        <v>2487</v>
      </c>
      <c r="F419" t="s">
        <v>36</v>
      </c>
      <c r="G419" t="s">
        <v>67</v>
      </c>
      <c r="I419" t="s">
        <v>66</v>
      </c>
      <c r="J419" t="s">
        <v>422</v>
      </c>
      <c r="K419" t="str">
        <f>VLOOKUP(J419, correspondance!A:B, 2, FALSE)</f>
        <v>TG Villeneuve sur Lot (PF)</v>
      </c>
      <c r="L419" t="s">
        <v>2488</v>
      </c>
      <c r="M419" t="s">
        <v>2489</v>
      </c>
      <c r="N419" t="s">
        <v>36</v>
      </c>
      <c r="O419" t="s">
        <v>36</v>
      </c>
      <c r="P419" t="s">
        <v>36</v>
      </c>
      <c r="Q419" t="s">
        <v>36</v>
      </c>
      <c r="R419" t="s">
        <v>36</v>
      </c>
      <c r="S419" t="s">
        <v>36</v>
      </c>
      <c r="T419" t="s">
        <v>36</v>
      </c>
      <c r="U419" t="s">
        <v>42</v>
      </c>
      <c r="V419" t="s">
        <v>43</v>
      </c>
      <c r="W419" t="s">
        <v>425</v>
      </c>
      <c r="X419" t="s">
        <v>36</v>
      </c>
      <c r="Y419" t="s">
        <v>36</v>
      </c>
      <c r="Z419" t="s">
        <v>36</v>
      </c>
      <c r="AA419">
        <v>0</v>
      </c>
      <c r="AB419" t="s">
        <v>426</v>
      </c>
      <c r="AC419" t="s">
        <v>46</v>
      </c>
      <c r="AD419" t="s">
        <v>36</v>
      </c>
      <c r="AE419" t="s">
        <v>56</v>
      </c>
      <c r="AF419" t="s">
        <v>36</v>
      </c>
      <c r="AG419" t="s">
        <v>48</v>
      </c>
    </row>
    <row r="420" spans="1:33" x14ac:dyDescent="0.35">
      <c r="A420" t="s">
        <v>2490</v>
      </c>
      <c r="B420" t="s">
        <v>33</v>
      </c>
      <c r="C420" t="s">
        <v>2491</v>
      </c>
      <c r="D420" t="s">
        <v>2490</v>
      </c>
      <c r="E420" t="s">
        <v>2492</v>
      </c>
      <c r="F420" t="s">
        <v>36</v>
      </c>
      <c r="G420" t="s">
        <v>67</v>
      </c>
      <c r="I420" t="s">
        <v>66</v>
      </c>
      <c r="J420" t="s">
        <v>422</v>
      </c>
      <c r="K420" t="str">
        <f>VLOOKUP(J420, correspondance!A:B, 2, FALSE)</f>
        <v>TG Villeneuve sur Lot (PF)</v>
      </c>
      <c r="L420" t="s">
        <v>2493</v>
      </c>
      <c r="M420" t="s">
        <v>2494</v>
      </c>
      <c r="N420" t="s">
        <v>36</v>
      </c>
      <c r="O420" t="s">
        <v>36</v>
      </c>
      <c r="P420" t="s">
        <v>36</v>
      </c>
      <c r="Q420" t="s">
        <v>36</v>
      </c>
      <c r="R420" t="s">
        <v>36</v>
      </c>
      <c r="S420" t="s">
        <v>36</v>
      </c>
      <c r="T420" t="s">
        <v>36</v>
      </c>
      <c r="U420" t="s">
        <v>42</v>
      </c>
      <c r="V420" t="s">
        <v>43</v>
      </c>
      <c r="W420" t="s">
        <v>2495</v>
      </c>
      <c r="X420" t="s">
        <v>36</v>
      </c>
      <c r="Y420" t="s">
        <v>36</v>
      </c>
      <c r="Z420" t="s">
        <v>36</v>
      </c>
      <c r="AA420">
        <v>0</v>
      </c>
      <c r="AB420" t="s">
        <v>426</v>
      </c>
      <c r="AC420" t="s">
        <v>46</v>
      </c>
      <c r="AD420" t="s">
        <v>36</v>
      </c>
      <c r="AE420" t="s">
        <v>56</v>
      </c>
      <c r="AF420" t="s">
        <v>36</v>
      </c>
      <c r="AG420" t="s">
        <v>48</v>
      </c>
    </row>
    <row r="421" spans="1:33" x14ac:dyDescent="0.35">
      <c r="A421" t="s">
        <v>2496</v>
      </c>
      <c r="B421" t="s">
        <v>33</v>
      </c>
      <c r="C421" t="s">
        <v>2497</v>
      </c>
      <c r="D421" t="s">
        <v>2496</v>
      </c>
      <c r="E421" t="s">
        <v>2498</v>
      </c>
      <c r="F421" t="s">
        <v>36</v>
      </c>
      <c r="G421" t="s">
        <v>37</v>
      </c>
      <c r="H421">
        <v>19000</v>
      </c>
      <c r="I421" t="s">
        <v>38</v>
      </c>
      <c r="J421" t="s">
        <v>2499</v>
      </c>
      <c r="K421" t="str">
        <f>VLOOKUP(J421, correspondance!A:B, 2, FALSE)</f>
        <v>Site St Loubes</v>
      </c>
      <c r="L421" t="s">
        <v>2500</v>
      </c>
      <c r="M421" t="s">
        <v>2501</v>
      </c>
      <c r="N421" t="s">
        <v>36</v>
      </c>
      <c r="O421" t="s">
        <v>36</v>
      </c>
      <c r="P421" t="s">
        <v>36</v>
      </c>
      <c r="Q421" t="s">
        <v>36</v>
      </c>
      <c r="R421" t="s">
        <v>36</v>
      </c>
      <c r="S421" t="s">
        <v>36</v>
      </c>
      <c r="T421" t="s">
        <v>36</v>
      </c>
      <c r="U421" t="s">
        <v>42</v>
      </c>
      <c r="V421" t="s">
        <v>43</v>
      </c>
      <c r="W421" t="s">
        <v>2502</v>
      </c>
      <c r="X421" t="s">
        <v>36</v>
      </c>
      <c r="Y421" t="s">
        <v>36</v>
      </c>
      <c r="Z421" t="s">
        <v>36</v>
      </c>
      <c r="AA421">
        <v>0</v>
      </c>
      <c r="AB421" t="s">
        <v>426</v>
      </c>
      <c r="AC421" t="s">
        <v>46</v>
      </c>
      <c r="AD421" t="s">
        <v>36</v>
      </c>
      <c r="AE421" t="s">
        <v>47</v>
      </c>
      <c r="AF421" t="s">
        <v>36</v>
      </c>
      <c r="AG421" t="s">
        <v>48</v>
      </c>
    </row>
    <row r="422" spans="1:33" x14ac:dyDescent="0.35">
      <c r="A422" t="s">
        <v>2503</v>
      </c>
      <c r="B422" t="s">
        <v>33</v>
      </c>
      <c r="C422" t="s">
        <v>2504</v>
      </c>
      <c r="D422" t="s">
        <v>2503</v>
      </c>
      <c r="E422" t="s">
        <v>2505</v>
      </c>
      <c r="F422" t="s">
        <v>36</v>
      </c>
      <c r="G422" t="s">
        <v>37</v>
      </c>
      <c r="H422">
        <v>19000</v>
      </c>
      <c r="I422" t="s">
        <v>38</v>
      </c>
      <c r="J422" t="s">
        <v>2499</v>
      </c>
      <c r="K422" t="str">
        <f>VLOOKUP(J422, correspondance!A:B, 2, FALSE)</f>
        <v>Site St Loubes</v>
      </c>
      <c r="L422" t="s">
        <v>2506</v>
      </c>
      <c r="M422" t="s">
        <v>2507</v>
      </c>
      <c r="N422" t="s">
        <v>36</v>
      </c>
      <c r="O422" t="s">
        <v>36</v>
      </c>
      <c r="P422" t="s">
        <v>36</v>
      </c>
      <c r="Q422" t="s">
        <v>36</v>
      </c>
      <c r="R422" t="s">
        <v>36</v>
      </c>
      <c r="S422" t="s">
        <v>36</v>
      </c>
      <c r="T422" t="s">
        <v>36</v>
      </c>
      <c r="U422" t="s">
        <v>42</v>
      </c>
      <c r="V422" t="s">
        <v>43</v>
      </c>
      <c r="W422" t="s">
        <v>2508</v>
      </c>
      <c r="X422" t="s">
        <v>36</v>
      </c>
      <c r="Y422" t="s">
        <v>36</v>
      </c>
      <c r="Z422" t="s">
        <v>36</v>
      </c>
      <c r="AA422">
        <v>0</v>
      </c>
      <c r="AB422" t="s">
        <v>426</v>
      </c>
      <c r="AC422" t="s">
        <v>46</v>
      </c>
      <c r="AD422" t="s">
        <v>36</v>
      </c>
      <c r="AE422" t="s">
        <v>47</v>
      </c>
      <c r="AF422" t="s">
        <v>36</v>
      </c>
      <c r="AG422" t="s">
        <v>48</v>
      </c>
    </row>
    <row r="423" spans="1:33" x14ac:dyDescent="0.35">
      <c r="A423" t="s">
        <v>2509</v>
      </c>
      <c r="B423" t="s">
        <v>33</v>
      </c>
      <c r="C423" t="s">
        <v>2510</v>
      </c>
      <c r="D423" t="s">
        <v>2509</v>
      </c>
      <c r="E423" t="s">
        <v>2511</v>
      </c>
      <c r="F423" t="s">
        <v>36</v>
      </c>
      <c r="G423" t="s">
        <v>37</v>
      </c>
      <c r="H423">
        <v>19000</v>
      </c>
      <c r="I423" t="s">
        <v>38</v>
      </c>
      <c r="J423" t="s">
        <v>2499</v>
      </c>
      <c r="K423" t="str">
        <f>VLOOKUP(J423, correspondance!A:B, 2, FALSE)</f>
        <v>Site St Loubes</v>
      </c>
      <c r="L423" t="s">
        <v>2512</v>
      </c>
      <c r="M423" t="s">
        <v>2513</v>
      </c>
      <c r="N423" t="s">
        <v>36</v>
      </c>
      <c r="O423" t="s">
        <v>36</v>
      </c>
      <c r="P423" t="s">
        <v>36</v>
      </c>
      <c r="Q423" t="s">
        <v>36</v>
      </c>
      <c r="R423" t="s">
        <v>36</v>
      </c>
      <c r="S423" t="s">
        <v>36</v>
      </c>
      <c r="T423" t="s">
        <v>36</v>
      </c>
      <c r="U423" t="s">
        <v>42</v>
      </c>
      <c r="V423" t="s">
        <v>43</v>
      </c>
      <c r="W423" t="s">
        <v>2514</v>
      </c>
      <c r="X423" t="s">
        <v>36</v>
      </c>
      <c r="Y423" t="s">
        <v>36</v>
      </c>
      <c r="Z423" t="s">
        <v>36</v>
      </c>
      <c r="AA423">
        <v>0</v>
      </c>
      <c r="AB423" t="s">
        <v>426</v>
      </c>
      <c r="AC423" t="s">
        <v>46</v>
      </c>
      <c r="AD423" t="s">
        <v>36</v>
      </c>
      <c r="AE423" t="s">
        <v>56</v>
      </c>
      <c r="AF423" t="s">
        <v>36</v>
      </c>
      <c r="AG423" t="s">
        <v>48</v>
      </c>
    </row>
    <row r="424" spans="1:33" x14ac:dyDescent="0.35">
      <c r="A424" t="s">
        <v>2515</v>
      </c>
      <c r="B424" t="s">
        <v>33</v>
      </c>
      <c r="C424" t="s">
        <v>2516</v>
      </c>
      <c r="D424" t="s">
        <v>2515</v>
      </c>
      <c r="E424" t="s">
        <v>2517</v>
      </c>
      <c r="F424" t="s">
        <v>36</v>
      </c>
      <c r="G424" t="s">
        <v>37</v>
      </c>
      <c r="H424">
        <v>19000</v>
      </c>
      <c r="I424" t="s">
        <v>38</v>
      </c>
      <c r="J424" t="s">
        <v>2518</v>
      </c>
      <c r="K424" t="str">
        <f>VLOOKUP(J424, correspondance!A:B, 2, FALSE)</f>
        <v>PF Mouguerre</v>
      </c>
      <c r="L424" t="s">
        <v>2519</v>
      </c>
      <c r="M424" t="s">
        <v>2520</v>
      </c>
      <c r="N424" t="s">
        <v>36</v>
      </c>
      <c r="O424" t="s">
        <v>36</v>
      </c>
      <c r="P424" t="s">
        <v>36</v>
      </c>
      <c r="Q424" t="s">
        <v>36</v>
      </c>
      <c r="R424" t="s">
        <v>36</v>
      </c>
      <c r="S424" t="s">
        <v>36</v>
      </c>
      <c r="T424" t="s">
        <v>36</v>
      </c>
      <c r="U424" t="s">
        <v>42</v>
      </c>
      <c r="V424" t="s">
        <v>43</v>
      </c>
      <c r="W424" t="s">
        <v>2521</v>
      </c>
      <c r="X424" t="s">
        <v>36</v>
      </c>
      <c r="Y424" t="s">
        <v>36</v>
      </c>
      <c r="Z424" t="s">
        <v>36</v>
      </c>
      <c r="AA424">
        <v>0</v>
      </c>
      <c r="AB424" t="s">
        <v>426</v>
      </c>
      <c r="AC424" t="s">
        <v>46</v>
      </c>
      <c r="AD424" t="s">
        <v>36</v>
      </c>
      <c r="AE424" t="s">
        <v>56</v>
      </c>
      <c r="AF424" t="s">
        <v>36</v>
      </c>
      <c r="AG424" t="s">
        <v>48</v>
      </c>
    </row>
    <row r="425" spans="1:33" x14ac:dyDescent="0.35">
      <c r="A425" t="s">
        <v>2522</v>
      </c>
      <c r="B425" t="s">
        <v>33</v>
      </c>
      <c r="C425" t="s">
        <v>2523</v>
      </c>
      <c r="D425" t="s">
        <v>2522</v>
      </c>
      <c r="E425" t="s">
        <v>2524</v>
      </c>
      <c r="F425" t="s">
        <v>36</v>
      </c>
      <c r="G425" t="s">
        <v>37</v>
      </c>
      <c r="H425">
        <v>19000</v>
      </c>
      <c r="I425" t="s">
        <v>38</v>
      </c>
      <c r="J425" t="s">
        <v>2499</v>
      </c>
      <c r="K425" t="str">
        <f>VLOOKUP(J425, correspondance!A:B, 2, FALSE)</f>
        <v>Site St Loubes</v>
      </c>
      <c r="L425" t="s">
        <v>2525</v>
      </c>
      <c r="M425" t="s">
        <v>2526</v>
      </c>
      <c r="N425" t="s">
        <v>36</v>
      </c>
      <c r="O425" t="s">
        <v>36</v>
      </c>
      <c r="P425" t="s">
        <v>36</v>
      </c>
      <c r="Q425" t="s">
        <v>36</v>
      </c>
      <c r="R425" t="s">
        <v>36</v>
      </c>
      <c r="S425" t="s">
        <v>36</v>
      </c>
      <c r="T425" t="s">
        <v>36</v>
      </c>
      <c r="U425" t="s">
        <v>42</v>
      </c>
      <c r="V425" t="s">
        <v>43</v>
      </c>
      <c r="W425" t="s">
        <v>2527</v>
      </c>
      <c r="X425" t="s">
        <v>36</v>
      </c>
      <c r="Y425" t="s">
        <v>36</v>
      </c>
      <c r="Z425" t="s">
        <v>36</v>
      </c>
      <c r="AA425">
        <v>0</v>
      </c>
      <c r="AB425" t="s">
        <v>426</v>
      </c>
      <c r="AC425" t="s">
        <v>46</v>
      </c>
      <c r="AD425" t="s">
        <v>36</v>
      </c>
      <c r="AE425" t="s">
        <v>56</v>
      </c>
      <c r="AF425" t="s">
        <v>36</v>
      </c>
      <c r="AG425" t="s">
        <v>48</v>
      </c>
    </row>
    <row r="426" spans="1:33" x14ac:dyDescent="0.35">
      <c r="A426" t="s">
        <v>2528</v>
      </c>
      <c r="B426" t="s">
        <v>33</v>
      </c>
      <c r="C426" t="s">
        <v>2529</v>
      </c>
      <c r="D426" t="s">
        <v>2528</v>
      </c>
      <c r="E426" t="s">
        <v>2530</v>
      </c>
      <c r="F426" t="s">
        <v>36</v>
      </c>
      <c r="G426" t="s">
        <v>37</v>
      </c>
      <c r="H426">
        <v>19000</v>
      </c>
      <c r="I426" t="s">
        <v>38</v>
      </c>
      <c r="J426" t="s">
        <v>2518</v>
      </c>
      <c r="K426" t="str">
        <f>VLOOKUP(J426, correspondance!A:B, 2, FALSE)</f>
        <v>PF Mouguerre</v>
      </c>
      <c r="L426" t="s">
        <v>2531</v>
      </c>
      <c r="M426" t="s">
        <v>1679</v>
      </c>
      <c r="N426" t="s">
        <v>36</v>
      </c>
      <c r="O426" t="s">
        <v>36</v>
      </c>
      <c r="P426" t="s">
        <v>36</v>
      </c>
      <c r="Q426" t="s">
        <v>36</v>
      </c>
      <c r="R426" t="s">
        <v>36</v>
      </c>
      <c r="S426" t="s">
        <v>36</v>
      </c>
      <c r="T426" t="s">
        <v>36</v>
      </c>
      <c r="U426" t="s">
        <v>42</v>
      </c>
      <c r="V426" t="s">
        <v>43</v>
      </c>
      <c r="W426" t="s">
        <v>2532</v>
      </c>
      <c r="X426" t="s">
        <v>36</v>
      </c>
      <c r="Y426" t="s">
        <v>36</v>
      </c>
      <c r="Z426" t="s">
        <v>36</v>
      </c>
      <c r="AA426">
        <v>0</v>
      </c>
      <c r="AB426" t="s">
        <v>426</v>
      </c>
      <c r="AC426" t="s">
        <v>46</v>
      </c>
      <c r="AD426" t="s">
        <v>36</v>
      </c>
      <c r="AE426" t="s">
        <v>56</v>
      </c>
      <c r="AF426" t="s">
        <v>36</v>
      </c>
      <c r="AG426" t="s">
        <v>48</v>
      </c>
    </row>
    <row r="427" spans="1:33" x14ac:dyDescent="0.35">
      <c r="A427" t="s">
        <v>2533</v>
      </c>
      <c r="B427" t="s">
        <v>33</v>
      </c>
      <c r="C427" t="s">
        <v>2534</v>
      </c>
      <c r="D427" t="s">
        <v>2533</v>
      </c>
      <c r="E427" t="s">
        <v>2535</v>
      </c>
      <c r="F427" t="s">
        <v>36</v>
      </c>
      <c r="G427" t="s">
        <v>37</v>
      </c>
      <c r="H427">
        <v>16000</v>
      </c>
      <c r="I427" t="s">
        <v>38</v>
      </c>
      <c r="J427" t="s">
        <v>422</v>
      </c>
      <c r="K427" t="str">
        <f>VLOOKUP(J427, correspondance!A:B, 2, FALSE)</f>
        <v>TG Villeneuve sur Lot (PF)</v>
      </c>
      <c r="L427" t="s">
        <v>2536</v>
      </c>
      <c r="M427" t="s">
        <v>2537</v>
      </c>
      <c r="N427" t="s">
        <v>36</v>
      </c>
      <c r="O427" t="s">
        <v>36</v>
      </c>
      <c r="P427" t="s">
        <v>36</v>
      </c>
      <c r="Q427" t="s">
        <v>36</v>
      </c>
      <c r="R427" t="s">
        <v>36</v>
      </c>
      <c r="S427" t="s">
        <v>36</v>
      </c>
      <c r="T427" t="s">
        <v>36</v>
      </c>
      <c r="U427" t="s">
        <v>42</v>
      </c>
      <c r="V427" t="s">
        <v>43</v>
      </c>
      <c r="W427" t="s">
        <v>425</v>
      </c>
      <c r="X427" t="s">
        <v>36</v>
      </c>
      <c r="Y427" t="s">
        <v>36</v>
      </c>
      <c r="Z427" t="s">
        <v>36</v>
      </c>
      <c r="AA427">
        <v>0</v>
      </c>
      <c r="AB427" t="s">
        <v>426</v>
      </c>
      <c r="AC427" t="s">
        <v>46</v>
      </c>
      <c r="AD427" t="s">
        <v>36</v>
      </c>
      <c r="AE427" t="s">
        <v>56</v>
      </c>
      <c r="AF427" t="s">
        <v>36</v>
      </c>
      <c r="AG427" t="s">
        <v>48</v>
      </c>
    </row>
    <row r="428" spans="1:33" x14ac:dyDescent="0.35">
      <c r="A428" t="s">
        <v>2538</v>
      </c>
      <c r="B428" t="s">
        <v>33</v>
      </c>
      <c r="C428" t="s">
        <v>2539</v>
      </c>
      <c r="D428" t="s">
        <v>2538</v>
      </c>
      <c r="E428" t="s">
        <v>2540</v>
      </c>
      <c r="F428" t="s">
        <v>36</v>
      </c>
      <c r="G428" t="s">
        <v>37</v>
      </c>
      <c r="H428">
        <v>19000</v>
      </c>
      <c r="I428" t="s">
        <v>38</v>
      </c>
      <c r="J428" t="s">
        <v>2499</v>
      </c>
      <c r="K428" t="str">
        <f>VLOOKUP(J428, correspondance!A:B, 2, FALSE)</f>
        <v>Site St Loubes</v>
      </c>
      <c r="L428" t="s">
        <v>2541</v>
      </c>
      <c r="M428" t="s">
        <v>2542</v>
      </c>
      <c r="N428" t="s">
        <v>36</v>
      </c>
      <c r="O428" t="s">
        <v>36</v>
      </c>
      <c r="P428" t="s">
        <v>36</v>
      </c>
      <c r="Q428" t="s">
        <v>36</v>
      </c>
      <c r="R428" t="s">
        <v>36</v>
      </c>
      <c r="S428" t="s">
        <v>36</v>
      </c>
      <c r="T428" t="s">
        <v>36</v>
      </c>
      <c r="U428" t="s">
        <v>42</v>
      </c>
      <c r="V428" t="s">
        <v>43</v>
      </c>
      <c r="W428" t="s">
        <v>2543</v>
      </c>
      <c r="X428" t="s">
        <v>36</v>
      </c>
      <c r="Y428" t="s">
        <v>36</v>
      </c>
      <c r="Z428" t="s">
        <v>36</v>
      </c>
      <c r="AA428">
        <v>0</v>
      </c>
      <c r="AB428" t="s">
        <v>426</v>
      </c>
      <c r="AC428" t="s">
        <v>46</v>
      </c>
      <c r="AD428" t="s">
        <v>36</v>
      </c>
      <c r="AE428" t="s">
        <v>47</v>
      </c>
      <c r="AF428" t="s">
        <v>36</v>
      </c>
      <c r="AG428" t="s">
        <v>48</v>
      </c>
    </row>
    <row r="429" spans="1:33" x14ac:dyDescent="0.35">
      <c r="A429" t="s">
        <v>2544</v>
      </c>
      <c r="B429" t="s">
        <v>33</v>
      </c>
      <c r="C429" t="s">
        <v>2545</v>
      </c>
      <c r="D429" t="s">
        <v>2544</v>
      </c>
      <c r="E429" t="s">
        <v>2546</v>
      </c>
      <c r="F429" t="s">
        <v>36</v>
      </c>
      <c r="G429" t="s">
        <v>37</v>
      </c>
      <c r="H429">
        <v>16000</v>
      </c>
      <c r="I429" t="s">
        <v>38</v>
      </c>
      <c r="J429" t="s">
        <v>430</v>
      </c>
      <c r="K429" t="str">
        <f>VLOOKUP(J429, correspondance!A:B, 2, FALSE)</f>
        <v>Site St Loubes</v>
      </c>
      <c r="L429" t="s">
        <v>2547</v>
      </c>
      <c r="M429" t="s">
        <v>2548</v>
      </c>
      <c r="N429" t="s">
        <v>36</v>
      </c>
      <c r="O429" t="s">
        <v>36</v>
      </c>
      <c r="P429" t="s">
        <v>36</v>
      </c>
      <c r="Q429" t="s">
        <v>36</v>
      </c>
      <c r="R429" t="s">
        <v>36</v>
      </c>
      <c r="S429" t="s">
        <v>36</v>
      </c>
      <c r="T429" t="s">
        <v>36</v>
      </c>
      <c r="U429" t="s">
        <v>42</v>
      </c>
      <c r="V429" t="s">
        <v>43</v>
      </c>
      <c r="W429" t="s">
        <v>2549</v>
      </c>
      <c r="X429" t="s">
        <v>36</v>
      </c>
      <c r="Y429" t="s">
        <v>36</v>
      </c>
      <c r="Z429" t="s">
        <v>36</v>
      </c>
      <c r="AA429">
        <v>0</v>
      </c>
      <c r="AB429" t="s">
        <v>45</v>
      </c>
      <c r="AC429" t="s">
        <v>46</v>
      </c>
      <c r="AD429" t="s">
        <v>36</v>
      </c>
      <c r="AE429" t="s">
        <v>56</v>
      </c>
      <c r="AF429" t="s">
        <v>36</v>
      </c>
      <c r="AG429" t="s">
        <v>48</v>
      </c>
    </row>
    <row r="430" spans="1:33" x14ac:dyDescent="0.35">
      <c r="A430" t="s">
        <v>2550</v>
      </c>
      <c r="B430" t="s">
        <v>33</v>
      </c>
      <c r="C430" t="s">
        <v>2551</v>
      </c>
      <c r="D430" t="s">
        <v>2550</v>
      </c>
      <c r="E430" t="s">
        <v>2552</v>
      </c>
      <c r="F430" t="s">
        <v>36</v>
      </c>
      <c r="G430" t="s">
        <v>37</v>
      </c>
      <c r="H430">
        <v>19000</v>
      </c>
      <c r="I430" t="s">
        <v>38</v>
      </c>
      <c r="J430" t="s">
        <v>2553</v>
      </c>
      <c r="K430" t="str">
        <f>VLOOKUP(J430, correspondance!A:B, 2, FALSE)</f>
        <v>Site St Loubes</v>
      </c>
      <c r="L430" t="s">
        <v>2554</v>
      </c>
      <c r="M430" t="s">
        <v>2555</v>
      </c>
      <c r="N430" t="s">
        <v>36</v>
      </c>
      <c r="O430" t="s">
        <v>36</v>
      </c>
      <c r="P430" t="s">
        <v>36</v>
      </c>
      <c r="Q430" t="s">
        <v>36</v>
      </c>
      <c r="R430" t="s">
        <v>36</v>
      </c>
      <c r="S430" t="s">
        <v>36</v>
      </c>
      <c r="T430" t="s">
        <v>36</v>
      </c>
      <c r="U430" t="s">
        <v>42</v>
      </c>
      <c r="V430" t="s">
        <v>43</v>
      </c>
      <c r="W430" t="s">
        <v>2479</v>
      </c>
      <c r="X430" t="s">
        <v>36</v>
      </c>
      <c r="Y430" t="s">
        <v>36</v>
      </c>
      <c r="Z430" t="s">
        <v>36</v>
      </c>
      <c r="AA430">
        <v>0</v>
      </c>
      <c r="AB430" t="s">
        <v>45</v>
      </c>
      <c r="AC430" t="s">
        <v>46</v>
      </c>
      <c r="AD430" t="s">
        <v>36</v>
      </c>
      <c r="AE430" t="s">
        <v>47</v>
      </c>
      <c r="AF430" t="s">
        <v>36</v>
      </c>
      <c r="AG430" t="s">
        <v>48</v>
      </c>
    </row>
    <row r="431" spans="1:33" x14ac:dyDescent="0.35">
      <c r="A431" t="s">
        <v>2556</v>
      </c>
      <c r="B431" t="s">
        <v>33</v>
      </c>
      <c r="C431" t="s">
        <v>2557</v>
      </c>
      <c r="D431" t="s">
        <v>2556</v>
      </c>
      <c r="E431" t="s">
        <v>2558</v>
      </c>
      <c r="F431" t="s">
        <v>36</v>
      </c>
      <c r="G431" t="s">
        <v>37</v>
      </c>
      <c r="H431">
        <v>19000</v>
      </c>
      <c r="I431" t="s">
        <v>38</v>
      </c>
      <c r="J431" t="s">
        <v>2553</v>
      </c>
      <c r="K431" t="str">
        <f>VLOOKUP(J431, correspondance!A:B, 2, FALSE)</f>
        <v>Site St Loubes</v>
      </c>
      <c r="L431" t="s">
        <v>2559</v>
      </c>
      <c r="M431" t="s">
        <v>2560</v>
      </c>
      <c r="N431" t="s">
        <v>36</v>
      </c>
      <c r="O431" t="s">
        <v>36</v>
      </c>
      <c r="P431" t="s">
        <v>36</v>
      </c>
      <c r="Q431" t="s">
        <v>36</v>
      </c>
      <c r="R431" t="s">
        <v>36</v>
      </c>
      <c r="S431" t="s">
        <v>36</v>
      </c>
      <c r="T431" t="s">
        <v>36</v>
      </c>
      <c r="U431" t="s">
        <v>42</v>
      </c>
      <c r="V431" t="s">
        <v>2561</v>
      </c>
      <c r="W431" t="s">
        <v>2479</v>
      </c>
      <c r="X431" t="s">
        <v>36</v>
      </c>
      <c r="Y431" t="s">
        <v>36</v>
      </c>
      <c r="Z431" t="s">
        <v>36</v>
      </c>
      <c r="AA431">
        <v>0</v>
      </c>
      <c r="AB431" t="s">
        <v>45</v>
      </c>
      <c r="AC431" t="s">
        <v>46</v>
      </c>
      <c r="AD431" t="s">
        <v>36</v>
      </c>
      <c r="AE431" t="s">
        <v>47</v>
      </c>
      <c r="AF431" t="s">
        <v>36</v>
      </c>
      <c r="AG431" t="s">
        <v>48</v>
      </c>
    </row>
    <row r="432" spans="1:33" x14ac:dyDescent="0.35">
      <c r="A432" t="s">
        <v>2562</v>
      </c>
      <c r="B432" t="s">
        <v>33</v>
      </c>
      <c r="C432" t="s">
        <v>2563</v>
      </c>
      <c r="D432" t="s">
        <v>2562</v>
      </c>
      <c r="E432" t="s">
        <v>2564</v>
      </c>
      <c r="F432" t="s">
        <v>36</v>
      </c>
      <c r="G432" t="s">
        <v>37</v>
      </c>
      <c r="H432">
        <v>19000</v>
      </c>
      <c r="I432" t="s">
        <v>38</v>
      </c>
      <c r="J432" t="s">
        <v>2553</v>
      </c>
      <c r="K432" t="str">
        <f>VLOOKUP(J432, correspondance!A:B, 2, FALSE)</f>
        <v>Site St Loubes</v>
      </c>
      <c r="L432" t="s">
        <v>2565</v>
      </c>
      <c r="M432" t="s">
        <v>2566</v>
      </c>
      <c r="N432" t="s">
        <v>36</v>
      </c>
      <c r="O432" t="s">
        <v>36</v>
      </c>
      <c r="P432" t="s">
        <v>36</v>
      </c>
      <c r="Q432" t="s">
        <v>36</v>
      </c>
      <c r="R432" t="s">
        <v>36</v>
      </c>
      <c r="S432" t="s">
        <v>36</v>
      </c>
      <c r="T432" t="s">
        <v>36</v>
      </c>
      <c r="U432" t="s">
        <v>42</v>
      </c>
      <c r="V432" t="s">
        <v>43</v>
      </c>
      <c r="W432" t="s">
        <v>2479</v>
      </c>
      <c r="X432" t="s">
        <v>36</v>
      </c>
      <c r="Y432" t="s">
        <v>36</v>
      </c>
      <c r="Z432" t="s">
        <v>36</v>
      </c>
      <c r="AA432">
        <v>0</v>
      </c>
      <c r="AB432" t="s">
        <v>45</v>
      </c>
      <c r="AC432" t="s">
        <v>46</v>
      </c>
      <c r="AD432" t="s">
        <v>36</v>
      </c>
      <c r="AE432" t="s">
        <v>47</v>
      </c>
      <c r="AF432" t="s">
        <v>36</v>
      </c>
      <c r="AG432" t="s">
        <v>48</v>
      </c>
    </row>
    <row r="433" spans="1:33" x14ac:dyDescent="0.35">
      <c r="A433" t="s">
        <v>2567</v>
      </c>
      <c r="B433" t="s">
        <v>33</v>
      </c>
      <c r="C433" t="s">
        <v>2568</v>
      </c>
      <c r="D433" t="s">
        <v>2567</v>
      </c>
      <c r="E433" t="s">
        <v>2569</v>
      </c>
      <c r="F433" t="s">
        <v>36</v>
      </c>
      <c r="G433" t="s">
        <v>37</v>
      </c>
      <c r="H433">
        <v>16000</v>
      </c>
      <c r="I433" t="s">
        <v>38</v>
      </c>
      <c r="J433" t="s">
        <v>430</v>
      </c>
      <c r="K433" t="str">
        <f>VLOOKUP(J433, correspondance!A:B, 2, FALSE)</f>
        <v>Site St Loubes</v>
      </c>
      <c r="L433" t="s">
        <v>2570</v>
      </c>
      <c r="M433" t="s">
        <v>2571</v>
      </c>
      <c r="N433" t="s">
        <v>36</v>
      </c>
      <c r="O433" t="s">
        <v>36</v>
      </c>
      <c r="P433" t="s">
        <v>36</v>
      </c>
      <c r="Q433" t="s">
        <v>36</v>
      </c>
      <c r="R433" t="s">
        <v>36</v>
      </c>
      <c r="S433" t="s">
        <v>36</v>
      </c>
      <c r="T433" t="s">
        <v>36</v>
      </c>
      <c r="U433" t="s">
        <v>42</v>
      </c>
      <c r="V433" t="s">
        <v>43</v>
      </c>
      <c r="W433" t="s">
        <v>2572</v>
      </c>
      <c r="X433" t="s">
        <v>36</v>
      </c>
      <c r="Y433" t="s">
        <v>36</v>
      </c>
      <c r="Z433" t="s">
        <v>36</v>
      </c>
      <c r="AA433">
        <v>0</v>
      </c>
      <c r="AB433" t="s">
        <v>45</v>
      </c>
      <c r="AC433" t="s">
        <v>46</v>
      </c>
      <c r="AD433" t="s">
        <v>36</v>
      </c>
      <c r="AE433" t="s">
        <v>56</v>
      </c>
      <c r="AF433" t="s">
        <v>36</v>
      </c>
      <c r="AG433" t="s">
        <v>48</v>
      </c>
    </row>
    <row r="434" spans="1:33" x14ac:dyDescent="0.35">
      <c r="A434" t="s">
        <v>2573</v>
      </c>
      <c r="B434" t="s">
        <v>33</v>
      </c>
      <c r="C434" t="s">
        <v>2574</v>
      </c>
      <c r="D434" t="s">
        <v>2573</v>
      </c>
      <c r="E434" t="s">
        <v>2575</v>
      </c>
      <c r="F434" t="s">
        <v>36</v>
      </c>
      <c r="G434" t="s">
        <v>37</v>
      </c>
      <c r="H434">
        <v>19000</v>
      </c>
      <c r="I434" t="s">
        <v>38</v>
      </c>
      <c r="J434" t="s">
        <v>2518</v>
      </c>
      <c r="K434" t="str">
        <f>VLOOKUP(J434, correspondance!A:B, 2, FALSE)</f>
        <v>PF Mouguerre</v>
      </c>
      <c r="L434" t="s">
        <v>2576</v>
      </c>
      <c r="M434" t="s">
        <v>2577</v>
      </c>
      <c r="N434" t="s">
        <v>36</v>
      </c>
      <c r="O434" t="s">
        <v>36</v>
      </c>
      <c r="P434" t="s">
        <v>36</v>
      </c>
      <c r="Q434" t="s">
        <v>36</v>
      </c>
      <c r="R434" t="s">
        <v>36</v>
      </c>
      <c r="S434" t="s">
        <v>36</v>
      </c>
      <c r="T434" t="s">
        <v>36</v>
      </c>
      <c r="U434" t="s">
        <v>42</v>
      </c>
      <c r="V434" t="s">
        <v>43</v>
      </c>
      <c r="W434" t="s">
        <v>2578</v>
      </c>
      <c r="X434" t="s">
        <v>36</v>
      </c>
      <c r="Y434" t="s">
        <v>36</v>
      </c>
      <c r="Z434" t="s">
        <v>36</v>
      </c>
      <c r="AA434">
        <v>0</v>
      </c>
      <c r="AB434" t="s">
        <v>45</v>
      </c>
      <c r="AC434" t="s">
        <v>46</v>
      </c>
      <c r="AD434" t="s">
        <v>36</v>
      </c>
      <c r="AE434" t="s">
        <v>56</v>
      </c>
      <c r="AF434" t="s">
        <v>36</v>
      </c>
      <c r="AG434" t="s">
        <v>48</v>
      </c>
    </row>
    <row r="435" spans="1:33" x14ac:dyDescent="0.35">
      <c r="A435" t="s">
        <v>2579</v>
      </c>
      <c r="B435" t="s">
        <v>33</v>
      </c>
      <c r="C435" t="s">
        <v>2580</v>
      </c>
      <c r="D435" t="s">
        <v>2579</v>
      </c>
      <c r="E435" t="s">
        <v>2581</v>
      </c>
      <c r="F435" t="s">
        <v>2582</v>
      </c>
      <c r="G435" t="s">
        <v>37</v>
      </c>
      <c r="H435">
        <v>19000</v>
      </c>
      <c r="I435" t="s">
        <v>38</v>
      </c>
      <c r="J435" t="s">
        <v>2518</v>
      </c>
      <c r="K435" t="str">
        <f>VLOOKUP(J435, correspondance!A:B, 2, FALSE)</f>
        <v>PF Mouguerre</v>
      </c>
      <c r="L435" t="s">
        <v>2583</v>
      </c>
      <c r="M435" t="s">
        <v>2584</v>
      </c>
      <c r="N435" t="s">
        <v>36</v>
      </c>
      <c r="O435" t="s">
        <v>36</v>
      </c>
      <c r="P435" t="s">
        <v>36</v>
      </c>
      <c r="Q435" t="s">
        <v>36</v>
      </c>
      <c r="R435" t="s">
        <v>36</v>
      </c>
      <c r="S435" t="s">
        <v>36</v>
      </c>
      <c r="T435" t="s">
        <v>36</v>
      </c>
      <c r="U435" t="s">
        <v>42</v>
      </c>
      <c r="V435" t="s">
        <v>43</v>
      </c>
      <c r="W435" t="s">
        <v>2585</v>
      </c>
      <c r="X435" t="s">
        <v>36</v>
      </c>
      <c r="Y435" t="s">
        <v>36</v>
      </c>
      <c r="Z435" t="s">
        <v>36</v>
      </c>
      <c r="AA435">
        <v>0</v>
      </c>
      <c r="AB435" t="s">
        <v>45</v>
      </c>
      <c r="AC435" t="s">
        <v>46</v>
      </c>
      <c r="AD435" t="s">
        <v>36</v>
      </c>
      <c r="AE435" t="s">
        <v>56</v>
      </c>
      <c r="AF435" t="s">
        <v>36</v>
      </c>
      <c r="AG435" t="s">
        <v>48</v>
      </c>
    </row>
    <row r="436" spans="1:33" x14ac:dyDescent="0.35">
      <c r="A436" t="s">
        <v>2586</v>
      </c>
      <c r="B436" t="s">
        <v>33</v>
      </c>
      <c r="C436" t="s">
        <v>2587</v>
      </c>
      <c r="D436" t="s">
        <v>2586</v>
      </c>
      <c r="E436" t="s">
        <v>2588</v>
      </c>
      <c r="F436" t="s">
        <v>36</v>
      </c>
      <c r="G436" t="s">
        <v>37</v>
      </c>
      <c r="H436">
        <v>19000</v>
      </c>
      <c r="I436" t="s">
        <v>38</v>
      </c>
      <c r="J436" t="s">
        <v>430</v>
      </c>
      <c r="K436" t="str">
        <f>VLOOKUP(J436, correspondance!A:B, 2, FALSE)</f>
        <v>Site St Loubes</v>
      </c>
      <c r="L436" t="s">
        <v>2589</v>
      </c>
      <c r="M436" t="s">
        <v>2590</v>
      </c>
      <c r="N436" t="s">
        <v>36</v>
      </c>
      <c r="O436" t="s">
        <v>36</v>
      </c>
      <c r="P436" t="s">
        <v>36</v>
      </c>
      <c r="Q436" t="s">
        <v>36</v>
      </c>
      <c r="R436" t="s">
        <v>36</v>
      </c>
      <c r="S436" t="s">
        <v>36</v>
      </c>
      <c r="T436" t="s">
        <v>36</v>
      </c>
      <c r="U436" t="s">
        <v>42</v>
      </c>
      <c r="V436" t="s">
        <v>43</v>
      </c>
      <c r="W436" t="s">
        <v>2591</v>
      </c>
      <c r="X436" t="s">
        <v>36</v>
      </c>
      <c r="Y436" t="s">
        <v>36</v>
      </c>
      <c r="Z436" t="s">
        <v>36</v>
      </c>
      <c r="AA436">
        <v>0</v>
      </c>
      <c r="AB436" t="s">
        <v>45</v>
      </c>
      <c r="AC436" t="s">
        <v>46</v>
      </c>
      <c r="AD436" t="s">
        <v>36</v>
      </c>
      <c r="AE436" t="s">
        <v>56</v>
      </c>
      <c r="AF436" t="s">
        <v>36</v>
      </c>
      <c r="AG436" t="s">
        <v>48</v>
      </c>
    </row>
    <row r="437" spans="1:33" x14ac:dyDescent="0.35">
      <c r="A437" t="s">
        <v>2592</v>
      </c>
      <c r="B437" t="s">
        <v>33</v>
      </c>
      <c r="C437" t="s">
        <v>2593</v>
      </c>
      <c r="D437" t="s">
        <v>2592</v>
      </c>
      <c r="E437" t="s">
        <v>2594</v>
      </c>
      <c r="F437" t="s">
        <v>2595</v>
      </c>
      <c r="G437" t="s">
        <v>37</v>
      </c>
      <c r="H437">
        <v>19000</v>
      </c>
      <c r="I437" t="s">
        <v>38</v>
      </c>
      <c r="J437" t="s">
        <v>2518</v>
      </c>
      <c r="K437" t="str">
        <f>VLOOKUP(J437, correspondance!A:B, 2, FALSE)</f>
        <v>PF Mouguerre</v>
      </c>
      <c r="L437" t="s">
        <v>2596</v>
      </c>
      <c r="M437" t="s">
        <v>2597</v>
      </c>
      <c r="N437" t="s">
        <v>36</v>
      </c>
      <c r="O437" t="s">
        <v>36</v>
      </c>
      <c r="P437" t="s">
        <v>36</v>
      </c>
      <c r="Q437" t="s">
        <v>36</v>
      </c>
      <c r="R437" t="s">
        <v>36</v>
      </c>
      <c r="S437" t="s">
        <v>36</v>
      </c>
      <c r="T437" t="s">
        <v>36</v>
      </c>
      <c r="U437" t="s">
        <v>42</v>
      </c>
      <c r="V437" t="s">
        <v>43</v>
      </c>
      <c r="W437" t="s">
        <v>2598</v>
      </c>
      <c r="X437" t="s">
        <v>36</v>
      </c>
      <c r="Y437" t="s">
        <v>36</v>
      </c>
      <c r="Z437" t="s">
        <v>36</v>
      </c>
      <c r="AA437">
        <v>0</v>
      </c>
      <c r="AB437" t="s">
        <v>45</v>
      </c>
      <c r="AC437" t="s">
        <v>46</v>
      </c>
      <c r="AD437" t="s">
        <v>36</v>
      </c>
      <c r="AE437" t="s">
        <v>56</v>
      </c>
      <c r="AF437" t="s">
        <v>36</v>
      </c>
      <c r="AG437" t="s">
        <v>48</v>
      </c>
    </row>
    <row r="438" spans="1:33" x14ac:dyDescent="0.35">
      <c r="A438" t="s">
        <v>2599</v>
      </c>
      <c r="B438" t="s">
        <v>33</v>
      </c>
      <c r="C438" t="s">
        <v>2600</v>
      </c>
      <c r="D438" t="s">
        <v>2599</v>
      </c>
      <c r="E438" t="s">
        <v>2601</v>
      </c>
      <c r="F438" t="s">
        <v>36</v>
      </c>
      <c r="G438" t="s">
        <v>37</v>
      </c>
      <c r="H438">
        <v>19000</v>
      </c>
      <c r="I438" t="s">
        <v>38</v>
      </c>
      <c r="J438" t="s">
        <v>2602</v>
      </c>
      <c r="K438" t="str">
        <f>VLOOKUP(J438, correspondance!A:B, 2, FALSE)</f>
        <v>Site Laplace</v>
      </c>
      <c r="L438" t="s">
        <v>2603</v>
      </c>
      <c r="M438" t="s">
        <v>2604</v>
      </c>
      <c r="N438" t="s">
        <v>36</v>
      </c>
      <c r="O438" t="s">
        <v>36</v>
      </c>
      <c r="P438" t="s">
        <v>36</v>
      </c>
      <c r="Q438" t="s">
        <v>36</v>
      </c>
      <c r="R438" t="s">
        <v>36</v>
      </c>
      <c r="S438" t="s">
        <v>36</v>
      </c>
      <c r="T438" t="s">
        <v>36</v>
      </c>
      <c r="U438" t="s">
        <v>42</v>
      </c>
      <c r="V438" t="s">
        <v>43</v>
      </c>
      <c r="W438" t="s">
        <v>2605</v>
      </c>
      <c r="X438" t="s">
        <v>36</v>
      </c>
      <c r="Y438" t="s">
        <v>36</v>
      </c>
      <c r="Z438" t="s">
        <v>36</v>
      </c>
      <c r="AA438">
        <v>0</v>
      </c>
      <c r="AB438" t="s">
        <v>45</v>
      </c>
      <c r="AC438" t="s">
        <v>46</v>
      </c>
      <c r="AD438" t="s">
        <v>36</v>
      </c>
      <c r="AE438" t="s">
        <v>56</v>
      </c>
      <c r="AF438" t="s">
        <v>36</v>
      </c>
      <c r="AG438" t="s">
        <v>48</v>
      </c>
    </row>
    <row r="439" spans="1:33" x14ac:dyDescent="0.35">
      <c r="A439" t="s">
        <v>2606</v>
      </c>
      <c r="B439" t="s">
        <v>33</v>
      </c>
      <c r="C439" t="s">
        <v>2607</v>
      </c>
      <c r="D439" t="s">
        <v>2606</v>
      </c>
      <c r="E439" t="s">
        <v>2608</v>
      </c>
      <c r="F439" t="s">
        <v>36</v>
      </c>
      <c r="G439" t="s">
        <v>37</v>
      </c>
      <c r="H439">
        <v>19000</v>
      </c>
      <c r="I439" t="s">
        <v>38</v>
      </c>
      <c r="J439" t="s">
        <v>2518</v>
      </c>
      <c r="K439" t="str">
        <f>VLOOKUP(J439, correspondance!A:B, 2, FALSE)</f>
        <v>PF Mouguerre</v>
      </c>
      <c r="L439" t="s">
        <v>2609</v>
      </c>
      <c r="M439" t="s">
        <v>2610</v>
      </c>
      <c r="N439" t="s">
        <v>36</v>
      </c>
      <c r="O439" t="s">
        <v>36</v>
      </c>
      <c r="P439" t="s">
        <v>36</v>
      </c>
      <c r="Q439" t="s">
        <v>36</v>
      </c>
      <c r="R439" t="s">
        <v>36</v>
      </c>
      <c r="S439" t="s">
        <v>36</v>
      </c>
      <c r="T439" t="s">
        <v>36</v>
      </c>
      <c r="U439" t="s">
        <v>42</v>
      </c>
      <c r="V439" t="s">
        <v>43</v>
      </c>
      <c r="W439" t="s">
        <v>2611</v>
      </c>
      <c r="X439" t="s">
        <v>36</v>
      </c>
      <c r="Y439" t="s">
        <v>36</v>
      </c>
      <c r="Z439" t="s">
        <v>36</v>
      </c>
      <c r="AA439">
        <v>0</v>
      </c>
      <c r="AB439" t="s">
        <v>45</v>
      </c>
      <c r="AC439" t="s">
        <v>46</v>
      </c>
      <c r="AD439" t="s">
        <v>36</v>
      </c>
      <c r="AE439" t="s">
        <v>56</v>
      </c>
      <c r="AF439" t="s">
        <v>36</v>
      </c>
      <c r="AG439" t="s">
        <v>48</v>
      </c>
    </row>
    <row r="440" spans="1:33" x14ac:dyDescent="0.35">
      <c r="A440" t="s">
        <v>2612</v>
      </c>
      <c r="B440" t="s">
        <v>33</v>
      </c>
      <c r="C440" t="s">
        <v>2613</v>
      </c>
      <c r="D440" t="s">
        <v>2612</v>
      </c>
      <c r="E440" t="s">
        <v>2614</v>
      </c>
      <c r="F440" t="s">
        <v>36</v>
      </c>
      <c r="G440" t="s">
        <v>37</v>
      </c>
      <c r="H440">
        <v>19000</v>
      </c>
      <c r="I440" t="s">
        <v>38</v>
      </c>
      <c r="J440" t="s">
        <v>430</v>
      </c>
      <c r="K440" t="str">
        <f>VLOOKUP(J440, correspondance!A:B, 2, FALSE)</f>
        <v>Site St Loubes</v>
      </c>
      <c r="L440" t="s">
        <v>2615</v>
      </c>
      <c r="M440" t="s">
        <v>2616</v>
      </c>
      <c r="N440" t="s">
        <v>36</v>
      </c>
      <c r="O440" t="s">
        <v>36</v>
      </c>
      <c r="P440" t="s">
        <v>36</v>
      </c>
      <c r="Q440" t="s">
        <v>36</v>
      </c>
      <c r="R440" t="s">
        <v>36</v>
      </c>
      <c r="S440" t="s">
        <v>36</v>
      </c>
      <c r="T440" t="s">
        <v>36</v>
      </c>
      <c r="U440" t="s">
        <v>42</v>
      </c>
      <c r="V440" t="s">
        <v>43</v>
      </c>
      <c r="W440" t="s">
        <v>2479</v>
      </c>
      <c r="X440" t="s">
        <v>36</v>
      </c>
      <c r="Y440" t="s">
        <v>36</v>
      </c>
      <c r="Z440" t="s">
        <v>36</v>
      </c>
      <c r="AA440">
        <v>0</v>
      </c>
      <c r="AB440" t="s">
        <v>45</v>
      </c>
      <c r="AC440" t="s">
        <v>46</v>
      </c>
      <c r="AD440" t="s">
        <v>36</v>
      </c>
      <c r="AE440" t="s">
        <v>56</v>
      </c>
      <c r="AF440" t="s">
        <v>36</v>
      </c>
      <c r="AG440" t="s">
        <v>48</v>
      </c>
    </row>
    <row r="441" spans="1:33" x14ac:dyDescent="0.35">
      <c r="A441" t="s">
        <v>2617</v>
      </c>
      <c r="B441" t="s">
        <v>33</v>
      </c>
      <c r="C441" t="s">
        <v>2618</v>
      </c>
      <c r="D441" t="s">
        <v>2617</v>
      </c>
      <c r="E441" t="s">
        <v>2619</v>
      </c>
      <c r="F441" t="s">
        <v>36</v>
      </c>
      <c r="G441" t="s">
        <v>37</v>
      </c>
      <c r="H441">
        <v>19000</v>
      </c>
      <c r="I441" t="s">
        <v>38</v>
      </c>
      <c r="J441" t="s">
        <v>2553</v>
      </c>
      <c r="K441" t="str">
        <f>VLOOKUP(J441, correspondance!A:B, 2, FALSE)</f>
        <v>Site St Loubes</v>
      </c>
      <c r="L441" t="s">
        <v>2620</v>
      </c>
      <c r="M441" t="s">
        <v>2621</v>
      </c>
      <c r="N441" t="s">
        <v>36</v>
      </c>
      <c r="O441" t="s">
        <v>36</v>
      </c>
      <c r="P441" t="s">
        <v>36</v>
      </c>
      <c r="Q441" t="s">
        <v>36</v>
      </c>
      <c r="R441" t="s">
        <v>36</v>
      </c>
      <c r="S441" t="s">
        <v>36</v>
      </c>
      <c r="T441" t="s">
        <v>36</v>
      </c>
      <c r="U441" t="s">
        <v>42</v>
      </c>
      <c r="V441" t="s">
        <v>43</v>
      </c>
      <c r="W441" t="s">
        <v>2479</v>
      </c>
      <c r="X441" t="s">
        <v>36</v>
      </c>
      <c r="Y441" t="s">
        <v>36</v>
      </c>
      <c r="Z441" t="s">
        <v>36</v>
      </c>
      <c r="AA441">
        <v>0</v>
      </c>
      <c r="AB441" t="s">
        <v>45</v>
      </c>
      <c r="AC441" t="s">
        <v>46</v>
      </c>
      <c r="AD441" t="s">
        <v>36</v>
      </c>
      <c r="AE441" t="s">
        <v>47</v>
      </c>
      <c r="AF441" t="s">
        <v>36</v>
      </c>
      <c r="AG441" t="s">
        <v>48</v>
      </c>
    </row>
    <row r="442" spans="1:33" x14ac:dyDescent="0.35">
      <c r="A442" t="s">
        <v>2622</v>
      </c>
      <c r="B442" t="s">
        <v>33</v>
      </c>
      <c r="C442" t="s">
        <v>2623</v>
      </c>
      <c r="D442" t="s">
        <v>2622</v>
      </c>
      <c r="E442" t="s">
        <v>2624</v>
      </c>
      <c r="F442" t="s">
        <v>36</v>
      </c>
      <c r="G442" t="s">
        <v>37</v>
      </c>
      <c r="H442">
        <v>16000</v>
      </c>
      <c r="I442" t="s">
        <v>38</v>
      </c>
      <c r="J442" t="s">
        <v>430</v>
      </c>
      <c r="K442" t="str">
        <f>VLOOKUP(J442, correspondance!A:B, 2, FALSE)</f>
        <v>Site St Loubes</v>
      </c>
      <c r="L442" t="s">
        <v>2625</v>
      </c>
      <c r="M442" t="s">
        <v>2626</v>
      </c>
      <c r="N442" t="s">
        <v>36</v>
      </c>
      <c r="O442" t="s">
        <v>36</v>
      </c>
      <c r="P442" t="s">
        <v>36</v>
      </c>
      <c r="Q442" t="s">
        <v>36</v>
      </c>
      <c r="R442" t="s">
        <v>36</v>
      </c>
      <c r="S442" t="s">
        <v>36</v>
      </c>
      <c r="T442" t="s">
        <v>36</v>
      </c>
      <c r="U442" t="s">
        <v>42</v>
      </c>
      <c r="V442" t="s">
        <v>43</v>
      </c>
      <c r="W442" t="s">
        <v>2479</v>
      </c>
      <c r="X442" t="s">
        <v>36</v>
      </c>
      <c r="Y442" t="s">
        <v>36</v>
      </c>
      <c r="Z442" t="s">
        <v>36</v>
      </c>
      <c r="AA442">
        <v>0</v>
      </c>
      <c r="AB442" t="s">
        <v>45</v>
      </c>
      <c r="AC442" t="s">
        <v>46</v>
      </c>
      <c r="AD442" t="s">
        <v>36</v>
      </c>
      <c r="AE442" t="s">
        <v>56</v>
      </c>
      <c r="AF442" t="s">
        <v>36</v>
      </c>
      <c r="AG442" t="s">
        <v>48</v>
      </c>
    </row>
    <row r="443" spans="1:33" x14ac:dyDescent="0.35">
      <c r="A443" t="s">
        <v>2627</v>
      </c>
      <c r="B443" t="s">
        <v>33</v>
      </c>
      <c r="C443" t="s">
        <v>2628</v>
      </c>
      <c r="D443" t="s">
        <v>2627</v>
      </c>
      <c r="E443" t="s">
        <v>2629</v>
      </c>
      <c r="F443" t="s">
        <v>36</v>
      </c>
      <c r="G443" t="s">
        <v>37</v>
      </c>
      <c r="H443">
        <v>19000</v>
      </c>
      <c r="I443" t="s">
        <v>38</v>
      </c>
      <c r="J443" t="s">
        <v>2518</v>
      </c>
      <c r="K443" t="str">
        <f>VLOOKUP(J443, correspondance!A:B, 2, FALSE)</f>
        <v>PF Mouguerre</v>
      </c>
      <c r="L443" t="s">
        <v>2630</v>
      </c>
      <c r="M443" t="s">
        <v>2631</v>
      </c>
      <c r="N443" t="s">
        <v>36</v>
      </c>
      <c r="O443" t="s">
        <v>36</v>
      </c>
      <c r="P443" t="s">
        <v>36</v>
      </c>
      <c r="Q443" t="s">
        <v>36</v>
      </c>
      <c r="R443" t="s">
        <v>36</v>
      </c>
      <c r="S443" t="s">
        <v>36</v>
      </c>
      <c r="T443" t="s">
        <v>36</v>
      </c>
      <c r="U443" t="s">
        <v>42</v>
      </c>
      <c r="V443" t="s">
        <v>43</v>
      </c>
      <c r="W443" t="s">
        <v>2611</v>
      </c>
      <c r="X443" t="s">
        <v>36</v>
      </c>
      <c r="Y443" t="s">
        <v>36</v>
      </c>
      <c r="Z443" t="s">
        <v>36</v>
      </c>
      <c r="AA443">
        <v>0</v>
      </c>
      <c r="AB443" t="s">
        <v>45</v>
      </c>
      <c r="AC443" t="s">
        <v>46</v>
      </c>
      <c r="AD443" t="s">
        <v>36</v>
      </c>
      <c r="AE443" t="s">
        <v>56</v>
      </c>
      <c r="AF443" t="s">
        <v>36</v>
      </c>
      <c r="AG443" t="s">
        <v>48</v>
      </c>
    </row>
    <row r="444" spans="1:33" x14ac:dyDescent="0.35">
      <c r="A444" t="s">
        <v>2632</v>
      </c>
      <c r="B444" t="s">
        <v>33</v>
      </c>
      <c r="C444" t="s">
        <v>2633</v>
      </c>
      <c r="D444" t="s">
        <v>2632</v>
      </c>
      <c r="E444" t="s">
        <v>2634</v>
      </c>
      <c r="F444" t="s">
        <v>36</v>
      </c>
      <c r="G444" t="s">
        <v>37</v>
      </c>
      <c r="H444">
        <v>19000</v>
      </c>
      <c r="I444" t="s">
        <v>38</v>
      </c>
      <c r="J444" t="s">
        <v>422</v>
      </c>
      <c r="K444" t="str">
        <f>VLOOKUP(J444, correspondance!A:B, 2, FALSE)</f>
        <v>TG Villeneuve sur Lot (PF)</v>
      </c>
      <c r="L444" t="s">
        <v>2635</v>
      </c>
      <c r="M444" t="s">
        <v>2636</v>
      </c>
      <c r="N444" t="s">
        <v>36</v>
      </c>
      <c r="O444" t="s">
        <v>36</v>
      </c>
      <c r="P444" t="s">
        <v>36</v>
      </c>
      <c r="Q444" t="s">
        <v>36</v>
      </c>
      <c r="R444" t="s">
        <v>36</v>
      </c>
      <c r="S444" t="s">
        <v>36</v>
      </c>
      <c r="T444" t="s">
        <v>36</v>
      </c>
      <c r="U444" t="s">
        <v>42</v>
      </c>
      <c r="V444" t="s">
        <v>43</v>
      </c>
      <c r="W444" t="s">
        <v>2637</v>
      </c>
      <c r="X444" t="s">
        <v>36</v>
      </c>
      <c r="Y444" t="s">
        <v>36</v>
      </c>
      <c r="Z444" t="s">
        <v>36</v>
      </c>
      <c r="AA444">
        <v>0</v>
      </c>
      <c r="AB444" t="s">
        <v>45</v>
      </c>
      <c r="AC444" t="s">
        <v>46</v>
      </c>
      <c r="AD444" t="s">
        <v>36</v>
      </c>
      <c r="AE444" t="s">
        <v>56</v>
      </c>
      <c r="AF444" t="s">
        <v>36</v>
      </c>
      <c r="AG444" t="s">
        <v>48</v>
      </c>
    </row>
    <row r="445" spans="1:33" x14ac:dyDescent="0.35">
      <c r="A445" t="s">
        <v>498</v>
      </c>
      <c r="B445" t="s">
        <v>33</v>
      </c>
      <c r="C445" t="s">
        <v>2638</v>
      </c>
      <c r="D445" t="s">
        <v>498</v>
      </c>
      <c r="E445" t="s">
        <v>2639</v>
      </c>
      <c r="F445" t="s">
        <v>36</v>
      </c>
      <c r="G445" t="s">
        <v>37</v>
      </c>
      <c r="H445">
        <v>19000</v>
      </c>
      <c r="I445" t="s">
        <v>38</v>
      </c>
      <c r="J445" t="s">
        <v>430</v>
      </c>
      <c r="K445" t="str">
        <f>VLOOKUP(J445, correspondance!A:B, 2, FALSE)</f>
        <v>Site St Loubes</v>
      </c>
      <c r="L445" t="s">
        <v>2640</v>
      </c>
      <c r="M445" t="s">
        <v>2641</v>
      </c>
      <c r="N445" t="s">
        <v>36</v>
      </c>
      <c r="O445" t="s">
        <v>36</v>
      </c>
      <c r="P445" t="s">
        <v>36</v>
      </c>
      <c r="Q445" t="s">
        <v>36</v>
      </c>
      <c r="R445" t="s">
        <v>36</v>
      </c>
      <c r="S445" t="s">
        <v>36</v>
      </c>
      <c r="T445" t="s">
        <v>36</v>
      </c>
      <c r="U445" t="s">
        <v>42</v>
      </c>
      <c r="V445" t="s">
        <v>43</v>
      </c>
      <c r="W445" t="s">
        <v>2642</v>
      </c>
      <c r="X445" t="s">
        <v>36</v>
      </c>
      <c r="Y445" t="s">
        <v>36</v>
      </c>
      <c r="Z445" t="s">
        <v>36</v>
      </c>
      <c r="AA445">
        <v>0</v>
      </c>
      <c r="AB445" t="s">
        <v>45</v>
      </c>
      <c r="AC445" t="s">
        <v>46</v>
      </c>
      <c r="AD445" t="s">
        <v>36</v>
      </c>
      <c r="AE445" t="s">
        <v>56</v>
      </c>
      <c r="AF445" t="s">
        <v>36</v>
      </c>
      <c r="AG445" t="s">
        <v>48</v>
      </c>
    </row>
    <row r="446" spans="1:33" x14ac:dyDescent="0.35">
      <c r="A446" t="s">
        <v>2643</v>
      </c>
      <c r="B446" t="s">
        <v>33</v>
      </c>
      <c r="C446" t="s">
        <v>2644</v>
      </c>
      <c r="D446" t="s">
        <v>2643</v>
      </c>
      <c r="E446" t="s">
        <v>2645</v>
      </c>
      <c r="F446" t="s">
        <v>36</v>
      </c>
      <c r="G446" t="s">
        <v>37</v>
      </c>
      <c r="H446">
        <v>19000</v>
      </c>
      <c r="I446" t="s">
        <v>38</v>
      </c>
      <c r="J446" t="s">
        <v>430</v>
      </c>
      <c r="K446" t="str">
        <f>VLOOKUP(J446, correspondance!A:B, 2, FALSE)</f>
        <v>Site St Loubes</v>
      </c>
      <c r="L446" t="s">
        <v>2646</v>
      </c>
      <c r="M446" t="s">
        <v>2647</v>
      </c>
      <c r="N446" t="s">
        <v>36</v>
      </c>
      <c r="O446" t="s">
        <v>36</v>
      </c>
      <c r="P446" t="s">
        <v>36</v>
      </c>
      <c r="Q446" t="s">
        <v>36</v>
      </c>
      <c r="R446" t="s">
        <v>36</v>
      </c>
      <c r="S446" t="s">
        <v>36</v>
      </c>
      <c r="T446" t="s">
        <v>36</v>
      </c>
      <c r="U446" t="s">
        <v>42</v>
      </c>
      <c r="V446" t="s">
        <v>43</v>
      </c>
      <c r="W446" t="s">
        <v>2648</v>
      </c>
      <c r="X446" t="s">
        <v>36</v>
      </c>
      <c r="Y446" t="s">
        <v>36</v>
      </c>
      <c r="Z446" t="s">
        <v>36</v>
      </c>
      <c r="AA446">
        <v>0</v>
      </c>
      <c r="AB446" t="s">
        <v>45</v>
      </c>
      <c r="AC446" t="s">
        <v>46</v>
      </c>
      <c r="AD446" t="s">
        <v>36</v>
      </c>
      <c r="AE446" t="s">
        <v>56</v>
      </c>
      <c r="AF446" t="s">
        <v>36</v>
      </c>
      <c r="AG446" t="s">
        <v>48</v>
      </c>
    </row>
    <row r="447" spans="1:33" x14ac:dyDescent="0.35">
      <c r="A447" t="s">
        <v>517</v>
      </c>
      <c r="B447" t="s">
        <v>33</v>
      </c>
      <c r="C447" t="s">
        <v>2649</v>
      </c>
      <c r="D447" t="s">
        <v>517</v>
      </c>
      <c r="E447" t="s">
        <v>2650</v>
      </c>
      <c r="F447" t="s">
        <v>36</v>
      </c>
      <c r="G447" t="s">
        <v>37</v>
      </c>
      <c r="H447">
        <v>19000</v>
      </c>
      <c r="I447" t="s">
        <v>38</v>
      </c>
      <c r="J447" t="s">
        <v>430</v>
      </c>
      <c r="K447" t="str">
        <f>VLOOKUP(J447, correspondance!A:B, 2, FALSE)</f>
        <v>Site St Loubes</v>
      </c>
      <c r="L447" t="s">
        <v>2651</v>
      </c>
      <c r="M447" t="s">
        <v>2652</v>
      </c>
      <c r="N447" t="s">
        <v>36</v>
      </c>
      <c r="O447" t="s">
        <v>36</v>
      </c>
      <c r="P447" t="s">
        <v>36</v>
      </c>
      <c r="Q447" t="s">
        <v>36</v>
      </c>
      <c r="R447" t="s">
        <v>36</v>
      </c>
      <c r="S447" t="s">
        <v>36</v>
      </c>
      <c r="T447" t="s">
        <v>36</v>
      </c>
      <c r="U447" t="s">
        <v>42</v>
      </c>
      <c r="V447" t="s">
        <v>43</v>
      </c>
      <c r="W447" t="s">
        <v>2653</v>
      </c>
      <c r="X447" t="s">
        <v>36</v>
      </c>
      <c r="Y447" t="s">
        <v>36</v>
      </c>
      <c r="Z447" t="s">
        <v>36</v>
      </c>
      <c r="AA447">
        <v>0</v>
      </c>
      <c r="AB447" t="s">
        <v>45</v>
      </c>
      <c r="AC447" t="s">
        <v>46</v>
      </c>
      <c r="AD447" t="s">
        <v>36</v>
      </c>
      <c r="AE447" t="s">
        <v>56</v>
      </c>
      <c r="AF447" t="s">
        <v>36</v>
      </c>
      <c r="AG447" t="s">
        <v>48</v>
      </c>
    </row>
    <row r="448" spans="1:33" x14ac:dyDescent="0.35">
      <c r="A448" t="s">
        <v>524</v>
      </c>
      <c r="B448" t="s">
        <v>33</v>
      </c>
      <c r="C448" t="s">
        <v>2654</v>
      </c>
      <c r="D448" t="s">
        <v>524</v>
      </c>
      <c r="E448" t="s">
        <v>2655</v>
      </c>
      <c r="F448" t="s">
        <v>36</v>
      </c>
      <c r="G448" t="s">
        <v>37</v>
      </c>
      <c r="H448">
        <v>19000</v>
      </c>
      <c r="I448" t="s">
        <v>38</v>
      </c>
      <c r="J448" t="s">
        <v>430</v>
      </c>
      <c r="K448" t="str">
        <f>VLOOKUP(J448, correspondance!A:B, 2, FALSE)</f>
        <v>Site St Loubes</v>
      </c>
      <c r="L448" t="s">
        <v>2656</v>
      </c>
      <c r="M448" t="s">
        <v>2657</v>
      </c>
      <c r="N448" t="s">
        <v>36</v>
      </c>
      <c r="O448" t="s">
        <v>36</v>
      </c>
      <c r="P448" t="s">
        <v>36</v>
      </c>
      <c r="Q448" t="s">
        <v>36</v>
      </c>
      <c r="R448" t="s">
        <v>36</v>
      </c>
      <c r="S448" t="s">
        <v>36</v>
      </c>
      <c r="T448" t="s">
        <v>36</v>
      </c>
      <c r="U448" t="s">
        <v>42</v>
      </c>
      <c r="V448" t="s">
        <v>43</v>
      </c>
      <c r="W448" t="s">
        <v>2658</v>
      </c>
      <c r="X448" t="s">
        <v>36</v>
      </c>
      <c r="Y448" t="s">
        <v>36</v>
      </c>
      <c r="Z448" t="s">
        <v>36</v>
      </c>
      <c r="AA448">
        <v>0</v>
      </c>
      <c r="AB448" t="s">
        <v>45</v>
      </c>
      <c r="AC448" t="s">
        <v>46</v>
      </c>
      <c r="AD448" t="s">
        <v>36</v>
      </c>
      <c r="AE448" t="s">
        <v>56</v>
      </c>
      <c r="AF448" t="s">
        <v>36</v>
      </c>
      <c r="AG448" t="s">
        <v>48</v>
      </c>
    </row>
    <row r="449" spans="1:33" x14ac:dyDescent="0.35">
      <c r="A449" t="s">
        <v>485</v>
      </c>
      <c r="B449" t="s">
        <v>33</v>
      </c>
      <c r="C449" t="s">
        <v>2659</v>
      </c>
      <c r="D449" t="s">
        <v>485</v>
      </c>
      <c r="E449" t="s">
        <v>2660</v>
      </c>
      <c r="F449" t="s">
        <v>36</v>
      </c>
      <c r="G449" t="s">
        <v>37</v>
      </c>
      <c r="H449">
        <v>19000</v>
      </c>
      <c r="I449" t="s">
        <v>38</v>
      </c>
      <c r="J449" t="s">
        <v>430</v>
      </c>
      <c r="K449" t="str">
        <f>VLOOKUP(J449, correspondance!A:B, 2, FALSE)</f>
        <v>Site St Loubes</v>
      </c>
      <c r="L449" t="s">
        <v>2661</v>
      </c>
      <c r="M449" t="s">
        <v>2662</v>
      </c>
      <c r="N449" t="s">
        <v>36</v>
      </c>
      <c r="O449" t="s">
        <v>36</v>
      </c>
      <c r="P449" t="s">
        <v>36</v>
      </c>
      <c r="Q449" t="s">
        <v>36</v>
      </c>
      <c r="R449" t="s">
        <v>36</v>
      </c>
      <c r="S449" t="s">
        <v>36</v>
      </c>
      <c r="T449" t="s">
        <v>36</v>
      </c>
      <c r="U449" t="s">
        <v>42</v>
      </c>
      <c r="V449" t="s">
        <v>43</v>
      </c>
      <c r="W449" t="s">
        <v>2479</v>
      </c>
      <c r="X449" t="s">
        <v>36</v>
      </c>
      <c r="Y449" t="s">
        <v>36</v>
      </c>
      <c r="Z449" t="s">
        <v>36</v>
      </c>
      <c r="AA449">
        <v>0</v>
      </c>
      <c r="AB449" t="s">
        <v>45</v>
      </c>
      <c r="AC449" t="s">
        <v>46</v>
      </c>
      <c r="AD449" t="s">
        <v>36</v>
      </c>
      <c r="AE449" t="s">
        <v>56</v>
      </c>
      <c r="AF449" t="s">
        <v>36</v>
      </c>
      <c r="AG449" t="s">
        <v>48</v>
      </c>
    </row>
    <row r="450" spans="1:33" x14ac:dyDescent="0.35">
      <c r="A450" t="s">
        <v>2663</v>
      </c>
      <c r="B450" t="s">
        <v>33</v>
      </c>
      <c r="C450" t="s">
        <v>2664</v>
      </c>
      <c r="D450" t="s">
        <v>2663</v>
      </c>
      <c r="E450" t="s">
        <v>2665</v>
      </c>
      <c r="F450" t="s">
        <v>36</v>
      </c>
      <c r="G450" t="s">
        <v>37</v>
      </c>
      <c r="H450">
        <v>3500</v>
      </c>
      <c r="I450" t="s">
        <v>38</v>
      </c>
      <c r="J450" t="s">
        <v>107</v>
      </c>
      <c r="K450" t="str">
        <f>VLOOKUP(J450, correspondance!A:B, 2, FALSE)</f>
        <v>TG Ouest</v>
      </c>
      <c r="L450" t="s">
        <v>2666</v>
      </c>
      <c r="M450" t="s">
        <v>36</v>
      </c>
      <c r="N450" t="s">
        <v>36</v>
      </c>
      <c r="O450" t="s">
        <v>36</v>
      </c>
      <c r="P450" t="s">
        <v>36</v>
      </c>
      <c r="Q450" t="s">
        <v>36</v>
      </c>
      <c r="R450" t="s">
        <v>36</v>
      </c>
      <c r="S450" t="s">
        <v>36</v>
      </c>
      <c r="T450" t="s">
        <v>36</v>
      </c>
      <c r="U450" t="s">
        <v>42</v>
      </c>
      <c r="V450" t="s">
        <v>43</v>
      </c>
      <c r="W450" t="s">
        <v>2667</v>
      </c>
      <c r="X450" t="s">
        <v>36</v>
      </c>
      <c r="Y450" t="s">
        <v>36</v>
      </c>
      <c r="Z450" t="s">
        <v>36</v>
      </c>
      <c r="AA450">
        <v>0</v>
      </c>
      <c r="AB450" t="s">
        <v>45</v>
      </c>
      <c r="AC450" t="s">
        <v>46</v>
      </c>
      <c r="AD450" t="s">
        <v>36</v>
      </c>
      <c r="AE450" t="s">
        <v>96</v>
      </c>
      <c r="AF450" t="s">
        <v>36</v>
      </c>
      <c r="AG450" t="s">
        <v>48</v>
      </c>
    </row>
    <row r="451" spans="1:33" x14ac:dyDescent="0.35">
      <c r="A451" t="s">
        <v>2668</v>
      </c>
      <c r="B451" t="s">
        <v>33</v>
      </c>
      <c r="C451" t="s">
        <v>2669</v>
      </c>
      <c r="D451" t="s">
        <v>2668</v>
      </c>
      <c r="E451" t="s">
        <v>2670</v>
      </c>
      <c r="F451" t="s">
        <v>36</v>
      </c>
      <c r="G451" t="s">
        <v>37</v>
      </c>
      <c r="H451">
        <v>19000</v>
      </c>
      <c r="I451" t="s">
        <v>38</v>
      </c>
      <c r="J451" t="s">
        <v>2671</v>
      </c>
      <c r="K451" t="str">
        <f>VLOOKUP(J451, correspondance!A:B, 2, FALSE)</f>
        <v>TG MIDI PYRENEES</v>
      </c>
      <c r="L451" t="s">
        <v>2672</v>
      </c>
      <c r="M451" t="s">
        <v>2673</v>
      </c>
      <c r="N451" t="s">
        <v>36</v>
      </c>
      <c r="O451" t="s">
        <v>36</v>
      </c>
      <c r="P451" t="s">
        <v>36</v>
      </c>
      <c r="Q451" t="s">
        <v>36</v>
      </c>
      <c r="R451" t="s">
        <v>36</v>
      </c>
      <c r="S451" t="s">
        <v>36</v>
      </c>
      <c r="T451" t="s">
        <v>36</v>
      </c>
      <c r="U451" t="s">
        <v>42</v>
      </c>
      <c r="V451" t="s">
        <v>43</v>
      </c>
      <c r="W451" t="s">
        <v>1402</v>
      </c>
      <c r="X451" t="s">
        <v>36</v>
      </c>
      <c r="Y451" t="s">
        <v>36</v>
      </c>
      <c r="Z451" t="s">
        <v>36</v>
      </c>
      <c r="AA451">
        <v>0</v>
      </c>
      <c r="AB451" t="s">
        <v>45</v>
      </c>
      <c r="AC451" t="s">
        <v>46</v>
      </c>
      <c r="AD451" t="s">
        <v>36</v>
      </c>
      <c r="AE451" t="s">
        <v>56</v>
      </c>
      <c r="AF451" t="s">
        <v>36</v>
      </c>
      <c r="AG451" t="s">
        <v>48</v>
      </c>
    </row>
    <row r="452" spans="1:33" x14ac:dyDescent="0.35">
      <c r="A452" t="s">
        <v>2674</v>
      </c>
      <c r="B452" t="s">
        <v>33</v>
      </c>
      <c r="C452" t="s">
        <v>2675</v>
      </c>
      <c r="D452" t="s">
        <v>2674</v>
      </c>
      <c r="E452" t="s">
        <v>2676</v>
      </c>
      <c r="F452" t="s">
        <v>36</v>
      </c>
      <c r="G452" t="s">
        <v>37</v>
      </c>
      <c r="H452">
        <v>19000</v>
      </c>
      <c r="I452" t="s">
        <v>38</v>
      </c>
      <c r="J452" t="s">
        <v>2671</v>
      </c>
      <c r="K452" t="str">
        <f>VLOOKUP(J452, correspondance!A:B, 2, FALSE)</f>
        <v>TG MIDI PYRENEES</v>
      </c>
      <c r="L452" t="s">
        <v>2677</v>
      </c>
      <c r="M452" t="s">
        <v>2678</v>
      </c>
      <c r="N452" t="s">
        <v>36</v>
      </c>
      <c r="O452" t="s">
        <v>36</v>
      </c>
      <c r="P452" t="s">
        <v>36</v>
      </c>
      <c r="Q452" t="s">
        <v>36</v>
      </c>
      <c r="R452" t="s">
        <v>36</v>
      </c>
      <c r="S452" t="s">
        <v>36</v>
      </c>
      <c r="T452" t="s">
        <v>36</v>
      </c>
      <c r="U452" t="s">
        <v>42</v>
      </c>
      <c r="V452" t="s">
        <v>43</v>
      </c>
      <c r="W452" t="s">
        <v>2679</v>
      </c>
      <c r="X452" t="s">
        <v>36</v>
      </c>
      <c r="Y452" t="s">
        <v>36</v>
      </c>
      <c r="Z452" t="s">
        <v>36</v>
      </c>
      <c r="AA452">
        <v>0</v>
      </c>
      <c r="AB452" t="s">
        <v>45</v>
      </c>
      <c r="AC452" t="s">
        <v>46</v>
      </c>
      <c r="AD452" t="s">
        <v>36</v>
      </c>
      <c r="AE452" t="s">
        <v>56</v>
      </c>
      <c r="AF452" t="s">
        <v>36</v>
      </c>
      <c r="AG452" t="s">
        <v>48</v>
      </c>
    </row>
    <row r="453" spans="1:33" x14ac:dyDescent="0.35">
      <c r="A453" t="s">
        <v>2680</v>
      </c>
      <c r="B453" t="s">
        <v>33</v>
      </c>
      <c r="C453" t="s">
        <v>2681</v>
      </c>
      <c r="D453" t="s">
        <v>2680</v>
      </c>
      <c r="E453" t="s">
        <v>2682</v>
      </c>
      <c r="F453" t="s">
        <v>36</v>
      </c>
      <c r="G453" t="s">
        <v>37</v>
      </c>
      <c r="H453">
        <v>16000</v>
      </c>
      <c r="I453" t="s">
        <v>38</v>
      </c>
      <c r="J453" t="s">
        <v>962</v>
      </c>
      <c r="K453" t="str">
        <f>VLOOKUP(J453, correspondance!A:B, 2, FALSE)</f>
        <v>Site Bonneville</v>
      </c>
      <c r="L453" t="s">
        <v>2683</v>
      </c>
      <c r="M453" t="s">
        <v>2684</v>
      </c>
      <c r="N453" t="s">
        <v>36</v>
      </c>
      <c r="O453" t="s">
        <v>36</v>
      </c>
      <c r="P453" t="s">
        <v>36</v>
      </c>
      <c r="Q453" t="s">
        <v>36</v>
      </c>
      <c r="R453" t="s">
        <v>36</v>
      </c>
      <c r="S453" t="s">
        <v>36</v>
      </c>
      <c r="T453" t="s">
        <v>36</v>
      </c>
      <c r="U453" t="s">
        <v>42</v>
      </c>
      <c r="V453" t="s">
        <v>43</v>
      </c>
      <c r="W453" t="s">
        <v>2685</v>
      </c>
      <c r="X453" t="s">
        <v>36</v>
      </c>
      <c r="Y453" t="s">
        <v>36</v>
      </c>
      <c r="Z453" t="s">
        <v>36</v>
      </c>
      <c r="AA453">
        <v>0</v>
      </c>
      <c r="AB453" t="s">
        <v>45</v>
      </c>
      <c r="AC453" t="s">
        <v>46</v>
      </c>
      <c r="AD453" t="s">
        <v>36</v>
      </c>
      <c r="AE453" t="s">
        <v>56</v>
      </c>
      <c r="AF453" t="s">
        <v>36</v>
      </c>
      <c r="AG453" t="s">
        <v>48</v>
      </c>
    </row>
    <row r="454" spans="1:33" x14ac:dyDescent="0.35">
      <c r="A454" t="s">
        <v>2686</v>
      </c>
      <c r="B454" t="s">
        <v>33</v>
      </c>
      <c r="C454" t="s">
        <v>2687</v>
      </c>
      <c r="D454" t="s">
        <v>2686</v>
      </c>
      <c r="E454" t="s">
        <v>2688</v>
      </c>
      <c r="F454" t="s">
        <v>36</v>
      </c>
      <c r="G454" t="s">
        <v>37</v>
      </c>
      <c r="H454">
        <v>19000</v>
      </c>
      <c r="I454" t="s">
        <v>38</v>
      </c>
      <c r="J454" t="s">
        <v>1980</v>
      </c>
      <c r="K454" t="str">
        <f>VLOOKUP(J454, correspondance!A:B, 2, FALSE)</f>
        <v>TG IDF VALENTON</v>
      </c>
      <c r="L454" t="s">
        <v>2689</v>
      </c>
      <c r="M454" t="s">
        <v>2690</v>
      </c>
      <c r="N454" t="s">
        <v>36</v>
      </c>
      <c r="O454" t="s">
        <v>36</v>
      </c>
      <c r="P454" t="s">
        <v>36</v>
      </c>
      <c r="Q454" t="s">
        <v>36</v>
      </c>
      <c r="R454" t="s">
        <v>36</v>
      </c>
      <c r="S454" t="s">
        <v>36</v>
      </c>
      <c r="T454" t="s">
        <v>36</v>
      </c>
      <c r="U454" t="s">
        <v>42</v>
      </c>
      <c r="V454" t="s">
        <v>43</v>
      </c>
      <c r="W454" t="s">
        <v>2691</v>
      </c>
      <c r="X454" t="s">
        <v>36</v>
      </c>
      <c r="Y454" t="s">
        <v>36</v>
      </c>
      <c r="Z454" t="s">
        <v>36</v>
      </c>
      <c r="AA454">
        <v>0</v>
      </c>
      <c r="AB454" t="s">
        <v>45</v>
      </c>
      <c r="AC454" t="s">
        <v>46</v>
      </c>
      <c r="AD454" t="s">
        <v>36</v>
      </c>
      <c r="AE454" t="s">
        <v>56</v>
      </c>
      <c r="AF454" t="s">
        <v>36</v>
      </c>
      <c r="AG454" t="s">
        <v>48</v>
      </c>
    </row>
    <row r="455" spans="1:33" x14ac:dyDescent="0.35">
      <c r="A455" t="s">
        <v>2692</v>
      </c>
      <c r="B455" t="s">
        <v>33</v>
      </c>
      <c r="C455" t="s">
        <v>2693</v>
      </c>
      <c r="D455" t="s">
        <v>2692</v>
      </c>
      <c r="E455" t="s">
        <v>2694</v>
      </c>
      <c r="F455" t="s">
        <v>36</v>
      </c>
      <c r="G455" t="s">
        <v>37</v>
      </c>
      <c r="H455">
        <v>13000</v>
      </c>
      <c r="I455" t="s">
        <v>38</v>
      </c>
      <c r="J455" t="s">
        <v>1980</v>
      </c>
      <c r="K455" t="str">
        <f>VLOOKUP(J455, correspondance!A:B, 2, FALSE)</f>
        <v>TG IDF VALENTON</v>
      </c>
      <c r="L455" t="s">
        <v>2695</v>
      </c>
      <c r="M455" t="s">
        <v>2696</v>
      </c>
      <c r="N455" t="s">
        <v>36</v>
      </c>
      <c r="O455" t="s">
        <v>36</v>
      </c>
      <c r="P455" t="s">
        <v>36</v>
      </c>
      <c r="Q455" t="s">
        <v>36</v>
      </c>
      <c r="R455" t="s">
        <v>36</v>
      </c>
      <c r="S455" t="s">
        <v>36</v>
      </c>
      <c r="T455" t="s">
        <v>36</v>
      </c>
      <c r="U455" t="s">
        <v>42</v>
      </c>
      <c r="V455" t="s">
        <v>43</v>
      </c>
      <c r="W455" t="s">
        <v>2697</v>
      </c>
      <c r="X455" t="s">
        <v>36</v>
      </c>
      <c r="Y455" t="s">
        <v>36</v>
      </c>
      <c r="Z455" t="s">
        <v>36</v>
      </c>
      <c r="AA455">
        <v>0</v>
      </c>
      <c r="AB455" t="s">
        <v>45</v>
      </c>
      <c r="AC455" t="s">
        <v>46</v>
      </c>
      <c r="AD455" t="s">
        <v>36</v>
      </c>
      <c r="AE455" t="s">
        <v>56</v>
      </c>
      <c r="AF455" t="s">
        <v>36</v>
      </c>
      <c r="AG455" t="s">
        <v>48</v>
      </c>
    </row>
    <row r="456" spans="1:33" x14ac:dyDescent="0.35">
      <c r="A456" t="s">
        <v>2698</v>
      </c>
      <c r="B456" t="s">
        <v>33</v>
      </c>
      <c r="C456" t="s">
        <v>2699</v>
      </c>
      <c r="D456" t="s">
        <v>2698</v>
      </c>
      <c r="E456" t="s">
        <v>2700</v>
      </c>
      <c r="F456" t="s">
        <v>36</v>
      </c>
      <c r="G456" t="s">
        <v>37</v>
      </c>
      <c r="H456">
        <v>19000</v>
      </c>
      <c r="I456" t="s">
        <v>38</v>
      </c>
      <c r="J456" t="s">
        <v>1980</v>
      </c>
      <c r="K456" t="str">
        <f>VLOOKUP(J456, correspondance!A:B, 2, FALSE)</f>
        <v>TG IDF VALENTON</v>
      </c>
      <c r="L456" t="s">
        <v>2701</v>
      </c>
      <c r="M456" t="s">
        <v>2702</v>
      </c>
      <c r="N456" t="s">
        <v>36</v>
      </c>
      <c r="O456" t="s">
        <v>36</v>
      </c>
      <c r="P456" t="s">
        <v>36</v>
      </c>
      <c r="Q456" t="s">
        <v>36</v>
      </c>
      <c r="R456" t="s">
        <v>36</v>
      </c>
      <c r="S456" t="s">
        <v>36</v>
      </c>
      <c r="T456" t="s">
        <v>36</v>
      </c>
      <c r="U456" t="s">
        <v>42</v>
      </c>
      <c r="V456" t="s">
        <v>43</v>
      </c>
      <c r="W456" t="s">
        <v>2703</v>
      </c>
      <c r="X456" t="s">
        <v>36</v>
      </c>
      <c r="Y456" t="s">
        <v>36</v>
      </c>
      <c r="Z456" t="s">
        <v>36</v>
      </c>
      <c r="AA456">
        <v>0</v>
      </c>
      <c r="AB456" t="s">
        <v>45</v>
      </c>
      <c r="AC456" t="s">
        <v>46</v>
      </c>
      <c r="AD456" t="s">
        <v>36</v>
      </c>
      <c r="AE456" t="s">
        <v>56</v>
      </c>
      <c r="AF456" t="s">
        <v>36</v>
      </c>
      <c r="AG456" t="s">
        <v>48</v>
      </c>
    </row>
    <row r="457" spans="1:33" x14ac:dyDescent="0.35">
      <c r="A457" t="s">
        <v>2704</v>
      </c>
      <c r="B457" t="s">
        <v>33</v>
      </c>
      <c r="C457" t="s">
        <v>2705</v>
      </c>
      <c r="D457" t="s">
        <v>2704</v>
      </c>
      <c r="E457" t="s">
        <v>2706</v>
      </c>
      <c r="F457" t="s">
        <v>36</v>
      </c>
      <c r="G457" t="s">
        <v>37</v>
      </c>
      <c r="H457">
        <v>19000</v>
      </c>
      <c r="I457" t="s">
        <v>38</v>
      </c>
      <c r="J457" t="s">
        <v>2499</v>
      </c>
      <c r="K457" t="str">
        <f>VLOOKUP(J457, correspondance!A:B, 2, FALSE)</f>
        <v>Site St Loubes</v>
      </c>
      <c r="L457" t="s">
        <v>2707</v>
      </c>
      <c r="M457" t="s">
        <v>2708</v>
      </c>
      <c r="N457" t="s">
        <v>36</v>
      </c>
      <c r="O457" t="s">
        <v>36</v>
      </c>
      <c r="P457" t="s">
        <v>36</v>
      </c>
      <c r="Q457" t="s">
        <v>36</v>
      </c>
      <c r="R457" t="s">
        <v>36</v>
      </c>
      <c r="S457" t="s">
        <v>36</v>
      </c>
      <c r="T457" t="s">
        <v>36</v>
      </c>
      <c r="U457" t="s">
        <v>42</v>
      </c>
      <c r="V457" t="s">
        <v>43</v>
      </c>
      <c r="W457" t="s">
        <v>2709</v>
      </c>
      <c r="X457" t="s">
        <v>36</v>
      </c>
      <c r="Y457" t="s">
        <v>36</v>
      </c>
      <c r="Z457" t="s">
        <v>36</v>
      </c>
      <c r="AA457">
        <v>0</v>
      </c>
      <c r="AB457" t="s">
        <v>45</v>
      </c>
      <c r="AC457" t="s">
        <v>46</v>
      </c>
      <c r="AD457" t="s">
        <v>36</v>
      </c>
      <c r="AE457" t="s">
        <v>56</v>
      </c>
      <c r="AF457" t="s">
        <v>36</v>
      </c>
      <c r="AG457" t="s">
        <v>48</v>
      </c>
    </row>
    <row r="458" spans="1:33" x14ac:dyDescent="0.35">
      <c r="A458" t="s">
        <v>2710</v>
      </c>
      <c r="B458" t="s">
        <v>33</v>
      </c>
      <c r="C458" t="s">
        <v>2711</v>
      </c>
      <c r="D458" t="s">
        <v>2710</v>
      </c>
      <c r="E458" t="s">
        <v>2712</v>
      </c>
      <c r="F458" t="s">
        <v>36</v>
      </c>
      <c r="G458" t="s">
        <v>37</v>
      </c>
      <c r="H458">
        <v>19000</v>
      </c>
      <c r="I458" t="s">
        <v>38</v>
      </c>
      <c r="J458" t="s">
        <v>2499</v>
      </c>
      <c r="K458" t="str">
        <f>VLOOKUP(J458, correspondance!A:B, 2, FALSE)</f>
        <v>Site St Loubes</v>
      </c>
      <c r="L458" t="s">
        <v>2713</v>
      </c>
      <c r="M458" t="s">
        <v>2714</v>
      </c>
      <c r="N458" t="s">
        <v>36</v>
      </c>
      <c r="O458" t="s">
        <v>36</v>
      </c>
      <c r="P458" t="s">
        <v>36</v>
      </c>
      <c r="Q458" t="s">
        <v>36</v>
      </c>
      <c r="R458" t="s">
        <v>36</v>
      </c>
      <c r="S458" t="s">
        <v>36</v>
      </c>
      <c r="T458" t="s">
        <v>36</v>
      </c>
      <c r="U458" t="s">
        <v>42</v>
      </c>
      <c r="V458" t="s">
        <v>43</v>
      </c>
      <c r="W458" t="s">
        <v>2715</v>
      </c>
      <c r="X458" t="s">
        <v>36</v>
      </c>
      <c r="Y458" t="s">
        <v>36</v>
      </c>
      <c r="Z458" t="s">
        <v>36</v>
      </c>
      <c r="AA458">
        <v>0</v>
      </c>
      <c r="AB458" t="s">
        <v>45</v>
      </c>
      <c r="AC458" t="s">
        <v>46</v>
      </c>
      <c r="AD458" t="s">
        <v>36</v>
      </c>
      <c r="AE458" t="s">
        <v>56</v>
      </c>
      <c r="AF458" t="s">
        <v>36</v>
      </c>
      <c r="AG458" t="s">
        <v>48</v>
      </c>
    </row>
    <row r="459" spans="1:33" x14ac:dyDescent="0.35">
      <c r="A459" t="s">
        <v>2716</v>
      </c>
      <c r="B459" t="s">
        <v>33</v>
      </c>
      <c r="C459" t="s">
        <v>2717</v>
      </c>
      <c r="D459" t="s">
        <v>2716</v>
      </c>
      <c r="E459" t="s">
        <v>2718</v>
      </c>
      <c r="F459" t="s">
        <v>36</v>
      </c>
      <c r="G459" t="s">
        <v>37</v>
      </c>
      <c r="H459">
        <v>19000</v>
      </c>
      <c r="I459" t="s">
        <v>38</v>
      </c>
      <c r="J459" t="s">
        <v>2499</v>
      </c>
      <c r="K459" t="str">
        <f>VLOOKUP(J459, correspondance!A:B, 2, FALSE)</f>
        <v>Site St Loubes</v>
      </c>
      <c r="L459" t="s">
        <v>2719</v>
      </c>
      <c r="M459" t="s">
        <v>2720</v>
      </c>
      <c r="N459" t="s">
        <v>36</v>
      </c>
      <c r="O459" t="s">
        <v>36</v>
      </c>
      <c r="P459" t="s">
        <v>36</v>
      </c>
      <c r="Q459" t="s">
        <v>36</v>
      </c>
      <c r="R459" t="s">
        <v>36</v>
      </c>
      <c r="S459" t="s">
        <v>36</v>
      </c>
      <c r="T459" t="s">
        <v>36</v>
      </c>
      <c r="U459" t="s">
        <v>42</v>
      </c>
      <c r="V459" t="s">
        <v>43</v>
      </c>
      <c r="W459" t="s">
        <v>2721</v>
      </c>
      <c r="X459" t="s">
        <v>36</v>
      </c>
      <c r="Y459" t="s">
        <v>36</v>
      </c>
      <c r="Z459" t="s">
        <v>36</v>
      </c>
      <c r="AA459">
        <v>0</v>
      </c>
      <c r="AB459" t="s">
        <v>45</v>
      </c>
      <c r="AC459" t="s">
        <v>46</v>
      </c>
      <c r="AD459" t="s">
        <v>36</v>
      </c>
      <c r="AE459" t="s">
        <v>56</v>
      </c>
      <c r="AF459" t="s">
        <v>36</v>
      </c>
      <c r="AG459" t="s">
        <v>48</v>
      </c>
    </row>
    <row r="460" spans="1:33" x14ac:dyDescent="0.35">
      <c r="A460" t="s">
        <v>2722</v>
      </c>
      <c r="B460" t="s">
        <v>33</v>
      </c>
      <c r="C460" t="s">
        <v>2723</v>
      </c>
      <c r="D460" t="s">
        <v>2722</v>
      </c>
      <c r="E460" t="s">
        <v>2724</v>
      </c>
      <c r="F460" t="s">
        <v>36</v>
      </c>
      <c r="G460" t="s">
        <v>37</v>
      </c>
      <c r="H460">
        <v>19000</v>
      </c>
      <c r="I460" t="s">
        <v>38</v>
      </c>
      <c r="J460" t="s">
        <v>2499</v>
      </c>
      <c r="K460" t="str">
        <f>VLOOKUP(J460, correspondance!A:B, 2, FALSE)</f>
        <v>Site St Loubes</v>
      </c>
      <c r="L460" t="s">
        <v>2725</v>
      </c>
      <c r="M460" t="s">
        <v>2726</v>
      </c>
      <c r="N460" t="s">
        <v>36</v>
      </c>
      <c r="O460" t="s">
        <v>36</v>
      </c>
      <c r="P460" t="s">
        <v>36</v>
      </c>
      <c r="Q460" t="s">
        <v>36</v>
      </c>
      <c r="R460" t="s">
        <v>36</v>
      </c>
      <c r="S460" t="s">
        <v>36</v>
      </c>
      <c r="T460" t="s">
        <v>36</v>
      </c>
      <c r="U460" t="s">
        <v>42</v>
      </c>
      <c r="V460" t="s">
        <v>43</v>
      </c>
      <c r="W460" t="s">
        <v>2727</v>
      </c>
      <c r="X460" t="s">
        <v>36</v>
      </c>
      <c r="Y460" t="s">
        <v>36</v>
      </c>
      <c r="Z460" t="s">
        <v>36</v>
      </c>
      <c r="AA460">
        <v>0</v>
      </c>
      <c r="AB460" t="s">
        <v>45</v>
      </c>
      <c r="AC460" t="s">
        <v>46</v>
      </c>
      <c r="AD460" t="s">
        <v>36</v>
      </c>
      <c r="AE460" t="s">
        <v>56</v>
      </c>
      <c r="AF460" t="s">
        <v>36</v>
      </c>
      <c r="AG460" t="s">
        <v>48</v>
      </c>
    </row>
    <row r="461" spans="1:33" x14ac:dyDescent="0.35">
      <c r="A461" t="s">
        <v>2728</v>
      </c>
      <c r="B461" t="s">
        <v>33</v>
      </c>
      <c r="C461" t="s">
        <v>2729</v>
      </c>
      <c r="D461" t="s">
        <v>2728</v>
      </c>
      <c r="E461" t="s">
        <v>2730</v>
      </c>
      <c r="F461" t="s">
        <v>36</v>
      </c>
      <c r="G461" t="s">
        <v>37</v>
      </c>
      <c r="H461">
        <v>19000</v>
      </c>
      <c r="I461" t="s">
        <v>38</v>
      </c>
      <c r="J461" t="s">
        <v>2499</v>
      </c>
      <c r="K461" t="str">
        <f>VLOOKUP(J461, correspondance!A:B, 2, FALSE)</f>
        <v>Site St Loubes</v>
      </c>
      <c r="L461" t="s">
        <v>2731</v>
      </c>
      <c r="M461" t="s">
        <v>2732</v>
      </c>
      <c r="N461" t="s">
        <v>36</v>
      </c>
      <c r="O461" t="s">
        <v>36</v>
      </c>
      <c r="P461" t="s">
        <v>36</v>
      </c>
      <c r="Q461" t="s">
        <v>36</v>
      </c>
      <c r="R461" t="s">
        <v>36</v>
      </c>
      <c r="S461" t="s">
        <v>36</v>
      </c>
      <c r="T461" t="s">
        <v>36</v>
      </c>
      <c r="U461" t="s">
        <v>42</v>
      </c>
      <c r="V461" t="s">
        <v>43</v>
      </c>
      <c r="W461" t="s">
        <v>2653</v>
      </c>
      <c r="X461" t="s">
        <v>36</v>
      </c>
      <c r="Y461" t="s">
        <v>36</v>
      </c>
      <c r="Z461" t="s">
        <v>36</v>
      </c>
      <c r="AA461">
        <v>0</v>
      </c>
      <c r="AB461" t="s">
        <v>45</v>
      </c>
      <c r="AC461" t="s">
        <v>46</v>
      </c>
      <c r="AD461" t="s">
        <v>36</v>
      </c>
      <c r="AE461" t="s">
        <v>56</v>
      </c>
      <c r="AF461" t="s">
        <v>36</v>
      </c>
      <c r="AG461" t="s">
        <v>48</v>
      </c>
    </row>
    <row r="462" spans="1:33" x14ac:dyDescent="0.35">
      <c r="A462" t="s">
        <v>2733</v>
      </c>
      <c r="B462" t="s">
        <v>33</v>
      </c>
      <c r="C462" t="s">
        <v>2734</v>
      </c>
      <c r="D462" t="s">
        <v>2733</v>
      </c>
      <c r="E462" t="s">
        <v>2735</v>
      </c>
      <c r="F462" t="s">
        <v>36</v>
      </c>
      <c r="G462" t="s">
        <v>37</v>
      </c>
      <c r="H462">
        <v>3500</v>
      </c>
      <c r="I462" t="s">
        <v>38</v>
      </c>
      <c r="J462" t="s">
        <v>2736</v>
      </c>
      <c r="K462" t="str">
        <f>VLOOKUP(J462, correspondance!A:B, 2, FALSE)</f>
        <v>TGFL-DELTA LOGISTIQUE</v>
      </c>
      <c r="L462" t="s">
        <v>2737</v>
      </c>
      <c r="M462" t="s">
        <v>36</v>
      </c>
      <c r="N462" t="s">
        <v>36</v>
      </c>
      <c r="O462" t="s">
        <v>36</v>
      </c>
      <c r="P462" t="s">
        <v>36</v>
      </c>
      <c r="Q462" t="s">
        <v>36</v>
      </c>
      <c r="R462" t="s">
        <v>36</v>
      </c>
      <c r="S462" t="s">
        <v>36</v>
      </c>
      <c r="T462" t="s">
        <v>36</v>
      </c>
      <c r="U462" t="s">
        <v>42</v>
      </c>
      <c r="V462" t="s">
        <v>43</v>
      </c>
      <c r="W462" t="s">
        <v>2738</v>
      </c>
      <c r="X462" t="s">
        <v>36</v>
      </c>
      <c r="Y462" t="s">
        <v>36</v>
      </c>
      <c r="Z462" t="s">
        <v>36</v>
      </c>
      <c r="AA462">
        <v>0</v>
      </c>
      <c r="AB462" t="s">
        <v>426</v>
      </c>
      <c r="AC462" t="s">
        <v>46</v>
      </c>
      <c r="AD462" t="s">
        <v>36</v>
      </c>
      <c r="AE462" t="s">
        <v>96</v>
      </c>
      <c r="AF462" t="s">
        <v>36</v>
      </c>
      <c r="AG462" t="s">
        <v>48</v>
      </c>
    </row>
    <row r="463" spans="1:33" x14ac:dyDescent="0.35">
      <c r="A463" t="s">
        <v>2739</v>
      </c>
      <c r="B463" t="s">
        <v>33</v>
      </c>
      <c r="C463" t="s">
        <v>2740</v>
      </c>
      <c r="D463" t="s">
        <v>2739</v>
      </c>
      <c r="E463" t="s">
        <v>2741</v>
      </c>
      <c r="F463" t="s">
        <v>36</v>
      </c>
      <c r="G463" t="s">
        <v>37</v>
      </c>
      <c r="H463">
        <v>3500</v>
      </c>
      <c r="I463" t="s">
        <v>38</v>
      </c>
      <c r="J463" t="s">
        <v>2736</v>
      </c>
      <c r="K463" t="str">
        <f>VLOOKUP(J463, correspondance!A:B, 2, FALSE)</f>
        <v>TGFL-DELTA LOGISTIQUE</v>
      </c>
      <c r="L463" t="s">
        <v>2742</v>
      </c>
      <c r="M463" t="s">
        <v>2743</v>
      </c>
      <c r="N463" t="s">
        <v>36</v>
      </c>
      <c r="O463" t="s">
        <v>36</v>
      </c>
      <c r="P463" t="s">
        <v>36</v>
      </c>
      <c r="Q463" t="s">
        <v>36</v>
      </c>
      <c r="R463" t="s">
        <v>36</v>
      </c>
      <c r="S463" t="s">
        <v>36</v>
      </c>
      <c r="T463" t="s">
        <v>36</v>
      </c>
      <c r="U463" t="s">
        <v>42</v>
      </c>
      <c r="V463" t="s">
        <v>2744</v>
      </c>
      <c r="W463" t="s">
        <v>2738</v>
      </c>
      <c r="X463" t="s">
        <v>36</v>
      </c>
      <c r="Y463" t="s">
        <v>36</v>
      </c>
      <c r="Z463" t="s">
        <v>36</v>
      </c>
      <c r="AA463">
        <v>0</v>
      </c>
      <c r="AB463" t="s">
        <v>426</v>
      </c>
      <c r="AC463" t="s">
        <v>46</v>
      </c>
      <c r="AD463" t="s">
        <v>36</v>
      </c>
      <c r="AE463" t="s">
        <v>96</v>
      </c>
      <c r="AF463" t="s">
        <v>36</v>
      </c>
      <c r="AG463" t="s">
        <v>48</v>
      </c>
    </row>
    <row r="464" spans="1:33" x14ac:dyDescent="0.35">
      <c r="A464" t="s">
        <v>2745</v>
      </c>
      <c r="B464" t="s">
        <v>33</v>
      </c>
      <c r="C464" t="s">
        <v>2746</v>
      </c>
      <c r="D464" t="s">
        <v>2745</v>
      </c>
      <c r="E464" t="s">
        <v>2747</v>
      </c>
      <c r="F464" t="s">
        <v>2748</v>
      </c>
      <c r="G464" t="s">
        <v>37</v>
      </c>
      <c r="H464">
        <v>3500</v>
      </c>
      <c r="I464" t="s">
        <v>38</v>
      </c>
      <c r="J464" t="s">
        <v>2736</v>
      </c>
      <c r="K464" t="str">
        <f>VLOOKUP(J464, correspondance!A:B, 2, FALSE)</f>
        <v>TGFL-DELTA LOGISTIQUE</v>
      </c>
      <c r="L464" t="s">
        <v>2749</v>
      </c>
      <c r="M464" t="s">
        <v>2750</v>
      </c>
      <c r="N464" t="s">
        <v>36</v>
      </c>
      <c r="O464" t="s">
        <v>36</v>
      </c>
      <c r="P464" t="s">
        <v>36</v>
      </c>
      <c r="Q464" t="s">
        <v>36</v>
      </c>
      <c r="R464" t="s">
        <v>36</v>
      </c>
      <c r="S464" t="s">
        <v>36</v>
      </c>
      <c r="T464" t="s">
        <v>36</v>
      </c>
      <c r="U464" t="s">
        <v>42</v>
      </c>
      <c r="V464" t="s">
        <v>43</v>
      </c>
      <c r="W464" t="s">
        <v>2751</v>
      </c>
      <c r="X464" t="s">
        <v>36</v>
      </c>
      <c r="Y464" t="s">
        <v>36</v>
      </c>
      <c r="Z464" t="s">
        <v>36</v>
      </c>
      <c r="AA464">
        <v>0</v>
      </c>
      <c r="AB464" t="s">
        <v>426</v>
      </c>
      <c r="AC464" t="s">
        <v>46</v>
      </c>
      <c r="AD464" t="s">
        <v>36</v>
      </c>
      <c r="AE464" t="s">
        <v>96</v>
      </c>
      <c r="AF464" t="s">
        <v>36</v>
      </c>
      <c r="AG464" t="s">
        <v>48</v>
      </c>
    </row>
    <row r="465" spans="1:33" x14ac:dyDescent="0.35">
      <c r="A465" t="s">
        <v>2752</v>
      </c>
      <c r="B465" t="s">
        <v>33</v>
      </c>
      <c r="C465" t="s">
        <v>2753</v>
      </c>
      <c r="D465" t="s">
        <v>2752</v>
      </c>
      <c r="E465" t="s">
        <v>2754</v>
      </c>
      <c r="F465" t="s">
        <v>36</v>
      </c>
      <c r="G465" t="s">
        <v>37</v>
      </c>
      <c r="H465">
        <v>3500</v>
      </c>
      <c r="I465" t="s">
        <v>38</v>
      </c>
      <c r="J465" t="s">
        <v>2736</v>
      </c>
      <c r="K465" t="str">
        <f>VLOOKUP(J465, correspondance!A:B, 2, FALSE)</f>
        <v>TGFL-DELTA LOGISTIQUE</v>
      </c>
      <c r="L465" t="s">
        <v>2755</v>
      </c>
      <c r="M465" t="s">
        <v>36</v>
      </c>
      <c r="N465" t="s">
        <v>36</v>
      </c>
      <c r="O465" t="s">
        <v>36</v>
      </c>
      <c r="P465" t="s">
        <v>36</v>
      </c>
      <c r="Q465" t="s">
        <v>36</v>
      </c>
      <c r="R465" t="s">
        <v>36</v>
      </c>
      <c r="S465" t="s">
        <v>36</v>
      </c>
      <c r="T465" t="s">
        <v>36</v>
      </c>
      <c r="U465" t="s">
        <v>42</v>
      </c>
      <c r="V465" t="s">
        <v>2756</v>
      </c>
      <c r="W465" t="s">
        <v>2757</v>
      </c>
      <c r="X465" t="s">
        <v>36</v>
      </c>
      <c r="Y465" t="s">
        <v>36</v>
      </c>
      <c r="Z465" t="s">
        <v>36</v>
      </c>
      <c r="AA465">
        <v>0</v>
      </c>
      <c r="AB465" t="s">
        <v>426</v>
      </c>
      <c r="AC465" t="s">
        <v>46</v>
      </c>
      <c r="AD465" t="s">
        <v>36</v>
      </c>
      <c r="AE465" t="s">
        <v>96</v>
      </c>
      <c r="AF465" t="s">
        <v>36</v>
      </c>
      <c r="AG465" t="s">
        <v>48</v>
      </c>
    </row>
    <row r="466" spans="1:33" x14ac:dyDescent="0.35">
      <c r="A466" t="s">
        <v>2758</v>
      </c>
      <c r="B466" t="s">
        <v>33</v>
      </c>
      <c r="C466" t="s">
        <v>2759</v>
      </c>
      <c r="D466" t="s">
        <v>2758</v>
      </c>
      <c r="E466" t="s">
        <v>2760</v>
      </c>
      <c r="F466" t="s">
        <v>2761</v>
      </c>
      <c r="G466" t="s">
        <v>37</v>
      </c>
      <c r="H466">
        <v>3500</v>
      </c>
      <c r="I466" t="s">
        <v>38</v>
      </c>
      <c r="J466" t="s">
        <v>2736</v>
      </c>
      <c r="K466" t="str">
        <f>VLOOKUP(J466, correspondance!A:B, 2, FALSE)</f>
        <v>TGFL-DELTA LOGISTIQUE</v>
      </c>
      <c r="L466" t="s">
        <v>2762</v>
      </c>
      <c r="M466" t="s">
        <v>2763</v>
      </c>
      <c r="N466" t="s">
        <v>36</v>
      </c>
      <c r="O466" t="s">
        <v>36</v>
      </c>
      <c r="P466" t="s">
        <v>36</v>
      </c>
      <c r="Q466" t="s">
        <v>36</v>
      </c>
      <c r="R466" t="s">
        <v>36</v>
      </c>
      <c r="S466" t="s">
        <v>36</v>
      </c>
      <c r="T466" t="s">
        <v>36</v>
      </c>
      <c r="U466" t="s">
        <v>42</v>
      </c>
      <c r="V466" t="s">
        <v>43</v>
      </c>
      <c r="W466" t="s">
        <v>2764</v>
      </c>
      <c r="X466" t="s">
        <v>36</v>
      </c>
      <c r="Y466" t="s">
        <v>36</v>
      </c>
      <c r="Z466" t="s">
        <v>36</v>
      </c>
      <c r="AA466">
        <v>0</v>
      </c>
      <c r="AB466" t="s">
        <v>426</v>
      </c>
      <c r="AC466" t="s">
        <v>46</v>
      </c>
      <c r="AD466" t="s">
        <v>36</v>
      </c>
      <c r="AE466" t="s">
        <v>96</v>
      </c>
      <c r="AF466" t="s">
        <v>36</v>
      </c>
      <c r="AG466" t="s">
        <v>48</v>
      </c>
    </row>
    <row r="467" spans="1:33" x14ac:dyDescent="0.35">
      <c r="A467" t="s">
        <v>2765</v>
      </c>
      <c r="B467" t="s">
        <v>33</v>
      </c>
      <c r="C467" t="s">
        <v>2766</v>
      </c>
      <c r="D467" t="s">
        <v>2765</v>
      </c>
      <c r="E467" t="s">
        <v>2767</v>
      </c>
      <c r="F467" t="s">
        <v>2768</v>
      </c>
      <c r="G467" t="s">
        <v>37</v>
      </c>
      <c r="H467">
        <v>19000</v>
      </c>
      <c r="I467" t="s">
        <v>38</v>
      </c>
      <c r="J467" t="s">
        <v>1418</v>
      </c>
      <c r="K467" t="str">
        <f>VLOOKUP(J467, correspondance!A:B, 2, FALSE)</f>
        <v>TG Tarbes (PF)</v>
      </c>
      <c r="L467" t="s">
        <v>2769</v>
      </c>
      <c r="M467" t="s">
        <v>2770</v>
      </c>
      <c r="N467" t="s">
        <v>36</v>
      </c>
      <c r="O467" t="s">
        <v>36</v>
      </c>
      <c r="P467" t="s">
        <v>36</v>
      </c>
      <c r="Q467" t="s">
        <v>36</v>
      </c>
      <c r="R467" t="s">
        <v>36</v>
      </c>
      <c r="S467" t="s">
        <v>36</v>
      </c>
      <c r="T467" t="s">
        <v>36</v>
      </c>
      <c r="U467" t="s">
        <v>42</v>
      </c>
      <c r="V467" t="s">
        <v>43</v>
      </c>
      <c r="W467" t="s">
        <v>2771</v>
      </c>
      <c r="X467" t="s">
        <v>36</v>
      </c>
      <c r="Y467" t="s">
        <v>36</v>
      </c>
      <c r="Z467" t="s">
        <v>36</v>
      </c>
      <c r="AA467">
        <v>0</v>
      </c>
      <c r="AB467" t="s">
        <v>45</v>
      </c>
      <c r="AC467" t="s">
        <v>46</v>
      </c>
      <c r="AD467" t="s">
        <v>36</v>
      </c>
      <c r="AE467" t="s">
        <v>56</v>
      </c>
      <c r="AF467" t="s">
        <v>36</v>
      </c>
      <c r="AG467" t="s">
        <v>48</v>
      </c>
    </row>
    <row r="468" spans="1:33" x14ac:dyDescent="0.35">
      <c r="A468" t="s">
        <v>2772</v>
      </c>
      <c r="B468" t="s">
        <v>33</v>
      </c>
      <c r="C468" t="s">
        <v>2773</v>
      </c>
      <c r="D468" t="s">
        <v>2772</v>
      </c>
      <c r="E468" t="s">
        <v>2774</v>
      </c>
      <c r="F468" t="s">
        <v>2775</v>
      </c>
      <c r="G468" t="s">
        <v>37</v>
      </c>
      <c r="H468">
        <v>19000</v>
      </c>
      <c r="I468" t="s">
        <v>38</v>
      </c>
      <c r="J468" t="s">
        <v>1418</v>
      </c>
      <c r="K468" t="str">
        <f>VLOOKUP(J468, correspondance!A:B, 2, FALSE)</f>
        <v>TG Tarbes (PF)</v>
      </c>
      <c r="L468" t="s">
        <v>2776</v>
      </c>
      <c r="M468" t="s">
        <v>2777</v>
      </c>
      <c r="N468" t="s">
        <v>36</v>
      </c>
      <c r="O468" t="s">
        <v>36</v>
      </c>
      <c r="P468" t="s">
        <v>36</v>
      </c>
      <c r="Q468" t="s">
        <v>36</v>
      </c>
      <c r="R468" t="s">
        <v>36</v>
      </c>
      <c r="S468" t="s">
        <v>36</v>
      </c>
      <c r="T468" t="s">
        <v>36</v>
      </c>
      <c r="U468" t="s">
        <v>42</v>
      </c>
      <c r="V468" t="s">
        <v>43</v>
      </c>
      <c r="W468" t="s">
        <v>2778</v>
      </c>
      <c r="X468" t="s">
        <v>36</v>
      </c>
      <c r="Y468" t="s">
        <v>36</v>
      </c>
      <c r="Z468" t="s">
        <v>36</v>
      </c>
      <c r="AA468">
        <v>0</v>
      </c>
      <c r="AB468" t="s">
        <v>45</v>
      </c>
      <c r="AC468" t="s">
        <v>46</v>
      </c>
      <c r="AD468" t="s">
        <v>36</v>
      </c>
      <c r="AE468" t="s">
        <v>56</v>
      </c>
      <c r="AF468" t="s">
        <v>36</v>
      </c>
      <c r="AG468" t="s">
        <v>48</v>
      </c>
    </row>
    <row r="469" spans="1:33" x14ac:dyDescent="0.35">
      <c r="A469" t="s">
        <v>2779</v>
      </c>
      <c r="B469" t="s">
        <v>33</v>
      </c>
      <c r="C469" t="s">
        <v>2780</v>
      </c>
      <c r="D469" t="s">
        <v>2779</v>
      </c>
      <c r="E469" t="s">
        <v>2781</v>
      </c>
      <c r="F469" t="s">
        <v>36</v>
      </c>
      <c r="G469" t="s">
        <v>37</v>
      </c>
      <c r="H469">
        <v>15500</v>
      </c>
      <c r="I469" t="s">
        <v>38</v>
      </c>
      <c r="J469" t="s">
        <v>2736</v>
      </c>
      <c r="K469" t="str">
        <f>VLOOKUP(J469, correspondance!A:B, 2, FALSE)</f>
        <v>TGFL-DELTA LOGISTIQUE</v>
      </c>
      <c r="L469" t="s">
        <v>2782</v>
      </c>
      <c r="M469" t="s">
        <v>2783</v>
      </c>
      <c r="N469" t="s">
        <v>36</v>
      </c>
      <c r="O469" t="s">
        <v>36</v>
      </c>
      <c r="P469" t="s">
        <v>36</v>
      </c>
      <c r="Q469" t="s">
        <v>36</v>
      </c>
      <c r="R469" t="s">
        <v>36</v>
      </c>
      <c r="S469" t="s">
        <v>36</v>
      </c>
      <c r="T469" t="s">
        <v>36</v>
      </c>
      <c r="U469" t="s">
        <v>42</v>
      </c>
      <c r="V469" t="s">
        <v>2784</v>
      </c>
      <c r="W469" t="s">
        <v>2738</v>
      </c>
      <c r="X469" t="s">
        <v>36</v>
      </c>
      <c r="Y469" t="s">
        <v>36</v>
      </c>
      <c r="Z469" t="s">
        <v>36</v>
      </c>
      <c r="AA469">
        <v>0</v>
      </c>
      <c r="AB469" t="s">
        <v>426</v>
      </c>
      <c r="AC469" t="s">
        <v>46</v>
      </c>
      <c r="AD469" t="s">
        <v>36</v>
      </c>
      <c r="AE469" t="s">
        <v>47</v>
      </c>
      <c r="AF469" t="s">
        <v>36</v>
      </c>
      <c r="AG469" t="s">
        <v>48</v>
      </c>
    </row>
    <row r="470" spans="1:33" x14ac:dyDescent="0.35">
      <c r="A470" t="s">
        <v>2785</v>
      </c>
      <c r="B470" t="s">
        <v>33</v>
      </c>
      <c r="C470" t="s">
        <v>2786</v>
      </c>
      <c r="D470" t="s">
        <v>2785</v>
      </c>
      <c r="E470" t="s">
        <v>2787</v>
      </c>
      <c r="F470" t="s">
        <v>2788</v>
      </c>
      <c r="G470" t="s">
        <v>37</v>
      </c>
      <c r="H470">
        <v>3500</v>
      </c>
      <c r="I470" t="s">
        <v>38</v>
      </c>
      <c r="J470" t="s">
        <v>2736</v>
      </c>
      <c r="K470" t="str">
        <f>VLOOKUP(J470, correspondance!A:B, 2, FALSE)</f>
        <v>TGFL-DELTA LOGISTIQUE</v>
      </c>
      <c r="L470" t="s">
        <v>2789</v>
      </c>
      <c r="M470" t="s">
        <v>2790</v>
      </c>
      <c r="N470" t="s">
        <v>36</v>
      </c>
      <c r="O470" t="s">
        <v>36</v>
      </c>
      <c r="P470" t="s">
        <v>36</v>
      </c>
      <c r="Q470" t="s">
        <v>36</v>
      </c>
      <c r="R470" t="s">
        <v>36</v>
      </c>
      <c r="S470" t="s">
        <v>36</v>
      </c>
      <c r="T470" t="s">
        <v>36</v>
      </c>
      <c r="U470" t="s">
        <v>42</v>
      </c>
      <c r="V470" t="s">
        <v>43</v>
      </c>
      <c r="W470" t="s">
        <v>2738</v>
      </c>
      <c r="X470" t="s">
        <v>36</v>
      </c>
      <c r="Y470" t="s">
        <v>36</v>
      </c>
      <c r="Z470" t="s">
        <v>36</v>
      </c>
      <c r="AA470">
        <v>0</v>
      </c>
      <c r="AB470" t="s">
        <v>426</v>
      </c>
      <c r="AC470" t="s">
        <v>46</v>
      </c>
      <c r="AD470" t="s">
        <v>36</v>
      </c>
      <c r="AE470" t="s">
        <v>96</v>
      </c>
      <c r="AF470" t="s">
        <v>36</v>
      </c>
      <c r="AG470" t="s">
        <v>48</v>
      </c>
    </row>
    <row r="471" spans="1:33" x14ac:dyDescent="0.35">
      <c r="A471" t="s">
        <v>2791</v>
      </c>
      <c r="B471" t="s">
        <v>33</v>
      </c>
      <c r="C471" t="s">
        <v>2792</v>
      </c>
      <c r="D471" t="s">
        <v>2791</v>
      </c>
      <c r="E471" t="s">
        <v>2793</v>
      </c>
      <c r="F471" t="s">
        <v>2794</v>
      </c>
      <c r="G471" t="s">
        <v>37</v>
      </c>
      <c r="H471">
        <v>15500</v>
      </c>
      <c r="I471" t="s">
        <v>38</v>
      </c>
      <c r="J471" t="s">
        <v>2736</v>
      </c>
      <c r="K471" t="str">
        <f>VLOOKUP(J471, correspondance!A:B, 2, FALSE)</f>
        <v>TGFL-DELTA LOGISTIQUE</v>
      </c>
      <c r="L471" t="s">
        <v>2795</v>
      </c>
      <c r="M471" t="s">
        <v>2571</v>
      </c>
      <c r="N471" t="s">
        <v>36</v>
      </c>
      <c r="O471" t="s">
        <v>36</v>
      </c>
      <c r="P471" t="s">
        <v>36</v>
      </c>
      <c r="Q471" t="s">
        <v>36</v>
      </c>
      <c r="R471" t="s">
        <v>36</v>
      </c>
      <c r="S471" t="s">
        <v>36</v>
      </c>
      <c r="T471" t="s">
        <v>36</v>
      </c>
      <c r="U471" t="s">
        <v>42</v>
      </c>
      <c r="V471" t="s">
        <v>43</v>
      </c>
      <c r="W471" t="s">
        <v>2738</v>
      </c>
      <c r="X471" t="s">
        <v>36</v>
      </c>
      <c r="Y471" t="s">
        <v>36</v>
      </c>
      <c r="Z471" t="s">
        <v>36</v>
      </c>
      <c r="AA471">
        <v>0</v>
      </c>
      <c r="AB471" t="s">
        <v>426</v>
      </c>
      <c r="AC471" t="s">
        <v>46</v>
      </c>
      <c r="AD471" t="s">
        <v>36</v>
      </c>
      <c r="AE471" t="s">
        <v>47</v>
      </c>
      <c r="AF471" t="s">
        <v>36</v>
      </c>
      <c r="AG471" t="s">
        <v>48</v>
      </c>
    </row>
    <row r="472" spans="1:33" x14ac:dyDescent="0.35">
      <c r="A472" t="s">
        <v>2796</v>
      </c>
      <c r="B472" t="s">
        <v>33</v>
      </c>
      <c r="C472" t="s">
        <v>2797</v>
      </c>
      <c r="D472" t="s">
        <v>2796</v>
      </c>
      <c r="E472" t="s">
        <v>2798</v>
      </c>
      <c r="F472" t="s">
        <v>36</v>
      </c>
      <c r="G472" t="s">
        <v>37</v>
      </c>
      <c r="H472">
        <v>15500</v>
      </c>
      <c r="I472" t="s">
        <v>38</v>
      </c>
      <c r="J472" t="s">
        <v>2736</v>
      </c>
      <c r="K472" t="str">
        <f>VLOOKUP(J472, correspondance!A:B, 2, FALSE)</f>
        <v>TGFL-DELTA LOGISTIQUE</v>
      </c>
      <c r="L472" t="s">
        <v>2799</v>
      </c>
      <c r="M472" t="s">
        <v>2800</v>
      </c>
      <c r="N472" t="s">
        <v>36</v>
      </c>
      <c r="O472" t="s">
        <v>36</v>
      </c>
      <c r="P472" t="s">
        <v>36</v>
      </c>
      <c r="Q472" t="s">
        <v>36</v>
      </c>
      <c r="R472" t="s">
        <v>36</v>
      </c>
      <c r="S472" t="s">
        <v>36</v>
      </c>
      <c r="T472" t="s">
        <v>36</v>
      </c>
      <c r="U472" t="s">
        <v>42</v>
      </c>
      <c r="V472" t="s">
        <v>43</v>
      </c>
      <c r="W472" t="s">
        <v>2801</v>
      </c>
      <c r="X472" t="s">
        <v>36</v>
      </c>
      <c r="Y472" t="s">
        <v>36</v>
      </c>
      <c r="Z472" t="s">
        <v>36</v>
      </c>
      <c r="AA472">
        <v>0</v>
      </c>
      <c r="AB472" t="s">
        <v>426</v>
      </c>
      <c r="AC472" t="s">
        <v>46</v>
      </c>
      <c r="AD472" t="s">
        <v>36</v>
      </c>
      <c r="AE472" t="s">
        <v>47</v>
      </c>
      <c r="AF472" t="s">
        <v>36</v>
      </c>
      <c r="AG472" t="s">
        <v>48</v>
      </c>
    </row>
    <row r="473" spans="1:33" x14ac:dyDescent="0.35">
      <c r="A473" t="s">
        <v>2802</v>
      </c>
      <c r="B473" t="s">
        <v>33</v>
      </c>
      <c r="C473" t="s">
        <v>2803</v>
      </c>
      <c r="D473" t="s">
        <v>2802</v>
      </c>
      <c r="E473" t="s">
        <v>2804</v>
      </c>
      <c r="F473" t="s">
        <v>36</v>
      </c>
      <c r="G473" t="s">
        <v>37</v>
      </c>
      <c r="H473">
        <v>19000</v>
      </c>
      <c r="I473" t="s">
        <v>38</v>
      </c>
      <c r="J473" t="s">
        <v>556</v>
      </c>
      <c r="K473" t="str">
        <f>VLOOKUP(J473, correspondance!A:B, 2, FALSE)</f>
        <v>TG IDF WISSOUS</v>
      </c>
      <c r="L473" t="s">
        <v>2805</v>
      </c>
      <c r="M473" t="s">
        <v>2806</v>
      </c>
      <c r="N473" t="s">
        <v>36</v>
      </c>
      <c r="O473" t="s">
        <v>36</v>
      </c>
      <c r="P473" t="s">
        <v>36</v>
      </c>
      <c r="Q473" t="s">
        <v>36</v>
      </c>
      <c r="R473" t="s">
        <v>36</v>
      </c>
      <c r="S473" t="s">
        <v>36</v>
      </c>
      <c r="T473" t="s">
        <v>36</v>
      </c>
      <c r="U473" t="s">
        <v>42</v>
      </c>
      <c r="V473" t="s">
        <v>43</v>
      </c>
      <c r="W473" t="s">
        <v>2807</v>
      </c>
      <c r="X473" t="s">
        <v>36</v>
      </c>
      <c r="Y473" t="s">
        <v>36</v>
      </c>
      <c r="Z473" t="s">
        <v>36</v>
      </c>
      <c r="AA473">
        <v>0</v>
      </c>
      <c r="AB473" t="s">
        <v>426</v>
      </c>
      <c r="AC473" t="s">
        <v>46</v>
      </c>
      <c r="AD473" t="s">
        <v>36</v>
      </c>
      <c r="AE473" t="s">
        <v>56</v>
      </c>
      <c r="AF473" t="s">
        <v>36</v>
      </c>
      <c r="AG473" t="s">
        <v>48</v>
      </c>
    </row>
    <row r="474" spans="1:33" x14ac:dyDescent="0.35">
      <c r="A474" t="s">
        <v>2808</v>
      </c>
      <c r="B474" t="s">
        <v>33</v>
      </c>
      <c r="C474" t="s">
        <v>2809</v>
      </c>
      <c r="D474" t="s">
        <v>2808</v>
      </c>
      <c r="E474" t="s">
        <v>2810</v>
      </c>
      <c r="F474" t="s">
        <v>36</v>
      </c>
      <c r="G474" t="s">
        <v>37</v>
      </c>
      <c r="H474">
        <v>19000</v>
      </c>
      <c r="I474" t="s">
        <v>38</v>
      </c>
      <c r="J474" t="s">
        <v>556</v>
      </c>
      <c r="K474" t="str">
        <f>VLOOKUP(J474, correspondance!A:B, 2, FALSE)</f>
        <v>TG IDF WISSOUS</v>
      </c>
      <c r="L474" t="s">
        <v>2811</v>
      </c>
      <c r="M474" t="s">
        <v>1188</v>
      </c>
      <c r="N474" t="s">
        <v>36</v>
      </c>
      <c r="O474" t="s">
        <v>36</v>
      </c>
      <c r="P474" t="s">
        <v>36</v>
      </c>
      <c r="Q474" t="s">
        <v>36</v>
      </c>
      <c r="R474" t="s">
        <v>36</v>
      </c>
      <c r="S474" t="s">
        <v>36</v>
      </c>
      <c r="T474" t="s">
        <v>36</v>
      </c>
      <c r="U474" t="s">
        <v>42</v>
      </c>
      <c r="V474" t="s">
        <v>43</v>
      </c>
      <c r="W474" t="s">
        <v>2812</v>
      </c>
      <c r="X474" t="s">
        <v>36</v>
      </c>
      <c r="Y474" t="s">
        <v>36</v>
      </c>
      <c r="Z474" t="s">
        <v>36</v>
      </c>
      <c r="AA474">
        <v>0</v>
      </c>
      <c r="AB474" t="s">
        <v>426</v>
      </c>
      <c r="AC474" t="s">
        <v>46</v>
      </c>
      <c r="AD474" t="s">
        <v>36</v>
      </c>
      <c r="AE474" t="s">
        <v>56</v>
      </c>
      <c r="AF474" t="s">
        <v>36</v>
      </c>
      <c r="AG474" t="s">
        <v>48</v>
      </c>
    </row>
    <row r="475" spans="1:33" x14ac:dyDescent="0.35">
      <c r="A475" t="s">
        <v>2813</v>
      </c>
      <c r="B475" t="s">
        <v>33</v>
      </c>
      <c r="C475" t="s">
        <v>2814</v>
      </c>
      <c r="D475" t="s">
        <v>2813</v>
      </c>
      <c r="E475" t="s">
        <v>2815</v>
      </c>
      <c r="F475" t="s">
        <v>36</v>
      </c>
      <c r="G475" t="s">
        <v>37</v>
      </c>
      <c r="H475">
        <v>19000</v>
      </c>
      <c r="I475" t="s">
        <v>38</v>
      </c>
      <c r="J475" t="s">
        <v>556</v>
      </c>
      <c r="K475" t="str">
        <f>VLOOKUP(J475, correspondance!A:B, 2, FALSE)</f>
        <v>TG IDF WISSOUS</v>
      </c>
      <c r="L475" t="s">
        <v>2816</v>
      </c>
      <c r="M475" t="s">
        <v>2817</v>
      </c>
      <c r="N475" t="s">
        <v>36</v>
      </c>
      <c r="O475" t="s">
        <v>36</v>
      </c>
      <c r="P475" t="s">
        <v>36</v>
      </c>
      <c r="Q475" t="s">
        <v>36</v>
      </c>
      <c r="R475" t="s">
        <v>36</v>
      </c>
      <c r="S475" t="s">
        <v>36</v>
      </c>
      <c r="T475" t="s">
        <v>36</v>
      </c>
      <c r="U475" t="s">
        <v>42</v>
      </c>
      <c r="V475" t="s">
        <v>43</v>
      </c>
      <c r="W475" t="s">
        <v>2818</v>
      </c>
      <c r="X475" t="s">
        <v>36</v>
      </c>
      <c r="Y475" t="s">
        <v>36</v>
      </c>
      <c r="Z475" t="s">
        <v>36</v>
      </c>
      <c r="AA475">
        <v>0</v>
      </c>
      <c r="AB475" t="s">
        <v>426</v>
      </c>
      <c r="AC475" t="s">
        <v>46</v>
      </c>
      <c r="AD475" t="s">
        <v>36</v>
      </c>
      <c r="AE475" t="s">
        <v>56</v>
      </c>
      <c r="AF475" t="s">
        <v>36</v>
      </c>
      <c r="AG475" t="s">
        <v>48</v>
      </c>
    </row>
    <row r="476" spans="1:33" x14ac:dyDescent="0.35">
      <c r="A476" t="s">
        <v>2819</v>
      </c>
      <c r="B476" t="s">
        <v>33</v>
      </c>
      <c r="C476" t="s">
        <v>2820</v>
      </c>
      <c r="D476" t="s">
        <v>2819</v>
      </c>
      <c r="E476" t="s">
        <v>2821</v>
      </c>
      <c r="F476" t="s">
        <v>36</v>
      </c>
      <c r="G476" t="s">
        <v>37</v>
      </c>
      <c r="H476">
        <v>19000</v>
      </c>
      <c r="I476" t="s">
        <v>38</v>
      </c>
      <c r="J476" t="s">
        <v>556</v>
      </c>
      <c r="K476" t="str">
        <f>VLOOKUP(J476, correspondance!A:B, 2, FALSE)</f>
        <v>TG IDF WISSOUS</v>
      </c>
      <c r="L476" t="s">
        <v>2822</v>
      </c>
      <c r="M476" t="s">
        <v>2823</v>
      </c>
      <c r="N476" t="s">
        <v>36</v>
      </c>
      <c r="O476" t="s">
        <v>36</v>
      </c>
      <c r="P476" t="s">
        <v>36</v>
      </c>
      <c r="Q476" t="s">
        <v>36</v>
      </c>
      <c r="R476" t="s">
        <v>36</v>
      </c>
      <c r="S476" t="s">
        <v>36</v>
      </c>
      <c r="T476" t="s">
        <v>36</v>
      </c>
      <c r="U476" t="s">
        <v>42</v>
      </c>
      <c r="V476" t="s">
        <v>43</v>
      </c>
      <c r="W476" t="s">
        <v>2824</v>
      </c>
      <c r="X476" t="s">
        <v>36</v>
      </c>
      <c r="Y476" t="s">
        <v>36</v>
      </c>
      <c r="Z476" t="s">
        <v>36</v>
      </c>
      <c r="AA476">
        <v>0</v>
      </c>
      <c r="AB476" t="s">
        <v>426</v>
      </c>
      <c r="AC476" t="s">
        <v>46</v>
      </c>
      <c r="AD476" t="s">
        <v>36</v>
      </c>
      <c r="AE476" t="s">
        <v>56</v>
      </c>
      <c r="AF476" t="s">
        <v>36</v>
      </c>
      <c r="AG476" t="s">
        <v>48</v>
      </c>
    </row>
    <row r="477" spans="1:33" x14ac:dyDescent="0.35">
      <c r="A477" t="s">
        <v>2825</v>
      </c>
      <c r="B477" t="s">
        <v>33</v>
      </c>
      <c r="C477" t="s">
        <v>2826</v>
      </c>
      <c r="D477" t="s">
        <v>2825</v>
      </c>
      <c r="E477" t="s">
        <v>2827</v>
      </c>
      <c r="F477" t="s">
        <v>36</v>
      </c>
      <c r="G477" t="s">
        <v>37</v>
      </c>
      <c r="H477">
        <v>13000</v>
      </c>
      <c r="I477" t="s">
        <v>38</v>
      </c>
      <c r="J477" t="s">
        <v>1980</v>
      </c>
      <c r="K477" t="str">
        <f>VLOOKUP(J477, correspondance!A:B, 2, FALSE)</f>
        <v>TG IDF VALENTON</v>
      </c>
      <c r="L477" t="s">
        <v>2828</v>
      </c>
      <c r="M477" t="s">
        <v>2829</v>
      </c>
      <c r="N477" t="s">
        <v>36</v>
      </c>
      <c r="O477" t="s">
        <v>36</v>
      </c>
      <c r="P477" t="s">
        <v>36</v>
      </c>
      <c r="Q477" t="s">
        <v>36</v>
      </c>
      <c r="R477" t="s">
        <v>36</v>
      </c>
      <c r="S477" t="s">
        <v>36</v>
      </c>
      <c r="T477" t="s">
        <v>36</v>
      </c>
      <c r="U477" t="s">
        <v>42</v>
      </c>
      <c r="V477" t="s">
        <v>43</v>
      </c>
      <c r="W477" t="s">
        <v>2830</v>
      </c>
      <c r="X477" t="s">
        <v>36</v>
      </c>
      <c r="Y477" t="s">
        <v>36</v>
      </c>
      <c r="Z477" t="s">
        <v>36</v>
      </c>
      <c r="AA477">
        <v>0</v>
      </c>
      <c r="AB477" t="s">
        <v>426</v>
      </c>
      <c r="AC477" t="s">
        <v>46</v>
      </c>
      <c r="AD477" t="s">
        <v>36</v>
      </c>
      <c r="AE477" t="s">
        <v>56</v>
      </c>
      <c r="AF477" t="s">
        <v>36</v>
      </c>
      <c r="AG477" t="s">
        <v>48</v>
      </c>
    </row>
    <row r="478" spans="1:33" x14ac:dyDescent="0.35">
      <c r="A478" t="s">
        <v>2831</v>
      </c>
      <c r="B478" t="s">
        <v>33</v>
      </c>
      <c r="C478" t="s">
        <v>2832</v>
      </c>
      <c r="D478" t="s">
        <v>2831</v>
      </c>
      <c r="E478" t="s">
        <v>2833</v>
      </c>
      <c r="F478" t="s">
        <v>36</v>
      </c>
      <c r="G478" t="s">
        <v>37</v>
      </c>
      <c r="H478">
        <v>16000</v>
      </c>
      <c r="I478" t="s">
        <v>38</v>
      </c>
      <c r="J478" t="s">
        <v>479</v>
      </c>
      <c r="K478" t="str">
        <f>VLOOKUP(J478, correspondance!A:B, 2, FALSE)</f>
        <v>TG IDF VALENTON</v>
      </c>
      <c r="L478" t="s">
        <v>2834</v>
      </c>
      <c r="M478" t="s">
        <v>2835</v>
      </c>
      <c r="N478" t="s">
        <v>36</v>
      </c>
      <c r="O478" t="s">
        <v>36</v>
      </c>
      <c r="P478" t="s">
        <v>36</v>
      </c>
      <c r="Q478" t="s">
        <v>36</v>
      </c>
      <c r="R478" t="s">
        <v>36</v>
      </c>
      <c r="S478" t="s">
        <v>36</v>
      </c>
      <c r="T478" t="s">
        <v>36</v>
      </c>
      <c r="U478" t="s">
        <v>42</v>
      </c>
      <c r="V478" t="s">
        <v>43</v>
      </c>
      <c r="W478" t="s">
        <v>2836</v>
      </c>
      <c r="X478" t="s">
        <v>36</v>
      </c>
      <c r="Y478" t="s">
        <v>36</v>
      </c>
      <c r="Z478" t="s">
        <v>36</v>
      </c>
      <c r="AA478">
        <v>0</v>
      </c>
      <c r="AB478" t="s">
        <v>426</v>
      </c>
      <c r="AC478" t="s">
        <v>46</v>
      </c>
      <c r="AD478" t="s">
        <v>36</v>
      </c>
      <c r="AE478" t="s">
        <v>56</v>
      </c>
      <c r="AF478" t="s">
        <v>36</v>
      </c>
      <c r="AG478" t="s">
        <v>48</v>
      </c>
    </row>
    <row r="479" spans="1:33" x14ac:dyDescent="0.35">
      <c r="A479" t="s">
        <v>2837</v>
      </c>
      <c r="B479" t="s">
        <v>33</v>
      </c>
      <c r="C479" t="s">
        <v>2838</v>
      </c>
      <c r="D479" t="s">
        <v>2837</v>
      </c>
      <c r="E479" t="s">
        <v>2839</v>
      </c>
      <c r="F479" t="s">
        <v>36</v>
      </c>
      <c r="G479" t="s">
        <v>37</v>
      </c>
      <c r="H479">
        <v>7200</v>
      </c>
      <c r="I479" t="s">
        <v>38</v>
      </c>
      <c r="J479" t="s">
        <v>75</v>
      </c>
      <c r="K479" t="str">
        <f>VLOOKUP(J479, correspondance!A:B, 2, FALSE)</f>
        <v>TG IDF VALENTON</v>
      </c>
      <c r="L479" t="s">
        <v>2840</v>
      </c>
      <c r="M479" t="s">
        <v>36</v>
      </c>
      <c r="N479" t="s">
        <v>36</v>
      </c>
      <c r="O479" t="s">
        <v>36</v>
      </c>
      <c r="P479" t="s">
        <v>36</v>
      </c>
      <c r="Q479" t="s">
        <v>36</v>
      </c>
      <c r="R479" t="s">
        <v>36</v>
      </c>
      <c r="S479" t="s">
        <v>36</v>
      </c>
      <c r="T479" t="s">
        <v>36</v>
      </c>
      <c r="U479" t="s">
        <v>42</v>
      </c>
      <c r="V479" t="s">
        <v>2841</v>
      </c>
      <c r="W479" t="s">
        <v>84</v>
      </c>
      <c r="X479" t="s">
        <v>36</v>
      </c>
      <c r="Y479" t="s">
        <v>36</v>
      </c>
      <c r="Z479" t="s">
        <v>36</v>
      </c>
      <c r="AA479">
        <v>0</v>
      </c>
      <c r="AB479" t="s">
        <v>426</v>
      </c>
      <c r="AC479" t="s">
        <v>46</v>
      </c>
      <c r="AD479" t="s">
        <v>36</v>
      </c>
      <c r="AE479" t="s">
        <v>56</v>
      </c>
      <c r="AF479" t="s">
        <v>36</v>
      </c>
      <c r="AG479" t="s">
        <v>48</v>
      </c>
    </row>
    <row r="480" spans="1:33" x14ac:dyDescent="0.35">
      <c r="A480" t="s">
        <v>2842</v>
      </c>
      <c r="B480" t="s">
        <v>33</v>
      </c>
      <c r="C480" t="s">
        <v>2843</v>
      </c>
      <c r="D480" t="s">
        <v>2842</v>
      </c>
      <c r="E480" t="s">
        <v>2844</v>
      </c>
      <c r="F480" t="s">
        <v>36</v>
      </c>
      <c r="G480" t="s">
        <v>37</v>
      </c>
      <c r="H480">
        <v>16105</v>
      </c>
      <c r="I480" t="s">
        <v>38</v>
      </c>
      <c r="J480" t="s">
        <v>75</v>
      </c>
      <c r="K480" t="str">
        <f>VLOOKUP(J480, correspondance!A:B, 2, FALSE)</f>
        <v>TG IDF VALENTON</v>
      </c>
      <c r="L480" t="s">
        <v>2845</v>
      </c>
      <c r="M480" t="s">
        <v>2494</v>
      </c>
      <c r="N480" t="s">
        <v>36</v>
      </c>
      <c r="O480" t="s">
        <v>36</v>
      </c>
      <c r="P480" t="s">
        <v>36</v>
      </c>
      <c r="Q480" t="s">
        <v>36</v>
      </c>
      <c r="R480" t="s">
        <v>36</v>
      </c>
      <c r="S480" t="s">
        <v>36</v>
      </c>
      <c r="T480" t="s">
        <v>36</v>
      </c>
      <c r="U480" t="s">
        <v>42</v>
      </c>
      <c r="V480" t="s">
        <v>43</v>
      </c>
      <c r="W480" t="s">
        <v>2846</v>
      </c>
      <c r="X480" t="s">
        <v>36</v>
      </c>
      <c r="Y480" t="s">
        <v>36</v>
      </c>
      <c r="Z480" t="s">
        <v>36</v>
      </c>
      <c r="AA480">
        <v>0</v>
      </c>
      <c r="AB480" t="s">
        <v>426</v>
      </c>
      <c r="AC480" t="s">
        <v>46</v>
      </c>
      <c r="AD480" t="s">
        <v>36</v>
      </c>
      <c r="AE480" t="s">
        <v>56</v>
      </c>
      <c r="AF480" t="s">
        <v>36</v>
      </c>
      <c r="AG480" t="s">
        <v>48</v>
      </c>
    </row>
    <row r="481" spans="1:33" x14ac:dyDescent="0.35">
      <c r="A481" t="s">
        <v>2847</v>
      </c>
      <c r="B481" t="s">
        <v>33</v>
      </c>
      <c r="C481" t="s">
        <v>2848</v>
      </c>
      <c r="D481" t="s">
        <v>2847</v>
      </c>
      <c r="E481" t="s">
        <v>2849</v>
      </c>
      <c r="F481" t="s">
        <v>36</v>
      </c>
      <c r="G481" t="s">
        <v>37</v>
      </c>
      <c r="H481">
        <v>13000</v>
      </c>
      <c r="I481" t="s">
        <v>38</v>
      </c>
      <c r="J481" t="s">
        <v>1980</v>
      </c>
      <c r="K481" t="str">
        <f>VLOOKUP(J481, correspondance!A:B, 2, FALSE)</f>
        <v>TG IDF VALENTON</v>
      </c>
      <c r="L481" t="s">
        <v>2850</v>
      </c>
      <c r="M481" t="s">
        <v>2851</v>
      </c>
      <c r="N481" t="s">
        <v>36</v>
      </c>
      <c r="O481" t="s">
        <v>36</v>
      </c>
      <c r="P481" t="s">
        <v>36</v>
      </c>
      <c r="Q481" t="s">
        <v>36</v>
      </c>
      <c r="R481" t="s">
        <v>36</v>
      </c>
      <c r="S481" t="s">
        <v>36</v>
      </c>
      <c r="T481" t="s">
        <v>36</v>
      </c>
      <c r="U481" t="s">
        <v>42</v>
      </c>
      <c r="V481" t="s">
        <v>43</v>
      </c>
      <c r="W481" t="s">
        <v>2852</v>
      </c>
      <c r="X481" t="s">
        <v>36</v>
      </c>
      <c r="Y481" t="s">
        <v>36</v>
      </c>
      <c r="Z481" t="s">
        <v>36</v>
      </c>
      <c r="AA481">
        <v>0</v>
      </c>
      <c r="AB481" t="s">
        <v>426</v>
      </c>
      <c r="AC481" t="s">
        <v>46</v>
      </c>
      <c r="AD481" t="s">
        <v>36</v>
      </c>
      <c r="AE481" t="s">
        <v>56</v>
      </c>
      <c r="AF481" t="s">
        <v>36</v>
      </c>
      <c r="AG481" t="s">
        <v>48</v>
      </c>
    </row>
    <row r="482" spans="1:33" x14ac:dyDescent="0.35">
      <c r="A482" t="s">
        <v>2853</v>
      </c>
      <c r="B482" t="s">
        <v>33</v>
      </c>
      <c r="C482" t="s">
        <v>2854</v>
      </c>
      <c r="D482" t="s">
        <v>2853</v>
      </c>
      <c r="E482" t="s">
        <v>2855</v>
      </c>
      <c r="F482" t="s">
        <v>36</v>
      </c>
      <c r="G482" t="s">
        <v>37</v>
      </c>
      <c r="H482">
        <v>16000</v>
      </c>
      <c r="I482" t="s">
        <v>38</v>
      </c>
      <c r="J482" t="s">
        <v>75</v>
      </c>
      <c r="K482" t="str">
        <f>VLOOKUP(J482, correspondance!A:B, 2, FALSE)</f>
        <v>TG IDF VALENTON</v>
      </c>
      <c r="L482" t="s">
        <v>2856</v>
      </c>
      <c r="M482" t="s">
        <v>2857</v>
      </c>
      <c r="N482" t="s">
        <v>36</v>
      </c>
      <c r="O482" t="s">
        <v>36</v>
      </c>
      <c r="P482" t="s">
        <v>36</v>
      </c>
      <c r="Q482" t="s">
        <v>36</v>
      </c>
      <c r="R482" t="s">
        <v>36</v>
      </c>
      <c r="S482" t="s">
        <v>36</v>
      </c>
      <c r="T482" t="s">
        <v>36</v>
      </c>
      <c r="U482" t="s">
        <v>42</v>
      </c>
      <c r="V482" t="s">
        <v>43</v>
      </c>
      <c r="W482" t="s">
        <v>2858</v>
      </c>
      <c r="X482" t="s">
        <v>36</v>
      </c>
      <c r="Y482" t="s">
        <v>36</v>
      </c>
      <c r="Z482" t="s">
        <v>36</v>
      </c>
      <c r="AA482">
        <v>0</v>
      </c>
      <c r="AB482" t="s">
        <v>426</v>
      </c>
      <c r="AC482" t="s">
        <v>46</v>
      </c>
      <c r="AD482" t="s">
        <v>36</v>
      </c>
      <c r="AE482" t="s">
        <v>56</v>
      </c>
      <c r="AF482" t="s">
        <v>36</v>
      </c>
      <c r="AG482" t="s">
        <v>48</v>
      </c>
    </row>
    <row r="483" spans="1:33" x14ac:dyDescent="0.35">
      <c r="A483" t="s">
        <v>2859</v>
      </c>
      <c r="B483" t="s">
        <v>33</v>
      </c>
      <c r="C483" t="s">
        <v>2860</v>
      </c>
      <c r="D483" t="s">
        <v>2859</v>
      </c>
      <c r="E483" t="s">
        <v>2861</v>
      </c>
      <c r="F483" t="s">
        <v>36</v>
      </c>
      <c r="G483" t="s">
        <v>37</v>
      </c>
      <c r="H483">
        <v>13000</v>
      </c>
      <c r="I483" t="s">
        <v>38</v>
      </c>
      <c r="J483" t="s">
        <v>2671</v>
      </c>
      <c r="K483" t="str">
        <f>VLOOKUP(J483, correspondance!A:B, 2, FALSE)</f>
        <v>TG MIDI PYRENEES</v>
      </c>
      <c r="L483" t="s">
        <v>2862</v>
      </c>
      <c r="M483" t="s">
        <v>2863</v>
      </c>
      <c r="N483" t="s">
        <v>36</v>
      </c>
      <c r="O483" t="s">
        <v>36</v>
      </c>
      <c r="P483" t="s">
        <v>36</v>
      </c>
      <c r="Q483" t="s">
        <v>36</v>
      </c>
      <c r="R483" t="s">
        <v>36</v>
      </c>
      <c r="S483" t="s">
        <v>36</v>
      </c>
      <c r="T483" t="s">
        <v>36</v>
      </c>
      <c r="U483" t="s">
        <v>42</v>
      </c>
      <c r="V483" t="s">
        <v>43</v>
      </c>
      <c r="W483" t="s">
        <v>1408</v>
      </c>
      <c r="X483" t="s">
        <v>36</v>
      </c>
      <c r="Y483" t="s">
        <v>36</v>
      </c>
      <c r="Z483" t="s">
        <v>36</v>
      </c>
      <c r="AA483">
        <v>0</v>
      </c>
      <c r="AB483" t="s">
        <v>45</v>
      </c>
      <c r="AC483" t="s">
        <v>46</v>
      </c>
      <c r="AD483" t="s">
        <v>36</v>
      </c>
      <c r="AE483" t="s">
        <v>56</v>
      </c>
      <c r="AF483" t="s">
        <v>36</v>
      </c>
      <c r="AG483" t="s">
        <v>48</v>
      </c>
    </row>
    <row r="484" spans="1:33" x14ac:dyDescent="0.35">
      <c r="A484" t="s">
        <v>2864</v>
      </c>
      <c r="B484" t="s">
        <v>33</v>
      </c>
      <c r="C484" t="s">
        <v>2865</v>
      </c>
      <c r="D484" t="s">
        <v>2864</v>
      </c>
      <c r="E484" t="s">
        <v>2866</v>
      </c>
      <c r="F484" t="s">
        <v>2867</v>
      </c>
      <c r="G484" t="s">
        <v>37</v>
      </c>
      <c r="H484">
        <v>19000</v>
      </c>
      <c r="I484" t="s">
        <v>38</v>
      </c>
      <c r="J484" t="s">
        <v>1418</v>
      </c>
      <c r="K484" t="str">
        <f>VLOOKUP(J484, correspondance!A:B, 2, FALSE)</f>
        <v>TG Tarbes (PF)</v>
      </c>
      <c r="L484" t="s">
        <v>2868</v>
      </c>
      <c r="M484" t="s">
        <v>2869</v>
      </c>
      <c r="N484" t="s">
        <v>36</v>
      </c>
      <c r="O484" t="s">
        <v>36</v>
      </c>
      <c r="P484" t="s">
        <v>36</v>
      </c>
      <c r="Q484" t="s">
        <v>36</v>
      </c>
      <c r="R484" t="s">
        <v>36</v>
      </c>
      <c r="S484" t="s">
        <v>36</v>
      </c>
      <c r="T484" t="s">
        <v>36</v>
      </c>
      <c r="U484" t="s">
        <v>42</v>
      </c>
      <c r="V484" t="s">
        <v>43</v>
      </c>
      <c r="W484" t="s">
        <v>2778</v>
      </c>
      <c r="X484" t="s">
        <v>36</v>
      </c>
      <c r="Y484" t="s">
        <v>36</v>
      </c>
      <c r="Z484" t="s">
        <v>36</v>
      </c>
      <c r="AA484">
        <v>0</v>
      </c>
      <c r="AB484" t="s">
        <v>45</v>
      </c>
      <c r="AC484" t="s">
        <v>46</v>
      </c>
      <c r="AD484" t="s">
        <v>36</v>
      </c>
      <c r="AE484" t="s">
        <v>56</v>
      </c>
      <c r="AF484" t="s">
        <v>36</v>
      </c>
      <c r="AG484" t="s">
        <v>48</v>
      </c>
    </row>
    <row r="485" spans="1:33" x14ac:dyDescent="0.35">
      <c r="A485" t="s">
        <v>2870</v>
      </c>
      <c r="B485" t="s">
        <v>33</v>
      </c>
      <c r="C485" t="s">
        <v>2871</v>
      </c>
      <c r="D485" t="s">
        <v>2870</v>
      </c>
      <c r="E485" t="s">
        <v>2872</v>
      </c>
      <c r="F485" t="s">
        <v>2873</v>
      </c>
      <c r="G485" t="s">
        <v>37</v>
      </c>
      <c r="H485">
        <v>35000</v>
      </c>
      <c r="I485" t="s">
        <v>38</v>
      </c>
      <c r="J485" t="s">
        <v>2736</v>
      </c>
      <c r="K485" t="str">
        <f>VLOOKUP(J485, correspondance!A:B, 2, FALSE)</f>
        <v>TGFL-DELTA LOGISTIQUE</v>
      </c>
      <c r="L485" t="s">
        <v>2874</v>
      </c>
      <c r="M485" t="s">
        <v>2875</v>
      </c>
      <c r="N485" t="s">
        <v>36</v>
      </c>
      <c r="O485" t="s">
        <v>36</v>
      </c>
      <c r="P485" t="s">
        <v>36</v>
      </c>
      <c r="Q485" t="s">
        <v>36</v>
      </c>
      <c r="R485" t="s">
        <v>36</v>
      </c>
      <c r="S485" t="s">
        <v>36</v>
      </c>
      <c r="T485" t="s">
        <v>36</v>
      </c>
      <c r="U485" t="s">
        <v>42</v>
      </c>
      <c r="V485" t="s">
        <v>43</v>
      </c>
      <c r="W485" t="s">
        <v>2876</v>
      </c>
      <c r="X485" t="s">
        <v>36</v>
      </c>
      <c r="Y485" t="s">
        <v>36</v>
      </c>
      <c r="Z485" t="s">
        <v>36</v>
      </c>
      <c r="AA485">
        <v>0</v>
      </c>
      <c r="AB485" t="s">
        <v>426</v>
      </c>
      <c r="AC485" t="s">
        <v>46</v>
      </c>
      <c r="AD485" t="s">
        <v>36</v>
      </c>
      <c r="AE485" t="s">
        <v>2877</v>
      </c>
      <c r="AF485" t="s">
        <v>36</v>
      </c>
      <c r="AG485" t="s">
        <v>48</v>
      </c>
    </row>
    <row r="486" spans="1:33" x14ac:dyDescent="0.35">
      <c r="A486" t="s">
        <v>2878</v>
      </c>
      <c r="B486" t="s">
        <v>33</v>
      </c>
      <c r="C486" t="s">
        <v>2879</v>
      </c>
      <c r="D486" t="s">
        <v>2878</v>
      </c>
      <c r="E486" t="s">
        <v>2880</v>
      </c>
      <c r="F486" t="s">
        <v>36</v>
      </c>
      <c r="G486" t="s">
        <v>37</v>
      </c>
      <c r="H486">
        <v>16000</v>
      </c>
      <c r="I486" t="s">
        <v>38</v>
      </c>
      <c r="J486" t="s">
        <v>857</v>
      </c>
      <c r="K486" t="str">
        <f>VLOOKUP(J486, correspondance!A:B, 2, FALSE)</f>
        <v>TG Le Muy (PF)</v>
      </c>
      <c r="L486" t="s">
        <v>2881</v>
      </c>
      <c r="M486" t="s">
        <v>2882</v>
      </c>
      <c r="N486" t="s">
        <v>36</v>
      </c>
      <c r="O486" t="s">
        <v>36</v>
      </c>
      <c r="P486" t="s">
        <v>36</v>
      </c>
      <c r="Q486" t="s">
        <v>36</v>
      </c>
      <c r="R486" t="s">
        <v>36</v>
      </c>
      <c r="S486" t="s">
        <v>36</v>
      </c>
      <c r="T486" t="s">
        <v>36</v>
      </c>
      <c r="U486" t="s">
        <v>42</v>
      </c>
      <c r="V486" t="s">
        <v>43</v>
      </c>
      <c r="W486" t="s">
        <v>2883</v>
      </c>
      <c r="X486" t="s">
        <v>36</v>
      </c>
      <c r="Y486" t="s">
        <v>36</v>
      </c>
      <c r="Z486" t="s">
        <v>36</v>
      </c>
      <c r="AA486">
        <v>0</v>
      </c>
      <c r="AB486" t="s">
        <v>45</v>
      </c>
      <c r="AC486" t="s">
        <v>46</v>
      </c>
      <c r="AD486" t="s">
        <v>36</v>
      </c>
      <c r="AE486" t="s">
        <v>56</v>
      </c>
      <c r="AF486" t="s">
        <v>36</v>
      </c>
      <c r="AG486" t="s">
        <v>48</v>
      </c>
    </row>
    <row r="487" spans="1:33" x14ac:dyDescent="0.35">
      <c r="A487" t="s">
        <v>2884</v>
      </c>
      <c r="B487" t="s">
        <v>33</v>
      </c>
      <c r="C487" t="s">
        <v>2885</v>
      </c>
      <c r="D487" t="s">
        <v>2884</v>
      </c>
      <c r="E487" t="s">
        <v>2886</v>
      </c>
      <c r="F487" t="s">
        <v>2887</v>
      </c>
      <c r="G487" t="s">
        <v>37</v>
      </c>
      <c r="H487">
        <v>13000</v>
      </c>
      <c r="I487" t="s">
        <v>38</v>
      </c>
      <c r="J487" t="s">
        <v>817</v>
      </c>
      <c r="K487" t="str">
        <f>VLOOKUP(J487, correspondance!A:B, 2, FALSE)</f>
        <v>TG COULOMMIERS</v>
      </c>
      <c r="L487" t="s">
        <v>2888</v>
      </c>
      <c r="M487" t="s">
        <v>2889</v>
      </c>
      <c r="N487" t="s">
        <v>36</v>
      </c>
      <c r="O487" t="s">
        <v>36</v>
      </c>
      <c r="P487" t="s">
        <v>36</v>
      </c>
      <c r="Q487" t="s">
        <v>36</v>
      </c>
      <c r="R487" t="s">
        <v>36</v>
      </c>
      <c r="S487" t="s">
        <v>36</v>
      </c>
      <c r="T487" t="s">
        <v>36</v>
      </c>
      <c r="U487" t="s">
        <v>42</v>
      </c>
      <c r="V487" t="s">
        <v>43</v>
      </c>
      <c r="W487" t="s">
        <v>826</v>
      </c>
      <c r="X487" t="s">
        <v>36</v>
      </c>
      <c r="Y487" t="s">
        <v>36</v>
      </c>
      <c r="Z487" t="s">
        <v>36</v>
      </c>
      <c r="AA487">
        <v>0</v>
      </c>
      <c r="AB487" t="s">
        <v>426</v>
      </c>
      <c r="AC487" t="s">
        <v>46</v>
      </c>
      <c r="AD487" t="s">
        <v>36</v>
      </c>
      <c r="AE487" t="s">
        <v>56</v>
      </c>
      <c r="AF487" t="s">
        <v>36</v>
      </c>
      <c r="AG487" t="s">
        <v>48</v>
      </c>
    </row>
    <row r="488" spans="1:33" x14ac:dyDescent="0.35">
      <c r="A488" t="s">
        <v>2890</v>
      </c>
      <c r="B488" t="s">
        <v>33</v>
      </c>
      <c r="C488" t="s">
        <v>2891</v>
      </c>
      <c r="D488" t="s">
        <v>2890</v>
      </c>
      <c r="E488" t="s">
        <v>2892</v>
      </c>
      <c r="F488" t="s">
        <v>36</v>
      </c>
      <c r="G488" t="s">
        <v>37</v>
      </c>
      <c r="H488">
        <v>7200</v>
      </c>
      <c r="I488" t="s">
        <v>38</v>
      </c>
      <c r="J488" t="s">
        <v>430</v>
      </c>
      <c r="K488" t="str">
        <f>VLOOKUP(J488, correspondance!A:B, 2, FALSE)</f>
        <v>Site St Loubes</v>
      </c>
      <c r="L488" t="s">
        <v>2893</v>
      </c>
      <c r="M488" t="s">
        <v>2894</v>
      </c>
      <c r="N488" t="s">
        <v>36</v>
      </c>
      <c r="O488" t="s">
        <v>36</v>
      </c>
      <c r="P488" t="s">
        <v>36</v>
      </c>
      <c r="Q488" t="s">
        <v>36</v>
      </c>
      <c r="R488" t="s">
        <v>36</v>
      </c>
      <c r="S488" t="s">
        <v>36</v>
      </c>
      <c r="T488" t="s">
        <v>36</v>
      </c>
      <c r="U488" t="s">
        <v>42</v>
      </c>
      <c r="V488" t="s">
        <v>2895</v>
      </c>
      <c r="W488" t="s">
        <v>2896</v>
      </c>
      <c r="X488" t="s">
        <v>36</v>
      </c>
      <c r="Y488" t="s">
        <v>36</v>
      </c>
      <c r="Z488" t="s">
        <v>36</v>
      </c>
      <c r="AA488">
        <v>0</v>
      </c>
      <c r="AB488" t="s">
        <v>426</v>
      </c>
      <c r="AC488" t="s">
        <v>46</v>
      </c>
      <c r="AD488" t="s">
        <v>36</v>
      </c>
      <c r="AE488" t="s">
        <v>853</v>
      </c>
      <c r="AF488" t="s">
        <v>36</v>
      </c>
      <c r="AG488" t="s">
        <v>48</v>
      </c>
    </row>
    <row r="489" spans="1:33" x14ac:dyDescent="0.35">
      <c r="A489" t="s">
        <v>2897</v>
      </c>
      <c r="B489" t="s">
        <v>33</v>
      </c>
      <c r="C489" t="s">
        <v>2898</v>
      </c>
      <c r="D489" t="s">
        <v>2897</v>
      </c>
      <c r="E489" t="s">
        <v>2899</v>
      </c>
      <c r="F489" t="s">
        <v>36</v>
      </c>
      <c r="G489" t="s">
        <v>37</v>
      </c>
      <c r="H489">
        <v>19000</v>
      </c>
      <c r="I489" t="s">
        <v>38</v>
      </c>
      <c r="J489" t="s">
        <v>2499</v>
      </c>
      <c r="K489" t="str">
        <f>VLOOKUP(J489, correspondance!A:B, 2, FALSE)</f>
        <v>Site St Loubes</v>
      </c>
      <c r="L489" t="s">
        <v>2900</v>
      </c>
      <c r="M489" t="s">
        <v>2901</v>
      </c>
      <c r="N489" t="s">
        <v>36</v>
      </c>
      <c r="O489" t="s">
        <v>36</v>
      </c>
      <c r="P489" t="s">
        <v>36</v>
      </c>
      <c r="Q489" t="s">
        <v>36</v>
      </c>
      <c r="R489" t="s">
        <v>36</v>
      </c>
      <c r="S489" t="s">
        <v>36</v>
      </c>
      <c r="T489" t="s">
        <v>36</v>
      </c>
      <c r="U489" t="s">
        <v>42</v>
      </c>
      <c r="V489" t="s">
        <v>43</v>
      </c>
      <c r="W489" t="s">
        <v>2902</v>
      </c>
      <c r="X489" t="s">
        <v>36</v>
      </c>
      <c r="Y489" t="s">
        <v>36</v>
      </c>
      <c r="Z489" t="s">
        <v>36</v>
      </c>
      <c r="AA489">
        <v>0</v>
      </c>
      <c r="AB489" t="s">
        <v>45</v>
      </c>
      <c r="AC489" t="s">
        <v>46</v>
      </c>
      <c r="AD489" t="s">
        <v>36</v>
      </c>
      <c r="AE489" t="s">
        <v>47</v>
      </c>
      <c r="AF489" t="s">
        <v>36</v>
      </c>
      <c r="AG489" t="s">
        <v>48</v>
      </c>
    </row>
    <row r="490" spans="1:33" x14ac:dyDescent="0.35">
      <c r="A490" t="s">
        <v>2903</v>
      </c>
      <c r="B490" t="s">
        <v>33</v>
      </c>
      <c r="C490" t="s">
        <v>2904</v>
      </c>
      <c r="D490" t="s">
        <v>2903</v>
      </c>
      <c r="E490" t="s">
        <v>2905</v>
      </c>
      <c r="F490" t="s">
        <v>36</v>
      </c>
      <c r="G490" t="s">
        <v>37</v>
      </c>
      <c r="H490">
        <v>19000</v>
      </c>
      <c r="I490" t="s">
        <v>38</v>
      </c>
      <c r="J490" t="s">
        <v>1349</v>
      </c>
      <c r="K490" t="str">
        <f>VLOOKUP(J490, correspondance!A:B, 2, FALSE)</f>
        <v>TG Rodez (PF)</v>
      </c>
      <c r="L490" t="s">
        <v>2906</v>
      </c>
      <c r="M490" t="s">
        <v>2907</v>
      </c>
      <c r="N490" t="s">
        <v>36</v>
      </c>
      <c r="O490" t="s">
        <v>36</v>
      </c>
      <c r="P490" t="s">
        <v>36</v>
      </c>
      <c r="Q490" t="s">
        <v>36</v>
      </c>
      <c r="R490" t="s">
        <v>36</v>
      </c>
      <c r="S490" t="s">
        <v>36</v>
      </c>
      <c r="T490" t="s">
        <v>36</v>
      </c>
      <c r="U490" t="s">
        <v>42</v>
      </c>
      <c r="V490" t="s">
        <v>43</v>
      </c>
      <c r="W490" t="s">
        <v>2908</v>
      </c>
      <c r="X490" t="s">
        <v>36</v>
      </c>
      <c r="Y490" t="s">
        <v>36</v>
      </c>
      <c r="Z490" t="s">
        <v>36</v>
      </c>
      <c r="AA490">
        <v>0</v>
      </c>
      <c r="AB490" t="s">
        <v>45</v>
      </c>
      <c r="AC490" t="s">
        <v>46</v>
      </c>
      <c r="AD490" t="s">
        <v>36</v>
      </c>
      <c r="AE490" t="s">
        <v>56</v>
      </c>
      <c r="AF490" t="s">
        <v>36</v>
      </c>
      <c r="AG490" t="s">
        <v>48</v>
      </c>
    </row>
    <row r="491" spans="1:33" x14ac:dyDescent="0.35">
      <c r="A491" t="s">
        <v>2909</v>
      </c>
      <c r="B491" t="s">
        <v>33</v>
      </c>
      <c r="C491" t="s">
        <v>2910</v>
      </c>
      <c r="D491" t="s">
        <v>2909</v>
      </c>
      <c r="E491" t="s">
        <v>2911</v>
      </c>
      <c r="F491" t="s">
        <v>36</v>
      </c>
      <c r="G491" t="s">
        <v>37</v>
      </c>
      <c r="H491">
        <v>19000</v>
      </c>
      <c r="I491" t="s">
        <v>38</v>
      </c>
      <c r="J491" t="s">
        <v>1349</v>
      </c>
      <c r="K491" t="str">
        <f>VLOOKUP(J491, correspondance!A:B, 2, FALSE)</f>
        <v>TG Rodez (PF)</v>
      </c>
      <c r="L491" t="s">
        <v>2912</v>
      </c>
      <c r="M491" t="s">
        <v>2913</v>
      </c>
      <c r="N491" t="s">
        <v>36</v>
      </c>
      <c r="O491" t="s">
        <v>36</v>
      </c>
      <c r="P491" t="s">
        <v>36</v>
      </c>
      <c r="Q491" t="s">
        <v>36</v>
      </c>
      <c r="R491" t="s">
        <v>36</v>
      </c>
      <c r="S491" t="s">
        <v>36</v>
      </c>
      <c r="T491" t="s">
        <v>36</v>
      </c>
      <c r="U491" t="s">
        <v>42</v>
      </c>
      <c r="V491" t="s">
        <v>43</v>
      </c>
      <c r="W491" t="s">
        <v>2914</v>
      </c>
      <c r="X491" t="s">
        <v>36</v>
      </c>
      <c r="Y491" t="s">
        <v>36</v>
      </c>
      <c r="Z491" t="s">
        <v>36</v>
      </c>
      <c r="AA491">
        <v>0</v>
      </c>
      <c r="AB491" t="s">
        <v>45</v>
      </c>
      <c r="AC491" t="s">
        <v>46</v>
      </c>
      <c r="AD491" t="s">
        <v>36</v>
      </c>
      <c r="AE491" t="s">
        <v>56</v>
      </c>
      <c r="AF491" t="s">
        <v>36</v>
      </c>
      <c r="AG491" t="s">
        <v>48</v>
      </c>
    </row>
    <row r="492" spans="1:33" x14ac:dyDescent="0.35">
      <c r="A492" t="s">
        <v>2915</v>
      </c>
      <c r="B492" t="s">
        <v>33</v>
      </c>
      <c r="C492" t="s">
        <v>2916</v>
      </c>
      <c r="D492" t="s">
        <v>2915</v>
      </c>
      <c r="E492" t="s">
        <v>2917</v>
      </c>
      <c r="F492" t="s">
        <v>36</v>
      </c>
      <c r="G492" t="s">
        <v>37</v>
      </c>
      <c r="H492">
        <v>3500</v>
      </c>
      <c r="I492" t="s">
        <v>38</v>
      </c>
      <c r="J492" t="s">
        <v>2736</v>
      </c>
      <c r="K492" t="str">
        <f>VLOOKUP(J492, correspondance!A:B, 2, FALSE)</f>
        <v>TGFL-DELTA LOGISTIQUE</v>
      </c>
      <c r="L492" t="s">
        <v>2918</v>
      </c>
      <c r="M492" t="s">
        <v>2919</v>
      </c>
      <c r="N492" t="s">
        <v>36</v>
      </c>
      <c r="O492" t="s">
        <v>36</v>
      </c>
      <c r="P492" t="s">
        <v>36</v>
      </c>
      <c r="Q492" t="s">
        <v>36</v>
      </c>
      <c r="R492" t="s">
        <v>36</v>
      </c>
      <c r="S492" t="s">
        <v>36</v>
      </c>
      <c r="T492" t="s">
        <v>36</v>
      </c>
      <c r="U492" t="s">
        <v>42</v>
      </c>
      <c r="V492" t="s">
        <v>43</v>
      </c>
      <c r="W492" t="s">
        <v>2920</v>
      </c>
      <c r="X492" t="s">
        <v>36</v>
      </c>
      <c r="Y492" t="s">
        <v>36</v>
      </c>
      <c r="Z492" t="s">
        <v>36</v>
      </c>
      <c r="AA492">
        <v>0</v>
      </c>
      <c r="AB492" t="s">
        <v>426</v>
      </c>
      <c r="AC492" t="s">
        <v>46</v>
      </c>
      <c r="AD492" t="s">
        <v>36</v>
      </c>
      <c r="AE492" t="s">
        <v>2877</v>
      </c>
      <c r="AF492" t="s">
        <v>36</v>
      </c>
      <c r="AG492" t="s">
        <v>48</v>
      </c>
    </row>
    <row r="493" spans="1:33" x14ac:dyDescent="0.35">
      <c r="A493" t="s">
        <v>2921</v>
      </c>
      <c r="B493" t="s">
        <v>33</v>
      </c>
      <c r="C493" t="s">
        <v>2922</v>
      </c>
      <c r="D493" t="s">
        <v>2921</v>
      </c>
      <c r="E493" t="s">
        <v>2923</v>
      </c>
      <c r="F493" t="s">
        <v>2924</v>
      </c>
      <c r="G493" t="s">
        <v>37</v>
      </c>
      <c r="H493">
        <v>3500</v>
      </c>
      <c r="I493" t="s">
        <v>38</v>
      </c>
      <c r="J493" t="s">
        <v>2736</v>
      </c>
      <c r="K493" t="str">
        <f>VLOOKUP(J493, correspondance!A:B, 2, FALSE)</f>
        <v>TGFL-DELTA LOGISTIQUE</v>
      </c>
      <c r="L493" t="s">
        <v>2925</v>
      </c>
      <c r="M493" t="s">
        <v>2926</v>
      </c>
      <c r="N493" t="s">
        <v>36</v>
      </c>
      <c r="O493" t="s">
        <v>36</v>
      </c>
      <c r="P493" t="s">
        <v>36</v>
      </c>
      <c r="Q493" t="s">
        <v>36</v>
      </c>
      <c r="R493" t="s">
        <v>36</v>
      </c>
      <c r="S493" t="s">
        <v>36</v>
      </c>
      <c r="T493" t="s">
        <v>36</v>
      </c>
      <c r="U493" t="s">
        <v>42</v>
      </c>
      <c r="V493" t="s">
        <v>43</v>
      </c>
      <c r="W493" t="s">
        <v>2927</v>
      </c>
      <c r="X493" t="s">
        <v>36</v>
      </c>
      <c r="Y493" t="s">
        <v>36</v>
      </c>
      <c r="Z493" t="s">
        <v>36</v>
      </c>
      <c r="AA493">
        <v>0</v>
      </c>
      <c r="AB493" t="s">
        <v>426</v>
      </c>
      <c r="AC493" t="s">
        <v>46</v>
      </c>
      <c r="AD493" t="s">
        <v>36</v>
      </c>
      <c r="AE493" t="s">
        <v>2877</v>
      </c>
      <c r="AF493" t="s">
        <v>36</v>
      </c>
      <c r="AG493" t="s">
        <v>48</v>
      </c>
    </row>
    <row r="494" spans="1:33" x14ac:dyDescent="0.35">
      <c r="A494" t="s">
        <v>2928</v>
      </c>
      <c r="B494" t="s">
        <v>33</v>
      </c>
      <c r="C494" t="s">
        <v>2929</v>
      </c>
      <c r="D494" t="s">
        <v>2928</v>
      </c>
      <c r="E494" t="s">
        <v>2930</v>
      </c>
      <c r="F494" t="s">
        <v>36</v>
      </c>
      <c r="G494" t="s">
        <v>37</v>
      </c>
      <c r="H494">
        <v>16000</v>
      </c>
      <c r="I494" t="s">
        <v>38</v>
      </c>
      <c r="J494" t="s">
        <v>144</v>
      </c>
      <c r="K494" t="str">
        <f>VLOOKUP(J494, correspondance!A:B, 2, FALSE)</f>
        <v>TG Ouest</v>
      </c>
      <c r="L494" t="s">
        <v>2931</v>
      </c>
      <c r="M494" t="s">
        <v>2932</v>
      </c>
      <c r="N494" t="s">
        <v>36</v>
      </c>
      <c r="O494" t="s">
        <v>36</v>
      </c>
      <c r="P494" t="s">
        <v>36</v>
      </c>
      <c r="Q494" t="s">
        <v>36</v>
      </c>
      <c r="R494" t="s">
        <v>36</v>
      </c>
      <c r="S494" t="s">
        <v>36</v>
      </c>
      <c r="T494" t="s">
        <v>36</v>
      </c>
      <c r="U494" t="s">
        <v>42</v>
      </c>
      <c r="V494" t="s">
        <v>43</v>
      </c>
      <c r="W494" t="s">
        <v>2933</v>
      </c>
      <c r="X494" t="s">
        <v>36</v>
      </c>
      <c r="Y494" t="s">
        <v>36</v>
      </c>
      <c r="Z494" t="s">
        <v>36</v>
      </c>
      <c r="AA494">
        <v>0</v>
      </c>
      <c r="AB494" t="s">
        <v>45</v>
      </c>
      <c r="AC494" t="s">
        <v>46</v>
      </c>
      <c r="AD494" t="s">
        <v>36</v>
      </c>
      <c r="AE494" t="s">
        <v>56</v>
      </c>
      <c r="AF494" t="s">
        <v>36</v>
      </c>
      <c r="AG494" t="s">
        <v>48</v>
      </c>
    </row>
    <row r="495" spans="1:33" x14ac:dyDescent="0.35">
      <c r="A495" t="s">
        <v>2934</v>
      </c>
      <c r="B495" t="s">
        <v>33</v>
      </c>
      <c r="C495" t="s">
        <v>2935</v>
      </c>
      <c r="D495" t="s">
        <v>2934</v>
      </c>
      <c r="E495" t="s">
        <v>2936</v>
      </c>
      <c r="F495" t="s">
        <v>36</v>
      </c>
      <c r="G495" t="s">
        <v>37</v>
      </c>
      <c r="H495">
        <v>19000</v>
      </c>
      <c r="I495" t="s">
        <v>38</v>
      </c>
      <c r="J495" t="s">
        <v>2671</v>
      </c>
      <c r="K495" t="str">
        <f>VLOOKUP(J495, correspondance!A:B, 2, FALSE)</f>
        <v>TG MIDI PYRENEES</v>
      </c>
      <c r="L495" t="s">
        <v>2937</v>
      </c>
      <c r="M495" t="s">
        <v>2938</v>
      </c>
      <c r="N495" t="s">
        <v>36</v>
      </c>
      <c r="O495" t="s">
        <v>36</v>
      </c>
      <c r="P495" t="s">
        <v>36</v>
      </c>
      <c r="Q495" t="s">
        <v>36</v>
      </c>
      <c r="R495" t="s">
        <v>36</v>
      </c>
      <c r="S495" t="s">
        <v>36</v>
      </c>
      <c r="T495" t="s">
        <v>36</v>
      </c>
      <c r="U495" t="s">
        <v>42</v>
      </c>
      <c r="V495" t="s">
        <v>43</v>
      </c>
      <c r="W495" t="s">
        <v>2939</v>
      </c>
      <c r="X495" t="s">
        <v>36</v>
      </c>
      <c r="Y495" t="s">
        <v>36</v>
      </c>
      <c r="Z495" t="s">
        <v>36</v>
      </c>
      <c r="AA495">
        <v>0</v>
      </c>
      <c r="AB495" t="s">
        <v>45</v>
      </c>
      <c r="AC495" t="s">
        <v>46</v>
      </c>
      <c r="AD495" t="s">
        <v>36</v>
      </c>
      <c r="AE495" t="s">
        <v>56</v>
      </c>
      <c r="AF495" t="s">
        <v>36</v>
      </c>
      <c r="AG495" t="s">
        <v>48</v>
      </c>
    </row>
    <row r="496" spans="1:33" x14ac:dyDescent="0.35">
      <c r="A496" t="s">
        <v>2940</v>
      </c>
      <c r="B496" t="s">
        <v>33</v>
      </c>
      <c r="C496" t="s">
        <v>2941</v>
      </c>
      <c r="D496" t="s">
        <v>2940</v>
      </c>
      <c r="E496" t="s">
        <v>2942</v>
      </c>
      <c r="F496" t="s">
        <v>36</v>
      </c>
      <c r="G496" t="s">
        <v>37</v>
      </c>
      <c r="H496">
        <v>19000</v>
      </c>
      <c r="I496" t="s">
        <v>38</v>
      </c>
      <c r="J496" t="s">
        <v>1418</v>
      </c>
      <c r="K496" t="str">
        <f>VLOOKUP(J496, correspondance!A:B, 2, FALSE)</f>
        <v>TG Tarbes (PF)</v>
      </c>
      <c r="L496" t="s">
        <v>2943</v>
      </c>
      <c r="M496" t="s">
        <v>2944</v>
      </c>
      <c r="N496" t="s">
        <v>36</v>
      </c>
      <c r="O496" t="s">
        <v>36</v>
      </c>
      <c r="P496" t="s">
        <v>36</v>
      </c>
      <c r="Q496" t="s">
        <v>36</v>
      </c>
      <c r="R496" t="s">
        <v>36</v>
      </c>
      <c r="S496" t="s">
        <v>36</v>
      </c>
      <c r="T496" t="s">
        <v>36</v>
      </c>
      <c r="U496" t="s">
        <v>42</v>
      </c>
      <c r="V496" t="s">
        <v>43</v>
      </c>
      <c r="W496" t="s">
        <v>2945</v>
      </c>
      <c r="X496" t="s">
        <v>36</v>
      </c>
      <c r="Y496" t="s">
        <v>36</v>
      </c>
      <c r="Z496" t="s">
        <v>36</v>
      </c>
      <c r="AA496">
        <v>0</v>
      </c>
      <c r="AB496" t="s">
        <v>45</v>
      </c>
      <c r="AC496" t="s">
        <v>46</v>
      </c>
      <c r="AD496" t="s">
        <v>36</v>
      </c>
      <c r="AE496" t="s">
        <v>56</v>
      </c>
      <c r="AF496" t="s">
        <v>36</v>
      </c>
      <c r="AG496" t="s">
        <v>48</v>
      </c>
    </row>
    <row r="497" spans="1:33" x14ac:dyDescent="0.35">
      <c r="A497" t="s">
        <v>2946</v>
      </c>
      <c r="B497" t="s">
        <v>33</v>
      </c>
      <c r="C497" t="s">
        <v>2947</v>
      </c>
      <c r="D497" t="s">
        <v>2946</v>
      </c>
      <c r="E497" t="s">
        <v>2948</v>
      </c>
      <c r="F497" t="s">
        <v>2949</v>
      </c>
      <c r="G497" t="s">
        <v>37</v>
      </c>
      <c r="H497">
        <v>19000</v>
      </c>
      <c r="I497" t="s">
        <v>38</v>
      </c>
      <c r="J497" t="s">
        <v>1418</v>
      </c>
      <c r="K497" t="str">
        <f>VLOOKUP(J497, correspondance!A:B, 2, FALSE)</f>
        <v>TG Tarbes (PF)</v>
      </c>
      <c r="L497" t="s">
        <v>2950</v>
      </c>
      <c r="M497" t="s">
        <v>2951</v>
      </c>
      <c r="N497" t="s">
        <v>36</v>
      </c>
      <c r="O497" t="s">
        <v>36</v>
      </c>
      <c r="P497" t="s">
        <v>36</v>
      </c>
      <c r="Q497" t="s">
        <v>36</v>
      </c>
      <c r="R497" t="s">
        <v>36</v>
      </c>
      <c r="S497" t="s">
        <v>36</v>
      </c>
      <c r="T497" t="s">
        <v>36</v>
      </c>
      <c r="U497" t="s">
        <v>42</v>
      </c>
      <c r="V497" t="s">
        <v>43</v>
      </c>
      <c r="W497" t="s">
        <v>1421</v>
      </c>
      <c r="X497" t="s">
        <v>36</v>
      </c>
      <c r="Y497" t="s">
        <v>36</v>
      </c>
      <c r="Z497" t="s">
        <v>36</v>
      </c>
      <c r="AA497">
        <v>0</v>
      </c>
      <c r="AB497" t="s">
        <v>45</v>
      </c>
      <c r="AC497" t="s">
        <v>46</v>
      </c>
      <c r="AD497" t="s">
        <v>36</v>
      </c>
      <c r="AE497" t="s">
        <v>56</v>
      </c>
      <c r="AF497" t="s">
        <v>36</v>
      </c>
      <c r="AG497" t="s">
        <v>48</v>
      </c>
    </row>
    <row r="498" spans="1:33" x14ac:dyDescent="0.35">
      <c r="A498" t="s">
        <v>2952</v>
      </c>
      <c r="B498" t="s">
        <v>33</v>
      </c>
      <c r="C498" t="s">
        <v>2953</v>
      </c>
      <c r="D498" t="s">
        <v>2952</v>
      </c>
      <c r="E498" t="s">
        <v>2954</v>
      </c>
      <c r="F498" t="s">
        <v>36</v>
      </c>
      <c r="G498" t="s">
        <v>37</v>
      </c>
      <c r="H498">
        <v>16000</v>
      </c>
      <c r="I498" t="s">
        <v>38</v>
      </c>
      <c r="J498" t="s">
        <v>857</v>
      </c>
      <c r="K498" t="str">
        <f>VLOOKUP(J498, correspondance!A:B, 2, FALSE)</f>
        <v>TG Le Muy (PF)</v>
      </c>
      <c r="L498" t="s">
        <v>2955</v>
      </c>
      <c r="M498" t="s">
        <v>2956</v>
      </c>
      <c r="N498" t="s">
        <v>36</v>
      </c>
      <c r="O498" t="s">
        <v>36</v>
      </c>
      <c r="P498" t="s">
        <v>36</v>
      </c>
      <c r="Q498" t="s">
        <v>36</v>
      </c>
      <c r="R498" t="s">
        <v>36</v>
      </c>
      <c r="S498" t="s">
        <v>36</v>
      </c>
      <c r="T498" t="s">
        <v>36</v>
      </c>
      <c r="U498" t="s">
        <v>42</v>
      </c>
      <c r="V498" t="s">
        <v>43</v>
      </c>
      <c r="W498" t="s">
        <v>2883</v>
      </c>
      <c r="X498" t="s">
        <v>36</v>
      </c>
      <c r="Y498" t="s">
        <v>36</v>
      </c>
      <c r="Z498" t="s">
        <v>36</v>
      </c>
      <c r="AA498">
        <v>0</v>
      </c>
      <c r="AB498" t="s">
        <v>45</v>
      </c>
      <c r="AC498" t="s">
        <v>46</v>
      </c>
      <c r="AD498" t="s">
        <v>36</v>
      </c>
      <c r="AE498" t="s">
        <v>56</v>
      </c>
      <c r="AF498" t="s">
        <v>36</v>
      </c>
      <c r="AG498" t="s">
        <v>48</v>
      </c>
    </row>
    <row r="499" spans="1:33" x14ac:dyDescent="0.35">
      <c r="A499" t="s">
        <v>2957</v>
      </c>
      <c r="B499" t="s">
        <v>33</v>
      </c>
      <c r="C499" t="s">
        <v>2958</v>
      </c>
      <c r="D499" t="s">
        <v>2957</v>
      </c>
      <c r="E499" t="s">
        <v>2959</v>
      </c>
      <c r="F499" t="s">
        <v>36</v>
      </c>
      <c r="G499" t="s">
        <v>37</v>
      </c>
      <c r="H499">
        <v>16000</v>
      </c>
      <c r="I499" t="s">
        <v>38</v>
      </c>
      <c r="J499" t="s">
        <v>800</v>
      </c>
      <c r="K499" t="str">
        <f>VLOOKUP(J499, correspondance!A:B, 2, FALSE)</f>
        <v>TG CENTRE OUEST</v>
      </c>
      <c r="L499" t="s">
        <v>2960</v>
      </c>
      <c r="M499" t="s">
        <v>2961</v>
      </c>
      <c r="N499" t="s">
        <v>36</v>
      </c>
      <c r="O499" t="s">
        <v>36</v>
      </c>
      <c r="P499" t="s">
        <v>36</v>
      </c>
      <c r="Q499" t="s">
        <v>36</v>
      </c>
      <c r="R499" t="s">
        <v>36</v>
      </c>
      <c r="S499" t="s">
        <v>36</v>
      </c>
      <c r="T499" t="s">
        <v>36</v>
      </c>
      <c r="U499" t="s">
        <v>42</v>
      </c>
      <c r="V499" t="s">
        <v>43</v>
      </c>
      <c r="W499" t="s">
        <v>2962</v>
      </c>
      <c r="X499" t="s">
        <v>36</v>
      </c>
      <c r="Y499" t="s">
        <v>36</v>
      </c>
      <c r="Z499" t="s">
        <v>36</v>
      </c>
      <c r="AA499">
        <v>0</v>
      </c>
      <c r="AB499" t="s">
        <v>45</v>
      </c>
      <c r="AC499" t="s">
        <v>46</v>
      </c>
      <c r="AD499" t="s">
        <v>36</v>
      </c>
      <c r="AE499" t="s">
        <v>56</v>
      </c>
      <c r="AF499" t="s">
        <v>36</v>
      </c>
      <c r="AG499" t="s">
        <v>48</v>
      </c>
    </row>
    <row r="500" spans="1:33" x14ac:dyDescent="0.35">
      <c r="A500" t="s">
        <v>2963</v>
      </c>
      <c r="B500" t="s">
        <v>33</v>
      </c>
      <c r="C500" t="s">
        <v>2964</v>
      </c>
      <c r="D500" t="s">
        <v>2963</v>
      </c>
      <c r="E500" t="s">
        <v>2965</v>
      </c>
      <c r="F500" t="s">
        <v>2966</v>
      </c>
      <c r="G500" t="s">
        <v>37</v>
      </c>
      <c r="H500">
        <v>16000</v>
      </c>
      <c r="I500" t="s">
        <v>38</v>
      </c>
      <c r="J500" t="s">
        <v>927</v>
      </c>
      <c r="K500" t="str">
        <f>VLOOKUP(J500, correspondance!A:B, 2, FALSE)</f>
        <v>TG RHONE</v>
      </c>
      <c r="L500" t="s">
        <v>2967</v>
      </c>
      <c r="M500" t="s">
        <v>2968</v>
      </c>
      <c r="N500" t="s">
        <v>36</v>
      </c>
      <c r="O500" t="s">
        <v>36</v>
      </c>
      <c r="P500" t="s">
        <v>36</v>
      </c>
      <c r="Q500" t="s">
        <v>36</v>
      </c>
      <c r="R500" t="s">
        <v>36</v>
      </c>
      <c r="S500" t="s">
        <v>36</v>
      </c>
      <c r="T500" t="s">
        <v>36</v>
      </c>
      <c r="U500" t="s">
        <v>42</v>
      </c>
      <c r="V500" t="s">
        <v>43</v>
      </c>
      <c r="W500" t="s">
        <v>2969</v>
      </c>
      <c r="X500" t="s">
        <v>36</v>
      </c>
      <c r="Y500" t="s">
        <v>36</v>
      </c>
      <c r="Z500" t="s">
        <v>36</v>
      </c>
      <c r="AA500">
        <v>0</v>
      </c>
      <c r="AB500" t="s">
        <v>426</v>
      </c>
      <c r="AC500" t="s">
        <v>46</v>
      </c>
      <c r="AD500" t="s">
        <v>36</v>
      </c>
      <c r="AE500" t="s">
        <v>56</v>
      </c>
      <c r="AF500" t="s">
        <v>36</v>
      </c>
      <c r="AG500" t="s">
        <v>48</v>
      </c>
    </row>
    <row r="501" spans="1:33" x14ac:dyDescent="0.35">
      <c r="A501" t="s">
        <v>2970</v>
      </c>
      <c r="B501" t="s">
        <v>33</v>
      </c>
      <c r="C501" t="s">
        <v>2971</v>
      </c>
      <c r="D501" t="s">
        <v>2970</v>
      </c>
      <c r="E501" t="s">
        <v>2972</v>
      </c>
      <c r="F501" t="s">
        <v>2973</v>
      </c>
      <c r="G501" t="s">
        <v>37</v>
      </c>
      <c r="H501">
        <v>7200</v>
      </c>
      <c r="I501" t="s">
        <v>38</v>
      </c>
      <c r="J501" t="s">
        <v>927</v>
      </c>
      <c r="K501" t="str">
        <f>VLOOKUP(J501, correspondance!A:B, 2, FALSE)</f>
        <v>TG RHONE</v>
      </c>
      <c r="L501" t="s">
        <v>2974</v>
      </c>
      <c r="M501" t="s">
        <v>2975</v>
      </c>
      <c r="N501" t="s">
        <v>36</v>
      </c>
      <c r="O501" t="s">
        <v>36</v>
      </c>
      <c r="P501" t="s">
        <v>36</v>
      </c>
      <c r="Q501" t="s">
        <v>36</v>
      </c>
      <c r="R501" t="s">
        <v>36</v>
      </c>
      <c r="S501" t="s">
        <v>36</v>
      </c>
      <c r="T501" t="s">
        <v>36</v>
      </c>
      <c r="U501" t="s">
        <v>42</v>
      </c>
      <c r="V501" t="s">
        <v>2976</v>
      </c>
      <c r="W501" t="s">
        <v>2977</v>
      </c>
      <c r="X501" t="s">
        <v>36</v>
      </c>
      <c r="Y501" t="s">
        <v>36</v>
      </c>
      <c r="Z501" t="s">
        <v>36</v>
      </c>
      <c r="AA501">
        <v>0</v>
      </c>
      <c r="AB501" t="s">
        <v>426</v>
      </c>
      <c r="AC501" t="s">
        <v>46</v>
      </c>
      <c r="AD501" t="s">
        <v>36</v>
      </c>
      <c r="AE501" t="s">
        <v>66</v>
      </c>
      <c r="AF501" t="s">
        <v>36</v>
      </c>
      <c r="AG501" t="s">
        <v>48</v>
      </c>
    </row>
    <row r="502" spans="1:33" x14ac:dyDescent="0.35">
      <c r="A502" t="s">
        <v>2978</v>
      </c>
      <c r="B502" t="s">
        <v>33</v>
      </c>
      <c r="C502" t="s">
        <v>2979</v>
      </c>
      <c r="D502" t="s">
        <v>2978</v>
      </c>
      <c r="E502" t="s">
        <v>2980</v>
      </c>
      <c r="F502" t="s">
        <v>36</v>
      </c>
      <c r="G502" t="s">
        <v>37</v>
      </c>
      <c r="H502">
        <v>16000</v>
      </c>
      <c r="I502" t="s">
        <v>38</v>
      </c>
      <c r="J502" t="s">
        <v>962</v>
      </c>
      <c r="K502" t="str">
        <f>VLOOKUP(J502, correspondance!A:B, 2, FALSE)</f>
        <v>Site Bonneville</v>
      </c>
      <c r="L502" t="s">
        <v>2981</v>
      </c>
      <c r="M502" t="s">
        <v>2982</v>
      </c>
      <c r="N502" t="s">
        <v>36</v>
      </c>
      <c r="O502" t="s">
        <v>36</v>
      </c>
      <c r="P502" t="s">
        <v>36</v>
      </c>
      <c r="Q502" t="s">
        <v>36</v>
      </c>
      <c r="R502" t="s">
        <v>36</v>
      </c>
      <c r="S502" t="s">
        <v>36</v>
      </c>
      <c r="T502" t="s">
        <v>36</v>
      </c>
      <c r="U502" t="s">
        <v>42</v>
      </c>
      <c r="V502" t="s">
        <v>43</v>
      </c>
      <c r="W502" t="s">
        <v>2983</v>
      </c>
      <c r="X502" t="s">
        <v>36</v>
      </c>
      <c r="Y502" t="s">
        <v>36</v>
      </c>
      <c r="Z502" t="s">
        <v>36</v>
      </c>
      <c r="AA502">
        <v>0</v>
      </c>
      <c r="AB502" t="s">
        <v>45</v>
      </c>
      <c r="AC502" t="s">
        <v>46</v>
      </c>
      <c r="AD502" t="s">
        <v>36</v>
      </c>
      <c r="AE502" t="s">
        <v>56</v>
      </c>
      <c r="AF502" t="s">
        <v>36</v>
      </c>
      <c r="AG502" t="s">
        <v>48</v>
      </c>
    </row>
    <row r="503" spans="1:33" x14ac:dyDescent="0.35">
      <c r="A503" t="s">
        <v>2984</v>
      </c>
      <c r="B503" t="s">
        <v>33</v>
      </c>
      <c r="C503" t="s">
        <v>2985</v>
      </c>
      <c r="D503" t="s">
        <v>2984</v>
      </c>
      <c r="E503" t="s">
        <v>2986</v>
      </c>
      <c r="F503" t="s">
        <v>36</v>
      </c>
      <c r="G503" t="s">
        <v>37</v>
      </c>
      <c r="H503">
        <v>16000</v>
      </c>
      <c r="I503" t="s">
        <v>38</v>
      </c>
      <c r="J503" t="s">
        <v>962</v>
      </c>
      <c r="K503" t="str">
        <f>VLOOKUP(J503, correspondance!A:B, 2, FALSE)</f>
        <v>Site Bonneville</v>
      </c>
      <c r="L503" t="s">
        <v>2987</v>
      </c>
      <c r="M503" t="s">
        <v>2988</v>
      </c>
      <c r="N503" t="s">
        <v>36</v>
      </c>
      <c r="O503" t="s">
        <v>36</v>
      </c>
      <c r="P503" t="s">
        <v>36</v>
      </c>
      <c r="Q503" t="s">
        <v>36</v>
      </c>
      <c r="R503" t="s">
        <v>36</v>
      </c>
      <c r="S503" t="s">
        <v>36</v>
      </c>
      <c r="T503" t="s">
        <v>36</v>
      </c>
      <c r="U503" t="s">
        <v>42</v>
      </c>
      <c r="V503" t="s">
        <v>43</v>
      </c>
      <c r="W503" t="s">
        <v>2989</v>
      </c>
      <c r="X503" t="s">
        <v>36</v>
      </c>
      <c r="Y503" t="s">
        <v>36</v>
      </c>
      <c r="Z503" t="s">
        <v>36</v>
      </c>
      <c r="AA503">
        <v>0</v>
      </c>
      <c r="AB503" t="s">
        <v>45</v>
      </c>
      <c r="AC503" t="s">
        <v>46</v>
      </c>
      <c r="AD503" t="s">
        <v>36</v>
      </c>
      <c r="AE503" t="s">
        <v>56</v>
      </c>
      <c r="AF503" t="s">
        <v>36</v>
      </c>
      <c r="AG503" t="s">
        <v>48</v>
      </c>
    </row>
    <row r="504" spans="1:33" x14ac:dyDescent="0.35">
      <c r="A504" t="s">
        <v>2990</v>
      </c>
      <c r="B504" t="s">
        <v>33</v>
      </c>
      <c r="C504" t="s">
        <v>2991</v>
      </c>
      <c r="D504" t="s">
        <v>2990</v>
      </c>
      <c r="E504" t="s">
        <v>2992</v>
      </c>
      <c r="F504" t="s">
        <v>2993</v>
      </c>
      <c r="G504" t="s">
        <v>37</v>
      </c>
      <c r="H504">
        <v>7200</v>
      </c>
      <c r="I504" t="s">
        <v>38</v>
      </c>
      <c r="J504" t="s">
        <v>927</v>
      </c>
      <c r="K504" t="str">
        <f>VLOOKUP(J504, correspondance!A:B, 2, FALSE)</f>
        <v>TG RHONE</v>
      </c>
      <c r="L504" t="s">
        <v>2994</v>
      </c>
      <c r="M504" t="s">
        <v>2995</v>
      </c>
      <c r="N504" t="s">
        <v>36</v>
      </c>
      <c r="O504" t="s">
        <v>36</v>
      </c>
      <c r="P504" t="s">
        <v>36</v>
      </c>
      <c r="Q504" t="s">
        <v>36</v>
      </c>
      <c r="R504" t="s">
        <v>36</v>
      </c>
      <c r="S504" t="s">
        <v>36</v>
      </c>
      <c r="T504" t="s">
        <v>36</v>
      </c>
      <c r="U504" t="s">
        <v>42</v>
      </c>
      <c r="V504" t="s">
        <v>43</v>
      </c>
      <c r="W504" t="s">
        <v>2996</v>
      </c>
      <c r="X504" t="s">
        <v>36</v>
      </c>
      <c r="Y504" t="s">
        <v>36</v>
      </c>
      <c r="Z504" t="s">
        <v>36</v>
      </c>
      <c r="AA504">
        <v>0</v>
      </c>
      <c r="AB504" t="s">
        <v>426</v>
      </c>
      <c r="AC504" t="s">
        <v>46</v>
      </c>
      <c r="AD504" t="s">
        <v>36</v>
      </c>
      <c r="AE504" t="s">
        <v>853</v>
      </c>
      <c r="AF504" t="s">
        <v>36</v>
      </c>
      <c r="AG504" t="s">
        <v>48</v>
      </c>
    </row>
    <row r="505" spans="1:33" x14ac:dyDescent="0.35">
      <c r="A505" t="s">
        <v>2997</v>
      </c>
      <c r="B505" t="s">
        <v>33</v>
      </c>
      <c r="C505" t="s">
        <v>2998</v>
      </c>
      <c r="D505" t="s">
        <v>2997</v>
      </c>
      <c r="E505" t="s">
        <v>2999</v>
      </c>
      <c r="F505" t="s">
        <v>36</v>
      </c>
      <c r="G505" t="s">
        <v>37</v>
      </c>
      <c r="H505">
        <v>19000</v>
      </c>
      <c r="I505" t="s">
        <v>38</v>
      </c>
      <c r="J505" t="s">
        <v>2518</v>
      </c>
      <c r="K505" t="str">
        <f>VLOOKUP(J505, correspondance!A:B, 2, FALSE)</f>
        <v>PF Mouguerre</v>
      </c>
      <c r="L505" t="s">
        <v>3000</v>
      </c>
      <c r="M505" t="s">
        <v>3001</v>
      </c>
      <c r="N505" t="s">
        <v>36</v>
      </c>
      <c r="O505" t="s">
        <v>36</v>
      </c>
      <c r="P505" t="s">
        <v>36</v>
      </c>
      <c r="Q505" t="s">
        <v>36</v>
      </c>
      <c r="R505" t="s">
        <v>36</v>
      </c>
      <c r="S505" t="s">
        <v>36</v>
      </c>
      <c r="T505" t="s">
        <v>36</v>
      </c>
      <c r="U505" t="s">
        <v>42</v>
      </c>
      <c r="V505" t="s">
        <v>43</v>
      </c>
      <c r="W505" t="s">
        <v>3002</v>
      </c>
      <c r="X505" t="s">
        <v>36</v>
      </c>
      <c r="Y505" t="s">
        <v>36</v>
      </c>
      <c r="Z505" t="s">
        <v>36</v>
      </c>
      <c r="AA505">
        <v>0</v>
      </c>
      <c r="AB505" t="s">
        <v>426</v>
      </c>
      <c r="AC505" t="s">
        <v>46</v>
      </c>
      <c r="AD505" t="s">
        <v>36</v>
      </c>
      <c r="AE505" t="s">
        <v>56</v>
      </c>
      <c r="AF505" t="s">
        <v>36</v>
      </c>
      <c r="AG505" t="s">
        <v>48</v>
      </c>
    </row>
    <row r="506" spans="1:33" x14ac:dyDescent="0.35">
      <c r="A506" t="s">
        <v>3003</v>
      </c>
      <c r="B506" t="s">
        <v>33</v>
      </c>
      <c r="C506" t="s">
        <v>3004</v>
      </c>
      <c r="D506" t="s">
        <v>3003</v>
      </c>
      <c r="E506" t="s">
        <v>3005</v>
      </c>
      <c r="F506" t="s">
        <v>36</v>
      </c>
      <c r="G506" t="s">
        <v>37</v>
      </c>
      <c r="H506">
        <v>19000</v>
      </c>
      <c r="I506" t="s">
        <v>38</v>
      </c>
      <c r="J506" t="s">
        <v>2518</v>
      </c>
      <c r="K506" t="str">
        <f>VLOOKUP(J506, correspondance!A:B, 2, FALSE)</f>
        <v>PF Mouguerre</v>
      </c>
      <c r="L506" t="s">
        <v>3006</v>
      </c>
      <c r="M506" t="s">
        <v>3007</v>
      </c>
      <c r="N506" t="s">
        <v>36</v>
      </c>
      <c r="O506" t="s">
        <v>36</v>
      </c>
      <c r="P506" t="s">
        <v>36</v>
      </c>
      <c r="Q506" t="s">
        <v>36</v>
      </c>
      <c r="R506" t="s">
        <v>36</v>
      </c>
      <c r="S506" t="s">
        <v>36</v>
      </c>
      <c r="T506" t="s">
        <v>36</v>
      </c>
      <c r="U506" t="s">
        <v>42</v>
      </c>
      <c r="V506" t="s">
        <v>43</v>
      </c>
      <c r="W506" t="s">
        <v>3008</v>
      </c>
      <c r="X506" t="s">
        <v>36</v>
      </c>
      <c r="Y506" t="s">
        <v>36</v>
      </c>
      <c r="Z506" t="s">
        <v>36</v>
      </c>
      <c r="AA506">
        <v>0</v>
      </c>
      <c r="AB506" t="s">
        <v>45</v>
      </c>
      <c r="AC506" t="s">
        <v>46</v>
      </c>
      <c r="AD506" t="s">
        <v>36</v>
      </c>
      <c r="AE506" t="s">
        <v>56</v>
      </c>
      <c r="AF506" t="s">
        <v>36</v>
      </c>
      <c r="AG506" t="s">
        <v>48</v>
      </c>
    </row>
    <row r="507" spans="1:33" x14ac:dyDescent="0.35">
      <c r="A507" t="s">
        <v>3009</v>
      </c>
      <c r="B507" t="s">
        <v>33</v>
      </c>
      <c r="C507" t="s">
        <v>3010</v>
      </c>
      <c r="D507" t="s">
        <v>3009</v>
      </c>
      <c r="E507" t="s">
        <v>3011</v>
      </c>
      <c r="F507" t="s">
        <v>36</v>
      </c>
      <c r="G507" t="s">
        <v>37</v>
      </c>
      <c r="H507">
        <v>19000</v>
      </c>
      <c r="I507" t="s">
        <v>38</v>
      </c>
      <c r="J507" t="s">
        <v>2518</v>
      </c>
      <c r="K507" t="str">
        <f>VLOOKUP(J507, correspondance!A:B, 2, FALSE)</f>
        <v>PF Mouguerre</v>
      </c>
      <c r="L507" t="s">
        <v>3012</v>
      </c>
      <c r="M507" t="s">
        <v>3013</v>
      </c>
      <c r="N507" t="s">
        <v>36</v>
      </c>
      <c r="O507" t="s">
        <v>36</v>
      </c>
      <c r="P507" t="s">
        <v>36</v>
      </c>
      <c r="Q507" t="s">
        <v>36</v>
      </c>
      <c r="R507" t="s">
        <v>36</v>
      </c>
      <c r="S507" t="s">
        <v>36</v>
      </c>
      <c r="T507" t="s">
        <v>36</v>
      </c>
      <c r="U507" t="s">
        <v>42</v>
      </c>
      <c r="V507" t="s">
        <v>43</v>
      </c>
      <c r="W507" t="s">
        <v>3014</v>
      </c>
      <c r="X507" t="s">
        <v>36</v>
      </c>
      <c r="Y507" t="s">
        <v>36</v>
      </c>
      <c r="Z507" t="s">
        <v>36</v>
      </c>
      <c r="AA507">
        <v>0</v>
      </c>
      <c r="AB507" t="s">
        <v>45</v>
      </c>
      <c r="AC507" t="s">
        <v>46</v>
      </c>
      <c r="AD507" t="s">
        <v>36</v>
      </c>
      <c r="AE507" t="s">
        <v>56</v>
      </c>
      <c r="AF507" t="s">
        <v>36</v>
      </c>
      <c r="AG507" t="s">
        <v>48</v>
      </c>
    </row>
    <row r="508" spans="1:33" x14ac:dyDescent="0.35">
      <c r="A508" t="s">
        <v>3015</v>
      </c>
      <c r="B508" t="s">
        <v>33</v>
      </c>
      <c r="C508" t="s">
        <v>3016</v>
      </c>
      <c r="D508" t="s">
        <v>3015</v>
      </c>
      <c r="E508" t="s">
        <v>3017</v>
      </c>
      <c r="F508" t="s">
        <v>36</v>
      </c>
      <c r="G508" t="s">
        <v>37</v>
      </c>
      <c r="H508">
        <v>19000</v>
      </c>
      <c r="I508" t="s">
        <v>38</v>
      </c>
      <c r="J508" t="s">
        <v>1156</v>
      </c>
      <c r="K508" t="str">
        <f>VLOOKUP(J508, correspondance!A:B, 2, FALSE)</f>
        <v>TG ALSACE</v>
      </c>
      <c r="L508" t="s">
        <v>3018</v>
      </c>
      <c r="M508" t="s">
        <v>3019</v>
      </c>
      <c r="N508" t="s">
        <v>36</v>
      </c>
      <c r="O508" t="s">
        <v>36</v>
      </c>
      <c r="P508" t="s">
        <v>36</v>
      </c>
      <c r="Q508" t="s">
        <v>36</v>
      </c>
      <c r="R508" t="s">
        <v>36</v>
      </c>
      <c r="S508" t="s">
        <v>36</v>
      </c>
      <c r="T508" t="s">
        <v>36</v>
      </c>
      <c r="U508" t="s">
        <v>42</v>
      </c>
      <c r="V508" t="s">
        <v>43</v>
      </c>
      <c r="W508" t="s">
        <v>1220</v>
      </c>
      <c r="X508" t="s">
        <v>36</v>
      </c>
      <c r="Y508" t="s">
        <v>36</v>
      </c>
      <c r="Z508" t="s">
        <v>36</v>
      </c>
      <c r="AA508">
        <v>0</v>
      </c>
      <c r="AB508" t="s">
        <v>45</v>
      </c>
      <c r="AC508" t="s">
        <v>46</v>
      </c>
      <c r="AD508" t="s">
        <v>36</v>
      </c>
      <c r="AE508" t="s">
        <v>56</v>
      </c>
      <c r="AF508" t="s">
        <v>36</v>
      </c>
      <c r="AG508" t="s">
        <v>48</v>
      </c>
    </row>
    <row r="509" spans="1:33" x14ac:dyDescent="0.35">
      <c r="A509" t="s">
        <v>3020</v>
      </c>
      <c r="B509" t="s">
        <v>33</v>
      </c>
      <c r="C509" t="s">
        <v>3021</v>
      </c>
      <c r="D509" t="s">
        <v>3020</v>
      </c>
      <c r="E509" t="s">
        <v>3022</v>
      </c>
      <c r="F509" t="s">
        <v>36</v>
      </c>
      <c r="G509" t="s">
        <v>37</v>
      </c>
      <c r="H509">
        <v>16000</v>
      </c>
      <c r="I509" t="s">
        <v>38</v>
      </c>
      <c r="J509" t="s">
        <v>1156</v>
      </c>
      <c r="K509" t="str">
        <f>VLOOKUP(J509, correspondance!A:B, 2, FALSE)</f>
        <v>TG ALSACE</v>
      </c>
      <c r="L509" t="s">
        <v>3023</v>
      </c>
      <c r="M509" t="s">
        <v>3024</v>
      </c>
      <c r="N509" t="s">
        <v>36</v>
      </c>
      <c r="O509" t="s">
        <v>36</v>
      </c>
      <c r="P509" t="s">
        <v>36</v>
      </c>
      <c r="Q509" t="s">
        <v>36</v>
      </c>
      <c r="R509" t="s">
        <v>36</v>
      </c>
      <c r="S509" t="s">
        <v>36</v>
      </c>
      <c r="T509" t="s">
        <v>36</v>
      </c>
      <c r="U509" t="s">
        <v>42</v>
      </c>
      <c r="V509" t="s">
        <v>43</v>
      </c>
      <c r="W509" t="s">
        <v>3025</v>
      </c>
      <c r="X509" t="s">
        <v>36</v>
      </c>
      <c r="Y509" t="s">
        <v>36</v>
      </c>
      <c r="Z509" t="s">
        <v>36</v>
      </c>
      <c r="AA509">
        <v>0</v>
      </c>
      <c r="AB509" t="s">
        <v>45</v>
      </c>
      <c r="AC509" t="s">
        <v>46</v>
      </c>
      <c r="AD509" t="s">
        <v>36</v>
      </c>
      <c r="AE509" t="s">
        <v>56</v>
      </c>
      <c r="AF509" t="s">
        <v>36</v>
      </c>
      <c r="AG509" t="s">
        <v>48</v>
      </c>
    </row>
    <row r="510" spans="1:33" x14ac:dyDescent="0.35">
      <c r="A510" t="s">
        <v>3026</v>
      </c>
      <c r="B510" t="s">
        <v>33</v>
      </c>
      <c r="C510" t="s">
        <v>3027</v>
      </c>
      <c r="D510" t="s">
        <v>3026</v>
      </c>
      <c r="E510" t="s">
        <v>3028</v>
      </c>
      <c r="F510" t="s">
        <v>36</v>
      </c>
      <c r="G510" t="s">
        <v>37</v>
      </c>
      <c r="H510">
        <v>19000</v>
      </c>
      <c r="I510" t="s">
        <v>38</v>
      </c>
      <c r="J510" t="s">
        <v>1156</v>
      </c>
      <c r="K510" t="str">
        <f>VLOOKUP(J510, correspondance!A:B, 2, FALSE)</f>
        <v>TG ALSACE</v>
      </c>
      <c r="L510" t="s">
        <v>3029</v>
      </c>
      <c r="M510" t="s">
        <v>3030</v>
      </c>
      <c r="N510" t="s">
        <v>36</v>
      </c>
      <c r="O510" t="s">
        <v>36</v>
      </c>
      <c r="P510" t="s">
        <v>36</v>
      </c>
      <c r="Q510" t="s">
        <v>36</v>
      </c>
      <c r="R510" t="s">
        <v>36</v>
      </c>
      <c r="S510" t="s">
        <v>36</v>
      </c>
      <c r="T510" t="s">
        <v>36</v>
      </c>
      <c r="U510" t="s">
        <v>42</v>
      </c>
      <c r="V510" t="s">
        <v>43</v>
      </c>
      <c r="W510" t="s">
        <v>3031</v>
      </c>
      <c r="X510" t="s">
        <v>36</v>
      </c>
      <c r="Y510" t="s">
        <v>36</v>
      </c>
      <c r="Z510" t="s">
        <v>36</v>
      </c>
      <c r="AA510">
        <v>0</v>
      </c>
      <c r="AB510" t="s">
        <v>45</v>
      </c>
      <c r="AC510" t="s">
        <v>46</v>
      </c>
      <c r="AD510" t="s">
        <v>36</v>
      </c>
      <c r="AE510" t="s">
        <v>56</v>
      </c>
      <c r="AF510" t="s">
        <v>36</v>
      </c>
      <c r="AG510" t="s">
        <v>48</v>
      </c>
    </row>
    <row r="511" spans="1:33" x14ac:dyDescent="0.35">
      <c r="A511" t="s">
        <v>3032</v>
      </c>
      <c r="B511" t="s">
        <v>33</v>
      </c>
      <c r="C511" t="s">
        <v>3033</v>
      </c>
      <c r="D511" t="s">
        <v>3032</v>
      </c>
      <c r="E511" t="s">
        <v>3034</v>
      </c>
      <c r="F511" t="s">
        <v>3035</v>
      </c>
      <c r="G511" t="s">
        <v>37</v>
      </c>
      <c r="H511">
        <v>7200</v>
      </c>
      <c r="I511" t="s">
        <v>38</v>
      </c>
      <c r="J511" t="s">
        <v>1329</v>
      </c>
      <c r="K511" t="str">
        <f>VLOOKUP(J511, correspondance!A:B, 2, FALSE)</f>
        <v>TG MIDI PYRENEES</v>
      </c>
      <c r="L511" t="s">
        <v>3036</v>
      </c>
      <c r="M511" t="s">
        <v>3037</v>
      </c>
      <c r="N511" t="s">
        <v>36</v>
      </c>
      <c r="O511" t="s">
        <v>36</v>
      </c>
      <c r="P511" t="s">
        <v>36</v>
      </c>
      <c r="Q511" t="s">
        <v>36</v>
      </c>
      <c r="R511" t="s">
        <v>36</v>
      </c>
      <c r="S511" t="s">
        <v>36</v>
      </c>
      <c r="T511" t="s">
        <v>36</v>
      </c>
      <c r="U511" t="s">
        <v>42</v>
      </c>
      <c r="V511" t="s">
        <v>3038</v>
      </c>
      <c r="W511" t="s">
        <v>3039</v>
      </c>
      <c r="X511" t="s">
        <v>36</v>
      </c>
      <c r="Y511" t="s">
        <v>36</v>
      </c>
      <c r="Z511" t="s">
        <v>36</v>
      </c>
      <c r="AA511">
        <v>0</v>
      </c>
      <c r="AB511" t="s">
        <v>45</v>
      </c>
      <c r="AC511" t="s">
        <v>46</v>
      </c>
      <c r="AD511" t="s">
        <v>36</v>
      </c>
      <c r="AE511" t="s">
        <v>96</v>
      </c>
      <c r="AF511" t="s">
        <v>36</v>
      </c>
      <c r="AG511" t="s">
        <v>48</v>
      </c>
    </row>
    <row r="512" spans="1:33" x14ac:dyDescent="0.35">
      <c r="A512" t="s">
        <v>3040</v>
      </c>
      <c r="B512" t="s">
        <v>33</v>
      </c>
      <c r="C512" t="s">
        <v>3041</v>
      </c>
      <c r="D512" t="s">
        <v>3040</v>
      </c>
      <c r="E512" t="s">
        <v>3042</v>
      </c>
      <c r="F512" t="s">
        <v>3043</v>
      </c>
      <c r="G512" t="s">
        <v>37</v>
      </c>
      <c r="H512">
        <v>19000</v>
      </c>
      <c r="I512" t="s">
        <v>38</v>
      </c>
      <c r="J512" t="s">
        <v>1329</v>
      </c>
      <c r="K512" t="str">
        <f>VLOOKUP(J512, correspondance!A:B, 2, FALSE)</f>
        <v>TG MIDI PYRENEES</v>
      </c>
      <c r="L512" t="s">
        <v>3044</v>
      </c>
      <c r="M512" t="s">
        <v>3045</v>
      </c>
      <c r="N512" t="s">
        <v>36</v>
      </c>
      <c r="O512" t="s">
        <v>36</v>
      </c>
      <c r="P512" t="s">
        <v>36</v>
      </c>
      <c r="Q512" t="s">
        <v>36</v>
      </c>
      <c r="R512" t="s">
        <v>36</v>
      </c>
      <c r="S512" t="s">
        <v>36</v>
      </c>
      <c r="T512" t="s">
        <v>36</v>
      </c>
      <c r="U512" t="s">
        <v>42</v>
      </c>
      <c r="V512" t="s">
        <v>43</v>
      </c>
      <c r="W512" t="s">
        <v>3046</v>
      </c>
      <c r="X512" t="s">
        <v>36</v>
      </c>
      <c r="Y512" t="s">
        <v>36</v>
      </c>
      <c r="Z512" t="s">
        <v>36</v>
      </c>
      <c r="AA512">
        <v>0</v>
      </c>
      <c r="AB512" t="s">
        <v>45</v>
      </c>
      <c r="AC512" t="s">
        <v>46</v>
      </c>
      <c r="AD512" t="s">
        <v>36</v>
      </c>
      <c r="AE512" t="s">
        <v>56</v>
      </c>
      <c r="AF512" t="s">
        <v>36</v>
      </c>
      <c r="AG512" t="s">
        <v>48</v>
      </c>
    </row>
    <row r="513" spans="1:33" x14ac:dyDescent="0.35">
      <c r="A513" t="s">
        <v>3047</v>
      </c>
      <c r="B513" t="s">
        <v>33</v>
      </c>
      <c r="C513" t="s">
        <v>3048</v>
      </c>
      <c r="D513" t="s">
        <v>3047</v>
      </c>
      <c r="E513" t="s">
        <v>3049</v>
      </c>
      <c r="F513" t="s">
        <v>36</v>
      </c>
      <c r="G513" t="s">
        <v>37</v>
      </c>
      <c r="H513">
        <v>16000</v>
      </c>
      <c r="I513" t="s">
        <v>38</v>
      </c>
      <c r="J513" t="s">
        <v>857</v>
      </c>
      <c r="K513" t="str">
        <f>VLOOKUP(J513, correspondance!A:B, 2, FALSE)</f>
        <v>TG Le Muy (PF)</v>
      </c>
      <c r="L513" t="s">
        <v>3050</v>
      </c>
      <c r="M513" t="s">
        <v>1390</v>
      </c>
      <c r="N513" t="s">
        <v>36</v>
      </c>
      <c r="O513" t="s">
        <v>36</v>
      </c>
      <c r="P513" t="s">
        <v>36</v>
      </c>
      <c r="Q513" t="s">
        <v>36</v>
      </c>
      <c r="R513" t="s">
        <v>36</v>
      </c>
      <c r="S513" t="s">
        <v>36</v>
      </c>
      <c r="T513" t="s">
        <v>36</v>
      </c>
      <c r="U513" t="s">
        <v>42</v>
      </c>
      <c r="V513" t="s">
        <v>43</v>
      </c>
      <c r="W513" t="s">
        <v>3051</v>
      </c>
      <c r="X513" t="s">
        <v>36</v>
      </c>
      <c r="Y513" t="s">
        <v>36</v>
      </c>
      <c r="Z513" t="s">
        <v>36</v>
      </c>
      <c r="AA513">
        <v>0</v>
      </c>
      <c r="AB513" t="s">
        <v>45</v>
      </c>
      <c r="AC513" t="s">
        <v>46</v>
      </c>
      <c r="AD513" t="s">
        <v>36</v>
      </c>
      <c r="AE513" t="s">
        <v>56</v>
      </c>
      <c r="AF513" t="s">
        <v>36</v>
      </c>
      <c r="AG513" t="s">
        <v>48</v>
      </c>
    </row>
    <row r="514" spans="1:33" x14ac:dyDescent="0.35">
      <c r="A514" t="s">
        <v>3052</v>
      </c>
      <c r="B514" t="s">
        <v>33</v>
      </c>
      <c r="C514" t="s">
        <v>3053</v>
      </c>
      <c r="D514" t="s">
        <v>3052</v>
      </c>
      <c r="E514" t="s">
        <v>3054</v>
      </c>
      <c r="F514" t="s">
        <v>36</v>
      </c>
      <c r="G514" t="s">
        <v>37</v>
      </c>
      <c r="H514">
        <v>7490</v>
      </c>
      <c r="I514" t="s">
        <v>38</v>
      </c>
      <c r="J514" t="s">
        <v>857</v>
      </c>
      <c r="K514" t="str">
        <f>VLOOKUP(J514, correspondance!A:B, 2, FALSE)</f>
        <v>TG Le Muy (PF)</v>
      </c>
      <c r="L514" t="s">
        <v>3055</v>
      </c>
      <c r="M514" t="s">
        <v>36</v>
      </c>
      <c r="N514" t="s">
        <v>36</v>
      </c>
      <c r="O514" t="s">
        <v>36</v>
      </c>
      <c r="P514" t="s">
        <v>36</v>
      </c>
      <c r="Q514" t="s">
        <v>36</v>
      </c>
      <c r="R514" t="s">
        <v>36</v>
      </c>
      <c r="S514" t="s">
        <v>36</v>
      </c>
      <c r="T514" t="s">
        <v>36</v>
      </c>
      <c r="U514" t="s">
        <v>42</v>
      </c>
      <c r="V514" t="s">
        <v>43</v>
      </c>
      <c r="W514" t="s">
        <v>3056</v>
      </c>
      <c r="X514" t="s">
        <v>36</v>
      </c>
      <c r="Y514" t="s">
        <v>36</v>
      </c>
      <c r="Z514" t="s">
        <v>36</v>
      </c>
      <c r="AA514">
        <v>0</v>
      </c>
      <c r="AB514" t="s">
        <v>45</v>
      </c>
      <c r="AC514" t="s">
        <v>46</v>
      </c>
      <c r="AD514" t="s">
        <v>36</v>
      </c>
      <c r="AE514" t="s">
        <v>56</v>
      </c>
      <c r="AF514" t="s">
        <v>36</v>
      </c>
      <c r="AG514" t="s">
        <v>48</v>
      </c>
    </row>
    <row r="515" spans="1:33" x14ac:dyDescent="0.35">
      <c r="A515" t="s">
        <v>3057</v>
      </c>
      <c r="B515" t="s">
        <v>33</v>
      </c>
      <c r="C515" t="s">
        <v>3058</v>
      </c>
      <c r="D515" t="s">
        <v>3057</v>
      </c>
      <c r="E515" t="s">
        <v>3059</v>
      </c>
      <c r="F515" t="s">
        <v>36</v>
      </c>
      <c r="G515" t="s">
        <v>37</v>
      </c>
      <c r="H515">
        <v>16000</v>
      </c>
      <c r="I515" t="s">
        <v>38</v>
      </c>
      <c r="J515" t="s">
        <v>144</v>
      </c>
      <c r="K515" t="str">
        <f>VLOOKUP(J515, correspondance!A:B, 2, FALSE)</f>
        <v>TG Ouest</v>
      </c>
      <c r="L515" t="s">
        <v>3060</v>
      </c>
      <c r="M515" t="s">
        <v>3061</v>
      </c>
      <c r="N515" t="s">
        <v>36</v>
      </c>
      <c r="O515" t="s">
        <v>36</v>
      </c>
      <c r="P515" t="s">
        <v>36</v>
      </c>
      <c r="Q515" t="s">
        <v>36</v>
      </c>
      <c r="R515" t="s">
        <v>36</v>
      </c>
      <c r="S515" t="s">
        <v>36</v>
      </c>
      <c r="T515" t="s">
        <v>36</v>
      </c>
      <c r="U515" t="s">
        <v>42</v>
      </c>
      <c r="V515" t="s">
        <v>43</v>
      </c>
      <c r="W515" t="s">
        <v>3062</v>
      </c>
      <c r="X515" t="s">
        <v>36</v>
      </c>
      <c r="Y515" t="s">
        <v>36</v>
      </c>
      <c r="Z515" t="s">
        <v>36</v>
      </c>
      <c r="AA515">
        <v>0</v>
      </c>
      <c r="AB515" t="s">
        <v>45</v>
      </c>
      <c r="AC515" t="s">
        <v>46</v>
      </c>
      <c r="AD515" t="s">
        <v>36</v>
      </c>
      <c r="AE515" t="s">
        <v>56</v>
      </c>
      <c r="AF515" t="s">
        <v>36</v>
      </c>
      <c r="AG515" t="s">
        <v>48</v>
      </c>
    </row>
    <row r="516" spans="1:33" x14ac:dyDescent="0.35">
      <c r="A516" t="s">
        <v>3063</v>
      </c>
      <c r="B516" t="s">
        <v>33</v>
      </c>
      <c r="C516" t="s">
        <v>3064</v>
      </c>
      <c r="D516" t="s">
        <v>3063</v>
      </c>
      <c r="E516" t="s">
        <v>3065</v>
      </c>
      <c r="F516" t="s">
        <v>36</v>
      </c>
      <c r="G516" t="s">
        <v>37</v>
      </c>
      <c r="H516">
        <v>16000</v>
      </c>
      <c r="I516" t="s">
        <v>38</v>
      </c>
      <c r="J516" t="s">
        <v>75</v>
      </c>
      <c r="K516" t="str">
        <f>VLOOKUP(J516, correspondance!A:B, 2, FALSE)</f>
        <v>TG IDF VALENTON</v>
      </c>
      <c r="L516" t="s">
        <v>3066</v>
      </c>
      <c r="M516" t="s">
        <v>3067</v>
      </c>
      <c r="N516" t="s">
        <v>36</v>
      </c>
      <c r="O516" t="s">
        <v>36</v>
      </c>
      <c r="P516" t="s">
        <v>36</v>
      </c>
      <c r="Q516" t="s">
        <v>36</v>
      </c>
      <c r="R516" t="s">
        <v>36</v>
      </c>
      <c r="S516" t="s">
        <v>36</v>
      </c>
      <c r="T516" t="s">
        <v>36</v>
      </c>
      <c r="U516" t="s">
        <v>42</v>
      </c>
      <c r="V516" t="s">
        <v>43</v>
      </c>
      <c r="W516" t="s">
        <v>3068</v>
      </c>
      <c r="X516" t="s">
        <v>36</v>
      </c>
      <c r="Y516" t="s">
        <v>36</v>
      </c>
      <c r="Z516" t="s">
        <v>36</v>
      </c>
      <c r="AA516">
        <v>0</v>
      </c>
      <c r="AB516" t="s">
        <v>45</v>
      </c>
      <c r="AC516" t="s">
        <v>46</v>
      </c>
      <c r="AD516" t="s">
        <v>36</v>
      </c>
      <c r="AE516" t="s">
        <v>56</v>
      </c>
      <c r="AF516" t="s">
        <v>36</v>
      </c>
      <c r="AG516" t="s">
        <v>48</v>
      </c>
    </row>
    <row r="517" spans="1:33" x14ac:dyDescent="0.35">
      <c r="A517" t="s">
        <v>3069</v>
      </c>
      <c r="B517" t="s">
        <v>33</v>
      </c>
      <c r="C517" t="s">
        <v>3070</v>
      </c>
      <c r="D517" t="s">
        <v>3069</v>
      </c>
      <c r="E517" t="s">
        <v>3071</v>
      </c>
      <c r="F517" t="s">
        <v>36</v>
      </c>
      <c r="G517" t="s">
        <v>37</v>
      </c>
      <c r="H517">
        <v>16000</v>
      </c>
      <c r="I517" t="s">
        <v>38</v>
      </c>
      <c r="J517" t="s">
        <v>157</v>
      </c>
      <c r="K517" t="str">
        <f>VLOOKUP(J517, correspondance!A:B, 2, FALSE)</f>
        <v>TG Caen (PF)</v>
      </c>
      <c r="L517" t="s">
        <v>3072</v>
      </c>
      <c r="M517" t="s">
        <v>3073</v>
      </c>
      <c r="N517" t="s">
        <v>36</v>
      </c>
      <c r="O517" t="s">
        <v>36</v>
      </c>
      <c r="P517" t="s">
        <v>36</v>
      </c>
      <c r="Q517" t="s">
        <v>36</v>
      </c>
      <c r="R517" t="s">
        <v>36</v>
      </c>
      <c r="S517" t="s">
        <v>36</v>
      </c>
      <c r="T517" t="s">
        <v>36</v>
      </c>
      <c r="U517" t="s">
        <v>42</v>
      </c>
      <c r="V517" t="s">
        <v>43</v>
      </c>
      <c r="W517" t="s">
        <v>3074</v>
      </c>
      <c r="X517" t="s">
        <v>36</v>
      </c>
      <c r="Y517" t="s">
        <v>36</v>
      </c>
      <c r="Z517" t="s">
        <v>36</v>
      </c>
      <c r="AA517">
        <v>0</v>
      </c>
      <c r="AB517" t="s">
        <v>45</v>
      </c>
      <c r="AC517" t="s">
        <v>46</v>
      </c>
      <c r="AD517" t="s">
        <v>36</v>
      </c>
      <c r="AE517" t="s">
        <v>56</v>
      </c>
      <c r="AF517" t="s">
        <v>36</v>
      </c>
      <c r="AG517" t="s">
        <v>48</v>
      </c>
    </row>
    <row r="518" spans="1:33" x14ac:dyDescent="0.35">
      <c r="A518" t="s">
        <v>3075</v>
      </c>
      <c r="B518" t="s">
        <v>33</v>
      </c>
      <c r="C518" t="s">
        <v>3076</v>
      </c>
      <c r="D518" t="s">
        <v>3075</v>
      </c>
      <c r="E518" t="s">
        <v>3077</v>
      </c>
      <c r="F518" t="s">
        <v>3078</v>
      </c>
      <c r="G518" t="s">
        <v>37</v>
      </c>
      <c r="H518">
        <v>19000</v>
      </c>
      <c r="I518" t="s">
        <v>38</v>
      </c>
      <c r="J518" t="s">
        <v>1356</v>
      </c>
      <c r="K518" t="str">
        <f>VLOOKUP(J518, correspondance!A:B, 2, FALSE)</f>
        <v>TG Narbonne (PF)</v>
      </c>
      <c r="L518" t="s">
        <v>3079</v>
      </c>
      <c r="M518" t="s">
        <v>3080</v>
      </c>
      <c r="N518" t="s">
        <v>36</v>
      </c>
      <c r="O518" t="s">
        <v>36</v>
      </c>
      <c r="P518" t="s">
        <v>36</v>
      </c>
      <c r="Q518" t="s">
        <v>36</v>
      </c>
      <c r="R518" t="s">
        <v>36</v>
      </c>
      <c r="S518" t="s">
        <v>36</v>
      </c>
      <c r="T518" t="s">
        <v>36</v>
      </c>
      <c r="U518" t="s">
        <v>42</v>
      </c>
      <c r="V518" t="s">
        <v>43</v>
      </c>
      <c r="W518" t="s">
        <v>3081</v>
      </c>
      <c r="X518" t="s">
        <v>36</v>
      </c>
      <c r="Y518" t="s">
        <v>36</v>
      </c>
      <c r="Z518" t="s">
        <v>36</v>
      </c>
      <c r="AA518">
        <v>0</v>
      </c>
      <c r="AB518" t="s">
        <v>45</v>
      </c>
      <c r="AC518" t="s">
        <v>46</v>
      </c>
      <c r="AD518" t="s">
        <v>36</v>
      </c>
      <c r="AE518" t="s">
        <v>56</v>
      </c>
      <c r="AF518" t="s">
        <v>36</v>
      </c>
      <c r="AG518" t="s">
        <v>48</v>
      </c>
    </row>
    <row r="519" spans="1:33" x14ac:dyDescent="0.35">
      <c r="A519" t="s">
        <v>3082</v>
      </c>
      <c r="B519" t="s">
        <v>33</v>
      </c>
      <c r="C519" t="s">
        <v>3083</v>
      </c>
      <c r="D519" t="s">
        <v>3082</v>
      </c>
      <c r="E519" t="s">
        <v>3084</v>
      </c>
      <c r="F519" t="s">
        <v>36</v>
      </c>
      <c r="G519" t="s">
        <v>37</v>
      </c>
      <c r="H519">
        <v>19000</v>
      </c>
      <c r="I519" t="s">
        <v>38</v>
      </c>
      <c r="J519" t="s">
        <v>1356</v>
      </c>
      <c r="K519" t="str">
        <f>VLOOKUP(J519, correspondance!A:B, 2, FALSE)</f>
        <v>TG Narbonne (PF)</v>
      </c>
      <c r="L519" t="s">
        <v>3085</v>
      </c>
      <c r="M519" t="s">
        <v>36</v>
      </c>
      <c r="N519" t="s">
        <v>36</v>
      </c>
      <c r="O519" t="s">
        <v>36</v>
      </c>
      <c r="P519" t="s">
        <v>36</v>
      </c>
      <c r="Q519" t="s">
        <v>36</v>
      </c>
      <c r="R519" t="s">
        <v>36</v>
      </c>
      <c r="S519" t="s">
        <v>36</v>
      </c>
      <c r="T519" t="s">
        <v>36</v>
      </c>
      <c r="U519" t="s">
        <v>42</v>
      </c>
      <c r="V519" t="s">
        <v>43</v>
      </c>
      <c r="W519" t="s">
        <v>3086</v>
      </c>
      <c r="X519" t="s">
        <v>36</v>
      </c>
      <c r="Y519" t="s">
        <v>36</v>
      </c>
      <c r="Z519" t="s">
        <v>36</v>
      </c>
      <c r="AA519">
        <v>0</v>
      </c>
      <c r="AB519" t="s">
        <v>45</v>
      </c>
      <c r="AC519" t="s">
        <v>46</v>
      </c>
      <c r="AD519" t="s">
        <v>36</v>
      </c>
      <c r="AE519" t="s">
        <v>56</v>
      </c>
      <c r="AF519" t="s">
        <v>36</v>
      </c>
      <c r="AG519" t="s">
        <v>48</v>
      </c>
    </row>
    <row r="520" spans="1:33" x14ac:dyDescent="0.35">
      <c r="A520" t="s">
        <v>3087</v>
      </c>
      <c r="B520" t="s">
        <v>33</v>
      </c>
      <c r="C520" t="s">
        <v>3088</v>
      </c>
      <c r="D520" t="s">
        <v>3087</v>
      </c>
      <c r="E520" t="s">
        <v>3089</v>
      </c>
      <c r="F520" t="s">
        <v>36</v>
      </c>
      <c r="G520" t="s">
        <v>37</v>
      </c>
      <c r="H520">
        <v>16000</v>
      </c>
      <c r="I520" t="s">
        <v>38</v>
      </c>
      <c r="J520" t="s">
        <v>479</v>
      </c>
      <c r="K520" t="str">
        <f>VLOOKUP(J520, correspondance!A:B, 2, FALSE)</f>
        <v>TG IDF VALENTON</v>
      </c>
      <c r="L520" t="s">
        <v>3090</v>
      </c>
      <c r="M520" t="s">
        <v>3091</v>
      </c>
      <c r="N520" t="s">
        <v>36</v>
      </c>
      <c r="O520" t="s">
        <v>36</v>
      </c>
      <c r="P520" t="s">
        <v>36</v>
      </c>
      <c r="Q520" t="s">
        <v>36</v>
      </c>
      <c r="R520" t="s">
        <v>36</v>
      </c>
      <c r="S520" t="s">
        <v>36</v>
      </c>
      <c r="T520" t="s">
        <v>36</v>
      </c>
      <c r="U520" t="s">
        <v>42</v>
      </c>
      <c r="V520" t="s">
        <v>43</v>
      </c>
      <c r="W520" t="s">
        <v>3092</v>
      </c>
      <c r="X520" t="s">
        <v>36</v>
      </c>
      <c r="Y520" t="s">
        <v>36</v>
      </c>
      <c r="Z520" t="s">
        <v>36</v>
      </c>
      <c r="AA520">
        <v>0</v>
      </c>
      <c r="AB520" t="s">
        <v>45</v>
      </c>
      <c r="AC520" t="s">
        <v>46</v>
      </c>
      <c r="AD520" t="s">
        <v>36</v>
      </c>
      <c r="AE520" t="s">
        <v>56</v>
      </c>
      <c r="AF520" t="s">
        <v>36</v>
      </c>
      <c r="AG520" t="s">
        <v>48</v>
      </c>
    </row>
    <row r="521" spans="1:33" x14ac:dyDescent="0.35">
      <c r="A521" t="s">
        <v>3093</v>
      </c>
      <c r="B521" t="s">
        <v>33</v>
      </c>
      <c r="C521" t="s">
        <v>3094</v>
      </c>
      <c r="D521" t="s">
        <v>3093</v>
      </c>
      <c r="E521" t="s">
        <v>3095</v>
      </c>
      <c r="F521" t="s">
        <v>36</v>
      </c>
      <c r="G521" t="s">
        <v>37</v>
      </c>
      <c r="H521">
        <v>16000</v>
      </c>
      <c r="I521" t="s">
        <v>38</v>
      </c>
      <c r="J521" t="s">
        <v>75</v>
      </c>
      <c r="K521" t="str">
        <f>VLOOKUP(J521, correspondance!A:B, 2, FALSE)</f>
        <v>TG IDF VALENTON</v>
      </c>
      <c r="L521" t="s">
        <v>3096</v>
      </c>
      <c r="M521" t="s">
        <v>3097</v>
      </c>
      <c r="N521" t="s">
        <v>36</v>
      </c>
      <c r="O521" t="s">
        <v>36</v>
      </c>
      <c r="P521" t="s">
        <v>36</v>
      </c>
      <c r="Q521" t="s">
        <v>36</v>
      </c>
      <c r="R521" t="s">
        <v>36</v>
      </c>
      <c r="S521" t="s">
        <v>36</v>
      </c>
      <c r="T521" t="s">
        <v>36</v>
      </c>
      <c r="U521" t="s">
        <v>42</v>
      </c>
      <c r="V521" t="s">
        <v>43</v>
      </c>
      <c r="W521" t="s">
        <v>3098</v>
      </c>
      <c r="X521" t="s">
        <v>36</v>
      </c>
      <c r="Y521" t="s">
        <v>36</v>
      </c>
      <c r="Z521" t="s">
        <v>36</v>
      </c>
      <c r="AA521">
        <v>0</v>
      </c>
      <c r="AB521" t="s">
        <v>45</v>
      </c>
      <c r="AC521" t="s">
        <v>46</v>
      </c>
      <c r="AD521" t="s">
        <v>36</v>
      </c>
      <c r="AE521" t="s">
        <v>56</v>
      </c>
      <c r="AF521" t="s">
        <v>36</v>
      </c>
      <c r="AG521" t="s">
        <v>48</v>
      </c>
    </row>
    <row r="522" spans="1:33" x14ac:dyDescent="0.35">
      <c r="A522" t="s">
        <v>3099</v>
      </c>
      <c r="B522" t="s">
        <v>33</v>
      </c>
      <c r="C522" t="s">
        <v>3100</v>
      </c>
      <c r="D522" t="s">
        <v>3099</v>
      </c>
      <c r="E522" t="s">
        <v>3101</v>
      </c>
      <c r="F522" t="s">
        <v>36</v>
      </c>
      <c r="G522" t="s">
        <v>37</v>
      </c>
      <c r="H522">
        <v>16000</v>
      </c>
      <c r="I522" t="s">
        <v>38</v>
      </c>
      <c r="J522" t="s">
        <v>1980</v>
      </c>
      <c r="K522" t="str">
        <f>VLOOKUP(J522, correspondance!A:B, 2, FALSE)</f>
        <v>TG IDF VALENTON</v>
      </c>
      <c r="L522" t="s">
        <v>3102</v>
      </c>
      <c r="M522" t="s">
        <v>3103</v>
      </c>
      <c r="N522" t="s">
        <v>36</v>
      </c>
      <c r="O522" t="s">
        <v>36</v>
      </c>
      <c r="P522" t="s">
        <v>36</v>
      </c>
      <c r="Q522" t="s">
        <v>36</v>
      </c>
      <c r="R522" t="s">
        <v>36</v>
      </c>
      <c r="S522" t="s">
        <v>36</v>
      </c>
      <c r="T522" t="s">
        <v>36</v>
      </c>
      <c r="U522" t="s">
        <v>42</v>
      </c>
      <c r="V522" t="s">
        <v>43</v>
      </c>
      <c r="W522" t="s">
        <v>3104</v>
      </c>
      <c r="X522" t="s">
        <v>36</v>
      </c>
      <c r="Y522" t="s">
        <v>36</v>
      </c>
      <c r="Z522" t="s">
        <v>36</v>
      </c>
      <c r="AA522">
        <v>0</v>
      </c>
      <c r="AB522" t="s">
        <v>45</v>
      </c>
      <c r="AC522" t="s">
        <v>46</v>
      </c>
      <c r="AD522" t="s">
        <v>36</v>
      </c>
      <c r="AE522" t="s">
        <v>56</v>
      </c>
      <c r="AF522" t="s">
        <v>36</v>
      </c>
      <c r="AG522" t="s">
        <v>48</v>
      </c>
    </row>
    <row r="523" spans="1:33" x14ac:dyDescent="0.35">
      <c r="A523" t="s">
        <v>3105</v>
      </c>
      <c r="B523" t="s">
        <v>33</v>
      </c>
      <c r="C523" t="s">
        <v>3106</v>
      </c>
      <c r="D523" t="s">
        <v>3105</v>
      </c>
      <c r="E523" t="s">
        <v>3107</v>
      </c>
      <c r="F523" t="s">
        <v>3108</v>
      </c>
      <c r="G523" t="s">
        <v>37</v>
      </c>
      <c r="H523">
        <v>19000</v>
      </c>
      <c r="I523" t="s">
        <v>38</v>
      </c>
      <c r="J523" t="s">
        <v>2671</v>
      </c>
      <c r="K523" t="str">
        <f>VLOOKUP(J523, correspondance!A:B, 2, FALSE)</f>
        <v>TG MIDI PYRENEES</v>
      </c>
      <c r="L523" t="s">
        <v>3109</v>
      </c>
      <c r="M523" t="s">
        <v>3110</v>
      </c>
      <c r="N523" t="s">
        <v>36</v>
      </c>
      <c r="O523" t="s">
        <v>36</v>
      </c>
      <c r="P523" t="s">
        <v>36</v>
      </c>
      <c r="Q523" t="s">
        <v>36</v>
      </c>
      <c r="R523" t="s">
        <v>36</v>
      </c>
      <c r="S523" t="s">
        <v>36</v>
      </c>
      <c r="T523" t="s">
        <v>36</v>
      </c>
      <c r="U523" t="s">
        <v>42</v>
      </c>
      <c r="V523" t="s">
        <v>43</v>
      </c>
      <c r="W523" t="s">
        <v>3111</v>
      </c>
      <c r="X523" t="s">
        <v>36</v>
      </c>
      <c r="Y523" t="s">
        <v>36</v>
      </c>
      <c r="Z523" t="s">
        <v>36</v>
      </c>
      <c r="AA523">
        <v>0</v>
      </c>
      <c r="AB523" t="s">
        <v>45</v>
      </c>
      <c r="AC523" t="s">
        <v>46</v>
      </c>
      <c r="AD523" t="s">
        <v>36</v>
      </c>
      <c r="AE523" t="s">
        <v>56</v>
      </c>
      <c r="AF523" t="s">
        <v>36</v>
      </c>
      <c r="AG523" t="s">
        <v>48</v>
      </c>
    </row>
    <row r="524" spans="1:33" x14ac:dyDescent="0.35">
      <c r="A524" t="s">
        <v>3112</v>
      </c>
      <c r="B524" t="s">
        <v>33</v>
      </c>
      <c r="C524" t="s">
        <v>3113</v>
      </c>
      <c r="D524" t="s">
        <v>3112</v>
      </c>
      <c r="E524" t="s">
        <v>3114</v>
      </c>
      <c r="F524" t="s">
        <v>3115</v>
      </c>
      <c r="G524" t="s">
        <v>37</v>
      </c>
      <c r="H524">
        <v>19000</v>
      </c>
      <c r="I524" t="s">
        <v>38</v>
      </c>
      <c r="J524" t="s">
        <v>2671</v>
      </c>
      <c r="K524" t="str">
        <f>VLOOKUP(J524, correspondance!A:B, 2, FALSE)</f>
        <v>TG MIDI PYRENEES</v>
      </c>
      <c r="L524" t="s">
        <v>3116</v>
      </c>
      <c r="M524" t="s">
        <v>3117</v>
      </c>
      <c r="N524" t="s">
        <v>36</v>
      </c>
      <c r="O524" t="s">
        <v>36</v>
      </c>
      <c r="P524" t="s">
        <v>36</v>
      </c>
      <c r="Q524" t="s">
        <v>36</v>
      </c>
      <c r="R524" t="s">
        <v>36</v>
      </c>
      <c r="S524" t="s">
        <v>36</v>
      </c>
      <c r="T524" t="s">
        <v>36</v>
      </c>
      <c r="U524" t="s">
        <v>42</v>
      </c>
      <c r="V524" t="s">
        <v>43</v>
      </c>
      <c r="W524" t="s">
        <v>3118</v>
      </c>
      <c r="X524" t="s">
        <v>36</v>
      </c>
      <c r="Y524" t="s">
        <v>36</v>
      </c>
      <c r="Z524" t="s">
        <v>36</v>
      </c>
      <c r="AA524">
        <v>0</v>
      </c>
      <c r="AB524" t="s">
        <v>45</v>
      </c>
      <c r="AC524" t="s">
        <v>46</v>
      </c>
      <c r="AD524" t="s">
        <v>36</v>
      </c>
      <c r="AE524" t="s">
        <v>56</v>
      </c>
      <c r="AF524" t="s">
        <v>36</v>
      </c>
      <c r="AG524" t="s">
        <v>48</v>
      </c>
    </row>
    <row r="525" spans="1:33" x14ac:dyDescent="0.35">
      <c r="A525" t="s">
        <v>3119</v>
      </c>
      <c r="B525" t="s">
        <v>33</v>
      </c>
      <c r="C525" t="s">
        <v>3120</v>
      </c>
      <c r="D525" t="s">
        <v>3119</v>
      </c>
      <c r="E525" t="s">
        <v>3121</v>
      </c>
      <c r="F525" t="s">
        <v>3122</v>
      </c>
      <c r="G525" t="s">
        <v>37</v>
      </c>
      <c r="H525">
        <v>19000</v>
      </c>
      <c r="I525" t="s">
        <v>38</v>
      </c>
      <c r="J525" t="s">
        <v>2671</v>
      </c>
      <c r="K525" t="str">
        <f>VLOOKUP(J525, correspondance!A:B, 2, FALSE)</f>
        <v>TG MIDI PYRENEES</v>
      </c>
      <c r="L525" t="s">
        <v>3123</v>
      </c>
      <c r="M525" t="s">
        <v>3124</v>
      </c>
      <c r="N525" t="s">
        <v>36</v>
      </c>
      <c r="O525" t="s">
        <v>36</v>
      </c>
      <c r="P525" t="s">
        <v>36</v>
      </c>
      <c r="Q525" t="s">
        <v>36</v>
      </c>
      <c r="R525" t="s">
        <v>36</v>
      </c>
      <c r="S525" t="s">
        <v>36</v>
      </c>
      <c r="T525" t="s">
        <v>36</v>
      </c>
      <c r="U525" t="s">
        <v>42</v>
      </c>
      <c r="V525" t="s">
        <v>43</v>
      </c>
      <c r="W525" t="s">
        <v>3125</v>
      </c>
      <c r="X525" t="s">
        <v>36</v>
      </c>
      <c r="Y525" t="s">
        <v>36</v>
      </c>
      <c r="Z525" t="s">
        <v>36</v>
      </c>
      <c r="AA525">
        <v>0</v>
      </c>
      <c r="AB525" t="s">
        <v>45</v>
      </c>
      <c r="AC525" t="s">
        <v>46</v>
      </c>
      <c r="AD525" t="s">
        <v>36</v>
      </c>
      <c r="AE525" t="s">
        <v>56</v>
      </c>
      <c r="AF525" t="s">
        <v>36</v>
      </c>
      <c r="AG525" t="s">
        <v>48</v>
      </c>
    </row>
    <row r="526" spans="1:33" x14ac:dyDescent="0.35">
      <c r="A526" t="s">
        <v>3126</v>
      </c>
      <c r="B526" t="s">
        <v>33</v>
      </c>
      <c r="C526" t="s">
        <v>3127</v>
      </c>
      <c r="D526" t="s">
        <v>3126</v>
      </c>
      <c r="E526" t="s">
        <v>3128</v>
      </c>
      <c r="F526" t="s">
        <v>36</v>
      </c>
      <c r="G526" t="s">
        <v>37</v>
      </c>
      <c r="H526">
        <v>16000</v>
      </c>
      <c r="I526" t="s">
        <v>38</v>
      </c>
      <c r="J526" t="s">
        <v>144</v>
      </c>
      <c r="K526" t="str">
        <f>VLOOKUP(J526, correspondance!A:B, 2, FALSE)</f>
        <v>TG Ouest</v>
      </c>
      <c r="L526" t="s">
        <v>3129</v>
      </c>
      <c r="M526" t="s">
        <v>3130</v>
      </c>
      <c r="N526" t="s">
        <v>36</v>
      </c>
      <c r="O526" t="s">
        <v>36</v>
      </c>
      <c r="P526" t="s">
        <v>36</v>
      </c>
      <c r="Q526" t="s">
        <v>36</v>
      </c>
      <c r="R526" t="s">
        <v>36</v>
      </c>
      <c r="S526" t="s">
        <v>36</v>
      </c>
      <c r="T526" t="s">
        <v>36</v>
      </c>
      <c r="U526" t="s">
        <v>42</v>
      </c>
      <c r="V526" t="s">
        <v>43</v>
      </c>
      <c r="W526" t="s">
        <v>3131</v>
      </c>
      <c r="X526" t="s">
        <v>36</v>
      </c>
      <c r="Y526" t="s">
        <v>36</v>
      </c>
      <c r="Z526" t="s">
        <v>36</v>
      </c>
      <c r="AA526">
        <v>0</v>
      </c>
      <c r="AB526" t="s">
        <v>45</v>
      </c>
      <c r="AC526" t="s">
        <v>46</v>
      </c>
      <c r="AD526" t="s">
        <v>36</v>
      </c>
      <c r="AE526" t="s">
        <v>56</v>
      </c>
      <c r="AF526" t="s">
        <v>36</v>
      </c>
      <c r="AG526" t="s">
        <v>48</v>
      </c>
    </row>
    <row r="527" spans="1:33" x14ac:dyDescent="0.35">
      <c r="A527" t="s">
        <v>3132</v>
      </c>
      <c r="B527" t="s">
        <v>33</v>
      </c>
      <c r="C527" t="s">
        <v>3133</v>
      </c>
      <c r="D527" t="s">
        <v>3132</v>
      </c>
      <c r="E527" t="s">
        <v>3134</v>
      </c>
      <c r="F527" t="s">
        <v>3135</v>
      </c>
      <c r="G527" t="s">
        <v>37</v>
      </c>
      <c r="H527">
        <v>16000</v>
      </c>
      <c r="I527" t="s">
        <v>38</v>
      </c>
      <c r="J527" t="s">
        <v>1068</v>
      </c>
      <c r="K527" t="str">
        <f>VLOOKUP(J527, correspondance!A:B, 2, FALSE)</f>
        <v>TG BOURGOGNE</v>
      </c>
      <c r="L527" t="s">
        <v>3136</v>
      </c>
      <c r="M527" t="s">
        <v>3137</v>
      </c>
      <c r="N527" t="s">
        <v>36</v>
      </c>
      <c r="O527" t="s">
        <v>36</v>
      </c>
      <c r="P527" t="s">
        <v>36</v>
      </c>
      <c r="Q527" t="s">
        <v>36</v>
      </c>
      <c r="R527" t="s">
        <v>36</v>
      </c>
      <c r="S527" t="s">
        <v>36</v>
      </c>
      <c r="T527" t="s">
        <v>36</v>
      </c>
      <c r="U527" t="s">
        <v>42</v>
      </c>
      <c r="V527" t="s">
        <v>43</v>
      </c>
      <c r="W527" t="s">
        <v>3138</v>
      </c>
      <c r="X527" t="s">
        <v>36</v>
      </c>
      <c r="Y527" t="s">
        <v>36</v>
      </c>
      <c r="Z527" t="s">
        <v>36</v>
      </c>
      <c r="AA527">
        <v>0</v>
      </c>
      <c r="AB527" t="s">
        <v>45</v>
      </c>
      <c r="AC527" t="s">
        <v>46</v>
      </c>
      <c r="AD527" t="s">
        <v>36</v>
      </c>
      <c r="AE527" t="s">
        <v>56</v>
      </c>
      <c r="AF527" t="s">
        <v>36</v>
      </c>
      <c r="AG527" t="s">
        <v>48</v>
      </c>
    </row>
    <row r="528" spans="1:33" x14ac:dyDescent="0.35">
      <c r="A528" t="s">
        <v>3139</v>
      </c>
      <c r="B528" t="s">
        <v>33</v>
      </c>
      <c r="C528" t="s">
        <v>3140</v>
      </c>
      <c r="D528" t="s">
        <v>3139</v>
      </c>
      <c r="E528" t="s">
        <v>3141</v>
      </c>
      <c r="F528" t="s">
        <v>36</v>
      </c>
      <c r="G528" t="s">
        <v>37</v>
      </c>
      <c r="H528">
        <v>7200</v>
      </c>
      <c r="I528" t="s">
        <v>38</v>
      </c>
      <c r="J528" t="s">
        <v>75</v>
      </c>
      <c r="K528" t="str">
        <f>VLOOKUP(J528, correspondance!A:B, 2, FALSE)</f>
        <v>TG IDF VALENTON</v>
      </c>
      <c r="L528" t="s">
        <v>3142</v>
      </c>
      <c r="M528" t="s">
        <v>36</v>
      </c>
      <c r="N528" t="s">
        <v>36</v>
      </c>
      <c r="O528" t="s">
        <v>36</v>
      </c>
      <c r="P528" t="s">
        <v>36</v>
      </c>
      <c r="Q528" t="s">
        <v>36</v>
      </c>
      <c r="R528" t="s">
        <v>36</v>
      </c>
      <c r="S528" t="s">
        <v>36</v>
      </c>
      <c r="T528" t="s">
        <v>36</v>
      </c>
      <c r="U528" t="s">
        <v>42</v>
      </c>
      <c r="V528" t="s">
        <v>3143</v>
      </c>
      <c r="W528" t="s">
        <v>2852</v>
      </c>
      <c r="X528" t="s">
        <v>36</v>
      </c>
      <c r="Y528" t="s">
        <v>36</v>
      </c>
      <c r="Z528" t="s">
        <v>36</v>
      </c>
      <c r="AA528">
        <v>0</v>
      </c>
      <c r="AB528" t="s">
        <v>45</v>
      </c>
      <c r="AC528" t="s">
        <v>46</v>
      </c>
      <c r="AD528" t="s">
        <v>36</v>
      </c>
      <c r="AE528" t="s">
        <v>56</v>
      </c>
      <c r="AF528" t="s">
        <v>36</v>
      </c>
      <c r="AG528" t="s">
        <v>48</v>
      </c>
    </row>
    <row r="529" spans="1:33" x14ac:dyDescent="0.35">
      <c r="A529" t="s">
        <v>3144</v>
      </c>
      <c r="B529" t="s">
        <v>33</v>
      </c>
      <c r="C529" t="s">
        <v>3145</v>
      </c>
      <c r="D529" t="s">
        <v>3144</v>
      </c>
      <c r="E529" t="s">
        <v>3146</v>
      </c>
      <c r="F529" t="s">
        <v>36</v>
      </c>
      <c r="G529" t="s">
        <v>37</v>
      </c>
      <c r="H529">
        <v>7200</v>
      </c>
      <c r="I529" t="s">
        <v>38</v>
      </c>
      <c r="J529" t="s">
        <v>75</v>
      </c>
      <c r="K529" t="str">
        <f>VLOOKUP(J529, correspondance!A:B, 2, FALSE)</f>
        <v>TG IDF VALENTON</v>
      </c>
      <c r="L529" t="s">
        <v>3147</v>
      </c>
      <c r="M529" t="s">
        <v>36</v>
      </c>
      <c r="N529" t="s">
        <v>36</v>
      </c>
      <c r="O529" t="s">
        <v>36</v>
      </c>
      <c r="P529" t="s">
        <v>36</v>
      </c>
      <c r="Q529" t="s">
        <v>36</v>
      </c>
      <c r="R529" t="s">
        <v>36</v>
      </c>
      <c r="S529" t="s">
        <v>36</v>
      </c>
      <c r="T529" t="s">
        <v>36</v>
      </c>
      <c r="U529" t="s">
        <v>42</v>
      </c>
      <c r="V529" t="s">
        <v>3148</v>
      </c>
      <c r="W529" t="s">
        <v>84</v>
      </c>
      <c r="X529" t="s">
        <v>36</v>
      </c>
      <c r="Y529" t="s">
        <v>36</v>
      </c>
      <c r="Z529" t="s">
        <v>36</v>
      </c>
      <c r="AA529">
        <v>0</v>
      </c>
      <c r="AB529" t="s">
        <v>45</v>
      </c>
      <c r="AC529" t="s">
        <v>46</v>
      </c>
      <c r="AD529" t="s">
        <v>36</v>
      </c>
      <c r="AE529" t="s">
        <v>56</v>
      </c>
      <c r="AF529" t="s">
        <v>36</v>
      </c>
      <c r="AG529" t="s">
        <v>48</v>
      </c>
    </row>
    <row r="530" spans="1:33" x14ac:dyDescent="0.35">
      <c r="A530" t="s">
        <v>3149</v>
      </c>
      <c r="B530" t="s">
        <v>33</v>
      </c>
      <c r="C530" t="s">
        <v>3150</v>
      </c>
      <c r="D530" t="s">
        <v>3149</v>
      </c>
      <c r="E530" t="s">
        <v>3151</v>
      </c>
      <c r="F530" t="s">
        <v>3152</v>
      </c>
      <c r="G530" t="s">
        <v>37</v>
      </c>
      <c r="H530">
        <v>19000</v>
      </c>
      <c r="I530" t="s">
        <v>38</v>
      </c>
      <c r="J530" t="s">
        <v>1356</v>
      </c>
      <c r="K530" t="str">
        <f>VLOOKUP(J530, correspondance!A:B, 2, FALSE)</f>
        <v>TG Narbonne (PF)</v>
      </c>
      <c r="L530" t="s">
        <v>3153</v>
      </c>
      <c r="M530" t="s">
        <v>3154</v>
      </c>
      <c r="N530" t="s">
        <v>36</v>
      </c>
      <c r="O530" t="s">
        <v>36</v>
      </c>
      <c r="P530" t="s">
        <v>36</v>
      </c>
      <c r="Q530" t="s">
        <v>36</v>
      </c>
      <c r="R530" t="s">
        <v>36</v>
      </c>
      <c r="S530" t="s">
        <v>36</v>
      </c>
      <c r="T530" t="s">
        <v>36</v>
      </c>
      <c r="U530" t="s">
        <v>42</v>
      </c>
      <c r="V530" t="s">
        <v>43</v>
      </c>
      <c r="W530" t="s">
        <v>3155</v>
      </c>
      <c r="X530" t="s">
        <v>36</v>
      </c>
      <c r="Y530" t="s">
        <v>36</v>
      </c>
      <c r="Z530" t="s">
        <v>36</v>
      </c>
      <c r="AA530">
        <v>0</v>
      </c>
      <c r="AB530" t="s">
        <v>45</v>
      </c>
      <c r="AC530" t="s">
        <v>46</v>
      </c>
      <c r="AD530" t="s">
        <v>36</v>
      </c>
      <c r="AE530" t="s">
        <v>56</v>
      </c>
      <c r="AF530" t="s">
        <v>36</v>
      </c>
      <c r="AG530" t="s">
        <v>48</v>
      </c>
    </row>
    <row r="531" spans="1:33" x14ac:dyDescent="0.35">
      <c r="A531" t="s">
        <v>3156</v>
      </c>
      <c r="B531" t="s">
        <v>33</v>
      </c>
      <c r="C531" t="s">
        <v>3157</v>
      </c>
      <c r="D531" t="s">
        <v>3156</v>
      </c>
      <c r="E531" t="s">
        <v>3158</v>
      </c>
      <c r="F531" t="s">
        <v>3159</v>
      </c>
      <c r="G531" t="s">
        <v>37</v>
      </c>
      <c r="H531">
        <v>19000</v>
      </c>
      <c r="I531" t="s">
        <v>38</v>
      </c>
      <c r="J531" t="s">
        <v>1349</v>
      </c>
      <c r="K531" t="str">
        <f>VLOOKUP(J531, correspondance!A:B, 2, FALSE)</f>
        <v>TG Rodez (PF)</v>
      </c>
      <c r="L531" t="s">
        <v>3160</v>
      </c>
      <c r="M531" t="s">
        <v>3161</v>
      </c>
      <c r="N531" t="s">
        <v>36</v>
      </c>
      <c r="O531" t="s">
        <v>36</v>
      </c>
      <c r="P531" t="s">
        <v>36</v>
      </c>
      <c r="Q531" t="s">
        <v>36</v>
      </c>
      <c r="R531" t="s">
        <v>36</v>
      </c>
      <c r="S531" t="s">
        <v>36</v>
      </c>
      <c r="T531" t="s">
        <v>36</v>
      </c>
      <c r="U531" t="s">
        <v>42</v>
      </c>
      <c r="V531" t="s">
        <v>43</v>
      </c>
      <c r="W531" t="s">
        <v>3162</v>
      </c>
      <c r="X531" t="s">
        <v>36</v>
      </c>
      <c r="Y531" t="s">
        <v>36</v>
      </c>
      <c r="Z531" t="s">
        <v>36</v>
      </c>
      <c r="AA531">
        <v>0</v>
      </c>
      <c r="AB531" t="s">
        <v>45</v>
      </c>
      <c r="AC531" t="s">
        <v>46</v>
      </c>
      <c r="AD531" t="s">
        <v>36</v>
      </c>
      <c r="AE531" t="s">
        <v>56</v>
      </c>
      <c r="AF531" t="s">
        <v>36</v>
      </c>
      <c r="AG531" t="s">
        <v>48</v>
      </c>
    </row>
    <row r="532" spans="1:33" x14ac:dyDescent="0.35">
      <c r="A532" t="s">
        <v>1642</v>
      </c>
      <c r="B532" t="s">
        <v>33</v>
      </c>
      <c r="C532" t="s">
        <v>1642</v>
      </c>
      <c r="D532" t="s">
        <v>36</v>
      </c>
      <c r="E532" t="s">
        <v>66</v>
      </c>
      <c r="F532" t="s">
        <v>36</v>
      </c>
      <c r="G532" t="s">
        <v>66</v>
      </c>
      <c r="I532" t="s">
        <v>66</v>
      </c>
      <c r="J532" t="s">
        <v>66</v>
      </c>
      <c r="K532" t="e">
        <f>VLOOKUP(J532, correspondance!A:B, 2, FALSE)</f>
        <v>#N/A</v>
      </c>
      <c r="L532" t="s">
        <v>36</v>
      </c>
      <c r="M532" t="s">
        <v>36</v>
      </c>
      <c r="N532" t="s">
        <v>36</v>
      </c>
      <c r="O532" t="s">
        <v>36</v>
      </c>
      <c r="P532" t="s">
        <v>36</v>
      </c>
      <c r="Q532" t="s">
        <v>36</v>
      </c>
      <c r="R532" t="s">
        <v>36</v>
      </c>
      <c r="S532" t="s">
        <v>36</v>
      </c>
      <c r="T532" t="s">
        <v>36</v>
      </c>
      <c r="U532" t="s">
        <v>69</v>
      </c>
      <c r="V532" t="s">
        <v>36</v>
      </c>
      <c r="W532" t="s">
        <v>771</v>
      </c>
      <c r="X532" t="s">
        <v>36</v>
      </c>
      <c r="Y532" t="s">
        <v>36</v>
      </c>
      <c r="Z532" t="s">
        <v>36</v>
      </c>
      <c r="AA532">
        <v>0</v>
      </c>
      <c r="AB532" t="s">
        <v>36</v>
      </c>
      <c r="AC532" t="s">
        <v>36</v>
      </c>
      <c r="AD532" t="s">
        <v>36</v>
      </c>
      <c r="AE532" t="s">
        <v>66</v>
      </c>
      <c r="AF532" t="s">
        <v>36</v>
      </c>
      <c r="AG532" t="s">
        <v>48</v>
      </c>
    </row>
    <row r="533" spans="1:33" x14ac:dyDescent="0.35">
      <c r="A533" t="s">
        <v>3166</v>
      </c>
      <c r="B533" t="s">
        <v>33</v>
      </c>
      <c r="C533" t="s">
        <v>3167</v>
      </c>
      <c r="D533" t="s">
        <v>3166</v>
      </c>
      <c r="E533" t="s">
        <v>3168</v>
      </c>
      <c r="F533" t="s">
        <v>3169</v>
      </c>
      <c r="G533" t="s">
        <v>37</v>
      </c>
      <c r="H533">
        <v>7200</v>
      </c>
      <c r="I533" t="s">
        <v>38</v>
      </c>
      <c r="J533" t="s">
        <v>1329</v>
      </c>
      <c r="K533" t="str">
        <f>VLOOKUP(J533, correspondance!A:B, 2, FALSE)</f>
        <v>TG MIDI PYRENEES</v>
      </c>
      <c r="L533" t="s">
        <v>3170</v>
      </c>
      <c r="M533" t="s">
        <v>36</v>
      </c>
      <c r="N533" t="s">
        <v>36</v>
      </c>
      <c r="O533" t="s">
        <v>36</v>
      </c>
      <c r="P533" t="s">
        <v>36</v>
      </c>
      <c r="Q533" t="s">
        <v>36</v>
      </c>
      <c r="R533" t="s">
        <v>36</v>
      </c>
      <c r="S533" t="s">
        <v>36</v>
      </c>
      <c r="T533" t="s">
        <v>36</v>
      </c>
      <c r="U533" t="s">
        <v>42</v>
      </c>
      <c r="V533" t="s">
        <v>43</v>
      </c>
      <c r="W533" t="s">
        <v>3171</v>
      </c>
      <c r="X533" t="s">
        <v>36</v>
      </c>
      <c r="Y533" t="s">
        <v>36</v>
      </c>
      <c r="Z533" t="s">
        <v>36</v>
      </c>
      <c r="AA533">
        <v>0</v>
      </c>
      <c r="AB533" t="s">
        <v>45</v>
      </c>
      <c r="AC533" t="s">
        <v>46</v>
      </c>
      <c r="AD533" t="s">
        <v>36</v>
      </c>
      <c r="AE533" t="s">
        <v>56</v>
      </c>
      <c r="AF533" t="s">
        <v>36</v>
      </c>
      <c r="AG533" t="s">
        <v>48</v>
      </c>
    </row>
    <row r="534" spans="1:33" x14ac:dyDescent="0.35">
      <c r="A534" t="s">
        <v>3172</v>
      </c>
      <c r="B534" t="s">
        <v>33</v>
      </c>
      <c r="C534" t="s">
        <v>3173</v>
      </c>
      <c r="D534" t="s">
        <v>3172</v>
      </c>
      <c r="E534" t="s">
        <v>3174</v>
      </c>
      <c r="F534" t="s">
        <v>3175</v>
      </c>
      <c r="G534" t="s">
        <v>37</v>
      </c>
      <c r="H534">
        <v>7200</v>
      </c>
      <c r="I534" t="s">
        <v>38</v>
      </c>
      <c r="J534" t="s">
        <v>1329</v>
      </c>
      <c r="K534" t="str">
        <f>VLOOKUP(J534, correspondance!A:B, 2, FALSE)</f>
        <v>TG MIDI PYRENEES</v>
      </c>
      <c r="L534" t="s">
        <v>3176</v>
      </c>
      <c r="M534" t="s">
        <v>36</v>
      </c>
      <c r="N534" t="s">
        <v>36</v>
      </c>
      <c r="O534" t="s">
        <v>36</v>
      </c>
      <c r="P534" t="s">
        <v>36</v>
      </c>
      <c r="Q534" t="s">
        <v>36</v>
      </c>
      <c r="R534" t="s">
        <v>36</v>
      </c>
      <c r="S534" t="s">
        <v>36</v>
      </c>
      <c r="T534" t="s">
        <v>36</v>
      </c>
      <c r="U534" t="s">
        <v>42</v>
      </c>
      <c r="V534" t="s">
        <v>43</v>
      </c>
      <c r="W534" t="s">
        <v>3177</v>
      </c>
      <c r="X534" t="s">
        <v>36</v>
      </c>
      <c r="Y534" t="s">
        <v>36</v>
      </c>
      <c r="Z534" t="s">
        <v>36</v>
      </c>
      <c r="AA534">
        <v>0</v>
      </c>
      <c r="AB534" t="s">
        <v>45</v>
      </c>
      <c r="AC534" t="s">
        <v>46</v>
      </c>
      <c r="AD534" t="s">
        <v>36</v>
      </c>
      <c r="AE534" t="s">
        <v>56</v>
      </c>
      <c r="AF534" t="s">
        <v>36</v>
      </c>
      <c r="AG534" t="s">
        <v>48</v>
      </c>
    </row>
    <row r="535" spans="1:33" x14ac:dyDescent="0.35">
      <c r="A535" t="s">
        <v>3178</v>
      </c>
      <c r="B535" t="s">
        <v>33</v>
      </c>
      <c r="C535" t="s">
        <v>3179</v>
      </c>
      <c r="D535" t="s">
        <v>3178</v>
      </c>
      <c r="E535" t="s">
        <v>3180</v>
      </c>
      <c r="F535" t="s">
        <v>3181</v>
      </c>
      <c r="G535" t="s">
        <v>37</v>
      </c>
      <c r="H535">
        <v>16000</v>
      </c>
      <c r="I535" t="s">
        <v>38</v>
      </c>
      <c r="J535" t="s">
        <v>1356</v>
      </c>
      <c r="K535" t="str">
        <f>VLOOKUP(J535, correspondance!A:B, 2, FALSE)</f>
        <v>TG Narbonne (PF)</v>
      </c>
      <c r="L535" t="s">
        <v>3182</v>
      </c>
      <c r="M535" t="s">
        <v>3183</v>
      </c>
      <c r="N535" t="s">
        <v>36</v>
      </c>
      <c r="O535" t="s">
        <v>36</v>
      </c>
      <c r="P535" t="s">
        <v>36</v>
      </c>
      <c r="Q535" t="s">
        <v>36</v>
      </c>
      <c r="R535" t="s">
        <v>36</v>
      </c>
      <c r="S535" t="s">
        <v>36</v>
      </c>
      <c r="T535" t="s">
        <v>36</v>
      </c>
      <c r="U535" t="s">
        <v>42</v>
      </c>
      <c r="V535" t="s">
        <v>43</v>
      </c>
      <c r="W535" t="s">
        <v>3184</v>
      </c>
      <c r="X535" t="s">
        <v>36</v>
      </c>
      <c r="Y535" t="s">
        <v>36</v>
      </c>
      <c r="Z535" t="s">
        <v>36</v>
      </c>
      <c r="AA535">
        <v>0</v>
      </c>
      <c r="AB535" t="s">
        <v>45</v>
      </c>
      <c r="AC535" t="s">
        <v>46</v>
      </c>
      <c r="AD535" t="s">
        <v>36</v>
      </c>
      <c r="AE535" t="s">
        <v>56</v>
      </c>
      <c r="AF535" t="s">
        <v>36</v>
      </c>
      <c r="AG535" t="s">
        <v>48</v>
      </c>
    </row>
    <row r="536" spans="1:33" x14ac:dyDescent="0.35">
      <c r="A536" t="s">
        <v>1944</v>
      </c>
      <c r="B536" t="s">
        <v>33</v>
      </c>
      <c r="C536" t="s">
        <v>1944</v>
      </c>
      <c r="D536" t="s">
        <v>36</v>
      </c>
      <c r="E536" t="s">
        <v>66</v>
      </c>
      <c r="F536" t="s">
        <v>36</v>
      </c>
      <c r="G536" t="s">
        <v>66</v>
      </c>
      <c r="I536" t="s">
        <v>66</v>
      </c>
      <c r="J536" t="s">
        <v>66</v>
      </c>
      <c r="K536" t="e">
        <f>VLOOKUP(J536, correspondance!A:B, 2, FALSE)</f>
        <v>#N/A</v>
      </c>
      <c r="L536" t="s">
        <v>36</v>
      </c>
      <c r="M536" t="s">
        <v>36</v>
      </c>
      <c r="N536" t="s">
        <v>36</v>
      </c>
      <c r="O536" t="s">
        <v>36</v>
      </c>
      <c r="P536" t="s">
        <v>36</v>
      </c>
      <c r="Q536" t="s">
        <v>36</v>
      </c>
      <c r="R536" t="s">
        <v>36</v>
      </c>
      <c r="S536" t="s">
        <v>36</v>
      </c>
      <c r="T536" t="s">
        <v>36</v>
      </c>
      <c r="U536" t="s">
        <v>69</v>
      </c>
      <c r="V536" t="s">
        <v>36</v>
      </c>
      <c r="W536" t="s">
        <v>771</v>
      </c>
      <c r="X536" t="s">
        <v>36</v>
      </c>
      <c r="Y536" t="s">
        <v>36</v>
      </c>
      <c r="Z536" t="s">
        <v>36</v>
      </c>
      <c r="AA536">
        <v>0</v>
      </c>
      <c r="AB536" t="s">
        <v>36</v>
      </c>
      <c r="AC536" t="s">
        <v>36</v>
      </c>
      <c r="AD536" t="s">
        <v>36</v>
      </c>
      <c r="AE536" t="s">
        <v>66</v>
      </c>
      <c r="AF536" t="s">
        <v>36</v>
      </c>
      <c r="AG536" t="s">
        <v>48</v>
      </c>
    </row>
    <row r="537" spans="1:33" x14ac:dyDescent="0.35">
      <c r="A537" t="s">
        <v>3187</v>
      </c>
      <c r="B537" t="s">
        <v>33</v>
      </c>
      <c r="C537" t="s">
        <v>3188</v>
      </c>
      <c r="D537" t="s">
        <v>3187</v>
      </c>
      <c r="E537" t="s">
        <v>3189</v>
      </c>
      <c r="F537" t="s">
        <v>36</v>
      </c>
      <c r="G537" t="s">
        <v>37</v>
      </c>
      <c r="H537">
        <v>7200</v>
      </c>
      <c r="I537" t="s">
        <v>38</v>
      </c>
      <c r="J537" t="s">
        <v>857</v>
      </c>
      <c r="K537" t="str">
        <f>VLOOKUP(J537, correspondance!A:B, 2, FALSE)</f>
        <v>TG Le Muy (PF)</v>
      </c>
      <c r="L537" t="s">
        <v>3190</v>
      </c>
      <c r="M537" t="s">
        <v>1937</v>
      </c>
      <c r="N537" t="s">
        <v>36</v>
      </c>
      <c r="O537" t="s">
        <v>36</v>
      </c>
      <c r="P537" t="s">
        <v>36</v>
      </c>
      <c r="Q537" t="s">
        <v>36</v>
      </c>
      <c r="R537" t="s">
        <v>36</v>
      </c>
      <c r="S537" t="s">
        <v>36</v>
      </c>
      <c r="T537" t="s">
        <v>36</v>
      </c>
      <c r="U537" t="s">
        <v>42</v>
      </c>
      <c r="V537" t="s">
        <v>3191</v>
      </c>
      <c r="W537" t="s">
        <v>3192</v>
      </c>
      <c r="X537" t="s">
        <v>36</v>
      </c>
      <c r="Y537" t="s">
        <v>36</v>
      </c>
      <c r="Z537" t="s">
        <v>36</v>
      </c>
      <c r="AA537">
        <v>0</v>
      </c>
      <c r="AB537" t="s">
        <v>45</v>
      </c>
      <c r="AC537" t="s">
        <v>46</v>
      </c>
      <c r="AD537" t="s">
        <v>36</v>
      </c>
      <c r="AE537" t="s">
        <v>853</v>
      </c>
      <c r="AF537" t="s">
        <v>36</v>
      </c>
      <c r="AG537" t="s">
        <v>48</v>
      </c>
    </row>
    <row r="538" spans="1:33" x14ac:dyDescent="0.35">
      <c r="A538" t="s">
        <v>3193</v>
      </c>
      <c r="B538" t="s">
        <v>33</v>
      </c>
      <c r="C538" t="s">
        <v>3194</v>
      </c>
      <c r="D538" t="s">
        <v>3193</v>
      </c>
      <c r="E538" t="s">
        <v>3195</v>
      </c>
      <c r="F538" t="s">
        <v>36</v>
      </c>
      <c r="G538" t="s">
        <v>37</v>
      </c>
      <c r="H538">
        <v>19000</v>
      </c>
      <c r="I538" t="s">
        <v>38</v>
      </c>
      <c r="J538" t="s">
        <v>2518</v>
      </c>
      <c r="K538" t="str">
        <f>VLOOKUP(J538, correspondance!A:B, 2, FALSE)</f>
        <v>PF Mouguerre</v>
      </c>
      <c r="L538" t="s">
        <v>3196</v>
      </c>
      <c r="M538" t="s">
        <v>3197</v>
      </c>
      <c r="N538" t="s">
        <v>36</v>
      </c>
      <c r="O538" t="s">
        <v>36</v>
      </c>
      <c r="P538" t="s">
        <v>36</v>
      </c>
      <c r="Q538" t="s">
        <v>36</v>
      </c>
      <c r="R538" t="s">
        <v>36</v>
      </c>
      <c r="S538" t="s">
        <v>36</v>
      </c>
      <c r="T538" t="s">
        <v>36</v>
      </c>
      <c r="U538" t="s">
        <v>42</v>
      </c>
      <c r="V538" t="s">
        <v>43</v>
      </c>
      <c r="W538" t="s">
        <v>3198</v>
      </c>
      <c r="X538" t="s">
        <v>36</v>
      </c>
      <c r="Y538" t="s">
        <v>36</v>
      </c>
      <c r="Z538" t="s">
        <v>36</v>
      </c>
      <c r="AA538">
        <v>0</v>
      </c>
      <c r="AB538" t="s">
        <v>45</v>
      </c>
      <c r="AC538" t="s">
        <v>46</v>
      </c>
      <c r="AD538" t="s">
        <v>36</v>
      </c>
      <c r="AE538" t="s">
        <v>47</v>
      </c>
      <c r="AF538" t="s">
        <v>36</v>
      </c>
      <c r="AG538" t="s">
        <v>48</v>
      </c>
    </row>
    <row r="539" spans="1:33" x14ac:dyDescent="0.35">
      <c r="A539" t="s">
        <v>3199</v>
      </c>
      <c r="B539" t="s">
        <v>33</v>
      </c>
      <c r="C539" t="s">
        <v>3200</v>
      </c>
      <c r="D539" t="s">
        <v>3199</v>
      </c>
      <c r="E539" t="s">
        <v>3201</v>
      </c>
      <c r="F539" t="s">
        <v>36</v>
      </c>
      <c r="G539" t="s">
        <v>37</v>
      </c>
      <c r="H539">
        <v>16000</v>
      </c>
      <c r="I539" t="s">
        <v>38</v>
      </c>
      <c r="J539" t="s">
        <v>144</v>
      </c>
      <c r="K539" t="str">
        <f>VLOOKUP(J539, correspondance!A:B, 2, FALSE)</f>
        <v>TG Ouest</v>
      </c>
      <c r="L539" t="s">
        <v>3202</v>
      </c>
      <c r="M539" t="s">
        <v>3203</v>
      </c>
      <c r="N539" t="s">
        <v>36</v>
      </c>
      <c r="O539" t="s">
        <v>36</v>
      </c>
      <c r="P539" t="s">
        <v>36</v>
      </c>
      <c r="Q539" t="s">
        <v>36</v>
      </c>
      <c r="R539" t="s">
        <v>36</v>
      </c>
      <c r="S539" t="s">
        <v>36</v>
      </c>
      <c r="T539" t="s">
        <v>36</v>
      </c>
      <c r="U539" t="s">
        <v>42</v>
      </c>
      <c r="V539" t="s">
        <v>43</v>
      </c>
      <c r="W539" t="s">
        <v>3204</v>
      </c>
      <c r="X539" t="s">
        <v>36</v>
      </c>
      <c r="Y539" t="s">
        <v>36</v>
      </c>
      <c r="Z539" t="s">
        <v>36</v>
      </c>
      <c r="AA539">
        <v>0</v>
      </c>
      <c r="AB539" t="s">
        <v>45</v>
      </c>
      <c r="AC539" t="s">
        <v>46</v>
      </c>
      <c r="AD539" t="s">
        <v>36</v>
      </c>
      <c r="AE539" t="s">
        <v>56</v>
      </c>
      <c r="AF539" t="s">
        <v>36</v>
      </c>
      <c r="AG539" t="s">
        <v>48</v>
      </c>
    </row>
    <row r="540" spans="1:33" x14ac:dyDescent="0.35">
      <c r="A540" t="s">
        <v>3205</v>
      </c>
      <c r="B540" t="s">
        <v>33</v>
      </c>
      <c r="C540" t="s">
        <v>3206</v>
      </c>
      <c r="D540" t="s">
        <v>3205</v>
      </c>
      <c r="E540" t="s">
        <v>3207</v>
      </c>
      <c r="F540" t="s">
        <v>36</v>
      </c>
      <c r="G540" t="s">
        <v>37</v>
      </c>
      <c r="H540">
        <v>16000</v>
      </c>
      <c r="I540" t="s">
        <v>38</v>
      </c>
      <c r="J540" t="s">
        <v>157</v>
      </c>
      <c r="K540" t="str">
        <f>VLOOKUP(J540, correspondance!A:B, 2, FALSE)</f>
        <v>TG Caen (PF)</v>
      </c>
      <c r="L540" t="s">
        <v>3208</v>
      </c>
      <c r="M540" t="s">
        <v>3209</v>
      </c>
      <c r="N540" t="s">
        <v>36</v>
      </c>
      <c r="O540" t="s">
        <v>36</v>
      </c>
      <c r="P540" t="s">
        <v>36</v>
      </c>
      <c r="Q540" t="s">
        <v>36</v>
      </c>
      <c r="R540" t="s">
        <v>36</v>
      </c>
      <c r="S540" t="s">
        <v>36</v>
      </c>
      <c r="T540" t="s">
        <v>36</v>
      </c>
      <c r="U540" t="s">
        <v>42</v>
      </c>
      <c r="V540" t="s">
        <v>43</v>
      </c>
      <c r="W540" t="s">
        <v>3210</v>
      </c>
      <c r="X540" t="s">
        <v>36</v>
      </c>
      <c r="Y540" t="s">
        <v>36</v>
      </c>
      <c r="Z540" t="s">
        <v>36</v>
      </c>
      <c r="AA540">
        <v>0</v>
      </c>
      <c r="AB540" t="s">
        <v>45</v>
      </c>
      <c r="AC540" t="s">
        <v>46</v>
      </c>
      <c r="AD540" t="s">
        <v>36</v>
      </c>
      <c r="AE540" t="s">
        <v>56</v>
      </c>
      <c r="AF540" t="s">
        <v>36</v>
      </c>
      <c r="AG540" t="s">
        <v>48</v>
      </c>
    </row>
    <row r="541" spans="1:33" x14ac:dyDescent="0.35">
      <c r="A541" t="s">
        <v>3211</v>
      </c>
      <c r="B541" t="s">
        <v>33</v>
      </c>
      <c r="C541" t="s">
        <v>3212</v>
      </c>
      <c r="D541" t="s">
        <v>3211</v>
      </c>
      <c r="E541" t="s">
        <v>3213</v>
      </c>
      <c r="F541" t="s">
        <v>3214</v>
      </c>
      <c r="G541" t="s">
        <v>37</v>
      </c>
      <c r="H541">
        <v>19000</v>
      </c>
      <c r="I541" t="s">
        <v>38</v>
      </c>
      <c r="J541" t="s">
        <v>1418</v>
      </c>
      <c r="K541" t="str">
        <f>VLOOKUP(J541, correspondance!A:B, 2, FALSE)</f>
        <v>TG Tarbes (PF)</v>
      </c>
      <c r="L541" t="s">
        <v>3215</v>
      </c>
      <c r="M541" t="s">
        <v>2982</v>
      </c>
      <c r="N541" t="s">
        <v>36</v>
      </c>
      <c r="O541" t="s">
        <v>36</v>
      </c>
      <c r="P541" t="s">
        <v>36</v>
      </c>
      <c r="Q541" t="s">
        <v>36</v>
      </c>
      <c r="R541" t="s">
        <v>36</v>
      </c>
      <c r="S541" t="s">
        <v>36</v>
      </c>
      <c r="T541" t="s">
        <v>36</v>
      </c>
      <c r="U541" t="s">
        <v>42</v>
      </c>
      <c r="V541" t="s">
        <v>43</v>
      </c>
      <c r="W541" t="s">
        <v>3216</v>
      </c>
      <c r="X541" t="s">
        <v>36</v>
      </c>
      <c r="Y541" t="s">
        <v>36</v>
      </c>
      <c r="Z541" t="s">
        <v>36</v>
      </c>
      <c r="AA541">
        <v>0</v>
      </c>
      <c r="AB541" t="s">
        <v>45</v>
      </c>
      <c r="AC541" t="s">
        <v>46</v>
      </c>
      <c r="AD541" t="s">
        <v>36</v>
      </c>
      <c r="AE541" t="s">
        <v>56</v>
      </c>
      <c r="AF541" t="s">
        <v>36</v>
      </c>
      <c r="AG541" t="s">
        <v>48</v>
      </c>
    </row>
    <row r="542" spans="1:33" x14ac:dyDescent="0.35">
      <c r="A542" t="s">
        <v>3217</v>
      </c>
      <c r="B542" t="s">
        <v>33</v>
      </c>
      <c r="C542" t="s">
        <v>3218</v>
      </c>
      <c r="D542" t="s">
        <v>3217</v>
      </c>
      <c r="E542" t="s">
        <v>3219</v>
      </c>
      <c r="F542" t="s">
        <v>36</v>
      </c>
      <c r="G542" t="s">
        <v>37</v>
      </c>
      <c r="H542">
        <v>16000</v>
      </c>
      <c r="I542" t="s">
        <v>38</v>
      </c>
      <c r="J542" t="s">
        <v>39</v>
      </c>
      <c r="K542" t="str">
        <f>VLOOKUP(J542, correspondance!A:B, 2, FALSE)</f>
        <v>TG CENTRE EST</v>
      </c>
      <c r="L542" t="s">
        <v>3220</v>
      </c>
      <c r="M542" t="s">
        <v>3221</v>
      </c>
      <c r="N542" t="s">
        <v>36</v>
      </c>
      <c r="O542" t="s">
        <v>36</v>
      </c>
      <c r="P542" t="s">
        <v>36</v>
      </c>
      <c r="Q542" t="s">
        <v>36</v>
      </c>
      <c r="R542" t="s">
        <v>36</v>
      </c>
      <c r="S542" t="s">
        <v>36</v>
      </c>
      <c r="T542" t="s">
        <v>36</v>
      </c>
      <c r="U542" t="s">
        <v>42</v>
      </c>
      <c r="V542" t="s">
        <v>43</v>
      </c>
      <c r="W542" t="s">
        <v>3222</v>
      </c>
      <c r="X542" t="s">
        <v>36</v>
      </c>
      <c r="Y542" t="s">
        <v>36</v>
      </c>
      <c r="Z542" t="s">
        <v>36</v>
      </c>
      <c r="AA542">
        <v>0</v>
      </c>
      <c r="AB542" t="s">
        <v>45</v>
      </c>
      <c r="AC542" t="s">
        <v>46</v>
      </c>
      <c r="AD542" t="s">
        <v>36</v>
      </c>
      <c r="AE542" t="s">
        <v>56</v>
      </c>
      <c r="AF542" t="s">
        <v>36</v>
      </c>
      <c r="AG542" t="s">
        <v>48</v>
      </c>
    </row>
    <row r="543" spans="1:33" x14ac:dyDescent="0.35">
      <c r="A543" t="s">
        <v>3223</v>
      </c>
      <c r="B543" t="s">
        <v>33</v>
      </c>
      <c r="C543" t="s">
        <v>3224</v>
      </c>
      <c r="D543" t="s">
        <v>3223</v>
      </c>
      <c r="E543" t="s">
        <v>3225</v>
      </c>
      <c r="F543" t="s">
        <v>36</v>
      </c>
      <c r="G543" t="s">
        <v>37</v>
      </c>
      <c r="H543">
        <v>16000</v>
      </c>
      <c r="I543" t="s">
        <v>38</v>
      </c>
      <c r="J543" t="s">
        <v>39</v>
      </c>
      <c r="K543" t="str">
        <f>VLOOKUP(J543, correspondance!A:B, 2, FALSE)</f>
        <v>TG CENTRE EST</v>
      </c>
      <c r="L543" t="s">
        <v>3226</v>
      </c>
      <c r="M543" t="s">
        <v>3227</v>
      </c>
      <c r="N543" t="s">
        <v>36</v>
      </c>
      <c r="O543" t="s">
        <v>36</v>
      </c>
      <c r="P543" t="s">
        <v>36</v>
      </c>
      <c r="Q543" t="s">
        <v>36</v>
      </c>
      <c r="R543" t="s">
        <v>36</v>
      </c>
      <c r="S543" t="s">
        <v>36</v>
      </c>
      <c r="T543" t="s">
        <v>36</v>
      </c>
      <c r="U543" t="s">
        <v>42</v>
      </c>
      <c r="V543" t="s">
        <v>43</v>
      </c>
      <c r="W543" t="s">
        <v>3228</v>
      </c>
      <c r="X543" t="s">
        <v>36</v>
      </c>
      <c r="Y543" t="s">
        <v>36</v>
      </c>
      <c r="Z543" t="s">
        <v>36</v>
      </c>
      <c r="AA543">
        <v>0</v>
      </c>
      <c r="AB543" t="s">
        <v>45</v>
      </c>
      <c r="AC543" t="s">
        <v>46</v>
      </c>
      <c r="AD543" t="s">
        <v>36</v>
      </c>
      <c r="AE543" t="s">
        <v>56</v>
      </c>
      <c r="AF543" t="s">
        <v>36</v>
      </c>
      <c r="AG543" t="s">
        <v>48</v>
      </c>
    </row>
    <row r="544" spans="1:33" x14ac:dyDescent="0.35">
      <c r="A544" t="s">
        <v>3229</v>
      </c>
      <c r="B544" t="s">
        <v>33</v>
      </c>
      <c r="C544" t="s">
        <v>3230</v>
      </c>
      <c r="D544" t="s">
        <v>3229</v>
      </c>
      <c r="E544" t="s">
        <v>3231</v>
      </c>
      <c r="F544" t="s">
        <v>36</v>
      </c>
      <c r="G544" t="s">
        <v>37</v>
      </c>
      <c r="H544">
        <v>16000</v>
      </c>
      <c r="I544" t="s">
        <v>38</v>
      </c>
      <c r="J544" t="s">
        <v>39</v>
      </c>
      <c r="K544" t="str">
        <f>VLOOKUP(J544, correspondance!A:B, 2, FALSE)</f>
        <v>TG CENTRE EST</v>
      </c>
      <c r="L544" t="s">
        <v>3232</v>
      </c>
      <c r="M544" t="s">
        <v>3233</v>
      </c>
      <c r="N544" t="s">
        <v>36</v>
      </c>
      <c r="O544" t="s">
        <v>36</v>
      </c>
      <c r="P544" t="s">
        <v>36</v>
      </c>
      <c r="Q544" t="s">
        <v>36</v>
      </c>
      <c r="R544" t="s">
        <v>36</v>
      </c>
      <c r="S544" t="s">
        <v>36</v>
      </c>
      <c r="T544" t="s">
        <v>36</v>
      </c>
      <c r="U544" t="s">
        <v>42</v>
      </c>
      <c r="V544" t="s">
        <v>43</v>
      </c>
      <c r="W544" t="s">
        <v>3234</v>
      </c>
      <c r="X544" t="s">
        <v>36</v>
      </c>
      <c r="Y544" t="s">
        <v>36</v>
      </c>
      <c r="Z544" t="s">
        <v>36</v>
      </c>
      <c r="AA544">
        <v>0</v>
      </c>
      <c r="AB544" t="s">
        <v>45</v>
      </c>
      <c r="AC544" t="s">
        <v>46</v>
      </c>
      <c r="AD544" t="s">
        <v>36</v>
      </c>
      <c r="AE544" t="s">
        <v>56</v>
      </c>
      <c r="AF544" t="s">
        <v>36</v>
      </c>
      <c r="AG544" t="s">
        <v>48</v>
      </c>
    </row>
    <row r="545" spans="1:33" x14ac:dyDescent="0.35">
      <c r="A545" t="s">
        <v>3235</v>
      </c>
      <c r="B545" t="s">
        <v>33</v>
      </c>
      <c r="C545" t="s">
        <v>3236</v>
      </c>
      <c r="D545" t="s">
        <v>3235</v>
      </c>
      <c r="E545" t="s">
        <v>3237</v>
      </c>
      <c r="F545" t="s">
        <v>36</v>
      </c>
      <c r="G545" t="s">
        <v>37</v>
      </c>
      <c r="H545">
        <v>16000</v>
      </c>
      <c r="I545" t="s">
        <v>38</v>
      </c>
      <c r="J545" t="s">
        <v>39</v>
      </c>
      <c r="K545" t="str">
        <f>VLOOKUP(J545, correspondance!A:B, 2, FALSE)</f>
        <v>TG CENTRE EST</v>
      </c>
      <c r="L545" t="s">
        <v>3238</v>
      </c>
      <c r="M545" t="s">
        <v>3239</v>
      </c>
      <c r="N545" t="s">
        <v>36</v>
      </c>
      <c r="O545" t="s">
        <v>36</v>
      </c>
      <c r="P545" t="s">
        <v>36</v>
      </c>
      <c r="Q545" t="s">
        <v>36</v>
      </c>
      <c r="R545" t="s">
        <v>36</v>
      </c>
      <c r="S545" t="s">
        <v>36</v>
      </c>
      <c r="T545" t="s">
        <v>36</v>
      </c>
      <c r="U545" t="s">
        <v>42</v>
      </c>
      <c r="V545" t="s">
        <v>43</v>
      </c>
      <c r="W545" t="s">
        <v>3240</v>
      </c>
      <c r="X545" t="s">
        <v>36</v>
      </c>
      <c r="Y545" t="s">
        <v>36</v>
      </c>
      <c r="Z545" t="s">
        <v>36</v>
      </c>
      <c r="AA545">
        <v>0</v>
      </c>
      <c r="AB545" t="s">
        <v>426</v>
      </c>
      <c r="AC545" t="s">
        <v>46</v>
      </c>
      <c r="AD545" t="s">
        <v>36</v>
      </c>
      <c r="AE545" t="s">
        <v>56</v>
      </c>
      <c r="AF545" t="s">
        <v>36</v>
      </c>
      <c r="AG545" t="s">
        <v>48</v>
      </c>
    </row>
    <row r="546" spans="1:33" x14ac:dyDescent="0.35">
      <c r="A546" t="s">
        <v>3241</v>
      </c>
      <c r="B546" t="s">
        <v>33</v>
      </c>
      <c r="C546" t="s">
        <v>3242</v>
      </c>
      <c r="D546" t="s">
        <v>3241</v>
      </c>
      <c r="E546" t="s">
        <v>3243</v>
      </c>
      <c r="F546" t="s">
        <v>36</v>
      </c>
      <c r="G546" t="s">
        <v>37</v>
      </c>
      <c r="H546">
        <v>16000</v>
      </c>
      <c r="I546" t="s">
        <v>38</v>
      </c>
      <c r="J546" t="s">
        <v>39</v>
      </c>
      <c r="K546" t="str">
        <f>VLOOKUP(J546, correspondance!A:B, 2, FALSE)</f>
        <v>TG CENTRE EST</v>
      </c>
      <c r="L546" t="s">
        <v>3244</v>
      </c>
      <c r="M546" t="s">
        <v>3245</v>
      </c>
      <c r="N546" t="s">
        <v>36</v>
      </c>
      <c r="O546" t="s">
        <v>36</v>
      </c>
      <c r="P546" t="s">
        <v>36</v>
      </c>
      <c r="Q546" t="s">
        <v>36</v>
      </c>
      <c r="R546" t="s">
        <v>36</v>
      </c>
      <c r="S546" t="s">
        <v>36</v>
      </c>
      <c r="T546" t="s">
        <v>36</v>
      </c>
      <c r="U546" t="s">
        <v>42</v>
      </c>
      <c r="V546" t="s">
        <v>43</v>
      </c>
      <c r="W546" t="s">
        <v>3246</v>
      </c>
      <c r="X546" t="s">
        <v>36</v>
      </c>
      <c r="Y546" t="s">
        <v>36</v>
      </c>
      <c r="Z546" t="s">
        <v>36</v>
      </c>
      <c r="AA546">
        <v>0</v>
      </c>
      <c r="AB546" t="s">
        <v>45</v>
      </c>
      <c r="AC546" t="s">
        <v>46</v>
      </c>
      <c r="AD546" t="s">
        <v>36</v>
      </c>
      <c r="AE546" t="s">
        <v>56</v>
      </c>
      <c r="AF546" t="s">
        <v>36</v>
      </c>
      <c r="AG546" t="s">
        <v>48</v>
      </c>
    </row>
    <row r="547" spans="1:33" x14ac:dyDescent="0.35">
      <c r="A547" t="s">
        <v>3247</v>
      </c>
      <c r="B547" t="s">
        <v>33</v>
      </c>
      <c r="C547" t="s">
        <v>3248</v>
      </c>
      <c r="D547" t="s">
        <v>3247</v>
      </c>
      <c r="E547" t="s">
        <v>3249</v>
      </c>
      <c r="F547" t="s">
        <v>36</v>
      </c>
      <c r="G547" t="s">
        <v>37</v>
      </c>
      <c r="H547">
        <v>16000</v>
      </c>
      <c r="I547" t="s">
        <v>38</v>
      </c>
      <c r="J547" t="s">
        <v>39</v>
      </c>
      <c r="K547" t="str">
        <f>VLOOKUP(J547, correspondance!A:B, 2, FALSE)</f>
        <v>TG CENTRE EST</v>
      </c>
      <c r="L547" t="s">
        <v>3250</v>
      </c>
      <c r="M547" t="s">
        <v>3251</v>
      </c>
      <c r="N547" t="s">
        <v>36</v>
      </c>
      <c r="O547" t="s">
        <v>36</v>
      </c>
      <c r="P547" t="s">
        <v>36</v>
      </c>
      <c r="Q547" t="s">
        <v>36</v>
      </c>
      <c r="R547" t="s">
        <v>36</v>
      </c>
      <c r="S547" t="s">
        <v>36</v>
      </c>
      <c r="T547" t="s">
        <v>36</v>
      </c>
      <c r="U547" t="s">
        <v>42</v>
      </c>
      <c r="V547" t="s">
        <v>43</v>
      </c>
      <c r="W547" t="s">
        <v>3252</v>
      </c>
      <c r="X547" t="s">
        <v>36</v>
      </c>
      <c r="Y547" t="s">
        <v>36</v>
      </c>
      <c r="Z547" t="s">
        <v>36</v>
      </c>
      <c r="AA547">
        <v>0</v>
      </c>
      <c r="AB547" t="s">
        <v>45</v>
      </c>
      <c r="AC547" t="s">
        <v>46</v>
      </c>
      <c r="AD547" t="s">
        <v>36</v>
      </c>
      <c r="AE547" t="s">
        <v>56</v>
      </c>
      <c r="AF547" t="s">
        <v>36</v>
      </c>
      <c r="AG547" t="s">
        <v>48</v>
      </c>
    </row>
    <row r="548" spans="1:33" x14ac:dyDescent="0.35">
      <c r="A548" t="s">
        <v>3253</v>
      </c>
      <c r="B548" t="s">
        <v>33</v>
      </c>
      <c r="C548" t="s">
        <v>3254</v>
      </c>
      <c r="D548" t="s">
        <v>3253</v>
      </c>
      <c r="E548" t="s">
        <v>3255</v>
      </c>
      <c r="F548" t="s">
        <v>36</v>
      </c>
      <c r="G548" t="s">
        <v>37</v>
      </c>
      <c r="H548">
        <v>16000</v>
      </c>
      <c r="I548" t="s">
        <v>38</v>
      </c>
      <c r="J548" t="s">
        <v>39</v>
      </c>
      <c r="K548" t="str">
        <f>VLOOKUP(J548, correspondance!A:B, 2, FALSE)</f>
        <v>TG CENTRE EST</v>
      </c>
      <c r="L548" t="s">
        <v>3256</v>
      </c>
      <c r="M548" t="s">
        <v>3257</v>
      </c>
      <c r="N548" t="s">
        <v>36</v>
      </c>
      <c r="O548" t="s">
        <v>36</v>
      </c>
      <c r="P548" t="s">
        <v>36</v>
      </c>
      <c r="Q548" t="s">
        <v>36</v>
      </c>
      <c r="R548" t="s">
        <v>36</v>
      </c>
      <c r="S548" t="s">
        <v>36</v>
      </c>
      <c r="T548" t="s">
        <v>36</v>
      </c>
      <c r="U548" t="s">
        <v>42</v>
      </c>
      <c r="V548" t="s">
        <v>43</v>
      </c>
      <c r="W548" t="s">
        <v>3258</v>
      </c>
      <c r="X548" t="s">
        <v>36</v>
      </c>
      <c r="Y548" t="s">
        <v>36</v>
      </c>
      <c r="Z548" t="s">
        <v>36</v>
      </c>
      <c r="AA548">
        <v>0</v>
      </c>
      <c r="AB548" t="s">
        <v>45</v>
      </c>
      <c r="AC548" t="s">
        <v>46</v>
      </c>
      <c r="AD548" t="s">
        <v>36</v>
      </c>
      <c r="AE548" t="s">
        <v>56</v>
      </c>
      <c r="AF548" t="s">
        <v>36</v>
      </c>
      <c r="AG548" t="s">
        <v>48</v>
      </c>
    </row>
    <row r="549" spans="1:33" x14ac:dyDescent="0.35">
      <c r="A549" t="s">
        <v>3259</v>
      </c>
      <c r="B549" t="s">
        <v>33</v>
      </c>
      <c r="C549" t="s">
        <v>3260</v>
      </c>
      <c r="D549" t="s">
        <v>3259</v>
      </c>
      <c r="E549" t="s">
        <v>3261</v>
      </c>
      <c r="F549" t="s">
        <v>36</v>
      </c>
      <c r="G549" t="s">
        <v>37</v>
      </c>
      <c r="H549">
        <v>16000</v>
      </c>
      <c r="I549" t="s">
        <v>38</v>
      </c>
      <c r="J549" t="s">
        <v>39</v>
      </c>
      <c r="K549" t="str">
        <f>VLOOKUP(J549, correspondance!A:B, 2, FALSE)</f>
        <v>TG CENTRE EST</v>
      </c>
      <c r="L549" t="s">
        <v>3262</v>
      </c>
      <c r="M549" t="s">
        <v>3263</v>
      </c>
      <c r="N549" t="s">
        <v>36</v>
      </c>
      <c r="O549" t="s">
        <v>36</v>
      </c>
      <c r="P549" t="s">
        <v>36</v>
      </c>
      <c r="Q549" t="s">
        <v>36</v>
      </c>
      <c r="R549" t="s">
        <v>36</v>
      </c>
      <c r="S549" t="s">
        <v>36</v>
      </c>
      <c r="T549" t="s">
        <v>36</v>
      </c>
      <c r="U549" t="s">
        <v>42</v>
      </c>
      <c r="V549" t="s">
        <v>43</v>
      </c>
      <c r="W549" t="s">
        <v>3264</v>
      </c>
      <c r="X549" t="s">
        <v>36</v>
      </c>
      <c r="Y549" t="s">
        <v>36</v>
      </c>
      <c r="Z549" t="s">
        <v>36</v>
      </c>
      <c r="AA549">
        <v>0</v>
      </c>
      <c r="AB549" t="s">
        <v>45</v>
      </c>
      <c r="AC549" t="s">
        <v>46</v>
      </c>
      <c r="AD549" t="s">
        <v>36</v>
      </c>
      <c r="AE549" t="s">
        <v>56</v>
      </c>
      <c r="AF549" t="s">
        <v>36</v>
      </c>
      <c r="AG549" t="s">
        <v>48</v>
      </c>
    </row>
    <row r="550" spans="1:33" x14ac:dyDescent="0.35">
      <c r="A550" t="s">
        <v>3265</v>
      </c>
      <c r="B550" t="s">
        <v>33</v>
      </c>
      <c r="C550" t="s">
        <v>3266</v>
      </c>
      <c r="D550" t="s">
        <v>3265</v>
      </c>
      <c r="E550" t="s">
        <v>3267</v>
      </c>
      <c r="F550" t="s">
        <v>36</v>
      </c>
      <c r="G550" t="s">
        <v>37</v>
      </c>
      <c r="H550">
        <v>16000</v>
      </c>
      <c r="I550" t="s">
        <v>38</v>
      </c>
      <c r="J550" t="s">
        <v>39</v>
      </c>
      <c r="K550" t="str">
        <f>VLOOKUP(J550, correspondance!A:B, 2, FALSE)</f>
        <v>TG CENTRE EST</v>
      </c>
      <c r="L550" t="s">
        <v>3268</v>
      </c>
      <c r="M550" t="s">
        <v>3269</v>
      </c>
      <c r="N550" t="s">
        <v>36</v>
      </c>
      <c r="O550" t="s">
        <v>36</v>
      </c>
      <c r="P550" t="s">
        <v>36</v>
      </c>
      <c r="Q550" t="s">
        <v>36</v>
      </c>
      <c r="R550" t="s">
        <v>36</v>
      </c>
      <c r="S550" t="s">
        <v>36</v>
      </c>
      <c r="T550" t="s">
        <v>36</v>
      </c>
      <c r="U550" t="s">
        <v>42</v>
      </c>
      <c r="V550" t="s">
        <v>43</v>
      </c>
      <c r="W550" t="s">
        <v>3270</v>
      </c>
      <c r="X550" t="s">
        <v>36</v>
      </c>
      <c r="Y550" t="s">
        <v>36</v>
      </c>
      <c r="Z550" t="s">
        <v>36</v>
      </c>
      <c r="AA550">
        <v>0</v>
      </c>
      <c r="AB550" t="s">
        <v>45</v>
      </c>
      <c r="AC550" t="s">
        <v>46</v>
      </c>
      <c r="AD550" t="s">
        <v>36</v>
      </c>
      <c r="AE550" t="s">
        <v>47</v>
      </c>
      <c r="AF550" t="s">
        <v>36</v>
      </c>
      <c r="AG550" t="s">
        <v>48</v>
      </c>
    </row>
    <row r="551" spans="1:33" x14ac:dyDescent="0.35">
      <c r="A551" t="s">
        <v>3271</v>
      </c>
      <c r="B551" t="s">
        <v>33</v>
      </c>
      <c r="C551" t="s">
        <v>3272</v>
      </c>
      <c r="D551" t="s">
        <v>3271</v>
      </c>
      <c r="E551" t="s">
        <v>3273</v>
      </c>
      <c r="F551" t="s">
        <v>36</v>
      </c>
      <c r="G551" t="s">
        <v>37</v>
      </c>
      <c r="H551">
        <v>16000</v>
      </c>
      <c r="I551" t="s">
        <v>38</v>
      </c>
      <c r="J551" t="s">
        <v>39</v>
      </c>
      <c r="K551" t="str">
        <f>VLOOKUP(J551, correspondance!A:B, 2, FALSE)</f>
        <v>TG CENTRE EST</v>
      </c>
      <c r="L551" t="s">
        <v>3274</v>
      </c>
      <c r="M551" t="s">
        <v>3275</v>
      </c>
      <c r="N551" t="s">
        <v>36</v>
      </c>
      <c r="O551" t="s">
        <v>36</v>
      </c>
      <c r="P551" t="s">
        <v>36</v>
      </c>
      <c r="Q551" t="s">
        <v>36</v>
      </c>
      <c r="R551" t="s">
        <v>36</v>
      </c>
      <c r="S551" t="s">
        <v>36</v>
      </c>
      <c r="T551" t="s">
        <v>36</v>
      </c>
      <c r="U551" t="s">
        <v>42</v>
      </c>
      <c r="V551" t="s">
        <v>43</v>
      </c>
      <c r="W551" t="s">
        <v>3276</v>
      </c>
      <c r="X551" t="s">
        <v>36</v>
      </c>
      <c r="Y551" t="s">
        <v>36</v>
      </c>
      <c r="Z551" t="s">
        <v>36</v>
      </c>
      <c r="AA551">
        <v>0</v>
      </c>
      <c r="AB551" t="s">
        <v>45</v>
      </c>
      <c r="AC551" t="s">
        <v>46</v>
      </c>
      <c r="AD551" t="s">
        <v>36</v>
      </c>
      <c r="AE551" t="s">
        <v>47</v>
      </c>
      <c r="AF551" t="s">
        <v>36</v>
      </c>
      <c r="AG551" t="s">
        <v>48</v>
      </c>
    </row>
    <row r="552" spans="1:33" x14ac:dyDescent="0.35">
      <c r="A552" t="s">
        <v>3277</v>
      </c>
      <c r="B552" t="s">
        <v>33</v>
      </c>
      <c r="C552" t="s">
        <v>3278</v>
      </c>
      <c r="D552" t="s">
        <v>3277</v>
      </c>
      <c r="E552" t="s">
        <v>3279</v>
      </c>
      <c r="F552" t="s">
        <v>36</v>
      </c>
      <c r="G552" t="s">
        <v>37</v>
      </c>
      <c r="H552">
        <v>19000</v>
      </c>
      <c r="I552" t="s">
        <v>38</v>
      </c>
      <c r="J552" t="s">
        <v>39</v>
      </c>
      <c r="K552" t="str">
        <f>VLOOKUP(J552, correspondance!A:B, 2, FALSE)</f>
        <v>TG CENTRE EST</v>
      </c>
      <c r="L552" t="s">
        <v>3280</v>
      </c>
      <c r="M552" t="s">
        <v>3281</v>
      </c>
      <c r="N552" t="s">
        <v>36</v>
      </c>
      <c r="O552" t="s">
        <v>36</v>
      </c>
      <c r="P552" t="s">
        <v>36</v>
      </c>
      <c r="Q552" t="s">
        <v>36</v>
      </c>
      <c r="R552" t="s">
        <v>36</v>
      </c>
      <c r="S552" t="s">
        <v>36</v>
      </c>
      <c r="T552" t="s">
        <v>36</v>
      </c>
      <c r="U552" t="s">
        <v>42</v>
      </c>
      <c r="V552" t="s">
        <v>43</v>
      </c>
      <c r="W552" t="s">
        <v>758</v>
      </c>
      <c r="X552" t="s">
        <v>36</v>
      </c>
      <c r="Y552" t="s">
        <v>36</v>
      </c>
      <c r="Z552" t="s">
        <v>36</v>
      </c>
      <c r="AA552">
        <v>0</v>
      </c>
      <c r="AB552" t="s">
        <v>45</v>
      </c>
      <c r="AC552" t="s">
        <v>46</v>
      </c>
      <c r="AD552" t="s">
        <v>36</v>
      </c>
      <c r="AE552" t="s">
        <v>56</v>
      </c>
      <c r="AF552" t="s">
        <v>36</v>
      </c>
      <c r="AG552" t="s">
        <v>48</v>
      </c>
    </row>
    <row r="553" spans="1:33" x14ac:dyDescent="0.35">
      <c r="A553" t="s">
        <v>3282</v>
      </c>
      <c r="B553" t="s">
        <v>33</v>
      </c>
      <c r="C553" t="s">
        <v>3283</v>
      </c>
      <c r="D553" t="s">
        <v>3282</v>
      </c>
      <c r="E553" t="s">
        <v>3284</v>
      </c>
      <c r="F553" t="s">
        <v>36</v>
      </c>
      <c r="G553" t="s">
        <v>37</v>
      </c>
      <c r="H553">
        <v>19000</v>
      </c>
      <c r="I553" t="s">
        <v>38</v>
      </c>
      <c r="J553" t="s">
        <v>2499</v>
      </c>
      <c r="K553" t="str">
        <f>VLOOKUP(J553, correspondance!A:B, 2, FALSE)</f>
        <v>Site St Loubes</v>
      </c>
      <c r="L553" t="s">
        <v>3285</v>
      </c>
      <c r="M553" t="s">
        <v>36</v>
      </c>
      <c r="N553" t="s">
        <v>36</v>
      </c>
      <c r="O553" t="s">
        <v>36</v>
      </c>
      <c r="P553" t="s">
        <v>36</v>
      </c>
      <c r="Q553" t="s">
        <v>36</v>
      </c>
      <c r="R553" t="s">
        <v>36</v>
      </c>
      <c r="S553" t="s">
        <v>36</v>
      </c>
      <c r="T553" t="s">
        <v>36</v>
      </c>
      <c r="U553" t="s">
        <v>42</v>
      </c>
      <c r="V553" t="s">
        <v>43</v>
      </c>
      <c r="W553" t="s">
        <v>2479</v>
      </c>
      <c r="X553" t="s">
        <v>36</v>
      </c>
      <c r="Y553" t="s">
        <v>36</v>
      </c>
      <c r="Z553" t="s">
        <v>36</v>
      </c>
      <c r="AA553">
        <v>0</v>
      </c>
      <c r="AB553" t="s">
        <v>426</v>
      </c>
      <c r="AC553" t="s">
        <v>46</v>
      </c>
      <c r="AD553" t="s">
        <v>36</v>
      </c>
      <c r="AE553" t="s">
        <v>56</v>
      </c>
      <c r="AF553" t="s">
        <v>36</v>
      </c>
      <c r="AG553" t="s">
        <v>48</v>
      </c>
    </row>
    <row r="554" spans="1:33" x14ac:dyDescent="0.35">
      <c r="A554" t="s">
        <v>3286</v>
      </c>
      <c r="B554" t="s">
        <v>33</v>
      </c>
      <c r="C554" t="s">
        <v>3287</v>
      </c>
      <c r="D554" t="s">
        <v>3286</v>
      </c>
      <c r="E554" t="s">
        <v>3288</v>
      </c>
      <c r="F554" t="s">
        <v>36</v>
      </c>
      <c r="G554" t="s">
        <v>37</v>
      </c>
      <c r="H554">
        <v>16000</v>
      </c>
      <c r="I554" t="s">
        <v>38</v>
      </c>
      <c r="J554" t="s">
        <v>188</v>
      </c>
      <c r="K554" t="str">
        <f>VLOOKUP(J554, correspondance!A:B, 2, FALSE)</f>
        <v>TG Quimper (PF)</v>
      </c>
      <c r="L554" t="s">
        <v>3289</v>
      </c>
      <c r="M554" t="s">
        <v>3290</v>
      </c>
      <c r="N554" t="s">
        <v>36</v>
      </c>
      <c r="O554" t="s">
        <v>36</v>
      </c>
      <c r="P554" t="s">
        <v>36</v>
      </c>
      <c r="Q554" t="s">
        <v>36</v>
      </c>
      <c r="R554" t="s">
        <v>36</v>
      </c>
      <c r="S554" t="s">
        <v>36</v>
      </c>
      <c r="T554" t="s">
        <v>36</v>
      </c>
      <c r="U554" t="s">
        <v>42</v>
      </c>
      <c r="V554" t="s">
        <v>43</v>
      </c>
      <c r="W554" t="s">
        <v>3291</v>
      </c>
      <c r="X554" t="s">
        <v>36</v>
      </c>
      <c r="Y554" t="s">
        <v>36</v>
      </c>
      <c r="Z554" t="s">
        <v>36</v>
      </c>
      <c r="AA554">
        <v>0</v>
      </c>
      <c r="AB554" t="s">
        <v>45</v>
      </c>
      <c r="AC554" t="s">
        <v>46</v>
      </c>
      <c r="AD554" t="s">
        <v>36</v>
      </c>
      <c r="AE554" t="s">
        <v>56</v>
      </c>
      <c r="AF554" t="s">
        <v>36</v>
      </c>
      <c r="AG554" t="s">
        <v>48</v>
      </c>
    </row>
    <row r="555" spans="1:33" x14ac:dyDescent="0.35">
      <c r="A555" t="s">
        <v>3292</v>
      </c>
      <c r="B555" t="s">
        <v>33</v>
      </c>
      <c r="C555" t="s">
        <v>3293</v>
      </c>
      <c r="D555" t="s">
        <v>3292</v>
      </c>
      <c r="E555" t="s">
        <v>3294</v>
      </c>
      <c r="F555" t="s">
        <v>36</v>
      </c>
      <c r="G555" t="s">
        <v>37</v>
      </c>
      <c r="H555">
        <v>16000</v>
      </c>
      <c r="I555" t="s">
        <v>38</v>
      </c>
      <c r="J555" t="s">
        <v>188</v>
      </c>
      <c r="K555" t="str">
        <f>VLOOKUP(J555, correspondance!A:B, 2, FALSE)</f>
        <v>TG Quimper (PF)</v>
      </c>
      <c r="L555" t="s">
        <v>3295</v>
      </c>
      <c r="M555" t="s">
        <v>3296</v>
      </c>
      <c r="N555" t="s">
        <v>36</v>
      </c>
      <c r="O555" t="s">
        <v>36</v>
      </c>
      <c r="P555" t="s">
        <v>36</v>
      </c>
      <c r="Q555" t="s">
        <v>36</v>
      </c>
      <c r="R555" t="s">
        <v>36</v>
      </c>
      <c r="S555" t="s">
        <v>36</v>
      </c>
      <c r="T555" t="s">
        <v>36</v>
      </c>
      <c r="U555" t="s">
        <v>42</v>
      </c>
      <c r="V555" t="s">
        <v>43</v>
      </c>
      <c r="W555" t="s">
        <v>3297</v>
      </c>
      <c r="X555" t="s">
        <v>36</v>
      </c>
      <c r="Y555" t="s">
        <v>36</v>
      </c>
      <c r="Z555" t="s">
        <v>36</v>
      </c>
      <c r="AA555">
        <v>0</v>
      </c>
      <c r="AB555" t="s">
        <v>45</v>
      </c>
      <c r="AC555" t="s">
        <v>46</v>
      </c>
      <c r="AD555" t="s">
        <v>36</v>
      </c>
      <c r="AE555" t="s">
        <v>56</v>
      </c>
      <c r="AF555" t="s">
        <v>36</v>
      </c>
      <c r="AG555" t="s">
        <v>48</v>
      </c>
    </row>
    <row r="556" spans="1:33" x14ac:dyDescent="0.35">
      <c r="A556" t="s">
        <v>3298</v>
      </c>
      <c r="B556" t="s">
        <v>3299</v>
      </c>
      <c r="C556" t="s">
        <v>3300</v>
      </c>
      <c r="D556" t="s">
        <v>3298</v>
      </c>
      <c r="E556" t="s">
        <v>3301</v>
      </c>
      <c r="F556" t="s">
        <v>3302</v>
      </c>
      <c r="G556" t="s">
        <v>37</v>
      </c>
      <c r="H556">
        <v>19000</v>
      </c>
      <c r="I556" t="s">
        <v>38</v>
      </c>
      <c r="J556" t="s">
        <v>927</v>
      </c>
      <c r="K556" t="str">
        <f>VLOOKUP(J556, correspondance!A:B, 2, FALSE)</f>
        <v>TG RHONE</v>
      </c>
      <c r="L556" t="s">
        <v>3303</v>
      </c>
      <c r="M556" t="s">
        <v>3304</v>
      </c>
      <c r="N556" t="s">
        <v>36</v>
      </c>
      <c r="O556" t="s">
        <v>36</v>
      </c>
      <c r="P556" t="s">
        <v>36</v>
      </c>
      <c r="Q556" t="s">
        <v>36</v>
      </c>
      <c r="R556" t="s">
        <v>36</v>
      </c>
      <c r="S556" t="s">
        <v>36</v>
      </c>
      <c r="T556" t="s">
        <v>36</v>
      </c>
      <c r="U556" t="s">
        <v>42</v>
      </c>
      <c r="V556" t="s">
        <v>43</v>
      </c>
      <c r="W556" t="s">
        <v>3305</v>
      </c>
      <c r="X556" t="s">
        <v>36</v>
      </c>
      <c r="Y556" t="s">
        <v>36</v>
      </c>
      <c r="Z556" t="s">
        <v>36</v>
      </c>
      <c r="AA556">
        <v>0</v>
      </c>
      <c r="AB556" t="s">
        <v>426</v>
      </c>
      <c r="AC556" t="s">
        <v>46</v>
      </c>
      <c r="AD556" t="s">
        <v>36</v>
      </c>
      <c r="AE556" t="s">
        <v>56</v>
      </c>
      <c r="AF556" t="s">
        <v>36</v>
      </c>
      <c r="AG556" t="s">
        <v>48</v>
      </c>
    </row>
    <row r="557" spans="1:33" x14ac:dyDescent="0.35">
      <c r="A557" t="s">
        <v>3306</v>
      </c>
      <c r="B557" t="s">
        <v>3299</v>
      </c>
      <c r="C557" t="s">
        <v>3307</v>
      </c>
      <c r="D557" t="s">
        <v>3306</v>
      </c>
      <c r="E557" t="s">
        <v>3308</v>
      </c>
      <c r="F557" t="s">
        <v>36</v>
      </c>
      <c r="G557" t="s">
        <v>37</v>
      </c>
      <c r="H557">
        <v>19000</v>
      </c>
      <c r="I557" t="s">
        <v>38</v>
      </c>
      <c r="J557" t="s">
        <v>107</v>
      </c>
      <c r="K557" t="str">
        <f>VLOOKUP(J557, correspondance!A:B, 2, FALSE)</f>
        <v>TG Ouest</v>
      </c>
      <c r="L557" t="s">
        <v>3309</v>
      </c>
      <c r="M557" t="s">
        <v>36</v>
      </c>
      <c r="N557" t="s">
        <v>36</v>
      </c>
      <c r="O557" t="s">
        <v>36</v>
      </c>
      <c r="P557" t="s">
        <v>36</v>
      </c>
      <c r="Q557" t="s">
        <v>36</v>
      </c>
      <c r="R557" t="s">
        <v>36</v>
      </c>
      <c r="S557" t="s">
        <v>36</v>
      </c>
      <c r="T557" t="s">
        <v>36</v>
      </c>
      <c r="U557" t="s">
        <v>42</v>
      </c>
      <c r="V557" t="s">
        <v>43</v>
      </c>
      <c r="W557" t="s">
        <v>301</v>
      </c>
      <c r="X557" t="s">
        <v>36</v>
      </c>
      <c r="Y557" t="s">
        <v>36</v>
      </c>
      <c r="Z557" t="s">
        <v>36</v>
      </c>
      <c r="AA557">
        <v>0</v>
      </c>
      <c r="AB557" t="s">
        <v>426</v>
      </c>
      <c r="AC557" t="s">
        <v>46</v>
      </c>
      <c r="AD557" t="s">
        <v>36</v>
      </c>
      <c r="AE557" t="s">
        <v>3310</v>
      </c>
      <c r="AF557" t="s">
        <v>36</v>
      </c>
      <c r="AG557" t="s">
        <v>48</v>
      </c>
    </row>
    <row r="558" spans="1:33" x14ac:dyDescent="0.35">
      <c r="A558" t="s">
        <v>3311</v>
      </c>
      <c r="B558" t="s">
        <v>3299</v>
      </c>
      <c r="C558" t="s">
        <v>3312</v>
      </c>
      <c r="D558" t="s">
        <v>3311</v>
      </c>
      <c r="E558" t="s">
        <v>3313</v>
      </c>
      <c r="F558" t="s">
        <v>36</v>
      </c>
      <c r="G558" t="s">
        <v>37</v>
      </c>
      <c r="H558">
        <v>19000</v>
      </c>
      <c r="I558" t="s">
        <v>38</v>
      </c>
      <c r="J558" t="s">
        <v>144</v>
      </c>
      <c r="K558" t="str">
        <f>VLOOKUP(J558, correspondance!A:B, 2, FALSE)</f>
        <v>TG Ouest</v>
      </c>
      <c r="L558" t="s">
        <v>3314</v>
      </c>
      <c r="M558" t="s">
        <v>3315</v>
      </c>
      <c r="N558" t="s">
        <v>36</v>
      </c>
      <c r="O558" t="s">
        <v>36</v>
      </c>
      <c r="P558" t="s">
        <v>36</v>
      </c>
      <c r="Q558" t="s">
        <v>36</v>
      </c>
      <c r="R558" t="s">
        <v>36</v>
      </c>
      <c r="S558" t="s">
        <v>36</v>
      </c>
      <c r="T558" t="s">
        <v>36</v>
      </c>
      <c r="U558" t="s">
        <v>42</v>
      </c>
      <c r="V558" t="s">
        <v>43</v>
      </c>
      <c r="W558" t="s">
        <v>3316</v>
      </c>
      <c r="X558" t="s">
        <v>36</v>
      </c>
      <c r="Y558" t="s">
        <v>36</v>
      </c>
      <c r="Z558" t="s">
        <v>36</v>
      </c>
      <c r="AA558">
        <v>0</v>
      </c>
      <c r="AB558" t="s">
        <v>426</v>
      </c>
      <c r="AC558" t="s">
        <v>46</v>
      </c>
      <c r="AD558" t="s">
        <v>36</v>
      </c>
      <c r="AE558" t="s">
        <v>3310</v>
      </c>
      <c r="AF558" t="s">
        <v>36</v>
      </c>
      <c r="AG558" t="s">
        <v>48</v>
      </c>
    </row>
    <row r="559" spans="1:33" x14ac:dyDescent="0.35">
      <c r="A559" t="s">
        <v>3317</v>
      </c>
      <c r="B559" t="s">
        <v>3299</v>
      </c>
      <c r="C559" t="s">
        <v>3318</v>
      </c>
      <c r="D559" t="s">
        <v>3317</v>
      </c>
      <c r="E559" t="s">
        <v>3319</v>
      </c>
      <c r="F559" t="s">
        <v>36</v>
      </c>
      <c r="G559" t="s">
        <v>37</v>
      </c>
      <c r="H559">
        <v>19000</v>
      </c>
      <c r="I559" t="s">
        <v>38</v>
      </c>
      <c r="J559" t="s">
        <v>144</v>
      </c>
      <c r="K559" t="str">
        <f>VLOOKUP(J559, correspondance!A:B, 2, FALSE)</f>
        <v>TG Ouest</v>
      </c>
      <c r="L559" t="s">
        <v>3320</v>
      </c>
      <c r="M559" t="s">
        <v>3321</v>
      </c>
      <c r="N559" t="s">
        <v>36</v>
      </c>
      <c r="O559" t="s">
        <v>36</v>
      </c>
      <c r="P559" t="s">
        <v>36</v>
      </c>
      <c r="Q559" t="s">
        <v>36</v>
      </c>
      <c r="R559" t="s">
        <v>36</v>
      </c>
      <c r="S559" t="s">
        <v>36</v>
      </c>
      <c r="T559" t="s">
        <v>36</v>
      </c>
      <c r="U559" t="s">
        <v>42</v>
      </c>
      <c r="V559" t="s">
        <v>43</v>
      </c>
      <c r="W559" t="s">
        <v>70</v>
      </c>
      <c r="X559" t="s">
        <v>36</v>
      </c>
      <c r="Y559" t="s">
        <v>36</v>
      </c>
      <c r="Z559" t="s">
        <v>36</v>
      </c>
      <c r="AA559">
        <v>0</v>
      </c>
      <c r="AB559" t="s">
        <v>426</v>
      </c>
      <c r="AC559" t="s">
        <v>46</v>
      </c>
      <c r="AD559" t="s">
        <v>36</v>
      </c>
      <c r="AE559" t="s">
        <v>3310</v>
      </c>
      <c r="AF559" t="s">
        <v>36</v>
      </c>
      <c r="AG559" t="s">
        <v>48</v>
      </c>
    </row>
    <row r="560" spans="1:33" x14ac:dyDescent="0.35">
      <c r="A560" t="s">
        <v>3322</v>
      </c>
      <c r="B560" t="s">
        <v>3299</v>
      </c>
      <c r="C560" t="s">
        <v>3323</v>
      </c>
      <c r="D560" t="s">
        <v>3322</v>
      </c>
      <c r="E560" t="s">
        <v>3324</v>
      </c>
      <c r="F560" t="s">
        <v>36</v>
      </c>
      <c r="G560" t="s">
        <v>37</v>
      </c>
      <c r="H560">
        <v>16000</v>
      </c>
      <c r="I560" t="s">
        <v>38</v>
      </c>
      <c r="J560" t="s">
        <v>144</v>
      </c>
      <c r="K560" t="str">
        <f>VLOOKUP(J560, correspondance!A:B, 2, FALSE)</f>
        <v>TG Ouest</v>
      </c>
      <c r="L560" t="s">
        <v>3325</v>
      </c>
      <c r="M560" t="s">
        <v>1343</v>
      </c>
      <c r="N560" t="s">
        <v>36</v>
      </c>
      <c r="O560" t="s">
        <v>36</v>
      </c>
      <c r="P560" t="s">
        <v>36</v>
      </c>
      <c r="Q560" t="s">
        <v>36</v>
      </c>
      <c r="R560" t="s">
        <v>36</v>
      </c>
      <c r="S560" t="s">
        <v>36</v>
      </c>
      <c r="T560" t="s">
        <v>36</v>
      </c>
      <c r="U560" t="s">
        <v>42</v>
      </c>
      <c r="V560" t="s">
        <v>43</v>
      </c>
      <c r="W560" t="s">
        <v>70</v>
      </c>
      <c r="X560" t="s">
        <v>36</v>
      </c>
      <c r="Y560" t="s">
        <v>36</v>
      </c>
      <c r="Z560" t="s">
        <v>36</v>
      </c>
      <c r="AA560">
        <v>0</v>
      </c>
      <c r="AB560" t="s">
        <v>426</v>
      </c>
      <c r="AC560" t="s">
        <v>46</v>
      </c>
      <c r="AD560" t="s">
        <v>36</v>
      </c>
      <c r="AE560" t="s">
        <v>3310</v>
      </c>
      <c r="AF560" t="s">
        <v>36</v>
      </c>
      <c r="AG560" t="s">
        <v>48</v>
      </c>
    </row>
    <row r="561" spans="1:33" x14ac:dyDescent="0.35">
      <c r="A561" t="s">
        <v>3326</v>
      </c>
      <c r="B561" t="s">
        <v>3299</v>
      </c>
      <c r="C561" t="s">
        <v>3327</v>
      </c>
      <c r="D561" t="s">
        <v>3326</v>
      </c>
      <c r="E561" t="s">
        <v>3328</v>
      </c>
      <c r="F561" t="s">
        <v>36</v>
      </c>
      <c r="G561" t="s">
        <v>37</v>
      </c>
      <c r="H561">
        <v>19000</v>
      </c>
      <c r="I561" t="s">
        <v>38</v>
      </c>
      <c r="J561" t="s">
        <v>170</v>
      </c>
      <c r="K561" t="str">
        <f>VLOOKUP(J561, correspondance!A:B, 2, FALSE)</f>
        <v>TG Laval (PF)</v>
      </c>
      <c r="L561" t="s">
        <v>3329</v>
      </c>
      <c r="M561" t="s">
        <v>3330</v>
      </c>
      <c r="N561" t="s">
        <v>36</v>
      </c>
      <c r="O561" t="s">
        <v>36</v>
      </c>
      <c r="P561" t="s">
        <v>36</v>
      </c>
      <c r="Q561" t="s">
        <v>36</v>
      </c>
      <c r="R561" t="s">
        <v>36</v>
      </c>
      <c r="S561" t="s">
        <v>36</v>
      </c>
      <c r="T561" t="s">
        <v>36</v>
      </c>
      <c r="U561" t="s">
        <v>42</v>
      </c>
      <c r="V561" t="s">
        <v>43</v>
      </c>
      <c r="W561" t="s">
        <v>3331</v>
      </c>
      <c r="X561" t="s">
        <v>36</v>
      </c>
      <c r="Y561" t="s">
        <v>36</v>
      </c>
      <c r="Z561" t="s">
        <v>36</v>
      </c>
      <c r="AA561">
        <v>0</v>
      </c>
      <c r="AB561" t="s">
        <v>426</v>
      </c>
      <c r="AC561" t="s">
        <v>46</v>
      </c>
      <c r="AD561" t="s">
        <v>36</v>
      </c>
      <c r="AE561" t="s">
        <v>3310</v>
      </c>
      <c r="AF561" t="s">
        <v>36</v>
      </c>
      <c r="AG561" t="s">
        <v>48</v>
      </c>
    </row>
    <row r="562" spans="1:33" x14ac:dyDescent="0.35">
      <c r="A562" t="s">
        <v>3332</v>
      </c>
      <c r="B562" t="s">
        <v>3299</v>
      </c>
      <c r="C562" t="s">
        <v>3333</v>
      </c>
      <c r="D562" t="s">
        <v>3332</v>
      </c>
      <c r="E562" t="s">
        <v>3334</v>
      </c>
      <c r="F562" t="s">
        <v>36</v>
      </c>
      <c r="G562" t="s">
        <v>37</v>
      </c>
      <c r="H562">
        <v>19000</v>
      </c>
      <c r="I562" t="s">
        <v>38</v>
      </c>
      <c r="J562" t="s">
        <v>188</v>
      </c>
      <c r="K562" t="str">
        <f>VLOOKUP(J562, correspondance!A:B, 2, FALSE)</f>
        <v>TG Quimper (PF)</v>
      </c>
      <c r="L562" t="s">
        <v>3335</v>
      </c>
      <c r="M562" t="s">
        <v>3336</v>
      </c>
      <c r="N562" t="s">
        <v>36</v>
      </c>
      <c r="O562" t="s">
        <v>36</v>
      </c>
      <c r="P562" t="s">
        <v>36</v>
      </c>
      <c r="Q562" t="s">
        <v>36</v>
      </c>
      <c r="R562" t="s">
        <v>36</v>
      </c>
      <c r="S562" t="s">
        <v>36</v>
      </c>
      <c r="T562" t="s">
        <v>36</v>
      </c>
      <c r="U562" t="s">
        <v>42</v>
      </c>
      <c r="V562" t="s">
        <v>43</v>
      </c>
      <c r="W562" t="s">
        <v>3337</v>
      </c>
      <c r="X562" t="s">
        <v>36</v>
      </c>
      <c r="Y562" t="s">
        <v>36</v>
      </c>
      <c r="Z562" t="s">
        <v>36</v>
      </c>
      <c r="AA562">
        <v>0</v>
      </c>
      <c r="AB562" t="s">
        <v>426</v>
      </c>
      <c r="AC562" t="s">
        <v>46</v>
      </c>
      <c r="AD562" t="s">
        <v>36</v>
      </c>
      <c r="AE562" t="s">
        <v>3310</v>
      </c>
      <c r="AF562" t="s">
        <v>36</v>
      </c>
      <c r="AG562" t="s">
        <v>48</v>
      </c>
    </row>
    <row r="563" spans="1:33" x14ac:dyDescent="0.35">
      <c r="A563" t="s">
        <v>3338</v>
      </c>
      <c r="B563" t="s">
        <v>3299</v>
      </c>
      <c r="C563" t="s">
        <v>3339</v>
      </c>
      <c r="D563" t="s">
        <v>3338</v>
      </c>
      <c r="E563" t="s">
        <v>3340</v>
      </c>
      <c r="F563" t="s">
        <v>36</v>
      </c>
      <c r="G563" t="s">
        <v>37</v>
      </c>
      <c r="H563">
        <v>19000</v>
      </c>
      <c r="I563" t="s">
        <v>38</v>
      </c>
      <c r="J563" t="s">
        <v>157</v>
      </c>
      <c r="K563" t="str">
        <f>VLOOKUP(J563, correspondance!A:B, 2, FALSE)</f>
        <v>TG Caen (PF)</v>
      </c>
      <c r="L563" t="s">
        <v>3341</v>
      </c>
      <c r="M563" t="s">
        <v>3342</v>
      </c>
      <c r="N563" t="s">
        <v>36</v>
      </c>
      <c r="O563" t="s">
        <v>36</v>
      </c>
      <c r="P563" t="s">
        <v>36</v>
      </c>
      <c r="Q563" t="s">
        <v>36</v>
      </c>
      <c r="R563" t="s">
        <v>36</v>
      </c>
      <c r="S563" t="s">
        <v>36</v>
      </c>
      <c r="T563" t="s">
        <v>36</v>
      </c>
      <c r="U563" t="s">
        <v>42</v>
      </c>
      <c r="V563" t="s">
        <v>43</v>
      </c>
      <c r="W563" t="s">
        <v>3343</v>
      </c>
      <c r="X563" t="s">
        <v>36</v>
      </c>
      <c r="Y563" t="s">
        <v>36</v>
      </c>
      <c r="Z563" t="s">
        <v>36</v>
      </c>
      <c r="AA563">
        <v>0</v>
      </c>
      <c r="AB563" t="s">
        <v>426</v>
      </c>
      <c r="AC563" t="s">
        <v>46</v>
      </c>
      <c r="AD563" t="s">
        <v>36</v>
      </c>
      <c r="AE563" t="s">
        <v>3310</v>
      </c>
      <c r="AF563" t="s">
        <v>36</v>
      </c>
      <c r="AG563" t="s">
        <v>48</v>
      </c>
    </row>
    <row r="564" spans="1:33" x14ac:dyDescent="0.35">
      <c r="A564" t="s">
        <v>3344</v>
      </c>
      <c r="B564" t="s">
        <v>3299</v>
      </c>
      <c r="C564" t="s">
        <v>3345</v>
      </c>
      <c r="D564" t="s">
        <v>3346</v>
      </c>
      <c r="E564" t="s">
        <v>3347</v>
      </c>
      <c r="F564" t="s">
        <v>36</v>
      </c>
      <c r="G564" t="s">
        <v>37</v>
      </c>
      <c r="H564">
        <v>19000</v>
      </c>
      <c r="I564" t="s">
        <v>38</v>
      </c>
      <c r="J564" t="s">
        <v>144</v>
      </c>
      <c r="K564" t="str">
        <f>VLOOKUP(J564, correspondance!A:B, 2, FALSE)</f>
        <v>TG Ouest</v>
      </c>
      <c r="L564" t="s">
        <v>3348</v>
      </c>
      <c r="M564" t="s">
        <v>3349</v>
      </c>
      <c r="N564" t="s">
        <v>36</v>
      </c>
      <c r="O564" t="s">
        <v>36</v>
      </c>
      <c r="P564" t="s">
        <v>36</v>
      </c>
      <c r="Q564" t="s">
        <v>36</v>
      </c>
      <c r="R564" t="s">
        <v>36</v>
      </c>
      <c r="S564" t="s">
        <v>36</v>
      </c>
      <c r="T564" t="s">
        <v>36</v>
      </c>
      <c r="U564" t="s">
        <v>42</v>
      </c>
      <c r="V564" t="s">
        <v>43</v>
      </c>
      <c r="W564" t="s">
        <v>70</v>
      </c>
      <c r="X564" t="s">
        <v>36</v>
      </c>
      <c r="Y564" t="s">
        <v>36</v>
      </c>
      <c r="Z564" t="s">
        <v>36</v>
      </c>
      <c r="AA564">
        <v>0</v>
      </c>
      <c r="AB564" t="s">
        <v>426</v>
      </c>
      <c r="AC564" t="s">
        <v>46</v>
      </c>
      <c r="AD564" t="s">
        <v>36</v>
      </c>
      <c r="AE564" t="s">
        <v>3310</v>
      </c>
      <c r="AF564" t="s">
        <v>36</v>
      </c>
      <c r="AG564" t="s">
        <v>48</v>
      </c>
    </row>
    <row r="565" spans="1:33" x14ac:dyDescent="0.35">
      <c r="A565" t="s">
        <v>3350</v>
      </c>
      <c r="B565" t="s">
        <v>3299</v>
      </c>
      <c r="C565" t="s">
        <v>3351</v>
      </c>
      <c r="D565" t="s">
        <v>3350</v>
      </c>
      <c r="E565" t="s">
        <v>3352</v>
      </c>
      <c r="F565" t="s">
        <v>36</v>
      </c>
      <c r="G565" t="s">
        <v>37</v>
      </c>
      <c r="H565">
        <v>7500</v>
      </c>
      <c r="I565" t="s">
        <v>38</v>
      </c>
      <c r="J565" t="s">
        <v>157</v>
      </c>
      <c r="K565" t="str">
        <f>VLOOKUP(J565, correspondance!A:B, 2, FALSE)</f>
        <v>TG Caen (PF)</v>
      </c>
      <c r="L565" t="s">
        <v>3353</v>
      </c>
      <c r="M565" t="s">
        <v>3354</v>
      </c>
      <c r="N565" t="s">
        <v>36</v>
      </c>
      <c r="O565" t="s">
        <v>36</v>
      </c>
      <c r="P565" t="s">
        <v>36</v>
      </c>
      <c r="Q565" t="s">
        <v>36</v>
      </c>
      <c r="R565" t="s">
        <v>36</v>
      </c>
      <c r="S565" t="s">
        <v>36</v>
      </c>
      <c r="T565" t="s">
        <v>36</v>
      </c>
      <c r="U565" t="s">
        <v>42</v>
      </c>
      <c r="V565" t="s">
        <v>43</v>
      </c>
      <c r="W565" t="s">
        <v>3355</v>
      </c>
      <c r="X565" t="s">
        <v>36</v>
      </c>
      <c r="Y565" t="s">
        <v>36</v>
      </c>
      <c r="Z565" t="s">
        <v>36</v>
      </c>
      <c r="AA565">
        <v>0</v>
      </c>
      <c r="AB565" t="s">
        <v>426</v>
      </c>
      <c r="AC565" t="s">
        <v>46</v>
      </c>
      <c r="AD565" t="s">
        <v>36</v>
      </c>
      <c r="AE565" t="s">
        <v>3310</v>
      </c>
      <c r="AF565" t="s">
        <v>36</v>
      </c>
      <c r="AG565" t="s">
        <v>48</v>
      </c>
    </row>
    <row r="566" spans="1:33" x14ac:dyDescent="0.35">
      <c r="A566" t="s">
        <v>3356</v>
      </c>
      <c r="B566" t="s">
        <v>3299</v>
      </c>
      <c r="C566" t="s">
        <v>3357</v>
      </c>
      <c r="D566" t="s">
        <v>3356</v>
      </c>
      <c r="E566" t="s">
        <v>3358</v>
      </c>
      <c r="F566" t="s">
        <v>36</v>
      </c>
      <c r="G566" t="s">
        <v>37</v>
      </c>
      <c r="H566">
        <v>19000</v>
      </c>
      <c r="I566" t="s">
        <v>38</v>
      </c>
      <c r="J566" t="s">
        <v>188</v>
      </c>
      <c r="K566" t="str">
        <f>VLOOKUP(J566, correspondance!A:B, 2, FALSE)</f>
        <v>TG Quimper (PF)</v>
      </c>
      <c r="L566" t="s">
        <v>3359</v>
      </c>
      <c r="M566" t="s">
        <v>3360</v>
      </c>
      <c r="N566" t="s">
        <v>36</v>
      </c>
      <c r="O566" t="s">
        <v>36</v>
      </c>
      <c r="P566" t="s">
        <v>36</v>
      </c>
      <c r="Q566" t="s">
        <v>36</v>
      </c>
      <c r="R566" t="s">
        <v>36</v>
      </c>
      <c r="S566" t="s">
        <v>36</v>
      </c>
      <c r="T566" t="s">
        <v>36</v>
      </c>
      <c r="U566" t="s">
        <v>42</v>
      </c>
      <c r="V566" t="s">
        <v>43</v>
      </c>
      <c r="W566" t="s">
        <v>3361</v>
      </c>
      <c r="X566" t="s">
        <v>36</v>
      </c>
      <c r="Y566" t="s">
        <v>36</v>
      </c>
      <c r="Z566" t="s">
        <v>36</v>
      </c>
      <c r="AA566">
        <v>0</v>
      </c>
      <c r="AB566" t="s">
        <v>426</v>
      </c>
      <c r="AC566" t="s">
        <v>46</v>
      </c>
      <c r="AD566" t="s">
        <v>36</v>
      </c>
      <c r="AE566" t="s">
        <v>3310</v>
      </c>
      <c r="AF566" t="s">
        <v>36</v>
      </c>
      <c r="AG566" t="s">
        <v>48</v>
      </c>
    </row>
    <row r="567" spans="1:33" x14ac:dyDescent="0.35">
      <c r="A567" t="s">
        <v>3362</v>
      </c>
      <c r="B567" t="s">
        <v>3299</v>
      </c>
      <c r="C567" t="s">
        <v>3363</v>
      </c>
      <c r="D567" t="s">
        <v>3362</v>
      </c>
      <c r="E567" t="s">
        <v>3364</v>
      </c>
      <c r="F567" t="s">
        <v>36</v>
      </c>
      <c r="G567" t="s">
        <v>37</v>
      </c>
      <c r="H567">
        <v>19000</v>
      </c>
      <c r="I567" t="s">
        <v>38</v>
      </c>
      <c r="J567" t="s">
        <v>144</v>
      </c>
      <c r="K567" t="str">
        <f>VLOOKUP(J567, correspondance!A:B, 2, FALSE)</f>
        <v>TG Ouest</v>
      </c>
      <c r="L567" t="s">
        <v>3365</v>
      </c>
      <c r="M567" t="s">
        <v>3366</v>
      </c>
      <c r="N567" t="s">
        <v>36</v>
      </c>
      <c r="O567" t="s">
        <v>36</v>
      </c>
      <c r="P567" t="s">
        <v>36</v>
      </c>
      <c r="Q567" t="s">
        <v>36</v>
      </c>
      <c r="R567" t="s">
        <v>36</v>
      </c>
      <c r="S567" t="s">
        <v>36</v>
      </c>
      <c r="T567" t="s">
        <v>36</v>
      </c>
      <c r="U567" t="s">
        <v>42</v>
      </c>
      <c r="V567" t="s">
        <v>43</v>
      </c>
      <c r="W567" t="s">
        <v>3367</v>
      </c>
      <c r="X567" t="s">
        <v>36</v>
      </c>
      <c r="Y567" t="s">
        <v>36</v>
      </c>
      <c r="Z567" t="s">
        <v>36</v>
      </c>
      <c r="AA567">
        <v>0</v>
      </c>
      <c r="AB567" t="s">
        <v>426</v>
      </c>
      <c r="AC567" t="s">
        <v>46</v>
      </c>
      <c r="AD567" t="s">
        <v>36</v>
      </c>
      <c r="AE567" t="s">
        <v>3310</v>
      </c>
      <c r="AF567" t="s">
        <v>36</v>
      </c>
      <c r="AG567" t="s">
        <v>48</v>
      </c>
    </row>
    <row r="568" spans="1:33" x14ac:dyDescent="0.35">
      <c r="A568" t="s">
        <v>3368</v>
      </c>
      <c r="B568" t="s">
        <v>3299</v>
      </c>
      <c r="C568" t="s">
        <v>3369</v>
      </c>
      <c r="D568" t="s">
        <v>3368</v>
      </c>
      <c r="E568" t="s">
        <v>3370</v>
      </c>
      <c r="F568" t="s">
        <v>36</v>
      </c>
      <c r="G568" t="s">
        <v>37</v>
      </c>
      <c r="H568">
        <v>19000</v>
      </c>
      <c r="I568" t="s">
        <v>38</v>
      </c>
      <c r="J568" t="s">
        <v>188</v>
      </c>
      <c r="K568" t="str">
        <f>VLOOKUP(J568, correspondance!A:B, 2, FALSE)</f>
        <v>TG Quimper (PF)</v>
      </c>
      <c r="L568" t="s">
        <v>3371</v>
      </c>
      <c r="M568" t="s">
        <v>3372</v>
      </c>
      <c r="N568" t="s">
        <v>36</v>
      </c>
      <c r="O568" t="s">
        <v>36</v>
      </c>
      <c r="P568" t="s">
        <v>36</v>
      </c>
      <c r="Q568" t="s">
        <v>36</v>
      </c>
      <c r="R568" t="s">
        <v>36</v>
      </c>
      <c r="S568" t="s">
        <v>36</v>
      </c>
      <c r="T568" t="s">
        <v>36</v>
      </c>
      <c r="U568" t="s">
        <v>42</v>
      </c>
      <c r="V568" t="s">
        <v>43</v>
      </c>
      <c r="W568" t="s">
        <v>3373</v>
      </c>
      <c r="X568" t="s">
        <v>36</v>
      </c>
      <c r="Y568" t="s">
        <v>36</v>
      </c>
      <c r="Z568" t="s">
        <v>36</v>
      </c>
      <c r="AA568">
        <v>0</v>
      </c>
      <c r="AB568" t="s">
        <v>426</v>
      </c>
      <c r="AC568" t="s">
        <v>46</v>
      </c>
      <c r="AD568" t="s">
        <v>36</v>
      </c>
      <c r="AE568" t="s">
        <v>3310</v>
      </c>
      <c r="AF568" t="s">
        <v>36</v>
      </c>
      <c r="AG568" t="s">
        <v>48</v>
      </c>
    </row>
    <row r="569" spans="1:33" x14ac:dyDescent="0.35">
      <c r="A569" t="s">
        <v>3374</v>
      </c>
      <c r="B569" t="s">
        <v>3299</v>
      </c>
      <c r="C569" t="s">
        <v>3375</v>
      </c>
      <c r="D569" t="s">
        <v>3374</v>
      </c>
      <c r="E569" t="s">
        <v>3376</v>
      </c>
      <c r="F569" t="s">
        <v>36</v>
      </c>
      <c r="G569" t="s">
        <v>37</v>
      </c>
      <c r="H569">
        <v>19000</v>
      </c>
      <c r="I569" t="s">
        <v>38</v>
      </c>
      <c r="J569" t="s">
        <v>170</v>
      </c>
      <c r="K569" t="str">
        <f>VLOOKUP(J569, correspondance!A:B, 2, FALSE)</f>
        <v>TG Laval (PF)</v>
      </c>
      <c r="L569" t="s">
        <v>3377</v>
      </c>
      <c r="M569" t="s">
        <v>3378</v>
      </c>
      <c r="N569" t="s">
        <v>36</v>
      </c>
      <c r="O569" t="s">
        <v>36</v>
      </c>
      <c r="P569" t="s">
        <v>36</v>
      </c>
      <c r="Q569" t="s">
        <v>36</v>
      </c>
      <c r="R569" t="s">
        <v>36</v>
      </c>
      <c r="S569" t="s">
        <v>36</v>
      </c>
      <c r="T569" t="s">
        <v>36</v>
      </c>
      <c r="U569" t="s">
        <v>42</v>
      </c>
      <c r="V569" t="s">
        <v>43</v>
      </c>
      <c r="W569" t="s">
        <v>116</v>
      </c>
      <c r="X569" t="s">
        <v>36</v>
      </c>
      <c r="Y569" t="s">
        <v>36</v>
      </c>
      <c r="Z569" t="s">
        <v>36</v>
      </c>
      <c r="AA569">
        <v>0</v>
      </c>
      <c r="AB569" t="s">
        <v>426</v>
      </c>
      <c r="AC569" t="s">
        <v>46</v>
      </c>
      <c r="AD569" t="s">
        <v>36</v>
      </c>
      <c r="AE569" t="s">
        <v>3310</v>
      </c>
      <c r="AF569" t="s">
        <v>36</v>
      </c>
      <c r="AG569" t="s">
        <v>48</v>
      </c>
    </row>
    <row r="570" spans="1:33" x14ac:dyDescent="0.35">
      <c r="A570" t="s">
        <v>3379</v>
      </c>
      <c r="B570" t="s">
        <v>33</v>
      </c>
      <c r="C570" t="s">
        <v>3380</v>
      </c>
      <c r="D570" t="s">
        <v>3379</v>
      </c>
      <c r="E570" t="s">
        <v>3381</v>
      </c>
      <c r="F570" t="s">
        <v>36</v>
      </c>
      <c r="G570" t="s">
        <v>37</v>
      </c>
      <c r="H570">
        <v>19000</v>
      </c>
      <c r="I570" t="s">
        <v>38</v>
      </c>
      <c r="J570" t="s">
        <v>144</v>
      </c>
      <c r="K570" t="str">
        <f>VLOOKUP(J570, correspondance!A:B, 2, FALSE)</f>
        <v>TG Ouest</v>
      </c>
      <c r="L570" t="s">
        <v>3382</v>
      </c>
      <c r="M570" t="s">
        <v>3383</v>
      </c>
      <c r="N570" t="s">
        <v>36</v>
      </c>
      <c r="O570" t="s">
        <v>36</v>
      </c>
      <c r="P570" t="s">
        <v>36</v>
      </c>
      <c r="Q570" t="s">
        <v>36</v>
      </c>
      <c r="R570" t="s">
        <v>36</v>
      </c>
      <c r="S570" t="s">
        <v>36</v>
      </c>
      <c r="T570" t="s">
        <v>36</v>
      </c>
      <c r="U570" t="s">
        <v>42</v>
      </c>
      <c r="V570" t="s">
        <v>43</v>
      </c>
      <c r="W570" t="s">
        <v>3384</v>
      </c>
      <c r="X570" t="s">
        <v>36</v>
      </c>
      <c r="Y570" t="s">
        <v>36</v>
      </c>
      <c r="Z570" t="s">
        <v>36</v>
      </c>
      <c r="AA570">
        <v>0</v>
      </c>
      <c r="AB570" t="s">
        <v>45</v>
      </c>
      <c r="AC570" t="s">
        <v>46</v>
      </c>
      <c r="AD570" t="s">
        <v>36</v>
      </c>
      <c r="AE570" t="s">
        <v>56</v>
      </c>
      <c r="AF570" t="s">
        <v>36</v>
      </c>
      <c r="AG570" t="s">
        <v>48</v>
      </c>
    </row>
    <row r="571" spans="1:33" x14ac:dyDescent="0.35">
      <c r="A571" t="s">
        <v>3385</v>
      </c>
      <c r="B571" t="s">
        <v>33</v>
      </c>
      <c r="C571" t="s">
        <v>3386</v>
      </c>
      <c r="D571" t="s">
        <v>3387</v>
      </c>
      <c r="E571" t="s">
        <v>3388</v>
      </c>
      <c r="F571" t="s">
        <v>36</v>
      </c>
      <c r="G571" t="s">
        <v>66</v>
      </c>
      <c r="I571" t="s">
        <v>66</v>
      </c>
      <c r="J571" t="s">
        <v>857</v>
      </c>
      <c r="K571" t="str">
        <f>VLOOKUP(J571, correspondance!A:B, 2, FALSE)</f>
        <v>TG Le Muy (PF)</v>
      </c>
      <c r="L571" t="s">
        <v>3389</v>
      </c>
      <c r="M571" t="s">
        <v>3390</v>
      </c>
      <c r="N571" t="s">
        <v>36</v>
      </c>
      <c r="O571" t="s">
        <v>36</v>
      </c>
      <c r="P571" t="s">
        <v>36</v>
      </c>
      <c r="Q571" t="s">
        <v>36</v>
      </c>
      <c r="R571" t="s">
        <v>36</v>
      </c>
      <c r="S571" t="s">
        <v>36</v>
      </c>
      <c r="T571" t="s">
        <v>36</v>
      </c>
      <c r="U571" t="s">
        <v>42</v>
      </c>
      <c r="V571" t="s">
        <v>43</v>
      </c>
      <c r="W571" t="s">
        <v>3391</v>
      </c>
      <c r="X571" t="s">
        <v>36</v>
      </c>
      <c r="Y571" t="s">
        <v>36</v>
      </c>
      <c r="Z571" t="s">
        <v>36</v>
      </c>
      <c r="AA571">
        <v>0</v>
      </c>
      <c r="AB571" t="s">
        <v>45</v>
      </c>
      <c r="AC571" t="s">
        <v>46</v>
      </c>
      <c r="AD571" t="s">
        <v>36</v>
      </c>
      <c r="AE571" t="s">
        <v>56</v>
      </c>
      <c r="AF571" t="s">
        <v>36</v>
      </c>
      <c r="AG571" t="s">
        <v>48</v>
      </c>
    </row>
    <row r="572" spans="1:33" x14ac:dyDescent="0.35">
      <c r="A572" t="s">
        <v>3392</v>
      </c>
      <c r="B572" t="s">
        <v>33</v>
      </c>
      <c r="C572" t="s">
        <v>3393</v>
      </c>
      <c r="D572" t="s">
        <v>3392</v>
      </c>
      <c r="E572" t="s">
        <v>3394</v>
      </c>
      <c r="F572" t="s">
        <v>36</v>
      </c>
      <c r="G572" t="s">
        <v>37</v>
      </c>
      <c r="H572">
        <v>7500</v>
      </c>
      <c r="I572" t="s">
        <v>38</v>
      </c>
      <c r="J572" t="s">
        <v>857</v>
      </c>
      <c r="K572" t="str">
        <f>VLOOKUP(J572, correspondance!A:B, 2, FALSE)</f>
        <v>TG Le Muy (PF)</v>
      </c>
      <c r="L572" t="s">
        <v>3395</v>
      </c>
      <c r="M572" t="s">
        <v>36</v>
      </c>
      <c r="N572" t="s">
        <v>36</v>
      </c>
      <c r="O572" t="s">
        <v>36</v>
      </c>
      <c r="P572" t="s">
        <v>36</v>
      </c>
      <c r="Q572" t="s">
        <v>36</v>
      </c>
      <c r="R572" t="s">
        <v>36</v>
      </c>
      <c r="S572" t="s">
        <v>36</v>
      </c>
      <c r="T572" t="s">
        <v>36</v>
      </c>
      <c r="U572" t="s">
        <v>42</v>
      </c>
      <c r="V572" t="s">
        <v>43</v>
      </c>
      <c r="W572" t="s">
        <v>3396</v>
      </c>
      <c r="X572" t="s">
        <v>36</v>
      </c>
      <c r="Y572" t="s">
        <v>36</v>
      </c>
      <c r="Z572" t="s">
        <v>36</v>
      </c>
      <c r="AA572">
        <v>0</v>
      </c>
      <c r="AB572" t="s">
        <v>45</v>
      </c>
      <c r="AC572" t="s">
        <v>46</v>
      </c>
      <c r="AD572" t="s">
        <v>36</v>
      </c>
      <c r="AE572" t="s">
        <v>56</v>
      </c>
      <c r="AF572" t="s">
        <v>36</v>
      </c>
      <c r="AG572" t="s">
        <v>48</v>
      </c>
    </row>
    <row r="573" spans="1:33" x14ac:dyDescent="0.35">
      <c r="A573" t="s">
        <v>3397</v>
      </c>
      <c r="B573" t="s">
        <v>3299</v>
      </c>
      <c r="C573" t="s">
        <v>3398</v>
      </c>
      <c r="D573" t="s">
        <v>3397</v>
      </c>
      <c r="E573" t="s">
        <v>3399</v>
      </c>
      <c r="F573" t="s">
        <v>3400</v>
      </c>
      <c r="G573" t="s">
        <v>37</v>
      </c>
      <c r="H573">
        <v>16000</v>
      </c>
      <c r="I573" t="s">
        <v>38</v>
      </c>
      <c r="J573" t="s">
        <v>1356</v>
      </c>
      <c r="K573" t="str">
        <f>VLOOKUP(J573, correspondance!A:B, 2, FALSE)</f>
        <v>TG Narbonne (PF)</v>
      </c>
      <c r="L573" t="s">
        <v>3401</v>
      </c>
      <c r="M573" t="s">
        <v>3402</v>
      </c>
      <c r="N573" t="s">
        <v>36</v>
      </c>
      <c r="O573" t="s">
        <v>36</v>
      </c>
      <c r="P573" t="s">
        <v>36</v>
      </c>
      <c r="Q573" t="s">
        <v>36</v>
      </c>
      <c r="R573" t="s">
        <v>36</v>
      </c>
      <c r="S573" t="s">
        <v>36</v>
      </c>
      <c r="T573" t="s">
        <v>36</v>
      </c>
      <c r="U573" t="s">
        <v>42</v>
      </c>
      <c r="V573" t="s">
        <v>43</v>
      </c>
      <c r="W573" t="s">
        <v>3403</v>
      </c>
      <c r="X573" t="s">
        <v>36</v>
      </c>
      <c r="Y573" t="s">
        <v>36</v>
      </c>
      <c r="Z573" t="s">
        <v>36</v>
      </c>
      <c r="AA573">
        <v>0</v>
      </c>
      <c r="AB573" t="s">
        <v>426</v>
      </c>
      <c r="AC573" t="s">
        <v>46</v>
      </c>
      <c r="AD573" t="s">
        <v>36</v>
      </c>
      <c r="AE573" t="s">
        <v>3310</v>
      </c>
      <c r="AF573" t="s">
        <v>36</v>
      </c>
      <c r="AG573" t="s">
        <v>48</v>
      </c>
    </row>
    <row r="574" spans="1:33" x14ac:dyDescent="0.35">
      <c r="A574" t="s">
        <v>3404</v>
      </c>
      <c r="B574" t="s">
        <v>33</v>
      </c>
      <c r="C574" t="s">
        <v>3405</v>
      </c>
      <c r="D574" t="s">
        <v>3404</v>
      </c>
      <c r="E574" t="s">
        <v>3406</v>
      </c>
      <c r="F574" t="s">
        <v>36</v>
      </c>
      <c r="G574" t="s">
        <v>37</v>
      </c>
      <c r="H574">
        <v>13000</v>
      </c>
      <c r="I574" t="s">
        <v>38</v>
      </c>
      <c r="J574" t="s">
        <v>2499</v>
      </c>
      <c r="K574" t="str">
        <f>VLOOKUP(J574, correspondance!A:B, 2, FALSE)</f>
        <v>Site St Loubes</v>
      </c>
      <c r="L574" t="s">
        <v>3407</v>
      </c>
      <c r="M574" t="s">
        <v>3408</v>
      </c>
      <c r="N574" t="s">
        <v>36</v>
      </c>
      <c r="O574" t="s">
        <v>36</v>
      </c>
      <c r="P574" t="s">
        <v>36</v>
      </c>
      <c r="Q574" t="s">
        <v>36</v>
      </c>
      <c r="R574" t="s">
        <v>36</v>
      </c>
      <c r="S574" t="s">
        <v>36</v>
      </c>
      <c r="T574" t="s">
        <v>36</v>
      </c>
      <c r="U574" t="s">
        <v>42</v>
      </c>
      <c r="V574" t="s">
        <v>43</v>
      </c>
      <c r="W574" t="s">
        <v>3409</v>
      </c>
      <c r="X574" t="s">
        <v>36</v>
      </c>
      <c r="Y574" t="s">
        <v>36</v>
      </c>
      <c r="Z574" t="s">
        <v>36</v>
      </c>
      <c r="AA574">
        <v>0</v>
      </c>
      <c r="AB574" t="s">
        <v>45</v>
      </c>
      <c r="AC574" t="s">
        <v>46</v>
      </c>
      <c r="AD574" t="s">
        <v>36</v>
      </c>
      <c r="AE574" t="s">
        <v>47</v>
      </c>
      <c r="AF574" t="s">
        <v>36</v>
      </c>
      <c r="AG574" t="s">
        <v>48</v>
      </c>
    </row>
    <row r="575" spans="1:33" x14ac:dyDescent="0.35">
      <c r="A575" t="s">
        <v>3410</v>
      </c>
      <c r="B575" t="s">
        <v>33</v>
      </c>
      <c r="C575" t="s">
        <v>3411</v>
      </c>
      <c r="D575" t="s">
        <v>3410</v>
      </c>
      <c r="E575" t="s">
        <v>3412</v>
      </c>
      <c r="F575" t="s">
        <v>36</v>
      </c>
      <c r="G575" t="s">
        <v>37</v>
      </c>
      <c r="H575">
        <v>16000</v>
      </c>
      <c r="I575" t="s">
        <v>38</v>
      </c>
      <c r="J575" t="s">
        <v>857</v>
      </c>
      <c r="K575" t="str">
        <f>VLOOKUP(J575, correspondance!A:B, 2, FALSE)</f>
        <v>TG Le Muy (PF)</v>
      </c>
      <c r="L575" t="s">
        <v>3413</v>
      </c>
      <c r="M575" t="s">
        <v>3414</v>
      </c>
      <c r="N575" t="s">
        <v>36</v>
      </c>
      <c r="O575" t="s">
        <v>36</v>
      </c>
      <c r="P575" t="s">
        <v>36</v>
      </c>
      <c r="Q575" t="s">
        <v>36</v>
      </c>
      <c r="R575" t="s">
        <v>36</v>
      </c>
      <c r="S575" t="s">
        <v>36</v>
      </c>
      <c r="T575" t="s">
        <v>36</v>
      </c>
      <c r="U575" t="s">
        <v>42</v>
      </c>
      <c r="V575" t="s">
        <v>43</v>
      </c>
      <c r="W575" t="s">
        <v>3415</v>
      </c>
      <c r="X575" t="s">
        <v>36</v>
      </c>
      <c r="Y575" t="s">
        <v>36</v>
      </c>
      <c r="Z575" t="s">
        <v>36</v>
      </c>
      <c r="AA575">
        <v>0</v>
      </c>
      <c r="AB575" t="s">
        <v>45</v>
      </c>
      <c r="AC575" t="s">
        <v>46</v>
      </c>
      <c r="AD575" t="s">
        <v>36</v>
      </c>
      <c r="AE575" t="s">
        <v>56</v>
      </c>
      <c r="AF575" t="s">
        <v>36</v>
      </c>
      <c r="AG575" t="s">
        <v>48</v>
      </c>
    </row>
    <row r="576" spans="1:33" x14ac:dyDescent="0.35">
      <c r="A576" t="s">
        <v>3416</v>
      </c>
      <c r="B576" t="s">
        <v>33</v>
      </c>
      <c r="C576" t="s">
        <v>3417</v>
      </c>
      <c r="D576" t="s">
        <v>3416</v>
      </c>
      <c r="E576" t="s">
        <v>3418</v>
      </c>
      <c r="F576" t="s">
        <v>36</v>
      </c>
      <c r="G576" t="s">
        <v>37</v>
      </c>
      <c r="H576">
        <v>16000</v>
      </c>
      <c r="I576" t="s">
        <v>38</v>
      </c>
      <c r="J576" t="s">
        <v>157</v>
      </c>
      <c r="K576" t="str">
        <f>VLOOKUP(J576, correspondance!A:B, 2, FALSE)</f>
        <v>TG Caen (PF)</v>
      </c>
      <c r="L576" t="s">
        <v>3419</v>
      </c>
      <c r="M576" t="s">
        <v>3420</v>
      </c>
      <c r="N576" t="s">
        <v>36</v>
      </c>
      <c r="O576" t="s">
        <v>36</v>
      </c>
      <c r="P576" t="s">
        <v>36</v>
      </c>
      <c r="Q576" t="s">
        <v>36</v>
      </c>
      <c r="R576" t="s">
        <v>36</v>
      </c>
      <c r="S576" t="s">
        <v>36</v>
      </c>
      <c r="T576" t="s">
        <v>36</v>
      </c>
      <c r="U576" t="s">
        <v>42</v>
      </c>
      <c r="V576" t="s">
        <v>43</v>
      </c>
      <c r="W576" t="s">
        <v>3421</v>
      </c>
      <c r="X576" t="s">
        <v>36</v>
      </c>
      <c r="Y576" t="s">
        <v>36</v>
      </c>
      <c r="Z576" t="s">
        <v>36</v>
      </c>
      <c r="AA576">
        <v>0</v>
      </c>
      <c r="AB576" t="s">
        <v>45</v>
      </c>
      <c r="AC576" t="s">
        <v>46</v>
      </c>
      <c r="AD576" t="s">
        <v>36</v>
      </c>
      <c r="AE576" t="s">
        <v>56</v>
      </c>
      <c r="AF576" t="s">
        <v>36</v>
      </c>
      <c r="AG576" t="s">
        <v>48</v>
      </c>
    </row>
    <row r="577" spans="1:33" x14ac:dyDescent="0.35">
      <c r="A577" t="s">
        <v>3422</v>
      </c>
      <c r="B577" t="s">
        <v>33</v>
      </c>
      <c r="C577" t="s">
        <v>3423</v>
      </c>
      <c r="D577" t="s">
        <v>3422</v>
      </c>
      <c r="E577" t="s">
        <v>3424</v>
      </c>
      <c r="F577" t="s">
        <v>36</v>
      </c>
      <c r="G577" t="s">
        <v>66</v>
      </c>
      <c r="I577" t="s">
        <v>66</v>
      </c>
      <c r="J577" t="s">
        <v>1349</v>
      </c>
      <c r="K577" t="str">
        <f>VLOOKUP(J577, correspondance!A:B, 2, FALSE)</f>
        <v>TG Rodez (PF)</v>
      </c>
      <c r="L577" t="s">
        <v>3425</v>
      </c>
      <c r="M577" t="s">
        <v>3426</v>
      </c>
      <c r="N577" t="s">
        <v>36</v>
      </c>
      <c r="O577" t="s">
        <v>36</v>
      </c>
      <c r="P577" t="s">
        <v>36</v>
      </c>
      <c r="Q577" t="s">
        <v>36</v>
      </c>
      <c r="R577" t="s">
        <v>36</v>
      </c>
      <c r="S577" t="s">
        <v>36</v>
      </c>
      <c r="T577" t="s">
        <v>36</v>
      </c>
      <c r="U577" t="s">
        <v>42</v>
      </c>
      <c r="V577" t="s">
        <v>43</v>
      </c>
      <c r="W577" t="s">
        <v>1469</v>
      </c>
      <c r="X577" t="s">
        <v>36</v>
      </c>
      <c r="Y577" t="s">
        <v>36</v>
      </c>
      <c r="Z577" t="s">
        <v>36</v>
      </c>
      <c r="AA577">
        <v>0</v>
      </c>
      <c r="AB577" t="s">
        <v>45</v>
      </c>
      <c r="AC577" t="s">
        <v>46</v>
      </c>
      <c r="AD577" t="s">
        <v>36</v>
      </c>
      <c r="AE577" t="s">
        <v>96</v>
      </c>
      <c r="AF577" t="s">
        <v>36</v>
      </c>
      <c r="AG577" t="s">
        <v>48</v>
      </c>
    </row>
    <row r="578" spans="1:33" x14ac:dyDescent="0.35">
      <c r="A578" t="s">
        <v>3427</v>
      </c>
      <c r="B578" t="s">
        <v>33</v>
      </c>
      <c r="C578" t="s">
        <v>3428</v>
      </c>
      <c r="D578" t="s">
        <v>3427</v>
      </c>
      <c r="E578" t="s">
        <v>3429</v>
      </c>
      <c r="F578" t="s">
        <v>36</v>
      </c>
      <c r="G578" t="s">
        <v>37</v>
      </c>
      <c r="H578">
        <v>19000</v>
      </c>
      <c r="I578" t="s">
        <v>38</v>
      </c>
      <c r="J578" t="s">
        <v>144</v>
      </c>
      <c r="K578" t="str">
        <f>VLOOKUP(J578, correspondance!A:B, 2, FALSE)</f>
        <v>TG Ouest</v>
      </c>
      <c r="L578" t="s">
        <v>3430</v>
      </c>
      <c r="M578" t="s">
        <v>3431</v>
      </c>
      <c r="N578" t="s">
        <v>36</v>
      </c>
      <c r="O578" t="s">
        <v>36</v>
      </c>
      <c r="P578" t="s">
        <v>36</v>
      </c>
      <c r="Q578" t="s">
        <v>36</v>
      </c>
      <c r="R578" t="s">
        <v>36</v>
      </c>
      <c r="S578" t="s">
        <v>36</v>
      </c>
      <c r="T578" t="s">
        <v>36</v>
      </c>
      <c r="U578" t="s">
        <v>42</v>
      </c>
      <c r="V578" t="s">
        <v>43</v>
      </c>
      <c r="W578" t="s">
        <v>3432</v>
      </c>
      <c r="X578" t="s">
        <v>36</v>
      </c>
      <c r="Y578" t="s">
        <v>36</v>
      </c>
      <c r="Z578" t="s">
        <v>36</v>
      </c>
      <c r="AA578">
        <v>0</v>
      </c>
      <c r="AB578" t="s">
        <v>45</v>
      </c>
      <c r="AC578" t="s">
        <v>46</v>
      </c>
      <c r="AD578" t="s">
        <v>36</v>
      </c>
      <c r="AE578" t="s">
        <v>56</v>
      </c>
      <c r="AF578" t="s">
        <v>36</v>
      </c>
      <c r="AG578" t="s">
        <v>48</v>
      </c>
    </row>
    <row r="579" spans="1:33" x14ac:dyDescent="0.35">
      <c r="A579" t="s">
        <v>3433</v>
      </c>
      <c r="B579" t="s">
        <v>33</v>
      </c>
      <c r="C579" t="s">
        <v>3434</v>
      </c>
      <c r="D579" t="s">
        <v>3433</v>
      </c>
      <c r="E579" t="s">
        <v>3435</v>
      </c>
      <c r="F579" t="s">
        <v>3436</v>
      </c>
      <c r="G579" t="s">
        <v>37</v>
      </c>
      <c r="H579">
        <v>3500</v>
      </c>
      <c r="I579" t="s">
        <v>38</v>
      </c>
      <c r="J579" t="s">
        <v>430</v>
      </c>
      <c r="K579" t="str">
        <f>VLOOKUP(J579, correspondance!A:B, 2, FALSE)</f>
        <v>Site St Loubes</v>
      </c>
      <c r="L579" t="s">
        <v>3437</v>
      </c>
      <c r="M579" t="s">
        <v>3438</v>
      </c>
      <c r="N579" t="s">
        <v>36</v>
      </c>
      <c r="O579" t="s">
        <v>36</v>
      </c>
      <c r="P579" t="s">
        <v>36</v>
      </c>
      <c r="Q579" t="s">
        <v>36</v>
      </c>
      <c r="R579" t="s">
        <v>36</v>
      </c>
      <c r="S579" t="s">
        <v>36</v>
      </c>
      <c r="T579" t="s">
        <v>36</v>
      </c>
      <c r="U579" t="s">
        <v>42</v>
      </c>
      <c r="V579" t="s">
        <v>43</v>
      </c>
      <c r="W579" t="s">
        <v>3439</v>
      </c>
      <c r="X579" t="s">
        <v>36</v>
      </c>
      <c r="Y579" t="s">
        <v>36</v>
      </c>
      <c r="Z579" t="s">
        <v>36</v>
      </c>
      <c r="AA579">
        <v>0</v>
      </c>
      <c r="AB579" t="s">
        <v>426</v>
      </c>
      <c r="AC579" t="s">
        <v>46</v>
      </c>
      <c r="AD579" t="s">
        <v>36</v>
      </c>
      <c r="AE579" t="s">
        <v>96</v>
      </c>
      <c r="AF579" t="s">
        <v>36</v>
      </c>
      <c r="AG579" t="s">
        <v>48</v>
      </c>
    </row>
    <row r="580" spans="1:33" x14ac:dyDescent="0.35">
      <c r="A580" t="s">
        <v>3440</v>
      </c>
      <c r="B580" t="s">
        <v>33</v>
      </c>
      <c r="C580" t="s">
        <v>3441</v>
      </c>
      <c r="D580" t="s">
        <v>3440</v>
      </c>
      <c r="E580" t="s">
        <v>3442</v>
      </c>
      <c r="F580" t="s">
        <v>36</v>
      </c>
      <c r="G580" t="s">
        <v>37</v>
      </c>
      <c r="H580">
        <v>16000</v>
      </c>
      <c r="I580" t="s">
        <v>38</v>
      </c>
      <c r="J580" t="s">
        <v>3443</v>
      </c>
      <c r="K580" t="str">
        <f>VLOOKUP(J580, correspondance!A:B, 2, FALSE)</f>
        <v>TG Gouzeaucourt (PF)</v>
      </c>
      <c r="L580" t="s">
        <v>3444</v>
      </c>
      <c r="M580" t="s">
        <v>3445</v>
      </c>
      <c r="N580" t="s">
        <v>36</v>
      </c>
      <c r="O580" t="s">
        <v>36</v>
      </c>
      <c r="P580" t="s">
        <v>36</v>
      </c>
      <c r="Q580" t="s">
        <v>36</v>
      </c>
      <c r="R580" t="s">
        <v>36</v>
      </c>
      <c r="S580" t="s">
        <v>36</v>
      </c>
      <c r="T580" t="s">
        <v>36</v>
      </c>
      <c r="U580" t="s">
        <v>42</v>
      </c>
      <c r="V580" t="s">
        <v>43</v>
      </c>
      <c r="W580" t="s">
        <v>3446</v>
      </c>
      <c r="X580" t="s">
        <v>36</v>
      </c>
      <c r="Y580" t="s">
        <v>36</v>
      </c>
      <c r="Z580" t="s">
        <v>36</v>
      </c>
      <c r="AA580">
        <v>0</v>
      </c>
      <c r="AB580" t="s">
        <v>45</v>
      </c>
      <c r="AC580" t="s">
        <v>46</v>
      </c>
      <c r="AD580" t="s">
        <v>36</v>
      </c>
      <c r="AE580" t="s">
        <v>66</v>
      </c>
      <c r="AF580" t="s">
        <v>36</v>
      </c>
      <c r="AG580" t="s">
        <v>48</v>
      </c>
    </row>
    <row r="581" spans="1:33" x14ac:dyDescent="0.35">
      <c r="A581" t="s">
        <v>3447</v>
      </c>
      <c r="B581" t="s">
        <v>33</v>
      </c>
      <c r="C581" t="s">
        <v>3448</v>
      </c>
      <c r="D581" t="s">
        <v>3447</v>
      </c>
      <c r="E581" t="s">
        <v>3449</v>
      </c>
      <c r="F581" t="s">
        <v>36</v>
      </c>
      <c r="G581" t="s">
        <v>37</v>
      </c>
      <c r="H581">
        <v>13000</v>
      </c>
      <c r="I581" t="s">
        <v>38</v>
      </c>
      <c r="J581" t="s">
        <v>3443</v>
      </c>
      <c r="K581" t="str">
        <f>VLOOKUP(J581, correspondance!A:B, 2, FALSE)</f>
        <v>TG Gouzeaucourt (PF)</v>
      </c>
      <c r="L581" t="s">
        <v>3450</v>
      </c>
      <c r="M581" t="s">
        <v>3451</v>
      </c>
      <c r="N581" t="s">
        <v>36</v>
      </c>
      <c r="O581" t="s">
        <v>36</v>
      </c>
      <c r="P581" t="s">
        <v>36</v>
      </c>
      <c r="Q581" t="s">
        <v>36</v>
      </c>
      <c r="R581" t="s">
        <v>36</v>
      </c>
      <c r="S581" t="s">
        <v>36</v>
      </c>
      <c r="T581" t="s">
        <v>36</v>
      </c>
      <c r="U581" t="s">
        <v>42</v>
      </c>
      <c r="V581" t="s">
        <v>43</v>
      </c>
      <c r="W581" t="s">
        <v>3452</v>
      </c>
      <c r="X581" t="s">
        <v>36</v>
      </c>
      <c r="Y581" t="s">
        <v>36</v>
      </c>
      <c r="Z581" t="s">
        <v>36</v>
      </c>
      <c r="AA581">
        <v>0</v>
      </c>
      <c r="AB581" t="s">
        <v>45</v>
      </c>
      <c r="AC581" t="s">
        <v>46</v>
      </c>
      <c r="AD581" t="s">
        <v>36</v>
      </c>
      <c r="AE581" t="s">
        <v>56</v>
      </c>
      <c r="AF581" t="s">
        <v>36</v>
      </c>
      <c r="AG581" t="s">
        <v>48</v>
      </c>
    </row>
    <row r="582" spans="1:33" x14ac:dyDescent="0.35">
      <c r="A582" t="s">
        <v>3453</v>
      </c>
      <c r="B582" t="s">
        <v>33</v>
      </c>
      <c r="C582" t="s">
        <v>3454</v>
      </c>
      <c r="D582" t="s">
        <v>3453</v>
      </c>
      <c r="E582" t="s">
        <v>3455</v>
      </c>
      <c r="F582" t="s">
        <v>3456</v>
      </c>
      <c r="G582" t="s">
        <v>37</v>
      </c>
      <c r="H582">
        <v>19500</v>
      </c>
      <c r="I582" t="s">
        <v>38</v>
      </c>
      <c r="J582" t="s">
        <v>817</v>
      </c>
      <c r="K582" t="str">
        <f>VLOOKUP(J582, correspondance!A:B, 2, FALSE)</f>
        <v>TG COULOMMIERS</v>
      </c>
      <c r="L582" t="s">
        <v>3457</v>
      </c>
      <c r="M582" t="s">
        <v>3458</v>
      </c>
      <c r="N582" t="s">
        <v>36</v>
      </c>
      <c r="O582" t="s">
        <v>36</v>
      </c>
      <c r="P582" t="s">
        <v>36</v>
      </c>
      <c r="Q582" t="s">
        <v>36</v>
      </c>
      <c r="R582" t="s">
        <v>36</v>
      </c>
      <c r="S582" t="s">
        <v>36</v>
      </c>
      <c r="T582" t="s">
        <v>36</v>
      </c>
      <c r="U582" t="s">
        <v>42</v>
      </c>
      <c r="V582" t="s">
        <v>43</v>
      </c>
      <c r="W582" t="s">
        <v>3459</v>
      </c>
      <c r="X582" t="s">
        <v>36</v>
      </c>
      <c r="Y582" t="s">
        <v>36</v>
      </c>
      <c r="Z582" t="s">
        <v>36</v>
      </c>
      <c r="AA582">
        <v>0</v>
      </c>
      <c r="AB582" t="s">
        <v>45</v>
      </c>
      <c r="AC582" t="s">
        <v>46</v>
      </c>
      <c r="AD582" t="s">
        <v>36</v>
      </c>
      <c r="AE582" t="s">
        <v>56</v>
      </c>
      <c r="AF582" t="s">
        <v>36</v>
      </c>
      <c r="AG582" t="s">
        <v>48</v>
      </c>
    </row>
    <row r="583" spans="1:33" x14ac:dyDescent="0.35">
      <c r="A583" t="s">
        <v>3460</v>
      </c>
      <c r="B583" t="s">
        <v>33</v>
      </c>
      <c r="C583" t="s">
        <v>3461</v>
      </c>
      <c r="D583" t="s">
        <v>3460</v>
      </c>
      <c r="E583" t="s">
        <v>3462</v>
      </c>
      <c r="F583" t="s">
        <v>36</v>
      </c>
      <c r="G583" t="s">
        <v>37</v>
      </c>
      <c r="H583">
        <v>19000</v>
      </c>
      <c r="I583" t="s">
        <v>38</v>
      </c>
      <c r="J583" t="s">
        <v>3443</v>
      </c>
      <c r="K583" t="str">
        <f>VLOOKUP(J583, correspondance!A:B, 2, FALSE)</f>
        <v>TG Gouzeaucourt (PF)</v>
      </c>
      <c r="L583" t="s">
        <v>3463</v>
      </c>
      <c r="M583" t="s">
        <v>3464</v>
      </c>
      <c r="N583" t="s">
        <v>36</v>
      </c>
      <c r="O583" t="s">
        <v>36</v>
      </c>
      <c r="P583" t="s">
        <v>36</v>
      </c>
      <c r="Q583" t="s">
        <v>36</v>
      </c>
      <c r="R583" t="s">
        <v>36</v>
      </c>
      <c r="S583" t="s">
        <v>36</v>
      </c>
      <c r="T583" t="s">
        <v>36</v>
      </c>
      <c r="U583" t="s">
        <v>42</v>
      </c>
      <c r="V583" t="s">
        <v>43</v>
      </c>
      <c r="W583" t="s">
        <v>3465</v>
      </c>
      <c r="X583" t="s">
        <v>36</v>
      </c>
      <c r="Y583" t="s">
        <v>36</v>
      </c>
      <c r="Z583" t="s">
        <v>36</v>
      </c>
      <c r="AA583">
        <v>0</v>
      </c>
      <c r="AB583" t="s">
        <v>45</v>
      </c>
      <c r="AC583" t="s">
        <v>46</v>
      </c>
      <c r="AD583" t="s">
        <v>36</v>
      </c>
      <c r="AE583" t="s">
        <v>47</v>
      </c>
      <c r="AF583" t="s">
        <v>36</v>
      </c>
      <c r="AG583" t="s">
        <v>48</v>
      </c>
    </row>
    <row r="584" spans="1:33" x14ac:dyDescent="0.35">
      <c r="A584" t="s">
        <v>3466</v>
      </c>
      <c r="B584" t="s">
        <v>33</v>
      </c>
      <c r="C584" t="s">
        <v>3467</v>
      </c>
      <c r="D584" t="s">
        <v>3466</v>
      </c>
      <c r="E584" t="s">
        <v>3468</v>
      </c>
      <c r="F584" t="s">
        <v>36</v>
      </c>
      <c r="G584" t="s">
        <v>37</v>
      </c>
      <c r="H584">
        <v>16000</v>
      </c>
      <c r="I584" t="s">
        <v>38</v>
      </c>
      <c r="J584" t="s">
        <v>800</v>
      </c>
      <c r="K584" t="str">
        <f>VLOOKUP(J584, correspondance!A:B, 2, FALSE)</f>
        <v>TG CENTRE OUEST</v>
      </c>
      <c r="L584" t="s">
        <v>3469</v>
      </c>
      <c r="M584" t="s">
        <v>3470</v>
      </c>
      <c r="N584" t="s">
        <v>36</v>
      </c>
      <c r="O584" t="s">
        <v>36</v>
      </c>
      <c r="P584" t="s">
        <v>36</v>
      </c>
      <c r="Q584" t="s">
        <v>36</v>
      </c>
      <c r="R584" t="s">
        <v>36</v>
      </c>
      <c r="S584" t="s">
        <v>36</v>
      </c>
      <c r="T584" t="s">
        <v>36</v>
      </c>
      <c r="U584" t="s">
        <v>42</v>
      </c>
      <c r="V584" t="s">
        <v>43</v>
      </c>
      <c r="W584" t="s">
        <v>3471</v>
      </c>
      <c r="X584" t="s">
        <v>36</v>
      </c>
      <c r="Y584" t="s">
        <v>36</v>
      </c>
      <c r="Z584" t="s">
        <v>36</v>
      </c>
      <c r="AA584">
        <v>0</v>
      </c>
      <c r="AB584" t="s">
        <v>45</v>
      </c>
      <c r="AC584" t="s">
        <v>46</v>
      </c>
      <c r="AD584" t="s">
        <v>36</v>
      </c>
      <c r="AE584" t="s">
        <v>56</v>
      </c>
      <c r="AF584" t="s">
        <v>36</v>
      </c>
      <c r="AG584" t="s">
        <v>48</v>
      </c>
    </row>
    <row r="585" spans="1:33" x14ac:dyDescent="0.35">
      <c r="A585" t="s">
        <v>3472</v>
      </c>
      <c r="B585" t="s">
        <v>33</v>
      </c>
      <c r="C585" t="s">
        <v>3473</v>
      </c>
      <c r="D585" t="s">
        <v>3472</v>
      </c>
      <c r="E585" t="s">
        <v>3474</v>
      </c>
      <c r="F585" t="s">
        <v>36</v>
      </c>
      <c r="G585" t="s">
        <v>37</v>
      </c>
      <c r="H585">
        <v>16000</v>
      </c>
      <c r="I585" t="s">
        <v>38</v>
      </c>
      <c r="J585" t="s">
        <v>800</v>
      </c>
      <c r="K585" t="str">
        <f>VLOOKUP(J585, correspondance!A:B, 2, FALSE)</f>
        <v>TG CENTRE OUEST</v>
      </c>
      <c r="L585" t="s">
        <v>3475</v>
      </c>
      <c r="M585" t="s">
        <v>3476</v>
      </c>
      <c r="N585" t="s">
        <v>36</v>
      </c>
      <c r="O585" t="s">
        <v>36</v>
      </c>
      <c r="P585" t="s">
        <v>36</v>
      </c>
      <c r="Q585" t="s">
        <v>36</v>
      </c>
      <c r="R585" t="s">
        <v>36</v>
      </c>
      <c r="S585" t="s">
        <v>36</v>
      </c>
      <c r="T585" t="s">
        <v>36</v>
      </c>
      <c r="U585" t="s">
        <v>42</v>
      </c>
      <c r="V585" t="s">
        <v>43</v>
      </c>
      <c r="W585" t="s">
        <v>3477</v>
      </c>
      <c r="X585" t="s">
        <v>36</v>
      </c>
      <c r="Y585" t="s">
        <v>36</v>
      </c>
      <c r="Z585" t="s">
        <v>36</v>
      </c>
      <c r="AA585">
        <v>0</v>
      </c>
      <c r="AB585" t="s">
        <v>45</v>
      </c>
      <c r="AC585" t="s">
        <v>46</v>
      </c>
      <c r="AD585" t="s">
        <v>36</v>
      </c>
      <c r="AE585" t="s">
        <v>56</v>
      </c>
      <c r="AF585" t="s">
        <v>36</v>
      </c>
      <c r="AG585" t="s">
        <v>48</v>
      </c>
    </row>
    <row r="586" spans="1:33" x14ac:dyDescent="0.35">
      <c r="A586" t="s">
        <v>3478</v>
      </c>
      <c r="B586" t="s">
        <v>33</v>
      </c>
      <c r="C586" t="s">
        <v>3479</v>
      </c>
      <c r="D586" t="s">
        <v>3478</v>
      </c>
      <c r="E586" t="s">
        <v>3480</v>
      </c>
      <c r="F586" t="s">
        <v>36</v>
      </c>
      <c r="G586" t="s">
        <v>37</v>
      </c>
      <c r="H586">
        <v>19000</v>
      </c>
      <c r="I586" t="s">
        <v>38</v>
      </c>
      <c r="J586" t="s">
        <v>800</v>
      </c>
      <c r="K586" t="str">
        <f>VLOOKUP(J586, correspondance!A:B, 2, FALSE)</f>
        <v>TG CENTRE OUEST</v>
      </c>
      <c r="L586" t="s">
        <v>3481</v>
      </c>
      <c r="M586" t="s">
        <v>3482</v>
      </c>
      <c r="N586" t="s">
        <v>36</v>
      </c>
      <c r="O586" t="s">
        <v>36</v>
      </c>
      <c r="P586" t="s">
        <v>36</v>
      </c>
      <c r="Q586" t="s">
        <v>36</v>
      </c>
      <c r="R586" t="s">
        <v>36</v>
      </c>
      <c r="S586" t="s">
        <v>36</v>
      </c>
      <c r="T586" t="s">
        <v>36</v>
      </c>
      <c r="U586" t="s">
        <v>42</v>
      </c>
      <c r="V586" t="s">
        <v>43</v>
      </c>
      <c r="W586" t="s">
        <v>3483</v>
      </c>
      <c r="X586" t="s">
        <v>36</v>
      </c>
      <c r="Y586" t="s">
        <v>36</v>
      </c>
      <c r="Z586" t="s">
        <v>36</v>
      </c>
      <c r="AA586">
        <v>0</v>
      </c>
      <c r="AB586" t="s">
        <v>45</v>
      </c>
      <c r="AC586" t="s">
        <v>46</v>
      </c>
      <c r="AD586" t="s">
        <v>36</v>
      </c>
      <c r="AE586" t="s">
        <v>56</v>
      </c>
      <c r="AF586" t="s">
        <v>36</v>
      </c>
      <c r="AG586" t="s">
        <v>48</v>
      </c>
    </row>
    <row r="587" spans="1:33" x14ac:dyDescent="0.35">
      <c r="A587" t="s">
        <v>3484</v>
      </c>
      <c r="B587" t="s">
        <v>33</v>
      </c>
      <c r="C587" t="s">
        <v>3485</v>
      </c>
      <c r="D587" t="s">
        <v>3484</v>
      </c>
      <c r="E587" t="s">
        <v>3486</v>
      </c>
      <c r="F587" t="s">
        <v>36</v>
      </c>
      <c r="G587" t="s">
        <v>37</v>
      </c>
      <c r="I587" t="s">
        <v>66</v>
      </c>
      <c r="J587" t="s">
        <v>800</v>
      </c>
      <c r="K587" t="str">
        <f>VLOOKUP(J587, correspondance!A:B, 2, FALSE)</f>
        <v>TG CENTRE OUEST</v>
      </c>
      <c r="L587" t="s">
        <v>3487</v>
      </c>
      <c r="M587" t="s">
        <v>3488</v>
      </c>
      <c r="N587" t="s">
        <v>36</v>
      </c>
      <c r="O587" t="s">
        <v>36</v>
      </c>
      <c r="P587" t="s">
        <v>36</v>
      </c>
      <c r="Q587" t="s">
        <v>36</v>
      </c>
      <c r="R587" t="s">
        <v>36</v>
      </c>
      <c r="S587" t="s">
        <v>36</v>
      </c>
      <c r="T587" t="s">
        <v>36</v>
      </c>
      <c r="U587" t="s">
        <v>42</v>
      </c>
      <c r="V587" t="s">
        <v>43</v>
      </c>
      <c r="W587" t="s">
        <v>802</v>
      </c>
      <c r="X587" t="s">
        <v>36</v>
      </c>
      <c r="Y587" t="s">
        <v>36</v>
      </c>
      <c r="Z587" t="s">
        <v>36</v>
      </c>
      <c r="AA587">
        <v>0</v>
      </c>
      <c r="AB587" t="s">
        <v>45</v>
      </c>
      <c r="AC587" t="s">
        <v>46</v>
      </c>
      <c r="AD587" t="s">
        <v>36</v>
      </c>
      <c r="AE587" t="s">
        <v>56</v>
      </c>
      <c r="AF587" t="s">
        <v>36</v>
      </c>
      <c r="AG587" t="s">
        <v>48</v>
      </c>
    </row>
    <row r="588" spans="1:33" x14ac:dyDescent="0.35">
      <c r="A588" t="s">
        <v>3489</v>
      </c>
      <c r="B588" t="s">
        <v>33</v>
      </c>
      <c r="C588" t="s">
        <v>3490</v>
      </c>
      <c r="D588" t="s">
        <v>3489</v>
      </c>
      <c r="E588" t="s">
        <v>3491</v>
      </c>
      <c r="F588" t="s">
        <v>36</v>
      </c>
      <c r="G588" t="s">
        <v>37</v>
      </c>
      <c r="I588" t="s">
        <v>66</v>
      </c>
      <c r="J588" t="s">
        <v>800</v>
      </c>
      <c r="K588" t="str">
        <f>VLOOKUP(J588, correspondance!A:B, 2, FALSE)</f>
        <v>TG CENTRE OUEST</v>
      </c>
      <c r="L588" t="s">
        <v>3492</v>
      </c>
      <c r="M588" t="s">
        <v>3493</v>
      </c>
      <c r="N588" t="s">
        <v>36</v>
      </c>
      <c r="O588" t="s">
        <v>36</v>
      </c>
      <c r="P588" t="s">
        <v>36</v>
      </c>
      <c r="Q588" t="s">
        <v>36</v>
      </c>
      <c r="R588" t="s">
        <v>36</v>
      </c>
      <c r="S588" t="s">
        <v>36</v>
      </c>
      <c r="T588" t="s">
        <v>36</v>
      </c>
      <c r="U588" t="s">
        <v>42</v>
      </c>
      <c r="V588" t="s">
        <v>43</v>
      </c>
      <c r="W588" t="s">
        <v>3494</v>
      </c>
      <c r="X588" t="s">
        <v>36</v>
      </c>
      <c r="Y588" t="s">
        <v>36</v>
      </c>
      <c r="Z588" t="s">
        <v>36</v>
      </c>
      <c r="AA588">
        <v>0</v>
      </c>
      <c r="AB588" t="s">
        <v>45</v>
      </c>
      <c r="AC588" t="s">
        <v>46</v>
      </c>
      <c r="AD588" t="s">
        <v>36</v>
      </c>
      <c r="AE588" t="s">
        <v>56</v>
      </c>
      <c r="AF588" t="s">
        <v>36</v>
      </c>
      <c r="AG588" t="s">
        <v>48</v>
      </c>
    </row>
    <row r="589" spans="1:33" x14ac:dyDescent="0.35">
      <c r="A589" t="s">
        <v>3495</v>
      </c>
      <c r="B589" t="s">
        <v>33</v>
      </c>
      <c r="C589" t="s">
        <v>3496</v>
      </c>
      <c r="D589" t="s">
        <v>3495</v>
      </c>
      <c r="E589" t="s">
        <v>3497</v>
      </c>
      <c r="F589" t="s">
        <v>3498</v>
      </c>
      <c r="G589" t="s">
        <v>3499</v>
      </c>
      <c r="H589">
        <v>3500</v>
      </c>
      <c r="I589" t="s">
        <v>38</v>
      </c>
      <c r="J589" t="s">
        <v>430</v>
      </c>
      <c r="K589" t="str">
        <f>VLOOKUP(J589, correspondance!A:B, 2, FALSE)</f>
        <v>Site St Loubes</v>
      </c>
      <c r="L589" t="s">
        <v>3500</v>
      </c>
      <c r="M589" t="s">
        <v>3501</v>
      </c>
      <c r="N589" t="s">
        <v>36</v>
      </c>
      <c r="O589" t="s">
        <v>36</v>
      </c>
      <c r="P589" t="s">
        <v>36</v>
      </c>
      <c r="Q589" t="s">
        <v>36</v>
      </c>
      <c r="R589" t="s">
        <v>36</v>
      </c>
      <c r="S589" t="s">
        <v>36</v>
      </c>
      <c r="T589" t="s">
        <v>36</v>
      </c>
      <c r="U589" t="s">
        <v>42</v>
      </c>
      <c r="V589" t="s">
        <v>43</v>
      </c>
      <c r="W589" t="s">
        <v>3502</v>
      </c>
      <c r="X589" t="s">
        <v>36</v>
      </c>
      <c r="Y589" t="s">
        <v>36</v>
      </c>
      <c r="Z589" t="s">
        <v>36</v>
      </c>
      <c r="AA589">
        <v>0</v>
      </c>
      <c r="AB589" t="s">
        <v>45</v>
      </c>
      <c r="AC589" t="s">
        <v>46</v>
      </c>
      <c r="AD589" t="s">
        <v>36</v>
      </c>
      <c r="AE589" t="s">
        <v>96</v>
      </c>
      <c r="AF589" t="s">
        <v>36</v>
      </c>
      <c r="AG589" t="s">
        <v>48</v>
      </c>
    </row>
    <row r="590" spans="1:33" x14ac:dyDescent="0.35">
      <c r="A590" t="s">
        <v>3503</v>
      </c>
      <c r="B590" t="s">
        <v>33</v>
      </c>
      <c r="C590" t="s">
        <v>3504</v>
      </c>
      <c r="D590" t="s">
        <v>3503</v>
      </c>
      <c r="E590" t="s">
        <v>3505</v>
      </c>
      <c r="F590" t="s">
        <v>36</v>
      </c>
      <c r="G590" t="s">
        <v>66</v>
      </c>
      <c r="I590" t="s">
        <v>66</v>
      </c>
      <c r="J590" t="s">
        <v>144</v>
      </c>
      <c r="K590" t="str">
        <f>VLOOKUP(J590, correspondance!A:B, 2, FALSE)</f>
        <v>TG Ouest</v>
      </c>
      <c r="L590" t="s">
        <v>3506</v>
      </c>
      <c r="M590" t="s">
        <v>3507</v>
      </c>
      <c r="N590" t="s">
        <v>36</v>
      </c>
      <c r="O590" t="s">
        <v>36</v>
      </c>
      <c r="P590" t="s">
        <v>36</v>
      </c>
      <c r="Q590" t="s">
        <v>36</v>
      </c>
      <c r="R590" t="s">
        <v>36</v>
      </c>
      <c r="S590" t="s">
        <v>36</v>
      </c>
      <c r="T590" t="s">
        <v>36</v>
      </c>
      <c r="U590" t="s">
        <v>42</v>
      </c>
      <c r="V590" t="s">
        <v>43</v>
      </c>
      <c r="W590" t="s">
        <v>3508</v>
      </c>
      <c r="X590" t="s">
        <v>36</v>
      </c>
      <c r="Y590" t="s">
        <v>36</v>
      </c>
      <c r="Z590" t="s">
        <v>36</v>
      </c>
      <c r="AA590">
        <v>0</v>
      </c>
      <c r="AB590" t="s">
        <v>45</v>
      </c>
      <c r="AC590" t="s">
        <v>46</v>
      </c>
      <c r="AD590" t="s">
        <v>36</v>
      </c>
      <c r="AE590" t="s">
        <v>56</v>
      </c>
      <c r="AF590" t="s">
        <v>36</v>
      </c>
      <c r="AG590" t="s">
        <v>48</v>
      </c>
    </row>
    <row r="591" spans="1:33" x14ac:dyDescent="0.35">
      <c r="A591" t="s">
        <v>3509</v>
      </c>
      <c r="B591" t="s">
        <v>33</v>
      </c>
      <c r="C591" t="s">
        <v>3510</v>
      </c>
      <c r="D591" t="s">
        <v>3509</v>
      </c>
      <c r="E591" t="s">
        <v>3511</v>
      </c>
      <c r="F591" t="s">
        <v>36</v>
      </c>
      <c r="G591" t="s">
        <v>37</v>
      </c>
      <c r="I591" t="s">
        <v>66</v>
      </c>
      <c r="J591" t="s">
        <v>144</v>
      </c>
      <c r="K591" t="str">
        <f>VLOOKUP(J591, correspondance!A:B, 2, FALSE)</f>
        <v>TG Ouest</v>
      </c>
      <c r="L591" t="s">
        <v>3512</v>
      </c>
      <c r="M591" t="s">
        <v>3513</v>
      </c>
      <c r="N591" t="s">
        <v>36</v>
      </c>
      <c r="O591" t="s">
        <v>36</v>
      </c>
      <c r="P591" t="s">
        <v>36</v>
      </c>
      <c r="Q591" t="s">
        <v>36</v>
      </c>
      <c r="R591" t="s">
        <v>36</v>
      </c>
      <c r="S591" t="s">
        <v>36</v>
      </c>
      <c r="T591" t="s">
        <v>36</v>
      </c>
      <c r="U591" t="s">
        <v>42</v>
      </c>
      <c r="V591" t="s">
        <v>43</v>
      </c>
      <c r="W591" t="s">
        <v>3514</v>
      </c>
      <c r="X591" t="s">
        <v>36</v>
      </c>
      <c r="Y591" t="s">
        <v>36</v>
      </c>
      <c r="Z591" t="s">
        <v>36</v>
      </c>
      <c r="AA591">
        <v>0</v>
      </c>
      <c r="AB591" t="s">
        <v>45</v>
      </c>
      <c r="AC591" t="s">
        <v>46</v>
      </c>
      <c r="AD591" t="s">
        <v>36</v>
      </c>
      <c r="AE591" t="s">
        <v>56</v>
      </c>
      <c r="AF591" t="s">
        <v>36</v>
      </c>
      <c r="AG591" t="s">
        <v>48</v>
      </c>
    </row>
    <row r="592" spans="1:33" x14ac:dyDescent="0.35">
      <c r="A592" t="s">
        <v>3346</v>
      </c>
      <c r="B592" t="s">
        <v>33</v>
      </c>
      <c r="C592" t="s">
        <v>3515</v>
      </c>
      <c r="D592" t="s">
        <v>3346</v>
      </c>
      <c r="E592" t="s">
        <v>3516</v>
      </c>
      <c r="F592" t="s">
        <v>36</v>
      </c>
      <c r="G592" t="s">
        <v>66</v>
      </c>
      <c r="I592" t="s">
        <v>66</v>
      </c>
      <c r="J592" t="s">
        <v>157</v>
      </c>
      <c r="K592" t="str">
        <f>VLOOKUP(J592, correspondance!A:B, 2, FALSE)</f>
        <v>TG Caen (PF)</v>
      </c>
      <c r="L592" t="s">
        <v>3517</v>
      </c>
      <c r="M592" t="s">
        <v>3518</v>
      </c>
      <c r="N592" t="s">
        <v>36</v>
      </c>
      <c r="O592" t="s">
        <v>36</v>
      </c>
      <c r="P592" t="s">
        <v>36</v>
      </c>
      <c r="Q592" t="s">
        <v>36</v>
      </c>
      <c r="R592" t="s">
        <v>36</v>
      </c>
      <c r="S592" t="s">
        <v>36</v>
      </c>
      <c r="T592" t="s">
        <v>36</v>
      </c>
      <c r="U592" t="s">
        <v>42</v>
      </c>
      <c r="V592" t="s">
        <v>43</v>
      </c>
      <c r="W592" t="s">
        <v>3519</v>
      </c>
      <c r="X592" t="s">
        <v>36</v>
      </c>
      <c r="Y592" t="s">
        <v>36</v>
      </c>
      <c r="Z592" t="s">
        <v>36</v>
      </c>
      <c r="AA592">
        <v>0</v>
      </c>
      <c r="AB592" t="s">
        <v>45</v>
      </c>
      <c r="AC592" t="s">
        <v>46</v>
      </c>
      <c r="AD592" t="s">
        <v>36</v>
      </c>
      <c r="AE592" t="s">
        <v>56</v>
      </c>
      <c r="AF592" t="s">
        <v>36</v>
      </c>
      <c r="AG592" t="s">
        <v>48</v>
      </c>
    </row>
    <row r="593" spans="1:33" x14ac:dyDescent="0.35">
      <c r="A593" t="s">
        <v>3520</v>
      </c>
      <c r="B593" t="s">
        <v>33</v>
      </c>
      <c r="C593" t="s">
        <v>3521</v>
      </c>
      <c r="D593" t="s">
        <v>3520</v>
      </c>
      <c r="E593" t="s">
        <v>3522</v>
      </c>
      <c r="F593" t="s">
        <v>36</v>
      </c>
      <c r="G593" t="s">
        <v>66</v>
      </c>
      <c r="I593" t="s">
        <v>66</v>
      </c>
      <c r="J593" t="s">
        <v>188</v>
      </c>
      <c r="K593" t="str">
        <f>VLOOKUP(J593, correspondance!A:B, 2, FALSE)</f>
        <v>TG Quimper (PF)</v>
      </c>
      <c r="L593" t="s">
        <v>3523</v>
      </c>
      <c r="M593" t="s">
        <v>3378</v>
      </c>
      <c r="N593" t="s">
        <v>36</v>
      </c>
      <c r="O593" t="s">
        <v>36</v>
      </c>
      <c r="P593" t="s">
        <v>36</v>
      </c>
      <c r="Q593" t="s">
        <v>36</v>
      </c>
      <c r="R593" t="s">
        <v>36</v>
      </c>
      <c r="S593" t="s">
        <v>36</v>
      </c>
      <c r="T593" t="s">
        <v>36</v>
      </c>
      <c r="U593" t="s">
        <v>42</v>
      </c>
      <c r="V593" t="s">
        <v>43</v>
      </c>
      <c r="W593" t="s">
        <v>3524</v>
      </c>
      <c r="X593" t="s">
        <v>36</v>
      </c>
      <c r="Y593" t="s">
        <v>36</v>
      </c>
      <c r="Z593" t="s">
        <v>36</v>
      </c>
      <c r="AA593">
        <v>0</v>
      </c>
      <c r="AB593" t="s">
        <v>45</v>
      </c>
      <c r="AC593" t="s">
        <v>46</v>
      </c>
      <c r="AD593" t="s">
        <v>36</v>
      </c>
      <c r="AE593" t="s">
        <v>56</v>
      </c>
      <c r="AF593" t="s">
        <v>36</v>
      </c>
      <c r="AG593" t="s">
        <v>48</v>
      </c>
    </row>
    <row r="594" spans="1:33" x14ac:dyDescent="0.35">
      <c r="A594" t="s">
        <v>3525</v>
      </c>
      <c r="B594" t="s">
        <v>33</v>
      </c>
      <c r="C594" t="s">
        <v>3526</v>
      </c>
      <c r="D594" t="s">
        <v>3525</v>
      </c>
      <c r="E594" t="s">
        <v>3527</v>
      </c>
      <c r="F594" t="s">
        <v>36</v>
      </c>
      <c r="G594" t="s">
        <v>37</v>
      </c>
      <c r="H594">
        <v>13000</v>
      </c>
      <c r="I594" t="s">
        <v>38</v>
      </c>
      <c r="J594" t="s">
        <v>3443</v>
      </c>
      <c r="K594" t="str">
        <f>VLOOKUP(J594, correspondance!A:B, 2, FALSE)</f>
        <v>TG Gouzeaucourt (PF)</v>
      </c>
      <c r="L594" t="s">
        <v>3528</v>
      </c>
      <c r="M594" t="s">
        <v>3529</v>
      </c>
      <c r="N594" t="s">
        <v>36</v>
      </c>
      <c r="O594" t="s">
        <v>36</v>
      </c>
      <c r="P594" t="s">
        <v>36</v>
      </c>
      <c r="Q594" t="s">
        <v>36</v>
      </c>
      <c r="R594" t="s">
        <v>36</v>
      </c>
      <c r="S594" t="s">
        <v>36</v>
      </c>
      <c r="T594" t="s">
        <v>36</v>
      </c>
      <c r="U594" t="s">
        <v>42</v>
      </c>
      <c r="V594" t="s">
        <v>43</v>
      </c>
      <c r="W594" t="s">
        <v>3530</v>
      </c>
      <c r="X594" t="s">
        <v>36</v>
      </c>
      <c r="Y594" t="s">
        <v>36</v>
      </c>
      <c r="Z594" t="s">
        <v>36</v>
      </c>
      <c r="AA594">
        <v>0</v>
      </c>
      <c r="AB594" t="s">
        <v>45</v>
      </c>
      <c r="AC594" t="s">
        <v>46</v>
      </c>
      <c r="AD594" t="s">
        <v>36</v>
      </c>
      <c r="AE594" t="s">
        <v>56</v>
      </c>
      <c r="AF594" t="s">
        <v>36</v>
      </c>
      <c r="AG594" t="s">
        <v>48</v>
      </c>
    </row>
    <row r="595" spans="1:33" x14ac:dyDescent="0.35">
      <c r="A595" t="s">
        <v>3531</v>
      </c>
      <c r="B595" t="s">
        <v>33</v>
      </c>
      <c r="C595" t="s">
        <v>3532</v>
      </c>
      <c r="D595" t="s">
        <v>3531</v>
      </c>
      <c r="E595" t="s">
        <v>3533</v>
      </c>
      <c r="F595" t="s">
        <v>36</v>
      </c>
      <c r="G595" t="s">
        <v>37</v>
      </c>
      <c r="I595" t="s">
        <v>66</v>
      </c>
      <c r="J595" t="s">
        <v>3443</v>
      </c>
      <c r="K595" t="str">
        <f>VLOOKUP(J595, correspondance!A:B, 2, FALSE)</f>
        <v>TG Gouzeaucourt (PF)</v>
      </c>
      <c r="L595" t="s">
        <v>3534</v>
      </c>
      <c r="M595" t="s">
        <v>3535</v>
      </c>
      <c r="N595" t="s">
        <v>36</v>
      </c>
      <c r="O595" t="s">
        <v>36</v>
      </c>
      <c r="P595" t="s">
        <v>36</v>
      </c>
      <c r="Q595" t="s">
        <v>36</v>
      </c>
      <c r="R595" t="s">
        <v>36</v>
      </c>
      <c r="S595" t="s">
        <v>36</v>
      </c>
      <c r="T595" t="s">
        <v>36</v>
      </c>
      <c r="U595" t="s">
        <v>42</v>
      </c>
      <c r="V595" t="s">
        <v>43</v>
      </c>
      <c r="W595" t="s">
        <v>3536</v>
      </c>
      <c r="X595" t="s">
        <v>36</v>
      </c>
      <c r="Y595" t="s">
        <v>36</v>
      </c>
      <c r="Z595" t="s">
        <v>36</v>
      </c>
      <c r="AA595">
        <v>0</v>
      </c>
      <c r="AB595" t="s">
        <v>45</v>
      </c>
      <c r="AC595" t="s">
        <v>46</v>
      </c>
      <c r="AD595" t="s">
        <v>36</v>
      </c>
      <c r="AE595" t="s">
        <v>56</v>
      </c>
      <c r="AF595" t="s">
        <v>36</v>
      </c>
      <c r="AG595" t="s">
        <v>48</v>
      </c>
    </row>
    <row r="596" spans="1:33" x14ac:dyDescent="0.35">
      <c r="A596" t="s">
        <v>3537</v>
      </c>
      <c r="B596" t="s">
        <v>33</v>
      </c>
      <c r="C596" t="s">
        <v>3538</v>
      </c>
      <c r="D596" t="s">
        <v>3537</v>
      </c>
      <c r="E596" t="s">
        <v>3539</v>
      </c>
      <c r="F596" t="s">
        <v>36</v>
      </c>
      <c r="G596" t="s">
        <v>37</v>
      </c>
      <c r="I596" t="s">
        <v>66</v>
      </c>
      <c r="J596" t="s">
        <v>3443</v>
      </c>
      <c r="K596" t="str">
        <f>VLOOKUP(J596, correspondance!A:B, 2, FALSE)</f>
        <v>TG Gouzeaucourt (PF)</v>
      </c>
      <c r="L596" t="s">
        <v>3540</v>
      </c>
      <c r="M596" t="s">
        <v>3541</v>
      </c>
      <c r="N596" t="s">
        <v>36</v>
      </c>
      <c r="O596" t="s">
        <v>36</v>
      </c>
      <c r="P596" t="s">
        <v>36</v>
      </c>
      <c r="Q596" t="s">
        <v>36</v>
      </c>
      <c r="R596" t="s">
        <v>36</v>
      </c>
      <c r="S596" t="s">
        <v>36</v>
      </c>
      <c r="T596" t="s">
        <v>36</v>
      </c>
      <c r="U596" t="s">
        <v>42</v>
      </c>
      <c r="V596" t="s">
        <v>43</v>
      </c>
      <c r="W596" t="s">
        <v>3542</v>
      </c>
      <c r="X596" t="s">
        <v>36</v>
      </c>
      <c r="Y596" t="s">
        <v>36</v>
      </c>
      <c r="Z596" t="s">
        <v>36</v>
      </c>
      <c r="AA596">
        <v>0</v>
      </c>
      <c r="AB596" t="s">
        <v>45</v>
      </c>
      <c r="AC596" t="s">
        <v>46</v>
      </c>
      <c r="AD596" t="s">
        <v>36</v>
      </c>
      <c r="AE596" t="s">
        <v>56</v>
      </c>
      <c r="AF596" t="s">
        <v>36</v>
      </c>
      <c r="AG596" t="s">
        <v>48</v>
      </c>
    </row>
    <row r="597" spans="1:33" x14ac:dyDescent="0.35">
      <c r="A597" t="s">
        <v>3543</v>
      </c>
      <c r="B597" t="s">
        <v>33</v>
      </c>
      <c r="C597" t="s">
        <v>3544</v>
      </c>
      <c r="D597" t="s">
        <v>3545</v>
      </c>
      <c r="E597" t="s">
        <v>3546</v>
      </c>
      <c r="F597" t="s">
        <v>36</v>
      </c>
      <c r="G597" t="s">
        <v>37</v>
      </c>
      <c r="H597">
        <v>16000</v>
      </c>
      <c r="I597" t="s">
        <v>38</v>
      </c>
      <c r="J597" t="s">
        <v>2265</v>
      </c>
      <c r="K597" t="str">
        <f>VLOOKUP(J597, correspondance!A:B, 2, FALSE)</f>
        <v>TG Rouen (PF)</v>
      </c>
      <c r="L597" t="s">
        <v>3547</v>
      </c>
      <c r="M597" t="s">
        <v>3548</v>
      </c>
      <c r="N597" t="s">
        <v>36</v>
      </c>
      <c r="O597" t="s">
        <v>36</v>
      </c>
      <c r="P597" t="s">
        <v>36</v>
      </c>
      <c r="Q597" t="s">
        <v>36</v>
      </c>
      <c r="R597" t="s">
        <v>36</v>
      </c>
      <c r="S597" t="s">
        <v>36</v>
      </c>
      <c r="T597" t="s">
        <v>36</v>
      </c>
      <c r="U597" t="s">
        <v>42</v>
      </c>
      <c r="V597" t="s">
        <v>43</v>
      </c>
      <c r="W597" t="s">
        <v>3549</v>
      </c>
      <c r="X597" t="s">
        <v>36</v>
      </c>
      <c r="Y597" t="s">
        <v>36</v>
      </c>
      <c r="Z597" t="s">
        <v>36</v>
      </c>
      <c r="AA597">
        <v>0</v>
      </c>
      <c r="AB597" t="s">
        <v>45</v>
      </c>
      <c r="AC597" t="s">
        <v>46</v>
      </c>
      <c r="AD597" t="s">
        <v>36</v>
      </c>
      <c r="AE597" t="s">
        <v>47</v>
      </c>
      <c r="AF597" t="s">
        <v>36</v>
      </c>
      <c r="AG597" t="s">
        <v>48</v>
      </c>
    </row>
    <row r="598" spans="1:33" x14ac:dyDescent="0.35">
      <c r="A598" t="s">
        <v>3550</v>
      </c>
      <c r="B598" t="s">
        <v>33</v>
      </c>
      <c r="C598" t="s">
        <v>3551</v>
      </c>
      <c r="D598" t="s">
        <v>3550</v>
      </c>
      <c r="E598" t="s">
        <v>3552</v>
      </c>
      <c r="F598" t="s">
        <v>36</v>
      </c>
      <c r="G598" t="s">
        <v>37</v>
      </c>
      <c r="H598">
        <v>19000</v>
      </c>
      <c r="I598" t="s">
        <v>38</v>
      </c>
      <c r="J598" t="s">
        <v>2265</v>
      </c>
      <c r="K598" t="str">
        <f>VLOOKUP(J598, correspondance!A:B, 2, FALSE)</f>
        <v>TG Rouen (PF)</v>
      </c>
      <c r="L598" t="s">
        <v>3553</v>
      </c>
      <c r="M598" t="s">
        <v>3554</v>
      </c>
      <c r="N598" t="s">
        <v>36</v>
      </c>
      <c r="O598" t="s">
        <v>36</v>
      </c>
      <c r="P598" t="s">
        <v>36</v>
      </c>
      <c r="Q598" t="s">
        <v>36</v>
      </c>
      <c r="R598" t="s">
        <v>36</v>
      </c>
      <c r="S598" t="s">
        <v>36</v>
      </c>
      <c r="T598" t="s">
        <v>36</v>
      </c>
      <c r="U598" t="s">
        <v>42</v>
      </c>
      <c r="V598" t="s">
        <v>43</v>
      </c>
      <c r="W598" t="s">
        <v>3555</v>
      </c>
      <c r="X598" t="s">
        <v>36</v>
      </c>
      <c r="Y598" t="s">
        <v>36</v>
      </c>
      <c r="Z598" t="s">
        <v>36</v>
      </c>
      <c r="AA598">
        <v>0</v>
      </c>
      <c r="AB598" t="s">
        <v>651</v>
      </c>
      <c r="AC598" t="s">
        <v>46</v>
      </c>
      <c r="AD598" t="s">
        <v>36</v>
      </c>
      <c r="AE598" t="s">
        <v>47</v>
      </c>
      <c r="AF598" t="s">
        <v>36</v>
      </c>
      <c r="AG598" t="s">
        <v>48</v>
      </c>
    </row>
    <row r="599" spans="1:33" x14ac:dyDescent="0.35">
      <c r="A599" t="s">
        <v>3556</v>
      </c>
      <c r="B599" t="s">
        <v>33</v>
      </c>
      <c r="C599" t="s">
        <v>3557</v>
      </c>
      <c r="D599" t="s">
        <v>3556</v>
      </c>
      <c r="E599" t="s">
        <v>3558</v>
      </c>
      <c r="F599" t="s">
        <v>36</v>
      </c>
      <c r="G599" t="s">
        <v>37</v>
      </c>
      <c r="H599">
        <v>3500</v>
      </c>
      <c r="I599" t="s">
        <v>38</v>
      </c>
      <c r="J599" t="s">
        <v>75</v>
      </c>
      <c r="K599" t="str">
        <f>VLOOKUP(J599, correspondance!A:B, 2, FALSE)</f>
        <v>TG IDF VALENTON</v>
      </c>
      <c r="L599" t="s">
        <v>3559</v>
      </c>
      <c r="M599" t="s">
        <v>3560</v>
      </c>
      <c r="N599" t="s">
        <v>36</v>
      </c>
      <c r="O599" t="s">
        <v>36</v>
      </c>
      <c r="P599" t="s">
        <v>36</v>
      </c>
      <c r="Q599" t="s">
        <v>36</v>
      </c>
      <c r="R599" t="s">
        <v>36</v>
      </c>
      <c r="S599" t="s">
        <v>36</v>
      </c>
      <c r="T599" t="s">
        <v>36</v>
      </c>
      <c r="U599" t="s">
        <v>42</v>
      </c>
      <c r="V599" t="s">
        <v>43</v>
      </c>
      <c r="W599" t="s">
        <v>3561</v>
      </c>
      <c r="X599" t="s">
        <v>36</v>
      </c>
      <c r="Y599" t="s">
        <v>36</v>
      </c>
      <c r="Z599" t="s">
        <v>36</v>
      </c>
      <c r="AA599">
        <v>0</v>
      </c>
      <c r="AB599" t="s">
        <v>45</v>
      </c>
      <c r="AC599" t="s">
        <v>46</v>
      </c>
      <c r="AD599" t="s">
        <v>36</v>
      </c>
      <c r="AE599" t="s">
        <v>96</v>
      </c>
      <c r="AF599" t="s">
        <v>36</v>
      </c>
      <c r="AG599" t="s">
        <v>48</v>
      </c>
    </row>
    <row r="600" spans="1:33" x14ac:dyDescent="0.35">
      <c r="A600" t="s">
        <v>3562</v>
      </c>
      <c r="B600" t="s">
        <v>33</v>
      </c>
      <c r="C600" t="s">
        <v>3563</v>
      </c>
      <c r="D600" t="s">
        <v>3562</v>
      </c>
      <c r="E600" t="s">
        <v>3564</v>
      </c>
      <c r="F600" t="s">
        <v>36</v>
      </c>
      <c r="G600" t="s">
        <v>37</v>
      </c>
      <c r="H600">
        <v>3500</v>
      </c>
      <c r="I600" t="s">
        <v>38</v>
      </c>
      <c r="J600" t="s">
        <v>75</v>
      </c>
      <c r="K600" t="str">
        <f>VLOOKUP(J600, correspondance!A:B, 2, FALSE)</f>
        <v>TG IDF VALENTON</v>
      </c>
      <c r="L600" t="s">
        <v>3565</v>
      </c>
      <c r="M600" t="s">
        <v>3566</v>
      </c>
      <c r="N600" t="s">
        <v>36</v>
      </c>
      <c r="O600" t="s">
        <v>36</v>
      </c>
      <c r="P600" t="s">
        <v>36</v>
      </c>
      <c r="Q600" t="s">
        <v>36</v>
      </c>
      <c r="R600" t="s">
        <v>36</v>
      </c>
      <c r="S600" t="s">
        <v>36</v>
      </c>
      <c r="T600" t="s">
        <v>36</v>
      </c>
      <c r="U600" t="s">
        <v>42</v>
      </c>
      <c r="V600" t="s">
        <v>43</v>
      </c>
      <c r="W600" t="s">
        <v>84</v>
      </c>
      <c r="X600" t="s">
        <v>36</v>
      </c>
      <c r="Y600" t="s">
        <v>36</v>
      </c>
      <c r="Z600" t="s">
        <v>36</v>
      </c>
      <c r="AA600">
        <v>0</v>
      </c>
      <c r="AB600" t="s">
        <v>45</v>
      </c>
      <c r="AC600" t="s">
        <v>46</v>
      </c>
      <c r="AD600" t="s">
        <v>36</v>
      </c>
      <c r="AE600" t="s">
        <v>96</v>
      </c>
      <c r="AF600" t="s">
        <v>36</v>
      </c>
      <c r="AG600" t="s">
        <v>48</v>
      </c>
    </row>
    <row r="601" spans="1:33" x14ac:dyDescent="0.35">
      <c r="A601" t="s">
        <v>3567</v>
      </c>
      <c r="B601" t="s">
        <v>3299</v>
      </c>
      <c r="C601" t="s">
        <v>3568</v>
      </c>
      <c r="D601" t="s">
        <v>3567</v>
      </c>
      <c r="E601" t="s">
        <v>3569</v>
      </c>
      <c r="F601" t="s">
        <v>36</v>
      </c>
      <c r="G601" t="s">
        <v>37</v>
      </c>
      <c r="H601">
        <v>3500</v>
      </c>
      <c r="I601" t="s">
        <v>38</v>
      </c>
      <c r="J601" t="s">
        <v>800</v>
      </c>
      <c r="K601" t="str">
        <f>VLOOKUP(J601, correspondance!A:B, 2, FALSE)</f>
        <v>TG CENTRE OUEST</v>
      </c>
      <c r="L601" t="s">
        <v>3570</v>
      </c>
      <c r="M601" t="s">
        <v>36</v>
      </c>
      <c r="N601" t="s">
        <v>36</v>
      </c>
      <c r="O601" t="s">
        <v>36</v>
      </c>
      <c r="P601" t="s">
        <v>36</v>
      </c>
      <c r="Q601" t="s">
        <v>36</v>
      </c>
      <c r="R601" t="s">
        <v>36</v>
      </c>
      <c r="S601" t="s">
        <v>36</v>
      </c>
      <c r="T601" t="s">
        <v>36</v>
      </c>
      <c r="U601" t="s">
        <v>42</v>
      </c>
      <c r="V601" t="s">
        <v>43</v>
      </c>
      <c r="W601" t="s">
        <v>802</v>
      </c>
      <c r="X601" t="s">
        <v>36</v>
      </c>
      <c r="Y601" t="s">
        <v>36</v>
      </c>
      <c r="Z601" t="s">
        <v>36</v>
      </c>
      <c r="AA601">
        <v>0</v>
      </c>
      <c r="AB601" t="s">
        <v>426</v>
      </c>
      <c r="AC601" t="s">
        <v>46</v>
      </c>
      <c r="AD601" t="s">
        <v>36</v>
      </c>
      <c r="AE601" t="s">
        <v>96</v>
      </c>
      <c r="AF601" t="s">
        <v>36</v>
      </c>
      <c r="AG601" t="s">
        <v>48</v>
      </c>
    </row>
    <row r="602" spans="1:33" x14ac:dyDescent="0.35">
      <c r="A602" t="s">
        <v>3571</v>
      </c>
      <c r="B602" t="s">
        <v>33</v>
      </c>
      <c r="C602" t="s">
        <v>3572</v>
      </c>
      <c r="D602" t="s">
        <v>3571</v>
      </c>
      <c r="E602" t="s">
        <v>3573</v>
      </c>
      <c r="F602" t="s">
        <v>36</v>
      </c>
      <c r="G602" t="s">
        <v>37</v>
      </c>
      <c r="H602">
        <v>19000</v>
      </c>
      <c r="I602" t="s">
        <v>38</v>
      </c>
      <c r="J602" t="s">
        <v>2406</v>
      </c>
      <c r="K602" t="str">
        <f>VLOOKUP(J602, correspondance!A:B, 2, FALSE)</f>
        <v>TG Reims (PF)</v>
      </c>
      <c r="L602" t="s">
        <v>3574</v>
      </c>
      <c r="M602" t="s">
        <v>3575</v>
      </c>
      <c r="N602" t="s">
        <v>36</v>
      </c>
      <c r="O602" t="s">
        <v>36</v>
      </c>
      <c r="P602" t="s">
        <v>36</v>
      </c>
      <c r="Q602" t="s">
        <v>36</v>
      </c>
      <c r="R602" t="s">
        <v>36</v>
      </c>
      <c r="S602" t="s">
        <v>36</v>
      </c>
      <c r="T602" t="s">
        <v>36</v>
      </c>
      <c r="U602" t="s">
        <v>42</v>
      </c>
      <c r="V602" t="s">
        <v>43</v>
      </c>
      <c r="W602" t="s">
        <v>3576</v>
      </c>
      <c r="X602" t="s">
        <v>36</v>
      </c>
      <c r="Y602" t="s">
        <v>36</v>
      </c>
      <c r="Z602" t="s">
        <v>36</v>
      </c>
      <c r="AA602">
        <v>0</v>
      </c>
      <c r="AB602" t="s">
        <v>45</v>
      </c>
      <c r="AC602" t="s">
        <v>46</v>
      </c>
      <c r="AD602" t="s">
        <v>36</v>
      </c>
      <c r="AE602" t="s">
        <v>56</v>
      </c>
      <c r="AF602" t="s">
        <v>36</v>
      </c>
      <c r="AG602" t="s">
        <v>48</v>
      </c>
    </row>
    <row r="603" spans="1:33" x14ac:dyDescent="0.35">
      <c r="A603" t="s">
        <v>3577</v>
      </c>
      <c r="B603" t="s">
        <v>33</v>
      </c>
      <c r="C603" t="s">
        <v>3578</v>
      </c>
      <c r="D603" t="s">
        <v>3577</v>
      </c>
      <c r="E603" t="s">
        <v>3579</v>
      </c>
      <c r="F603" t="s">
        <v>36</v>
      </c>
      <c r="G603" t="s">
        <v>66</v>
      </c>
      <c r="I603" t="s">
        <v>66</v>
      </c>
      <c r="J603" t="s">
        <v>2406</v>
      </c>
      <c r="K603" t="str">
        <f>VLOOKUP(J603, correspondance!A:B, 2, FALSE)</f>
        <v>TG Reims (PF)</v>
      </c>
      <c r="L603" t="s">
        <v>3580</v>
      </c>
      <c r="M603" t="s">
        <v>3581</v>
      </c>
      <c r="N603" t="s">
        <v>36</v>
      </c>
      <c r="O603" t="s">
        <v>36</v>
      </c>
      <c r="P603" t="s">
        <v>36</v>
      </c>
      <c r="Q603" t="s">
        <v>36</v>
      </c>
      <c r="R603" t="s">
        <v>36</v>
      </c>
      <c r="S603" t="s">
        <v>36</v>
      </c>
      <c r="T603" t="s">
        <v>36</v>
      </c>
      <c r="U603" t="s">
        <v>42</v>
      </c>
      <c r="V603" t="s">
        <v>43</v>
      </c>
      <c r="W603" t="s">
        <v>2409</v>
      </c>
      <c r="X603" t="s">
        <v>36</v>
      </c>
      <c r="Y603" t="s">
        <v>36</v>
      </c>
      <c r="Z603" t="s">
        <v>36</v>
      </c>
      <c r="AA603">
        <v>0</v>
      </c>
      <c r="AB603" t="s">
        <v>45</v>
      </c>
      <c r="AC603" t="s">
        <v>46</v>
      </c>
      <c r="AD603" t="s">
        <v>36</v>
      </c>
      <c r="AE603" t="s">
        <v>56</v>
      </c>
      <c r="AF603" t="s">
        <v>36</v>
      </c>
      <c r="AG603" t="s">
        <v>48</v>
      </c>
    </row>
    <row r="604" spans="1:33" x14ac:dyDescent="0.35">
      <c r="A604" t="s">
        <v>3582</v>
      </c>
      <c r="B604" t="s">
        <v>33</v>
      </c>
      <c r="C604" t="s">
        <v>3583</v>
      </c>
      <c r="D604" t="s">
        <v>3582</v>
      </c>
      <c r="E604" t="s">
        <v>3584</v>
      </c>
      <c r="F604" t="s">
        <v>36</v>
      </c>
      <c r="G604" t="s">
        <v>37</v>
      </c>
      <c r="H604">
        <v>19000</v>
      </c>
      <c r="I604" t="s">
        <v>38</v>
      </c>
      <c r="J604" t="s">
        <v>2406</v>
      </c>
      <c r="K604" t="str">
        <f>VLOOKUP(J604, correspondance!A:B, 2, FALSE)</f>
        <v>TG Reims (PF)</v>
      </c>
      <c r="L604" t="s">
        <v>3585</v>
      </c>
      <c r="M604" t="s">
        <v>3586</v>
      </c>
      <c r="N604" t="s">
        <v>36</v>
      </c>
      <c r="O604" t="s">
        <v>36</v>
      </c>
      <c r="P604" t="s">
        <v>36</v>
      </c>
      <c r="Q604" t="s">
        <v>36</v>
      </c>
      <c r="R604" t="s">
        <v>36</v>
      </c>
      <c r="S604" t="s">
        <v>36</v>
      </c>
      <c r="T604" t="s">
        <v>36</v>
      </c>
      <c r="U604" t="s">
        <v>42</v>
      </c>
      <c r="V604" t="s">
        <v>43</v>
      </c>
      <c r="W604" t="s">
        <v>3587</v>
      </c>
      <c r="X604" t="s">
        <v>36</v>
      </c>
      <c r="Y604" t="s">
        <v>36</v>
      </c>
      <c r="Z604" t="s">
        <v>36</v>
      </c>
      <c r="AA604">
        <v>0</v>
      </c>
      <c r="AB604" t="s">
        <v>45</v>
      </c>
      <c r="AC604" t="s">
        <v>46</v>
      </c>
      <c r="AD604" t="s">
        <v>36</v>
      </c>
      <c r="AE604" t="s">
        <v>56</v>
      </c>
      <c r="AF604" t="s">
        <v>36</v>
      </c>
      <c r="AG604" t="s">
        <v>48</v>
      </c>
    </row>
    <row r="605" spans="1:33" x14ac:dyDescent="0.35">
      <c r="A605" t="s">
        <v>3588</v>
      </c>
      <c r="B605" t="s">
        <v>33</v>
      </c>
      <c r="C605" t="s">
        <v>3589</v>
      </c>
      <c r="D605" t="s">
        <v>3590</v>
      </c>
      <c r="E605" t="s">
        <v>3591</v>
      </c>
      <c r="F605" t="s">
        <v>36</v>
      </c>
      <c r="G605" t="s">
        <v>37</v>
      </c>
      <c r="H605">
        <v>19000</v>
      </c>
      <c r="I605" t="s">
        <v>38</v>
      </c>
      <c r="J605" t="s">
        <v>2406</v>
      </c>
      <c r="K605" t="str">
        <f>VLOOKUP(J605, correspondance!A:B, 2, FALSE)</f>
        <v>TG Reims (PF)</v>
      </c>
      <c r="L605" t="s">
        <v>3592</v>
      </c>
      <c r="M605" t="s">
        <v>3593</v>
      </c>
      <c r="N605" t="s">
        <v>36</v>
      </c>
      <c r="O605" t="s">
        <v>36</v>
      </c>
      <c r="P605" t="s">
        <v>36</v>
      </c>
      <c r="Q605" t="s">
        <v>36</v>
      </c>
      <c r="R605" t="s">
        <v>36</v>
      </c>
      <c r="S605" t="s">
        <v>36</v>
      </c>
      <c r="T605" t="s">
        <v>36</v>
      </c>
      <c r="U605" t="s">
        <v>42</v>
      </c>
      <c r="V605" t="s">
        <v>43</v>
      </c>
      <c r="W605" t="s">
        <v>3594</v>
      </c>
      <c r="X605" t="s">
        <v>36</v>
      </c>
      <c r="Y605" t="s">
        <v>36</v>
      </c>
      <c r="Z605" t="s">
        <v>36</v>
      </c>
      <c r="AA605">
        <v>0</v>
      </c>
      <c r="AB605" t="s">
        <v>45</v>
      </c>
      <c r="AC605" t="s">
        <v>46</v>
      </c>
      <c r="AD605" t="s">
        <v>36</v>
      </c>
      <c r="AE605" t="s">
        <v>56</v>
      </c>
      <c r="AF605" t="s">
        <v>36</v>
      </c>
      <c r="AG605" t="s">
        <v>48</v>
      </c>
    </row>
    <row r="606" spans="1:33" x14ac:dyDescent="0.35">
      <c r="A606" t="s">
        <v>3595</v>
      </c>
      <c r="B606" t="s">
        <v>33</v>
      </c>
      <c r="C606" t="s">
        <v>3596</v>
      </c>
      <c r="D606" t="s">
        <v>3595</v>
      </c>
      <c r="E606" t="s">
        <v>3597</v>
      </c>
      <c r="F606" t="s">
        <v>36</v>
      </c>
      <c r="G606" t="s">
        <v>37</v>
      </c>
      <c r="I606" t="s">
        <v>66</v>
      </c>
      <c r="J606" t="s">
        <v>800</v>
      </c>
      <c r="K606" t="str">
        <f>VLOOKUP(J606, correspondance!A:B, 2, FALSE)</f>
        <v>TG CENTRE OUEST</v>
      </c>
      <c r="L606" t="s">
        <v>3598</v>
      </c>
      <c r="M606" t="s">
        <v>1937</v>
      </c>
      <c r="N606" t="s">
        <v>36</v>
      </c>
      <c r="O606" t="s">
        <v>36</v>
      </c>
      <c r="P606" t="s">
        <v>36</v>
      </c>
      <c r="Q606" t="s">
        <v>36</v>
      </c>
      <c r="R606" t="s">
        <v>36</v>
      </c>
      <c r="S606" t="s">
        <v>36</v>
      </c>
      <c r="T606" t="s">
        <v>36</v>
      </c>
      <c r="U606" t="s">
        <v>42</v>
      </c>
      <c r="V606" t="s">
        <v>43</v>
      </c>
      <c r="W606" t="s">
        <v>3599</v>
      </c>
      <c r="X606" t="s">
        <v>36</v>
      </c>
      <c r="Y606" t="s">
        <v>36</v>
      </c>
      <c r="Z606" t="s">
        <v>36</v>
      </c>
      <c r="AA606">
        <v>0</v>
      </c>
      <c r="AB606" t="s">
        <v>45</v>
      </c>
      <c r="AC606" t="s">
        <v>46</v>
      </c>
      <c r="AD606" t="s">
        <v>36</v>
      </c>
      <c r="AE606" t="s">
        <v>66</v>
      </c>
      <c r="AF606" t="s">
        <v>36</v>
      </c>
      <c r="AG606" t="s">
        <v>48</v>
      </c>
    </row>
    <row r="607" spans="1:33" x14ac:dyDescent="0.35">
      <c r="A607" t="s">
        <v>3600</v>
      </c>
      <c r="B607" t="s">
        <v>33</v>
      </c>
      <c r="C607" t="s">
        <v>3601</v>
      </c>
      <c r="D607" t="s">
        <v>3600</v>
      </c>
      <c r="E607" t="s">
        <v>3602</v>
      </c>
      <c r="F607" t="s">
        <v>36</v>
      </c>
      <c r="G607" t="s">
        <v>37</v>
      </c>
      <c r="I607" t="s">
        <v>66</v>
      </c>
      <c r="J607" t="s">
        <v>800</v>
      </c>
      <c r="K607" t="str">
        <f>VLOOKUP(J607, correspondance!A:B, 2, FALSE)</f>
        <v>TG CENTRE OUEST</v>
      </c>
      <c r="L607" t="s">
        <v>3603</v>
      </c>
      <c r="M607" t="s">
        <v>3604</v>
      </c>
      <c r="N607" t="s">
        <v>36</v>
      </c>
      <c r="O607" t="s">
        <v>36</v>
      </c>
      <c r="P607" t="s">
        <v>36</v>
      </c>
      <c r="Q607" t="s">
        <v>36</v>
      </c>
      <c r="R607" t="s">
        <v>36</v>
      </c>
      <c r="S607" t="s">
        <v>36</v>
      </c>
      <c r="T607" t="s">
        <v>36</v>
      </c>
      <c r="U607" t="s">
        <v>42</v>
      </c>
      <c r="V607" t="s">
        <v>43</v>
      </c>
      <c r="W607" t="s">
        <v>3605</v>
      </c>
      <c r="X607" t="s">
        <v>36</v>
      </c>
      <c r="Y607" t="s">
        <v>36</v>
      </c>
      <c r="Z607" t="s">
        <v>36</v>
      </c>
      <c r="AA607">
        <v>0</v>
      </c>
      <c r="AB607" t="s">
        <v>45</v>
      </c>
      <c r="AC607" t="s">
        <v>46</v>
      </c>
      <c r="AD607" t="s">
        <v>36</v>
      </c>
      <c r="AE607" t="s">
        <v>66</v>
      </c>
      <c r="AF607" t="s">
        <v>36</v>
      </c>
      <c r="AG607" t="s">
        <v>48</v>
      </c>
    </row>
    <row r="608" spans="1:33" x14ac:dyDescent="0.35">
      <c r="A608" t="s">
        <v>3606</v>
      </c>
      <c r="B608" t="s">
        <v>33</v>
      </c>
      <c r="C608" t="s">
        <v>3607</v>
      </c>
      <c r="D608" t="s">
        <v>3606</v>
      </c>
      <c r="E608" t="s">
        <v>3608</v>
      </c>
      <c r="F608" t="s">
        <v>36</v>
      </c>
      <c r="G608" t="s">
        <v>37</v>
      </c>
      <c r="I608" t="s">
        <v>66</v>
      </c>
      <c r="J608" t="s">
        <v>800</v>
      </c>
      <c r="K608" t="str">
        <f>VLOOKUP(J608, correspondance!A:B, 2, FALSE)</f>
        <v>TG CENTRE OUEST</v>
      </c>
      <c r="L608" t="s">
        <v>3609</v>
      </c>
      <c r="M608" t="s">
        <v>3610</v>
      </c>
      <c r="N608" t="s">
        <v>36</v>
      </c>
      <c r="O608" t="s">
        <v>36</v>
      </c>
      <c r="P608" t="s">
        <v>36</v>
      </c>
      <c r="Q608" t="s">
        <v>36</v>
      </c>
      <c r="R608" t="s">
        <v>36</v>
      </c>
      <c r="S608" t="s">
        <v>36</v>
      </c>
      <c r="T608" t="s">
        <v>36</v>
      </c>
      <c r="U608" t="s">
        <v>42</v>
      </c>
      <c r="V608" t="s">
        <v>43</v>
      </c>
      <c r="W608" t="s">
        <v>802</v>
      </c>
      <c r="X608" t="s">
        <v>36</v>
      </c>
      <c r="Y608" t="s">
        <v>36</v>
      </c>
      <c r="Z608" t="s">
        <v>36</v>
      </c>
      <c r="AA608">
        <v>0</v>
      </c>
      <c r="AB608" t="s">
        <v>45</v>
      </c>
      <c r="AC608" t="s">
        <v>46</v>
      </c>
      <c r="AD608" t="s">
        <v>36</v>
      </c>
      <c r="AE608" t="s">
        <v>56</v>
      </c>
      <c r="AF608" t="s">
        <v>36</v>
      </c>
      <c r="AG608" t="s">
        <v>48</v>
      </c>
    </row>
    <row r="609" spans="1:33" x14ac:dyDescent="0.35">
      <c r="A609" t="s">
        <v>3611</v>
      </c>
      <c r="B609" t="s">
        <v>33</v>
      </c>
      <c r="C609" t="s">
        <v>3612</v>
      </c>
      <c r="D609" t="s">
        <v>3611</v>
      </c>
      <c r="E609" t="s">
        <v>3613</v>
      </c>
      <c r="F609" t="s">
        <v>36</v>
      </c>
      <c r="G609" t="s">
        <v>67</v>
      </c>
      <c r="I609" t="s">
        <v>66</v>
      </c>
      <c r="J609" t="s">
        <v>422</v>
      </c>
      <c r="K609" t="str">
        <f>VLOOKUP(J609, correspondance!A:B, 2, FALSE)</f>
        <v>TG Villeneuve sur Lot (PF)</v>
      </c>
      <c r="L609" t="s">
        <v>3614</v>
      </c>
      <c r="M609" t="s">
        <v>3615</v>
      </c>
      <c r="N609" t="s">
        <v>36</v>
      </c>
      <c r="O609" t="s">
        <v>36</v>
      </c>
      <c r="P609" t="s">
        <v>36</v>
      </c>
      <c r="Q609" t="s">
        <v>36</v>
      </c>
      <c r="R609" t="s">
        <v>36</v>
      </c>
      <c r="S609" t="s">
        <v>36</v>
      </c>
      <c r="T609" t="s">
        <v>36</v>
      </c>
      <c r="U609" t="s">
        <v>42</v>
      </c>
      <c r="V609" t="s">
        <v>43</v>
      </c>
      <c r="W609" t="s">
        <v>3616</v>
      </c>
      <c r="X609" t="s">
        <v>36</v>
      </c>
      <c r="Y609" t="s">
        <v>36</v>
      </c>
      <c r="Z609" t="s">
        <v>36</v>
      </c>
      <c r="AA609">
        <v>0</v>
      </c>
      <c r="AB609" t="s">
        <v>426</v>
      </c>
      <c r="AC609" t="s">
        <v>46</v>
      </c>
      <c r="AD609" t="s">
        <v>36</v>
      </c>
      <c r="AE609" t="s">
        <v>56</v>
      </c>
      <c r="AF609" t="s">
        <v>36</v>
      </c>
      <c r="AG609" t="s">
        <v>48</v>
      </c>
    </row>
    <row r="610" spans="1:33" x14ac:dyDescent="0.35">
      <c r="A610" t="s">
        <v>3617</v>
      </c>
      <c r="B610" t="s">
        <v>33</v>
      </c>
      <c r="C610" t="s">
        <v>3618</v>
      </c>
      <c r="D610" t="s">
        <v>3617</v>
      </c>
      <c r="E610" t="s">
        <v>3619</v>
      </c>
      <c r="F610" t="s">
        <v>36</v>
      </c>
      <c r="G610" t="s">
        <v>37</v>
      </c>
      <c r="H610">
        <v>16000</v>
      </c>
      <c r="I610" t="s">
        <v>38</v>
      </c>
      <c r="J610" t="s">
        <v>3620</v>
      </c>
      <c r="K610" t="str">
        <f>VLOOKUP(J610, correspondance!A:B, 2, FALSE)</f>
        <v>TG Rochefort (PF)</v>
      </c>
      <c r="L610" t="s">
        <v>36</v>
      </c>
      <c r="M610" t="s">
        <v>36</v>
      </c>
      <c r="N610" t="s">
        <v>36</v>
      </c>
      <c r="O610" t="s">
        <v>36</v>
      </c>
      <c r="P610" t="s">
        <v>36</v>
      </c>
      <c r="Q610" t="s">
        <v>36</v>
      </c>
      <c r="R610" t="s">
        <v>36</v>
      </c>
      <c r="S610" t="s">
        <v>36</v>
      </c>
      <c r="T610" t="s">
        <v>36</v>
      </c>
      <c r="U610" t="s">
        <v>42</v>
      </c>
      <c r="V610" t="s">
        <v>3621</v>
      </c>
      <c r="W610" t="s">
        <v>2450</v>
      </c>
      <c r="X610" t="s">
        <v>36</v>
      </c>
      <c r="Y610" t="s">
        <v>36</v>
      </c>
      <c r="Z610" t="s">
        <v>36</v>
      </c>
      <c r="AA610">
        <v>0</v>
      </c>
      <c r="AB610" t="s">
        <v>45</v>
      </c>
      <c r="AC610" t="s">
        <v>46</v>
      </c>
      <c r="AD610" t="s">
        <v>36</v>
      </c>
      <c r="AE610" t="s">
        <v>66</v>
      </c>
      <c r="AF610" t="s">
        <v>36</v>
      </c>
      <c r="AG610" t="s">
        <v>48</v>
      </c>
    </row>
    <row r="611" spans="1:33" x14ac:dyDescent="0.35">
      <c r="A611" t="s">
        <v>3622</v>
      </c>
      <c r="B611" t="s">
        <v>33</v>
      </c>
      <c r="C611" t="s">
        <v>3623</v>
      </c>
      <c r="D611" t="s">
        <v>3622</v>
      </c>
      <c r="E611" t="s">
        <v>3624</v>
      </c>
      <c r="F611" t="s">
        <v>36</v>
      </c>
      <c r="G611" t="s">
        <v>37</v>
      </c>
      <c r="H611">
        <v>19000</v>
      </c>
      <c r="I611" t="s">
        <v>38</v>
      </c>
      <c r="J611" t="s">
        <v>2424</v>
      </c>
      <c r="K611" t="str">
        <f>VLOOKUP(J611, correspondance!A:B, 2, FALSE)</f>
        <v>TG Rochefort (PF)</v>
      </c>
      <c r="L611" t="s">
        <v>3625</v>
      </c>
      <c r="M611" t="s">
        <v>3626</v>
      </c>
      <c r="N611" t="s">
        <v>36</v>
      </c>
      <c r="O611" t="s">
        <v>36</v>
      </c>
      <c r="P611" t="s">
        <v>36</v>
      </c>
      <c r="Q611" t="s">
        <v>36</v>
      </c>
      <c r="R611" t="s">
        <v>36</v>
      </c>
      <c r="S611" t="s">
        <v>36</v>
      </c>
      <c r="T611" t="s">
        <v>36</v>
      </c>
      <c r="U611" t="s">
        <v>42</v>
      </c>
      <c r="V611" t="s">
        <v>43</v>
      </c>
      <c r="W611" t="s">
        <v>3627</v>
      </c>
      <c r="X611" t="s">
        <v>36</v>
      </c>
      <c r="Y611" t="s">
        <v>36</v>
      </c>
      <c r="Z611" t="s">
        <v>36</v>
      </c>
      <c r="AA611">
        <v>0</v>
      </c>
      <c r="AB611" t="s">
        <v>426</v>
      </c>
      <c r="AC611" t="s">
        <v>46</v>
      </c>
      <c r="AD611" t="s">
        <v>36</v>
      </c>
      <c r="AE611" t="s">
        <v>66</v>
      </c>
      <c r="AF611" t="s">
        <v>36</v>
      </c>
      <c r="AG611" t="s">
        <v>48</v>
      </c>
    </row>
    <row r="612" spans="1:33" x14ac:dyDescent="0.35">
      <c r="A612" t="s">
        <v>3628</v>
      </c>
      <c r="B612" t="s">
        <v>3299</v>
      </c>
      <c r="C612" t="s">
        <v>3629</v>
      </c>
      <c r="D612" t="s">
        <v>3628</v>
      </c>
      <c r="E612" t="s">
        <v>3630</v>
      </c>
      <c r="F612" t="s">
        <v>36</v>
      </c>
      <c r="G612" t="s">
        <v>66</v>
      </c>
      <c r="I612" t="s">
        <v>66</v>
      </c>
      <c r="J612" t="s">
        <v>1329</v>
      </c>
      <c r="K612" t="str">
        <f>VLOOKUP(J612, correspondance!A:B, 2, FALSE)</f>
        <v>TG MIDI PYRENEES</v>
      </c>
      <c r="L612" t="s">
        <v>3631</v>
      </c>
      <c r="M612" t="s">
        <v>3632</v>
      </c>
      <c r="N612" t="s">
        <v>36</v>
      </c>
      <c r="O612" t="s">
        <v>36</v>
      </c>
      <c r="P612" t="s">
        <v>36</v>
      </c>
      <c r="Q612" t="s">
        <v>36</v>
      </c>
      <c r="R612" t="s">
        <v>36</v>
      </c>
      <c r="S612" t="s">
        <v>36</v>
      </c>
      <c r="T612" t="s">
        <v>36</v>
      </c>
      <c r="U612" t="s">
        <v>42</v>
      </c>
      <c r="V612" t="s">
        <v>3633</v>
      </c>
      <c r="W612" t="s">
        <v>3634</v>
      </c>
      <c r="X612" t="s">
        <v>36</v>
      </c>
      <c r="Y612" t="s">
        <v>36</v>
      </c>
      <c r="Z612" t="s">
        <v>36</v>
      </c>
      <c r="AA612">
        <v>0</v>
      </c>
      <c r="AB612" t="s">
        <v>426</v>
      </c>
      <c r="AC612" t="s">
        <v>46</v>
      </c>
      <c r="AD612" t="s">
        <v>36</v>
      </c>
      <c r="AE612" t="s">
        <v>3310</v>
      </c>
      <c r="AF612" t="s">
        <v>36</v>
      </c>
      <c r="AG612" t="s">
        <v>48</v>
      </c>
    </row>
    <row r="613" spans="1:33" x14ac:dyDescent="0.35">
      <c r="A613" t="s">
        <v>3635</v>
      </c>
      <c r="B613" t="s">
        <v>33</v>
      </c>
      <c r="C613" t="s">
        <v>3636</v>
      </c>
      <c r="D613" t="s">
        <v>3635</v>
      </c>
      <c r="E613" t="s">
        <v>3637</v>
      </c>
      <c r="F613" t="s">
        <v>36</v>
      </c>
      <c r="G613" t="s">
        <v>37</v>
      </c>
      <c r="I613" t="s">
        <v>66</v>
      </c>
      <c r="J613" t="s">
        <v>144</v>
      </c>
      <c r="K613" t="str">
        <f>VLOOKUP(J613, correspondance!A:B, 2, FALSE)</f>
        <v>TG Ouest</v>
      </c>
      <c r="L613" t="s">
        <v>3638</v>
      </c>
      <c r="M613" t="s">
        <v>3639</v>
      </c>
      <c r="N613" t="s">
        <v>36</v>
      </c>
      <c r="O613" t="s">
        <v>36</v>
      </c>
      <c r="P613" t="s">
        <v>36</v>
      </c>
      <c r="Q613" t="s">
        <v>36</v>
      </c>
      <c r="R613" t="s">
        <v>36</v>
      </c>
      <c r="S613" t="s">
        <v>36</v>
      </c>
      <c r="T613" t="s">
        <v>36</v>
      </c>
      <c r="U613" t="s">
        <v>42</v>
      </c>
      <c r="V613" t="s">
        <v>43</v>
      </c>
      <c r="W613" t="s">
        <v>3640</v>
      </c>
      <c r="X613" t="s">
        <v>36</v>
      </c>
      <c r="Y613" t="s">
        <v>36</v>
      </c>
      <c r="Z613" t="s">
        <v>36</v>
      </c>
      <c r="AA613">
        <v>0</v>
      </c>
      <c r="AB613" t="s">
        <v>45</v>
      </c>
      <c r="AC613" t="s">
        <v>46</v>
      </c>
      <c r="AD613" t="s">
        <v>36</v>
      </c>
      <c r="AE613" t="s">
        <v>56</v>
      </c>
      <c r="AF613" t="s">
        <v>36</v>
      </c>
      <c r="AG613" t="s">
        <v>48</v>
      </c>
    </row>
    <row r="614" spans="1:33" x14ac:dyDescent="0.35">
      <c r="A614" t="s">
        <v>3641</v>
      </c>
      <c r="B614" t="s">
        <v>3299</v>
      </c>
      <c r="C614" t="s">
        <v>3642</v>
      </c>
      <c r="D614" t="s">
        <v>3641</v>
      </c>
      <c r="E614" t="s">
        <v>3643</v>
      </c>
      <c r="F614" t="s">
        <v>3644</v>
      </c>
      <c r="G614" t="s">
        <v>37</v>
      </c>
      <c r="H614">
        <v>3500</v>
      </c>
      <c r="I614" t="s">
        <v>38</v>
      </c>
      <c r="J614" t="s">
        <v>2424</v>
      </c>
      <c r="K614" t="str">
        <f>VLOOKUP(J614, correspondance!A:B, 2, FALSE)</f>
        <v>TG Rochefort (PF)</v>
      </c>
      <c r="L614" t="s">
        <v>3645</v>
      </c>
      <c r="M614" t="s">
        <v>3646</v>
      </c>
      <c r="N614" t="s">
        <v>36</v>
      </c>
      <c r="O614" t="s">
        <v>36</v>
      </c>
      <c r="P614" t="s">
        <v>36</v>
      </c>
      <c r="Q614" t="s">
        <v>36</v>
      </c>
      <c r="R614" t="s">
        <v>36</v>
      </c>
      <c r="S614" t="s">
        <v>36</v>
      </c>
      <c r="T614" t="s">
        <v>36</v>
      </c>
      <c r="U614" t="s">
        <v>42</v>
      </c>
      <c r="V614" t="s">
        <v>43</v>
      </c>
      <c r="W614" t="s">
        <v>3647</v>
      </c>
      <c r="X614" t="s">
        <v>36</v>
      </c>
      <c r="Y614" t="s">
        <v>36</v>
      </c>
      <c r="Z614" t="s">
        <v>36</v>
      </c>
      <c r="AA614">
        <v>0</v>
      </c>
      <c r="AB614" t="s">
        <v>426</v>
      </c>
      <c r="AC614" t="s">
        <v>46</v>
      </c>
      <c r="AD614" t="s">
        <v>36</v>
      </c>
      <c r="AE614" t="s">
        <v>96</v>
      </c>
      <c r="AF614" t="s">
        <v>36</v>
      </c>
      <c r="AG614" t="s">
        <v>48</v>
      </c>
    </row>
    <row r="615" spans="1:33" x14ac:dyDescent="0.35">
      <c r="A615" t="s">
        <v>3648</v>
      </c>
      <c r="B615" t="s">
        <v>3299</v>
      </c>
      <c r="C615" t="s">
        <v>3649</v>
      </c>
      <c r="D615" t="s">
        <v>3648</v>
      </c>
      <c r="E615" t="s">
        <v>3650</v>
      </c>
      <c r="F615" t="s">
        <v>36</v>
      </c>
      <c r="G615" t="s">
        <v>37</v>
      </c>
      <c r="H615">
        <v>19000</v>
      </c>
      <c r="I615" t="s">
        <v>38</v>
      </c>
      <c r="J615" t="s">
        <v>2424</v>
      </c>
      <c r="K615" t="str">
        <f>VLOOKUP(J615, correspondance!A:B, 2, FALSE)</f>
        <v>TG Rochefort (PF)</v>
      </c>
      <c r="L615" t="s">
        <v>3651</v>
      </c>
      <c r="M615" t="s">
        <v>3652</v>
      </c>
      <c r="N615" t="s">
        <v>36</v>
      </c>
      <c r="O615" t="s">
        <v>36</v>
      </c>
      <c r="P615" t="s">
        <v>36</v>
      </c>
      <c r="Q615" t="s">
        <v>36</v>
      </c>
      <c r="R615" t="s">
        <v>36</v>
      </c>
      <c r="S615" t="s">
        <v>36</v>
      </c>
      <c r="T615" t="s">
        <v>36</v>
      </c>
      <c r="U615" t="s">
        <v>42</v>
      </c>
      <c r="V615" t="s">
        <v>43</v>
      </c>
      <c r="W615" t="s">
        <v>3653</v>
      </c>
      <c r="X615" t="s">
        <v>36</v>
      </c>
      <c r="Y615" t="s">
        <v>36</v>
      </c>
      <c r="Z615" t="s">
        <v>36</v>
      </c>
      <c r="AA615">
        <v>0</v>
      </c>
      <c r="AB615" t="s">
        <v>426</v>
      </c>
      <c r="AC615" t="s">
        <v>46</v>
      </c>
      <c r="AD615" t="s">
        <v>36</v>
      </c>
      <c r="AE615" t="s">
        <v>3310</v>
      </c>
      <c r="AF615" t="s">
        <v>36</v>
      </c>
      <c r="AG615" t="s">
        <v>48</v>
      </c>
    </row>
    <row r="616" spans="1:33" x14ac:dyDescent="0.35">
      <c r="A616" t="s">
        <v>3654</v>
      </c>
      <c r="B616" t="s">
        <v>33</v>
      </c>
      <c r="C616" t="s">
        <v>3655</v>
      </c>
      <c r="D616" t="s">
        <v>3654</v>
      </c>
      <c r="E616" t="s">
        <v>3656</v>
      </c>
      <c r="F616" t="s">
        <v>3657</v>
      </c>
      <c r="G616" t="s">
        <v>37</v>
      </c>
      <c r="I616" t="s">
        <v>66</v>
      </c>
      <c r="J616" t="s">
        <v>1356</v>
      </c>
      <c r="K616" t="str">
        <f>VLOOKUP(J616, correspondance!A:B, 2, FALSE)</f>
        <v>TG Narbonne (PF)</v>
      </c>
      <c r="L616" t="s">
        <v>3658</v>
      </c>
      <c r="M616" t="s">
        <v>3659</v>
      </c>
      <c r="N616" t="s">
        <v>36</v>
      </c>
      <c r="O616" t="s">
        <v>36</v>
      </c>
      <c r="P616" t="s">
        <v>36</v>
      </c>
      <c r="Q616" t="s">
        <v>36</v>
      </c>
      <c r="R616" t="s">
        <v>36</v>
      </c>
      <c r="S616" t="s">
        <v>36</v>
      </c>
      <c r="T616" t="s">
        <v>36</v>
      </c>
      <c r="U616" t="s">
        <v>42</v>
      </c>
      <c r="V616" t="s">
        <v>43</v>
      </c>
      <c r="W616" t="s">
        <v>3660</v>
      </c>
      <c r="X616" t="s">
        <v>36</v>
      </c>
      <c r="Y616" t="s">
        <v>36</v>
      </c>
      <c r="Z616" t="s">
        <v>36</v>
      </c>
      <c r="AA616">
        <v>0</v>
      </c>
      <c r="AB616" t="s">
        <v>45</v>
      </c>
      <c r="AC616" t="s">
        <v>46</v>
      </c>
      <c r="AD616" t="s">
        <v>36</v>
      </c>
      <c r="AE616" t="s">
        <v>56</v>
      </c>
      <c r="AF616" t="s">
        <v>36</v>
      </c>
      <c r="AG616" t="s">
        <v>48</v>
      </c>
    </row>
    <row r="617" spans="1:33" x14ac:dyDescent="0.35">
      <c r="A617" t="s">
        <v>3661</v>
      </c>
      <c r="B617" t="s">
        <v>33</v>
      </c>
      <c r="C617" t="s">
        <v>3662</v>
      </c>
      <c r="D617" t="s">
        <v>3661</v>
      </c>
      <c r="E617" t="s">
        <v>3663</v>
      </c>
      <c r="F617" t="s">
        <v>36</v>
      </c>
      <c r="G617" t="s">
        <v>37</v>
      </c>
      <c r="H617">
        <v>7200</v>
      </c>
      <c r="I617" t="s">
        <v>38</v>
      </c>
      <c r="J617" t="s">
        <v>75</v>
      </c>
      <c r="K617" t="str">
        <f>VLOOKUP(J617, correspondance!A:B, 2, FALSE)</f>
        <v>TG IDF VALENTON</v>
      </c>
      <c r="L617" t="s">
        <v>3664</v>
      </c>
      <c r="M617" t="s">
        <v>36</v>
      </c>
      <c r="N617" t="s">
        <v>36</v>
      </c>
      <c r="O617" t="s">
        <v>36</v>
      </c>
      <c r="P617" t="s">
        <v>36</v>
      </c>
      <c r="Q617" t="s">
        <v>36</v>
      </c>
      <c r="R617" t="s">
        <v>36</v>
      </c>
      <c r="S617" t="s">
        <v>36</v>
      </c>
      <c r="T617" t="s">
        <v>36</v>
      </c>
      <c r="U617" t="s">
        <v>42</v>
      </c>
      <c r="V617" t="s">
        <v>3665</v>
      </c>
      <c r="W617" t="s">
        <v>84</v>
      </c>
      <c r="X617" t="s">
        <v>36</v>
      </c>
      <c r="Y617" t="s">
        <v>36</v>
      </c>
      <c r="Z617" t="s">
        <v>36</v>
      </c>
      <c r="AA617">
        <v>0</v>
      </c>
      <c r="AB617" t="s">
        <v>45</v>
      </c>
      <c r="AC617" t="s">
        <v>46</v>
      </c>
      <c r="AD617" t="s">
        <v>36</v>
      </c>
      <c r="AE617" t="s">
        <v>56</v>
      </c>
      <c r="AF617" t="s">
        <v>36</v>
      </c>
      <c r="AG617" t="s">
        <v>48</v>
      </c>
    </row>
    <row r="618" spans="1:33" x14ac:dyDescent="0.35">
      <c r="A618" t="s">
        <v>3666</v>
      </c>
      <c r="B618" t="s">
        <v>33</v>
      </c>
      <c r="C618" t="s">
        <v>3667</v>
      </c>
      <c r="D618" t="s">
        <v>3666</v>
      </c>
      <c r="E618" t="s">
        <v>3668</v>
      </c>
      <c r="F618" t="s">
        <v>36</v>
      </c>
      <c r="G618" t="s">
        <v>37</v>
      </c>
      <c r="H618">
        <v>7200</v>
      </c>
      <c r="I618" t="s">
        <v>38</v>
      </c>
      <c r="J618" t="s">
        <v>75</v>
      </c>
      <c r="K618" t="str">
        <f>VLOOKUP(J618, correspondance!A:B, 2, FALSE)</f>
        <v>TG IDF VALENTON</v>
      </c>
      <c r="L618" t="s">
        <v>3669</v>
      </c>
      <c r="M618" t="s">
        <v>3670</v>
      </c>
      <c r="N618" t="s">
        <v>36</v>
      </c>
      <c r="O618" t="s">
        <v>36</v>
      </c>
      <c r="P618" t="s">
        <v>36</v>
      </c>
      <c r="Q618" t="s">
        <v>36</v>
      </c>
      <c r="R618" t="s">
        <v>36</v>
      </c>
      <c r="S618" t="s">
        <v>36</v>
      </c>
      <c r="T618" t="s">
        <v>36</v>
      </c>
      <c r="U618" t="s">
        <v>42</v>
      </c>
      <c r="V618" t="s">
        <v>43</v>
      </c>
      <c r="W618" t="s">
        <v>3671</v>
      </c>
      <c r="X618" t="s">
        <v>36</v>
      </c>
      <c r="Y618" t="s">
        <v>36</v>
      </c>
      <c r="Z618" t="s">
        <v>36</v>
      </c>
      <c r="AA618">
        <v>0</v>
      </c>
      <c r="AB618" t="s">
        <v>45</v>
      </c>
      <c r="AC618" t="s">
        <v>46</v>
      </c>
      <c r="AD618" t="s">
        <v>36</v>
      </c>
      <c r="AE618" t="s">
        <v>56</v>
      </c>
      <c r="AF618" t="s">
        <v>36</v>
      </c>
      <c r="AG618" t="s">
        <v>48</v>
      </c>
    </row>
    <row r="619" spans="1:33" x14ac:dyDescent="0.35">
      <c r="A619" t="s">
        <v>3672</v>
      </c>
      <c r="B619" t="s">
        <v>3299</v>
      </c>
      <c r="C619" t="s">
        <v>3673</v>
      </c>
      <c r="D619" t="s">
        <v>3672</v>
      </c>
      <c r="E619" t="s">
        <v>3674</v>
      </c>
      <c r="F619" t="s">
        <v>36</v>
      </c>
      <c r="G619" t="s">
        <v>37</v>
      </c>
      <c r="H619">
        <v>13000</v>
      </c>
      <c r="I619" t="s">
        <v>38</v>
      </c>
      <c r="J619" t="s">
        <v>2424</v>
      </c>
      <c r="K619" t="str">
        <f>VLOOKUP(J619, correspondance!A:B, 2, FALSE)</f>
        <v>TG Rochefort (PF)</v>
      </c>
      <c r="L619" t="s">
        <v>3675</v>
      </c>
      <c r="M619" t="s">
        <v>3676</v>
      </c>
      <c r="N619" t="s">
        <v>36</v>
      </c>
      <c r="O619" t="s">
        <v>36</v>
      </c>
      <c r="P619" t="s">
        <v>36</v>
      </c>
      <c r="Q619" t="s">
        <v>36</v>
      </c>
      <c r="R619" t="s">
        <v>36</v>
      </c>
      <c r="S619" t="s">
        <v>36</v>
      </c>
      <c r="T619" t="s">
        <v>36</v>
      </c>
      <c r="U619" t="s">
        <v>42</v>
      </c>
      <c r="V619" t="s">
        <v>43</v>
      </c>
      <c r="W619" t="s">
        <v>3677</v>
      </c>
      <c r="X619" t="s">
        <v>36</v>
      </c>
      <c r="Y619" t="s">
        <v>36</v>
      </c>
      <c r="Z619" t="s">
        <v>36</v>
      </c>
      <c r="AA619">
        <v>0</v>
      </c>
      <c r="AB619" t="s">
        <v>426</v>
      </c>
      <c r="AC619" t="s">
        <v>46</v>
      </c>
      <c r="AD619" t="s">
        <v>36</v>
      </c>
      <c r="AE619" t="s">
        <v>3310</v>
      </c>
      <c r="AF619" t="s">
        <v>36</v>
      </c>
      <c r="AG619" t="s">
        <v>48</v>
      </c>
    </row>
    <row r="620" spans="1:33" x14ac:dyDescent="0.35">
      <c r="A620" t="s">
        <v>3678</v>
      </c>
      <c r="B620" t="s">
        <v>3299</v>
      </c>
      <c r="C620" t="s">
        <v>3679</v>
      </c>
      <c r="D620" t="s">
        <v>3678</v>
      </c>
      <c r="E620" t="s">
        <v>3680</v>
      </c>
      <c r="F620" t="s">
        <v>36</v>
      </c>
      <c r="G620" t="s">
        <v>37</v>
      </c>
      <c r="H620">
        <v>19000</v>
      </c>
      <c r="I620" t="s">
        <v>38</v>
      </c>
      <c r="J620" t="s">
        <v>2424</v>
      </c>
      <c r="K620" t="str">
        <f>VLOOKUP(J620, correspondance!A:B, 2, FALSE)</f>
        <v>TG Rochefort (PF)</v>
      </c>
      <c r="L620" t="s">
        <v>3681</v>
      </c>
      <c r="M620" t="s">
        <v>3682</v>
      </c>
      <c r="N620" t="s">
        <v>36</v>
      </c>
      <c r="O620" t="s">
        <v>36</v>
      </c>
      <c r="P620" t="s">
        <v>36</v>
      </c>
      <c r="Q620" t="s">
        <v>36</v>
      </c>
      <c r="R620" t="s">
        <v>36</v>
      </c>
      <c r="S620" t="s">
        <v>36</v>
      </c>
      <c r="T620" t="s">
        <v>36</v>
      </c>
      <c r="U620" t="s">
        <v>42</v>
      </c>
      <c r="V620" t="s">
        <v>43</v>
      </c>
      <c r="W620" t="s">
        <v>3683</v>
      </c>
      <c r="X620" t="s">
        <v>36</v>
      </c>
      <c r="Y620" t="s">
        <v>36</v>
      </c>
      <c r="Z620" t="s">
        <v>36</v>
      </c>
      <c r="AA620">
        <v>0</v>
      </c>
      <c r="AB620" t="s">
        <v>426</v>
      </c>
      <c r="AC620" t="s">
        <v>46</v>
      </c>
      <c r="AD620" t="s">
        <v>36</v>
      </c>
      <c r="AE620" t="s">
        <v>3310</v>
      </c>
      <c r="AF620" t="s">
        <v>36</v>
      </c>
      <c r="AG620" t="s">
        <v>48</v>
      </c>
    </row>
    <row r="621" spans="1:33" x14ac:dyDescent="0.35">
      <c r="A621" t="s">
        <v>3684</v>
      </c>
      <c r="B621" t="s">
        <v>3299</v>
      </c>
      <c r="C621" t="s">
        <v>3685</v>
      </c>
      <c r="D621" t="s">
        <v>3684</v>
      </c>
      <c r="E621" t="s">
        <v>3686</v>
      </c>
      <c r="F621" t="s">
        <v>36</v>
      </c>
      <c r="G621" t="s">
        <v>37</v>
      </c>
      <c r="H621">
        <v>19000</v>
      </c>
      <c r="I621" t="s">
        <v>38</v>
      </c>
      <c r="J621" t="s">
        <v>2424</v>
      </c>
      <c r="K621" t="str">
        <f>VLOOKUP(J621, correspondance!A:B, 2, FALSE)</f>
        <v>TG Rochefort (PF)</v>
      </c>
      <c r="L621" t="s">
        <v>3687</v>
      </c>
      <c r="M621" t="s">
        <v>3688</v>
      </c>
      <c r="N621" t="s">
        <v>36</v>
      </c>
      <c r="O621" t="s">
        <v>36</v>
      </c>
      <c r="P621" t="s">
        <v>36</v>
      </c>
      <c r="Q621" t="s">
        <v>36</v>
      </c>
      <c r="R621" t="s">
        <v>36</v>
      </c>
      <c r="S621" t="s">
        <v>36</v>
      </c>
      <c r="T621" t="s">
        <v>36</v>
      </c>
      <c r="U621" t="s">
        <v>42</v>
      </c>
      <c r="V621" t="s">
        <v>43</v>
      </c>
      <c r="W621" t="s">
        <v>3689</v>
      </c>
      <c r="X621" t="s">
        <v>36</v>
      </c>
      <c r="Y621" t="s">
        <v>36</v>
      </c>
      <c r="Z621" t="s">
        <v>36</v>
      </c>
      <c r="AA621">
        <v>0</v>
      </c>
      <c r="AB621" t="s">
        <v>426</v>
      </c>
      <c r="AC621" t="s">
        <v>46</v>
      </c>
      <c r="AD621" t="s">
        <v>36</v>
      </c>
      <c r="AE621" t="s">
        <v>3310</v>
      </c>
      <c r="AF621" t="s">
        <v>36</v>
      </c>
      <c r="AG621" t="s">
        <v>48</v>
      </c>
    </row>
    <row r="622" spans="1:33" x14ac:dyDescent="0.35">
      <c r="A622" t="s">
        <v>3690</v>
      </c>
      <c r="B622" t="s">
        <v>3299</v>
      </c>
      <c r="C622" t="s">
        <v>3691</v>
      </c>
      <c r="D622" t="s">
        <v>3690</v>
      </c>
      <c r="E622" t="s">
        <v>3692</v>
      </c>
      <c r="F622" t="s">
        <v>36</v>
      </c>
      <c r="G622" t="s">
        <v>37</v>
      </c>
      <c r="H622">
        <v>19000</v>
      </c>
      <c r="I622" t="s">
        <v>38</v>
      </c>
      <c r="J622" t="s">
        <v>2424</v>
      </c>
      <c r="K622" t="str">
        <f>VLOOKUP(J622, correspondance!A:B, 2, FALSE)</f>
        <v>TG Rochefort (PF)</v>
      </c>
      <c r="L622" t="s">
        <v>3693</v>
      </c>
      <c r="M622" t="s">
        <v>3694</v>
      </c>
      <c r="N622" t="s">
        <v>36</v>
      </c>
      <c r="O622" t="s">
        <v>36</v>
      </c>
      <c r="P622" t="s">
        <v>36</v>
      </c>
      <c r="Q622" t="s">
        <v>36</v>
      </c>
      <c r="R622" t="s">
        <v>36</v>
      </c>
      <c r="S622" t="s">
        <v>36</v>
      </c>
      <c r="T622" t="s">
        <v>36</v>
      </c>
      <c r="U622" t="s">
        <v>42</v>
      </c>
      <c r="V622" t="s">
        <v>43</v>
      </c>
      <c r="W622" t="s">
        <v>3695</v>
      </c>
      <c r="X622" t="s">
        <v>36</v>
      </c>
      <c r="Y622" t="s">
        <v>36</v>
      </c>
      <c r="Z622" t="s">
        <v>36</v>
      </c>
      <c r="AA622">
        <v>0</v>
      </c>
      <c r="AB622" t="s">
        <v>426</v>
      </c>
      <c r="AC622" t="s">
        <v>46</v>
      </c>
      <c r="AD622" t="s">
        <v>36</v>
      </c>
      <c r="AE622" t="s">
        <v>3310</v>
      </c>
      <c r="AF622" t="s">
        <v>36</v>
      </c>
      <c r="AG622" t="s">
        <v>48</v>
      </c>
    </row>
    <row r="623" spans="1:33" x14ac:dyDescent="0.35">
      <c r="A623" t="s">
        <v>3696</v>
      </c>
      <c r="B623" t="s">
        <v>33</v>
      </c>
      <c r="C623" t="s">
        <v>3697</v>
      </c>
      <c r="D623" t="s">
        <v>3696</v>
      </c>
      <c r="E623" t="s">
        <v>3698</v>
      </c>
      <c r="F623" t="s">
        <v>36</v>
      </c>
      <c r="G623" t="s">
        <v>66</v>
      </c>
      <c r="I623" t="s">
        <v>66</v>
      </c>
      <c r="J623" t="s">
        <v>188</v>
      </c>
      <c r="K623" t="str">
        <f>VLOOKUP(J623, correspondance!A:B, 2, FALSE)</f>
        <v>TG Quimper (PF)</v>
      </c>
      <c r="L623" t="s">
        <v>3699</v>
      </c>
      <c r="M623" t="s">
        <v>3700</v>
      </c>
      <c r="N623" t="s">
        <v>36</v>
      </c>
      <c r="O623" t="s">
        <v>36</v>
      </c>
      <c r="P623" t="s">
        <v>36</v>
      </c>
      <c r="Q623" t="s">
        <v>36</v>
      </c>
      <c r="R623" t="s">
        <v>36</v>
      </c>
      <c r="S623" t="s">
        <v>36</v>
      </c>
      <c r="T623" t="s">
        <v>36</v>
      </c>
      <c r="U623" t="s">
        <v>42</v>
      </c>
      <c r="V623" t="s">
        <v>43</v>
      </c>
      <c r="W623" t="s">
        <v>3701</v>
      </c>
      <c r="X623" t="s">
        <v>36</v>
      </c>
      <c r="Y623" t="s">
        <v>36</v>
      </c>
      <c r="Z623" t="s">
        <v>36</v>
      </c>
      <c r="AA623">
        <v>0</v>
      </c>
      <c r="AB623" t="s">
        <v>45</v>
      </c>
      <c r="AC623" t="s">
        <v>46</v>
      </c>
      <c r="AD623" t="s">
        <v>36</v>
      </c>
      <c r="AE623" t="s">
        <v>56</v>
      </c>
      <c r="AF623" t="s">
        <v>36</v>
      </c>
      <c r="AG623" t="s">
        <v>48</v>
      </c>
    </row>
    <row r="624" spans="1:33" x14ac:dyDescent="0.35">
      <c r="A624" t="s">
        <v>3702</v>
      </c>
      <c r="B624" t="s">
        <v>3299</v>
      </c>
      <c r="C624" t="s">
        <v>3703</v>
      </c>
      <c r="D624" t="s">
        <v>3702</v>
      </c>
      <c r="E624" t="s">
        <v>3704</v>
      </c>
      <c r="F624" t="s">
        <v>36</v>
      </c>
      <c r="G624" t="s">
        <v>37</v>
      </c>
      <c r="H624">
        <v>19000</v>
      </c>
      <c r="I624" t="s">
        <v>38</v>
      </c>
      <c r="J624" t="s">
        <v>1156</v>
      </c>
      <c r="K624" t="str">
        <f>VLOOKUP(J624, correspondance!A:B, 2, FALSE)</f>
        <v>TG ALSACE</v>
      </c>
      <c r="L624" t="s">
        <v>3705</v>
      </c>
      <c r="M624" t="s">
        <v>3706</v>
      </c>
      <c r="N624" t="s">
        <v>36</v>
      </c>
      <c r="O624" t="s">
        <v>36</v>
      </c>
      <c r="P624" t="s">
        <v>36</v>
      </c>
      <c r="Q624" t="s">
        <v>36</v>
      </c>
      <c r="R624" t="s">
        <v>36</v>
      </c>
      <c r="S624" t="s">
        <v>36</v>
      </c>
      <c r="T624" t="s">
        <v>36</v>
      </c>
      <c r="U624" t="s">
        <v>42</v>
      </c>
      <c r="V624" t="s">
        <v>43</v>
      </c>
      <c r="W624" t="s">
        <v>3707</v>
      </c>
      <c r="X624" t="s">
        <v>36</v>
      </c>
      <c r="Y624" t="s">
        <v>36</v>
      </c>
      <c r="Z624" t="s">
        <v>36</v>
      </c>
      <c r="AA624">
        <v>0</v>
      </c>
      <c r="AB624" t="s">
        <v>426</v>
      </c>
      <c r="AC624" t="s">
        <v>46</v>
      </c>
      <c r="AD624" t="s">
        <v>36</v>
      </c>
      <c r="AE624" t="s">
        <v>3310</v>
      </c>
      <c r="AF624" t="s">
        <v>36</v>
      </c>
      <c r="AG624" t="s">
        <v>48</v>
      </c>
    </row>
    <row r="625" spans="1:33" x14ac:dyDescent="0.35">
      <c r="A625" t="s">
        <v>3708</v>
      </c>
      <c r="B625" t="s">
        <v>3299</v>
      </c>
      <c r="C625" t="s">
        <v>3709</v>
      </c>
      <c r="D625" t="s">
        <v>3708</v>
      </c>
      <c r="E625" t="s">
        <v>3710</v>
      </c>
      <c r="F625" t="s">
        <v>36</v>
      </c>
      <c r="G625" t="s">
        <v>37</v>
      </c>
      <c r="H625">
        <v>19000</v>
      </c>
      <c r="I625" t="s">
        <v>38</v>
      </c>
      <c r="J625" t="s">
        <v>1156</v>
      </c>
      <c r="K625" t="str">
        <f>VLOOKUP(J625, correspondance!A:B, 2, FALSE)</f>
        <v>TG ALSACE</v>
      </c>
      <c r="L625" t="s">
        <v>3711</v>
      </c>
      <c r="M625" t="s">
        <v>3712</v>
      </c>
      <c r="N625" t="s">
        <v>36</v>
      </c>
      <c r="O625" t="s">
        <v>36</v>
      </c>
      <c r="P625" t="s">
        <v>36</v>
      </c>
      <c r="Q625" t="s">
        <v>36</v>
      </c>
      <c r="R625" t="s">
        <v>36</v>
      </c>
      <c r="S625" t="s">
        <v>36</v>
      </c>
      <c r="T625" t="s">
        <v>36</v>
      </c>
      <c r="U625" t="s">
        <v>42</v>
      </c>
      <c r="V625" t="s">
        <v>43</v>
      </c>
      <c r="W625" t="s">
        <v>3713</v>
      </c>
      <c r="X625" t="s">
        <v>36</v>
      </c>
      <c r="Y625" t="s">
        <v>36</v>
      </c>
      <c r="Z625" t="s">
        <v>36</v>
      </c>
      <c r="AA625">
        <v>0</v>
      </c>
      <c r="AB625" t="s">
        <v>426</v>
      </c>
      <c r="AC625" t="s">
        <v>46</v>
      </c>
      <c r="AD625" t="s">
        <v>36</v>
      </c>
      <c r="AE625" t="s">
        <v>3310</v>
      </c>
      <c r="AF625" t="s">
        <v>36</v>
      </c>
      <c r="AG625" t="s">
        <v>48</v>
      </c>
    </row>
    <row r="626" spans="1:33" x14ac:dyDescent="0.35">
      <c r="A626" t="s">
        <v>3714</v>
      </c>
      <c r="B626" t="s">
        <v>33</v>
      </c>
      <c r="C626" t="s">
        <v>3715</v>
      </c>
      <c r="D626" t="s">
        <v>3714</v>
      </c>
      <c r="E626" t="s">
        <v>3716</v>
      </c>
      <c r="F626" t="s">
        <v>3717</v>
      </c>
      <c r="G626" t="s">
        <v>37</v>
      </c>
      <c r="H626">
        <v>19000</v>
      </c>
      <c r="I626" t="s">
        <v>38</v>
      </c>
      <c r="J626" t="s">
        <v>2671</v>
      </c>
      <c r="K626" t="str">
        <f>VLOOKUP(J626, correspondance!A:B, 2, FALSE)</f>
        <v>TG MIDI PYRENEES</v>
      </c>
      <c r="L626" t="s">
        <v>3718</v>
      </c>
      <c r="M626" t="s">
        <v>3719</v>
      </c>
      <c r="N626" t="s">
        <v>36</v>
      </c>
      <c r="O626" t="s">
        <v>36</v>
      </c>
      <c r="P626" t="s">
        <v>36</v>
      </c>
      <c r="Q626" t="s">
        <v>36</v>
      </c>
      <c r="R626" t="s">
        <v>36</v>
      </c>
      <c r="S626" t="s">
        <v>36</v>
      </c>
      <c r="T626" t="s">
        <v>36</v>
      </c>
      <c r="U626" t="s">
        <v>42</v>
      </c>
      <c r="V626" t="s">
        <v>43</v>
      </c>
      <c r="W626" t="s">
        <v>3720</v>
      </c>
      <c r="X626" t="s">
        <v>36</v>
      </c>
      <c r="Y626" t="s">
        <v>36</v>
      </c>
      <c r="Z626" t="s">
        <v>36</v>
      </c>
      <c r="AA626">
        <v>0</v>
      </c>
      <c r="AB626" t="s">
        <v>45</v>
      </c>
      <c r="AC626" t="s">
        <v>46</v>
      </c>
      <c r="AD626" t="s">
        <v>36</v>
      </c>
      <c r="AE626" t="s">
        <v>56</v>
      </c>
      <c r="AF626" t="s">
        <v>36</v>
      </c>
      <c r="AG626" t="s">
        <v>48</v>
      </c>
    </row>
    <row r="627" spans="1:33" x14ac:dyDescent="0.35">
      <c r="A627" t="s">
        <v>3721</v>
      </c>
      <c r="B627" t="s">
        <v>3299</v>
      </c>
      <c r="C627" t="s">
        <v>3722</v>
      </c>
      <c r="D627" t="s">
        <v>3721</v>
      </c>
      <c r="E627" t="s">
        <v>3723</v>
      </c>
      <c r="F627" t="s">
        <v>36</v>
      </c>
      <c r="G627" t="s">
        <v>37</v>
      </c>
      <c r="H627">
        <v>16000</v>
      </c>
      <c r="I627" t="s">
        <v>38</v>
      </c>
      <c r="J627" t="s">
        <v>2246</v>
      </c>
      <c r="K627" t="str">
        <f>VLOOKUP(J627, correspondance!A:B, 2, FALSE)</f>
        <v>TG Arques</v>
      </c>
      <c r="L627" t="s">
        <v>3724</v>
      </c>
      <c r="M627" t="s">
        <v>3725</v>
      </c>
      <c r="N627" t="s">
        <v>36</v>
      </c>
      <c r="O627" t="s">
        <v>36</v>
      </c>
      <c r="P627" t="s">
        <v>36</v>
      </c>
      <c r="Q627" t="s">
        <v>36</v>
      </c>
      <c r="R627" t="s">
        <v>36</v>
      </c>
      <c r="S627" t="s">
        <v>36</v>
      </c>
      <c r="T627" t="s">
        <v>36</v>
      </c>
      <c r="U627" t="s">
        <v>42</v>
      </c>
      <c r="V627" t="s">
        <v>43</v>
      </c>
      <c r="W627" t="s">
        <v>3726</v>
      </c>
      <c r="X627" t="s">
        <v>36</v>
      </c>
      <c r="Y627" t="s">
        <v>36</v>
      </c>
      <c r="Z627" t="s">
        <v>36</v>
      </c>
      <c r="AA627">
        <v>0</v>
      </c>
      <c r="AB627" t="s">
        <v>426</v>
      </c>
      <c r="AC627" t="s">
        <v>46</v>
      </c>
      <c r="AD627" t="s">
        <v>36</v>
      </c>
      <c r="AE627" t="s">
        <v>56</v>
      </c>
      <c r="AF627" t="s">
        <v>36</v>
      </c>
      <c r="AG627" t="s">
        <v>48</v>
      </c>
    </row>
    <row r="628" spans="1:33" x14ac:dyDescent="0.35">
      <c r="A628" t="s">
        <v>3727</v>
      </c>
      <c r="B628" t="s">
        <v>33</v>
      </c>
      <c r="C628" t="s">
        <v>3728</v>
      </c>
      <c r="D628" t="s">
        <v>3727</v>
      </c>
      <c r="E628" t="s">
        <v>3729</v>
      </c>
      <c r="F628" t="s">
        <v>36</v>
      </c>
      <c r="G628" t="s">
        <v>37</v>
      </c>
      <c r="I628" t="s">
        <v>66</v>
      </c>
      <c r="J628" t="s">
        <v>75</v>
      </c>
      <c r="K628" t="str">
        <f>VLOOKUP(J628, correspondance!A:B, 2, FALSE)</f>
        <v>TG IDF VALENTON</v>
      </c>
      <c r="L628" t="s">
        <v>3730</v>
      </c>
      <c r="M628" t="s">
        <v>36</v>
      </c>
      <c r="N628" t="s">
        <v>36</v>
      </c>
      <c r="O628" t="s">
        <v>36</v>
      </c>
      <c r="P628" t="s">
        <v>36</v>
      </c>
      <c r="Q628" t="s">
        <v>36</v>
      </c>
      <c r="R628" t="s">
        <v>36</v>
      </c>
      <c r="S628" t="s">
        <v>36</v>
      </c>
      <c r="T628" t="s">
        <v>36</v>
      </c>
      <c r="U628" t="s">
        <v>42</v>
      </c>
      <c r="V628" t="s">
        <v>3731</v>
      </c>
      <c r="W628" t="s">
        <v>84</v>
      </c>
      <c r="X628" t="s">
        <v>36</v>
      </c>
      <c r="Y628" t="s">
        <v>36</v>
      </c>
      <c r="Z628" t="s">
        <v>36</v>
      </c>
      <c r="AA628">
        <v>0</v>
      </c>
      <c r="AB628" t="s">
        <v>45</v>
      </c>
      <c r="AC628" t="s">
        <v>46</v>
      </c>
      <c r="AD628" t="s">
        <v>36</v>
      </c>
      <c r="AE628" t="s">
        <v>56</v>
      </c>
      <c r="AF628" t="s">
        <v>36</v>
      </c>
      <c r="AG628" t="s">
        <v>48</v>
      </c>
    </row>
    <row r="629" spans="1:33" x14ac:dyDescent="0.35">
      <c r="A629" t="s">
        <v>3732</v>
      </c>
      <c r="B629" t="s">
        <v>33</v>
      </c>
      <c r="C629" t="s">
        <v>3733</v>
      </c>
      <c r="D629" t="s">
        <v>3732</v>
      </c>
      <c r="E629" t="s">
        <v>3734</v>
      </c>
      <c r="F629" t="s">
        <v>36</v>
      </c>
      <c r="G629" t="s">
        <v>37</v>
      </c>
      <c r="I629" t="s">
        <v>66</v>
      </c>
      <c r="J629" t="s">
        <v>479</v>
      </c>
      <c r="K629" t="str">
        <f>VLOOKUP(J629, correspondance!A:B, 2, FALSE)</f>
        <v>TG IDF VALENTON</v>
      </c>
      <c r="L629" t="s">
        <v>3735</v>
      </c>
      <c r="M629" t="s">
        <v>3736</v>
      </c>
      <c r="N629" t="s">
        <v>36</v>
      </c>
      <c r="O629" t="s">
        <v>36</v>
      </c>
      <c r="P629" t="s">
        <v>36</v>
      </c>
      <c r="Q629" t="s">
        <v>36</v>
      </c>
      <c r="R629" t="s">
        <v>36</v>
      </c>
      <c r="S629" t="s">
        <v>36</v>
      </c>
      <c r="T629" t="s">
        <v>36</v>
      </c>
      <c r="U629" t="s">
        <v>42</v>
      </c>
      <c r="V629" t="s">
        <v>43</v>
      </c>
      <c r="W629" t="s">
        <v>3737</v>
      </c>
      <c r="X629" t="s">
        <v>36</v>
      </c>
      <c r="Y629" t="s">
        <v>36</v>
      </c>
      <c r="Z629" t="s">
        <v>36</v>
      </c>
      <c r="AA629">
        <v>0</v>
      </c>
      <c r="AB629" t="s">
        <v>45</v>
      </c>
      <c r="AC629" t="s">
        <v>46</v>
      </c>
      <c r="AD629" t="s">
        <v>36</v>
      </c>
      <c r="AE629" t="s">
        <v>56</v>
      </c>
      <c r="AF629" t="s">
        <v>36</v>
      </c>
      <c r="AG629" t="s">
        <v>48</v>
      </c>
    </row>
    <row r="630" spans="1:33" x14ac:dyDescent="0.35">
      <c r="A630" t="s">
        <v>3738</v>
      </c>
      <c r="B630" t="s">
        <v>33</v>
      </c>
      <c r="C630" t="s">
        <v>3739</v>
      </c>
      <c r="D630" t="s">
        <v>3738</v>
      </c>
      <c r="E630" t="s">
        <v>3740</v>
      </c>
      <c r="F630" t="s">
        <v>36</v>
      </c>
      <c r="G630" t="s">
        <v>37</v>
      </c>
      <c r="I630" t="s">
        <v>66</v>
      </c>
      <c r="J630" t="s">
        <v>75</v>
      </c>
      <c r="K630" t="str">
        <f>VLOOKUP(J630, correspondance!A:B, 2, FALSE)</f>
        <v>TG IDF VALENTON</v>
      </c>
      <c r="L630" t="s">
        <v>3741</v>
      </c>
      <c r="M630" t="s">
        <v>825</v>
      </c>
      <c r="N630" t="s">
        <v>36</v>
      </c>
      <c r="O630" t="s">
        <v>36</v>
      </c>
      <c r="P630" t="s">
        <v>36</v>
      </c>
      <c r="Q630" t="s">
        <v>36</v>
      </c>
      <c r="R630" t="s">
        <v>36</v>
      </c>
      <c r="S630" t="s">
        <v>36</v>
      </c>
      <c r="T630" t="s">
        <v>36</v>
      </c>
      <c r="U630" t="s">
        <v>42</v>
      </c>
      <c r="V630" t="s">
        <v>43</v>
      </c>
      <c r="W630" t="s">
        <v>84</v>
      </c>
      <c r="X630" t="s">
        <v>36</v>
      </c>
      <c r="Y630" t="s">
        <v>36</v>
      </c>
      <c r="Z630" t="s">
        <v>36</v>
      </c>
      <c r="AA630">
        <v>0</v>
      </c>
      <c r="AB630" t="s">
        <v>45</v>
      </c>
      <c r="AC630" t="s">
        <v>46</v>
      </c>
      <c r="AD630" t="s">
        <v>36</v>
      </c>
      <c r="AE630" t="s">
        <v>56</v>
      </c>
      <c r="AF630" t="s">
        <v>36</v>
      </c>
      <c r="AG630" t="s">
        <v>48</v>
      </c>
    </row>
    <row r="631" spans="1:33" x14ac:dyDescent="0.35">
      <c r="A631" t="s">
        <v>3742</v>
      </c>
      <c r="B631" t="s">
        <v>33</v>
      </c>
      <c r="C631" t="s">
        <v>3743</v>
      </c>
      <c r="D631" t="s">
        <v>3742</v>
      </c>
      <c r="E631" t="s">
        <v>3744</v>
      </c>
      <c r="F631" t="s">
        <v>36</v>
      </c>
      <c r="G631" t="s">
        <v>37</v>
      </c>
      <c r="I631" t="s">
        <v>66</v>
      </c>
      <c r="J631" t="s">
        <v>75</v>
      </c>
      <c r="K631" t="str">
        <f>VLOOKUP(J631, correspondance!A:B, 2, FALSE)</f>
        <v>TG IDF VALENTON</v>
      </c>
      <c r="L631" t="s">
        <v>3745</v>
      </c>
      <c r="M631" t="s">
        <v>3746</v>
      </c>
      <c r="N631" t="s">
        <v>36</v>
      </c>
      <c r="O631" t="s">
        <v>36</v>
      </c>
      <c r="P631" t="s">
        <v>36</v>
      </c>
      <c r="Q631" t="s">
        <v>36</v>
      </c>
      <c r="R631" t="s">
        <v>36</v>
      </c>
      <c r="S631" t="s">
        <v>36</v>
      </c>
      <c r="T631" t="s">
        <v>36</v>
      </c>
      <c r="U631" t="s">
        <v>42</v>
      </c>
      <c r="V631" t="s">
        <v>43</v>
      </c>
      <c r="W631" t="s">
        <v>3747</v>
      </c>
      <c r="X631" t="s">
        <v>36</v>
      </c>
      <c r="Y631" t="s">
        <v>36</v>
      </c>
      <c r="Z631" t="s">
        <v>36</v>
      </c>
      <c r="AA631">
        <v>0</v>
      </c>
      <c r="AB631" t="s">
        <v>45</v>
      </c>
      <c r="AC631" t="s">
        <v>46</v>
      </c>
      <c r="AD631" t="s">
        <v>36</v>
      </c>
      <c r="AE631" t="s">
        <v>56</v>
      </c>
      <c r="AF631" t="s">
        <v>36</v>
      </c>
      <c r="AG631" t="s">
        <v>48</v>
      </c>
    </row>
    <row r="632" spans="1:33" x14ac:dyDescent="0.35">
      <c r="A632" t="s">
        <v>3748</v>
      </c>
      <c r="B632" t="s">
        <v>33</v>
      </c>
      <c r="C632" t="s">
        <v>3749</v>
      </c>
      <c r="D632" t="s">
        <v>3748</v>
      </c>
      <c r="E632" t="s">
        <v>3750</v>
      </c>
      <c r="F632" t="s">
        <v>36</v>
      </c>
      <c r="G632" t="s">
        <v>37</v>
      </c>
      <c r="H632">
        <v>19000</v>
      </c>
      <c r="I632" t="s">
        <v>38</v>
      </c>
      <c r="J632" t="s">
        <v>2246</v>
      </c>
      <c r="K632" t="str">
        <f>VLOOKUP(J632, correspondance!A:B, 2, FALSE)</f>
        <v>TG Arques</v>
      </c>
      <c r="L632" t="s">
        <v>3751</v>
      </c>
      <c r="M632" t="s">
        <v>3752</v>
      </c>
      <c r="N632" t="s">
        <v>36</v>
      </c>
      <c r="O632" t="s">
        <v>36</v>
      </c>
      <c r="P632" t="s">
        <v>36</v>
      </c>
      <c r="Q632" t="s">
        <v>36</v>
      </c>
      <c r="R632" t="s">
        <v>36</v>
      </c>
      <c r="S632" t="s">
        <v>36</v>
      </c>
      <c r="T632" t="s">
        <v>36</v>
      </c>
      <c r="U632" t="s">
        <v>42</v>
      </c>
      <c r="V632" t="s">
        <v>43</v>
      </c>
      <c r="W632" t="s">
        <v>3753</v>
      </c>
      <c r="X632" t="s">
        <v>36</v>
      </c>
      <c r="Y632" t="s">
        <v>36</v>
      </c>
      <c r="Z632" t="s">
        <v>36</v>
      </c>
      <c r="AA632">
        <v>0</v>
      </c>
      <c r="AB632" t="s">
        <v>45</v>
      </c>
      <c r="AC632" t="s">
        <v>46</v>
      </c>
      <c r="AD632" t="s">
        <v>36</v>
      </c>
      <c r="AE632" t="s">
        <v>56</v>
      </c>
      <c r="AF632" t="s">
        <v>36</v>
      </c>
      <c r="AG632" t="s">
        <v>48</v>
      </c>
    </row>
    <row r="633" spans="1:33" x14ac:dyDescent="0.35">
      <c r="A633" t="s">
        <v>3754</v>
      </c>
      <c r="B633" t="s">
        <v>33</v>
      </c>
      <c r="C633" t="s">
        <v>3755</v>
      </c>
      <c r="D633" t="s">
        <v>3754</v>
      </c>
      <c r="E633" t="s">
        <v>3756</v>
      </c>
      <c r="F633" t="s">
        <v>36</v>
      </c>
      <c r="G633" t="s">
        <v>37</v>
      </c>
      <c r="H633">
        <v>1</v>
      </c>
      <c r="I633" t="s">
        <v>38</v>
      </c>
      <c r="J633" t="s">
        <v>107</v>
      </c>
      <c r="K633" t="str">
        <f>VLOOKUP(J633, correspondance!A:B, 2, FALSE)</f>
        <v>TG Ouest</v>
      </c>
      <c r="L633" t="s">
        <v>3757</v>
      </c>
      <c r="M633" t="s">
        <v>36</v>
      </c>
      <c r="N633" t="s">
        <v>36</v>
      </c>
      <c r="O633" t="s">
        <v>36</v>
      </c>
      <c r="P633" t="s">
        <v>36</v>
      </c>
      <c r="Q633" t="s">
        <v>36</v>
      </c>
      <c r="R633" t="s">
        <v>36</v>
      </c>
      <c r="S633" t="s">
        <v>36</v>
      </c>
      <c r="T633" t="s">
        <v>36</v>
      </c>
      <c r="U633" t="s">
        <v>42</v>
      </c>
      <c r="V633" t="s">
        <v>43</v>
      </c>
      <c r="W633" t="s">
        <v>3758</v>
      </c>
      <c r="X633" t="s">
        <v>36</v>
      </c>
      <c r="Y633" t="s">
        <v>36</v>
      </c>
      <c r="Z633" t="s">
        <v>36</v>
      </c>
      <c r="AA633">
        <v>0</v>
      </c>
      <c r="AB633" t="s">
        <v>45</v>
      </c>
      <c r="AC633" t="s">
        <v>46</v>
      </c>
      <c r="AD633" t="s">
        <v>36</v>
      </c>
      <c r="AE633" t="s">
        <v>2877</v>
      </c>
      <c r="AF633" t="s">
        <v>36</v>
      </c>
      <c r="AG633" t="s">
        <v>48</v>
      </c>
    </row>
    <row r="634" spans="1:33" x14ac:dyDescent="0.35">
      <c r="A634" t="s">
        <v>3759</v>
      </c>
      <c r="B634" t="s">
        <v>3299</v>
      </c>
      <c r="C634" t="s">
        <v>3760</v>
      </c>
      <c r="D634" t="s">
        <v>3759</v>
      </c>
      <c r="E634" t="s">
        <v>3761</v>
      </c>
      <c r="F634" t="s">
        <v>36</v>
      </c>
      <c r="G634" t="s">
        <v>67</v>
      </c>
      <c r="I634" t="s">
        <v>66</v>
      </c>
      <c r="J634" t="s">
        <v>2518</v>
      </c>
      <c r="K634" t="str">
        <f>VLOOKUP(J634, correspondance!A:B, 2, FALSE)</f>
        <v>PF Mouguerre</v>
      </c>
      <c r="L634" t="s">
        <v>3762</v>
      </c>
      <c r="M634" t="s">
        <v>3763</v>
      </c>
      <c r="N634" t="s">
        <v>36</v>
      </c>
      <c r="O634" t="s">
        <v>36</v>
      </c>
      <c r="P634" t="s">
        <v>36</v>
      </c>
      <c r="Q634" t="s">
        <v>36</v>
      </c>
      <c r="R634" t="s">
        <v>36</v>
      </c>
      <c r="S634" t="s">
        <v>36</v>
      </c>
      <c r="T634" t="s">
        <v>36</v>
      </c>
      <c r="U634" t="s">
        <v>42</v>
      </c>
      <c r="V634" t="s">
        <v>43</v>
      </c>
      <c r="W634" t="s">
        <v>3764</v>
      </c>
      <c r="X634" t="s">
        <v>36</v>
      </c>
      <c r="Y634" t="s">
        <v>36</v>
      </c>
      <c r="Z634" t="s">
        <v>36</v>
      </c>
      <c r="AA634">
        <v>0</v>
      </c>
      <c r="AB634" t="s">
        <v>426</v>
      </c>
      <c r="AC634" t="s">
        <v>46</v>
      </c>
      <c r="AD634" t="s">
        <v>36</v>
      </c>
      <c r="AE634" t="s">
        <v>96</v>
      </c>
      <c r="AF634" t="s">
        <v>36</v>
      </c>
      <c r="AG634" t="s">
        <v>48</v>
      </c>
    </row>
    <row r="635" spans="1:33" x14ac:dyDescent="0.35">
      <c r="A635" t="s">
        <v>3765</v>
      </c>
      <c r="B635" t="s">
        <v>33</v>
      </c>
      <c r="C635" t="s">
        <v>3766</v>
      </c>
      <c r="D635" t="s">
        <v>3765</v>
      </c>
      <c r="E635" t="s">
        <v>3767</v>
      </c>
      <c r="F635" t="s">
        <v>3768</v>
      </c>
      <c r="G635" t="s">
        <v>37</v>
      </c>
      <c r="H635">
        <v>19000</v>
      </c>
      <c r="I635" t="s">
        <v>38</v>
      </c>
      <c r="J635" t="s">
        <v>2671</v>
      </c>
      <c r="K635" t="str">
        <f>VLOOKUP(J635, correspondance!A:B, 2, FALSE)</f>
        <v>TG MIDI PYRENEES</v>
      </c>
      <c r="L635" t="s">
        <v>3769</v>
      </c>
      <c r="M635" t="s">
        <v>3770</v>
      </c>
      <c r="N635" t="s">
        <v>36</v>
      </c>
      <c r="O635" t="s">
        <v>36</v>
      </c>
      <c r="P635" t="s">
        <v>36</v>
      </c>
      <c r="Q635" t="s">
        <v>36</v>
      </c>
      <c r="R635" t="s">
        <v>36</v>
      </c>
      <c r="S635" t="s">
        <v>36</v>
      </c>
      <c r="T635" t="s">
        <v>36</v>
      </c>
      <c r="U635" t="s">
        <v>42</v>
      </c>
      <c r="V635" t="s">
        <v>43</v>
      </c>
      <c r="W635" t="s">
        <v>3771</v>
      </c>
      <c r="X635" t="s">
        <v>36</v>
      </c>
      <c r="Y635" t="s">
        <v>36</v>
      </c>
      <c r="Z635" t="s">
        <v>36</v>
      </c>
      <c r="AA635">
        <v>0</v>
      </c>
      <c r="AB635" t="s">
        <v>45</v>
      </c>
      <c r="AC635" t="s">
        <v>46</v>
      </c>
      <c r="AD635" t="s">
        <v>36</v>
      </c>
      <c r="AE635" t="s">
        <v>56</v>
      </c>
      <c r="AF635" t="s">
        <v>36</v>
      </c>
      <c r="AG635" t="s">
        <v>48</v>
      </c>
    </row>
    <row r="636" spans="1:33" x14ac:dyDescent="0.35">
      <c r="A636" t="s">
        <v>3772</v>
      </c>
      <c r="B636" t="s">
        <v>33</v>
      </c>
      <c r="C636" t="s">
        <v>3773</v>
      </c>
      <c r="D636" t="s">
        <v>3774</v>
      </c>
      <c r="E636" t="s">
        <v>3775</v>
      </c>
      <c r="F636" t="s">
        <v>3776</v>
      </c>
      <c r="G636" t="s">
        <v>37</v>
      </c>
      <c r="H636">
        <v>19000</v>
      </c>
      <c r="I636" t="s">
        <v>38</v>
      </c>
      <c r="J636" t="s">
        <v>2671</v>
      </c>
      <c r="K636" t="str">
        <f>VLOOKUP(J636, correspondance!A:B, 2, FALSE)</f>
        <v>TG MIDI PYRENEES</v>
      </c>
      <c r="L636" t="s">
        <v>3777</v>
      </c>
      <c r="M636" t="s">
        <v>3778</v>
      </c>
      <c r="N636" t="s">
        <v>36</v>
      </c>
      <c r="O636" t="s">
        <v>36</v>
      </c>
      <c r="P636" t="s">
        <v>36</v>
      </c>
      <c r="Q636" t="s">
        <v>36</v>
      </c>
      <c r="R636" t="s">
        <v>36</v>
      </c>
      <c r="S636" t="s">
        <v>36</v>
      </c>
      <c r="T636" t="s">
        <v>36</v>
      </c>
      <c r="U636" t="s">
        <v>42</v>
      </c>
      <c r="V636" t="s">
        <v>43</v>
      </c>
      <c r="W636" t="s">
        <v>3779</v>
      </c>
      <c r="X636" t="s">
        <v>36</v>
      </c>
      <c r="Y636" t="s">
        <v>36</v>
      </c>
      <c r="Z636" t="s">
        <v>36</v>
      </c>
      <c r="AA636">
        <v>0</v>
      </c>
      <c r="AB636" t="s">
        <v>45</v>
      </c>
      <c r="AC636" t="s">
        <v>46</v>
      </c>
      <c r="AD636" t="s">
        <v>36</v>
      </c>
      <c r="AE636" t="s">
        <v>56</v>
      </c>
      <c r="AF636" t="s">
        <v>36</v>
      </c>
      <c r="AG636" t="s">
        <v>48</v>
      </c>
    </row>
    <row r="637" spans="1:33" x14ac:dyDescent="0.35">
      <c r="A637" t="s">
        <v>2281</v>
      </c>
      <c r="B637" t="s">
        <v>33</v>
      </c>
      <c r="C637" t="s">
        <v>2281</v>
      </c>
      <c r="D637" t="s">
        <v>36</v>
      </c>
      <c r="E637" t="s">
        <v>66</v>
      </c>
      <c r="F637" t="s">
        <v>36</v>
      </c>
      <c r="G637" t="s">
        <v>66</v>
      </c>
      <c r="I637" t="s">
        <v>66</v>
      </c>
      <c r="J637" t="s">
        <v>66</v>
      </c>
      <c r="K637" t="e">
        <f>VLOOKUP(J637, correspondance!A:B, 2, FALSE)</f>
        <v>#N/A</v>
      </c>
      <c r="L637" t="s">
        <v>36</v>
      </c>
      <c r="M637" t="s">
        <v>36</v>
      </c>
      <c r="N637" t="s">
        <v>36</v>
      </c>
      <c r="O637" t="s">
        <v>36</v>
      </c>
      <c r="P637" t="s">
        <v>36</v>
      </c>
      <c r="Q637" t="s">
        <v>36</v>
      </c>
      <c r="R637" t="s">
        <v>36</v>
      </c>
      <c r="S637" t="s">
        <v>36</v>
      </c>
      <c r="T637" t="s">
        <v>36</v>
      </c>
      <c r="U637" t="s">
        <v>69</v>
      </c>
      <c r="V637" t="s">
        <v>36</v>
      </c>
      <c r="W637" t="s">
        <v>771</v>
      </c>
      <c r="X637" t="s">
        <v>36</v>
      </c>
      <c r="Y637" t="s">
        <v>36</v>
      </c>
      <c r="Z637" t="s">
        <v>36</v>
      </c>
      <c r="AA637">
        <v>0</v>
      </c>
      <c r="AB637" t="s">
        <v>36</v>
      </c>
      <c r="AC637" t="s">
        <v>36</v>
      </c>
      <c r="AD637" t="s">
        <v>36</v>
      </c>
      <c r="AE637" t="s">
        <v>66</v>
      </c>
      <c r="AF637" t="s">
        <v>36</v>
      </c>
      <c r="AG637" t="s">
        <v>48</v>
      </c>
    </row>
    <row r="638" spans="1:33" x14ac:dyDescent="0.35">
      <c r="A638" t="s">
        <v>3781</v>
      </c>
      <c r="B638" t="s">
        <v>33</v>
      </c>
      <c r="C638" t="s">
        <v>3782</v>
      </c>
      <c r="D638" t="s">
        <v>3781</v>
      </c>
      <c r="E638" t="s">
        <v>3783</v>
      </c>
      <c r="F638" t="s">
        <v>36</v>
      </c>
      <c r="G638" t="s">
        <v>37</v>
      </c>
      <c r="I638" t="s">
        <v>66</v>
      </c>
      <c r="J638" t="s">
        <v>800</v>
      </c>
      <c r="K638" t="str">
        <f>VLOOKUP(J638, correspondance!A:B, 2, FALSE)</f>
        <v>TG CENTRE OUEST</v>
      </c>
      <c r="L638" t="s">
        <v>3784</v>
      </c>
      <c r="M638" t="s">
        <v>3785</v>
      </c>
      <c r="N638" t="s">
        <v>36</v>
      </c>
      <c r="O638" t="s">
        <v>36</v>
      </c>
      <c r="P638" t="s">
        <v>36</v>
      </c>
      <c r="Q638" t="s">
        <v>36</v>
      </c>
      <c r="R638" t="s">
        <v>36</v>
      </c>
      <c r="S638" t="s">
        <v>36</v>
      </c>
      <c r="T638" t="s">
        <v>36</v>
      </c>
      <c r="U638" t="s">
        <v>42</v>
      </c>
      <c r="V638" t="s">
        <v>43</v>
      </c>
      <c r="W638" t="s">
        <v>3786</v>
      </c>
      <c r="X638" t="s">
        <v>36</v>
      </c>
      <c r="Y638" t="s">
        <v>36</v>
      </c>
      <c r="Z638" t="s">
        <v>36</v>
      </c>
      <c r="AA638">
        <v>0</v>
      </c>
      <c r="AB638" t="s">
        <v>45</v>
      </c>
      <c r="AC638" t="s">
        <v>46</v>
      </c>
      <c r="AD638" t="s">
        <v>36</v>
      </c>
      <c r="AE638" t="s">
        <v>56</v>
      </c>
      <c r="AF638" t="s">
        <v>36</v>
      </c>
      <c r="AG638" t="s">
        <v>48</v>
      </c>
    </row>
    <row r="639" spans="1:33" x14ac:dyDescent="0.35">
      <c r="A639" t="s">
        <v>3787</v>
      </c>
      <c r="B639" t="s">
        <v>33</v>
      </c>
      <c r="C639" t="s">
        <v>3788</v>
      </c>
      <c r="D639" t="s">
        <v>3787</v>
      </c>
      <c r="E639" t="s">
        <v>3789</v>
      </c>
      <c r="F639" t="s">
        <v>36</v>
      </c>
      <c r="G639" t="s">
        <v>37</v>
      </c>
      <c r="I639" t="s">
        <v>66</v>
      </c>
      <c r="J639" t="s">
        <v>52</v>
      </c>
      <c r="K639" t="str">
        <f>VLOOKUP(J639, correspondance!A:B, 2, FALSE)</f>
        <v>TG La Roche sur Yon (PF)</v>
      </c>
      <c r="L639" t="s">
        <v>3790</v>
      </c>
      <c r="M639" t="s">
        <v>3791</v>
      </c>
      <c r="N639" t="s">
        <v>36</v>
      </c>
      <c r="O639" t="s">
        <v>36</v>
      </c>
      <c r="P639" t="s">
        <v>36</v>
      </c>
      <c r="Q639" t="s">
        <v>36</v>
      </c>
      <c r="R639" t="s">
        <v>36</v>
      </c>
      <c r="S639" t="s">
        <v>36</v>
      </c>
      <c r="T639" t="s">
        <v>36</v>
      </c>
      <c r="U639" t="s">
        <v>42</v>
      </c>
      <c r="V639" t="s">
        <v>43</v>
      </c>
      <c r="W639" t="s">
        <v>3792</v>
      </c>
      <c r="X639" t="s">
        <v>36</v>
      </c>
      <c r="Y639" t="s">
        <v>36</v>
      </c>
      <c r="Z639" t="s">
        <v>36</v>
      </c>
      <c r="AA639">
        <v>0</v>
      </c>
      <c r="AB639" t="s">
        <v>45</v>
      </c>
      <c r="AC639" t="s">
        <v>46</v>
      </c>
      <c r="AD639" t="s">
        <v>36</v>
      </c>
      <c r="AE639" t="s">
        <v>56</v>
      </c>
      <c r="AF639" t="s">
        <v>36</v>
      </c>
      <c r="AG639" t="s">
        <v>48</v>
      </c>
    </row>
    <row r="640" spans="1:33" x14ac:dyDescent="0.35">
      <c r="A640" t="s">
        <v>3793</v>
      </c>
      <c r="B640" t="s">
        <v>33</v>
      </c>
      <c r="C640" t="s">
        <v>3794</v>
      </c>
      <c r="D640" t="s">
        <v>3793</v>
      </c>
      <c r="E640" t="s">
        <v>3795</v>
      </c>
      <c r="F640" t="s">
        <v>3796</v>
      </c>
      <c r="G640" t="s">
        <v>66</v>
      </c>
      <c r="I640" t="s">
        <v>66</v>
      </c>
      <c r="J640" t="s">
        <v>422</v>
      </c>
      <c r="K640" t="str">
        <f>VLOOKUP(J640, correspondance!A:B, 2, FALSE)</f>
        <v>TG Villeneuve sur Lot (PF)</v>
      </c>
      <c r="L640" t="s">
        <v>3797</v>
      </c>
      <c r="M640" t="s">
        <v>3798</v>
      </c>
      <c r="N640" t="s">
        <v>36</v>
      </c>
      <c r="O640" t="s">
        <v>36</v>
      </c>
      <c r="P640" t="s">
        <v>36</v>
      </c>
      <c r="Q640" t="s">
        <v>36</v>
      </c>
      <c r="R640" t="s">
        <v>36</v>
      </c>
      <c r="S640" t="s">
        <v>36</v>
      </c>
      <c r="T640" t="s">
        <v>36</v>
      </c>
      <c r="U640" t="s">
        <v>42</v>
      </c>
      <c r="V640" t="s">
        <v>3799</v>
      </c>
      <c r="W640" t="s">
        <v>3800</v>
      </c>
      <c r="X640" t="s">
        <v>36</v>
      </c>
      <c r="Y640" t="s">
        <v>36</v>
      </c>
      <c r="Z640" t="s">
        <v>36</v>
      </c>
      <c r="AA640">
        <v>0</v>
      </c>
      <c r="AB640" t="s">
        <v>426</v>
      </c>
      <c r="AC640" t="s">
        <v>46</v>
      </c>
      <c r="AD640" t="s">
        <v>36</v>
      </c>
      <c r="AE640" t="s">
        <v>96</v>
      </c>
      <c r="AF640" t="s">
        <v>36</v>
      </c>
      <c r="AG640" t="s">
        <v>48</v>
      </c>
    </row>
    <row r="641" spans="1:33" x14ac:dyDescent="0.35">
      <c r="A641" t="s">
        <v>3801</v>
      </c>
      <c r="B641" t="s">
        <v>3299</v>
      </c>
      <c r="C641" t="s">
        <v>3802</v>
      </c>
      <c r="D641" t="s">
        <v>3801</v>
      </c>
      <c r="E641" t="s">
        <v>3803</v>
      </c>
      <c r="F641" t="s">
        <v>3804</v>
      </c>
      <c r="G641" t="s">
        <v>37</v>
      </c>
      <c r="H641">
        <v>3500</v>
      </c>
      <c r="I641" t="s">
        <v>38</v>
      </c>
      <c r="J641" t="s">
        <v>2736</v>
      </c>
      <c r="K641" t="str">
        <f>VLOOKUP(J641, correspondance!A:B, 2, FALSE)</f>
        <v>TGFL-DELTA LOGISTIQUE</v>
      </c>
      <c r="L641" t="s">
        <v>3805</v>
      </c>
      <c r="M641" t="s">
        <v>3806</v>
      </c>
      <c r="N641" t="s">
        <v>36</v>
      </c>
      <c r="O641" t="s">
        <v>36</v>
      </c>
      <c r="P641" t="s">
        <v>36</v>
      </c>
      <c r="Q641" t="s">
        <v>36</v>
      </c>
      <c r="R641" t="s">
        <v>36</v>
      </c>
      <c r="S641" t="s">
        <v>36</v>
      </c>
      <c r="T641" t="s">
        <v>36</v>
      </c>
      <c r="U641" t="s">
        <v>42</v>
      </c>
      <c r="V641" t="s">
        <v>43</v>
      </c>
      <c r="W641" t="s">
        <v>3807</v>
      </c>
      <c r="X641" t="s">
        <v>36</v>
      </c>
      <c r="Y641" t="s">
        <v>36</v>
      </c>
      <c r="Z641" t="s">
        <v>36</v>
      </c>
      <c r="AA641">
        <v>0</v>
      </c>
      <c r="AB641" t="s">
        <v>426</v>
      </c>
      <c r="AC641" t="s">
        <v>46</v>
      </c>
      <c r="AD641" t="s">
        <v>36</v>
      </c>
      <c r="AE641" t="s">
        <v>96</v>
      </c>
      <c r="AF641" t="s">
        <v>36</v>
      </c>
      <c r="AG641" t="s">
        <v>48</v>
      </c>
    </row>
    <row r="642" spans="1:33" x14ac:dyDescent="0.35">
      <c r="A642" t="s">
        <v>3808</v>
      </c>
      <c r="B642" t="s">
        <v>3299</v>
      </c>
      <c r="C642" t="s">
        <v>3809</v>
      </c>
      <c r="D642" t="s">
        <v>3808</v>
      </c>
      <c r="E642" t="s">
        <v>3810</v>
      </c>
      <c r="F642" t="s">
        <v>3811</v>
      </c>
      <c r="G642" t="s">
        <v>37</v>
      </c>
      <c r="I642" t="s">
        <v>66</v>
      </c>
      <c r="J642" t="s">
        <v>2736</v>
      </c>
      <c r="K642" t="str">
        <f>VLOOKUP(J642, correspondance!A:B, 2, FALSE)</f>
        <v>TGFL-DELTA LOGISTIQUE</v>
      </c>
      <c r="L642" t="s">
        <v>3812</v>
      </c>
      <c r="M642" t="s">
        <v>3813</v>
      </c>
      <c r="N642" t="s">
        <v>36</v>
      </c>
      <c r="O642" t="s">
        <v>36</v>
      </c>
      <c r="P642" t="s">
        <v>36</v>
      </c>
      <c r="Q642" t="s">
        <v>36</v>
      </c>
      <c r="R642" t="s">
        <v>36</v>
      </c>
      <c r="S642" t="s">
        <v>36</v>
      </c>
      <c r="T642" t="s">
        <v>36</v>
      </c>
      <c r="U642" t="s">
        <v>42</v>
      </c>
      <c r="V642" t="s">
        <v>3814</v>
      </c>
      <c r="W642" t="s">
        <v>3815</v>
      </c>
      <c r="X642" t="s">
        <v>36</v>
      </c>
      <c r="Y642" t="s">
        <v>36</v>
      </c>
      <c r="Z642" t="s">
        <v>36</v>
      </c>
      <c r="AA642">
        <v>0</v>
      </c>
      <c r="AB642" t="s">
        <v>426</v>
      </c>
      <c r="AC642" t="s">
        <v>46</v>
      </c>
      <c r="AD642" t="s">
        <v>36</v>
      </c>
      <c r="AE642" t="s">
        <v>96</v>
      </c>
      <c r="AF642" t="s">
        <v>36</v>
      </c>
      <c r="AG642" t="s">
        <v>48</v>
      </c>
    </row>
    <row r="643" spans="1:33" x14ac:dyDescent="0.35">
      <c r="A643" t="s">
        <v>3163</v>
      </c>
      <c r="B643" t="s">
        <v>33</v>
      </c>
      <c r="C643" t="s">
        <v>3164</v>
      </c>
      <c r="D643" t="s">
        <v>36</v>
      </c>
      <c r="E643" t="s">
        <v>66</v>
      </c>
      <c r="F643" t="s">
        <v>36</v>
      </c>
      <c r="G643" t="s">
        <v>66</v>
      </c>
      <c r="I643" t="s">
        <v>66</v>
      </c>
      <c r="J643" t="s">
        <v>66</v>
      </c>
      <c r="K643" t="e">
        <f>VLOOKUP(J643, correspondance!A:B, 2, FALSE)</f>
        <v>#N/A</v>
      </c>
      <c r="L643" t="s">
        <v>36</v>
      </c>
      <c r="M643" t="s">
        <v>36</v>
      </c>
      <c r="N643" t="s">
        <v>36</v>
      </c>
      <c r="O643" t="s">
        <v>36</v>
      </c>
      <c r="P643" t="s">
        <v>36</v>
      </c>
      <c r="Q643" t="s">
        <v>36</v>
      </c>
      <c r="R643" t="s">
        <v>36</v>
      </c>
      <c r="S643" t="s">
        <v>36</v>
      </c>
      <c r="T643" t="s">
        <v>36</v>
      </c>
      <c r="U643" t="s">
        <v>69</v>
      </c>
      <c r="V643" t="s">
        <v>43</v>
      </c>
      <c r="W643" t="s">
        <v>3165</v>
      </c>
      <c r="X643" t="s">
        <v>36</v>
      </c>
      <c r="Y643" t="s">
        <v>36</v>
      </c>
      <c r="Z643" t="s">
        <v>36</v>
      </c>
      <c r="AA643">
        <v>0</v>
      </c>
      <c r="AB643" t="s">
        <v>426</v>
      </c>
      <c r="AC643" t="s">
        <v>46</v>
      </c>
      <c r="AD643" t="s">
        <v>36</v>
      </c>
      <c r="AE643" t="s">
        <v>71</v>
      </c>
      <c r="AF643" t="s">
        <v>36</v>
      </c>
      <c r="AG643" t="s">
        <v>48</v>
      </c>
    </row>
    <row r="644" spans="1:33" x14ac:dyDescent="0.35">
      <c r="A644" t="s">
        <v>3185</v>
      </c>
      <c r="B644" t="s">
        <v>33</v>
      </c>
      <c r="C644" t="s">
        <v>3186</v>
      </c>
      <c r="D644" t="s">
        <v>36</v>
      </c>
      <c r="E644" t="s">
        <v>66</v>
      </c>
      <c r="F644" t="s">
        <v>36</v>
      </c>
      <c r="G644" t="s">
        <v>66</v>
      </c>
      <c r="I644" t="s">
        <v>66</v>
      </c>
      <c r="J644" t="s">
        <v>66</v>
      </c>
      <c r="K644" t="e">
        <f>VLOOKUP(J644, correspondance!A:B, 2, FALSE)</f>
        <v>#N/A</v>
      </c>
      <c r="L644" t="s">
        <v>36</v>
      </c>
      <c r="M644" t="s">
        <v>36</v>
      </c>
      <c r="N644" t="s">
        <v>36</v>
      </c>
      <c r="O644" t="s">
        <v>36</v>
      </c>
      <c r="P644" t="s">
        <v>36</v>
      </c>
      <c r="Q644" t="s">
        <v>36</v>
      </c>
      <c r="R644" t="s">
        <v>36</v>
      </c>
      <c r="S644" t="s">
        <v>36</v>
      </c>
      <c r="T644" t="s">
        <v>36</v>
      </c>
      <c r="U644" t="s">
        <v>69</v>
      </c>
      <c r="V644" t="s">
        <v>43</v>
      </c>
      <c r="W644" t="s">
        <v>2852</v>
      </c>
      <c r="X644" t="s">
        <v>36</v>
      </c>
      <c r="Y644" t="s">
        <v>36</v>
      </c>
      <c r="Z644" t="s">
        <v>36</v>
      </c>
      <c r="AA644">
        <v>0</v>
      </c>
      <c r="AB644" t="s">
        <v>426</v>
      </c>
      <c r="AC644" t="s">
        <v>46</v>
      </c>
      <c r="AD644" t="s">
        <v>36</v>
      </c>
      <c r="AE644" t="s">
        <v>71</v>
      </c>
      <c r="AF644" t="s">
        <v>36</v>
      </c>
      <c r="AG644" t="s">
        <v>48</v>
      </c>
    </row>
    <row r="645" spans="1:33" x14ac:dyDescent="0.35">
      <c r="A645" t="s">
        <v>3824</v>
      </c>
      <c r="B645" t="s">
        <v>3299</v>
      </c>
      <c r="C645" t="s">
        <v>3825</v>
      </c>
      <c r="D645" t="s">
        <v>3824</v>
      </c>
      <c r="E645" t="s">
        <v>3826</v>
      </c>
      <c r="F645" t="s">
        <v>3827</v>
      </c>
      <c r="G645" t="s">
        <v>37</v>
      </c>
      <c r="H645">
        <v>3</v>
      </c>
      <c r="I645" t="s">
        <v>38</v>
      </c>
      <c r="J645" t="s">
        <v>2736</v>
      </c>
      <c r="K645" t="str">
        <f>VLOOKUP(J645, correspondance!A:B, 2, FALSE)</f>
        <v>TGFL-DELTA LOGISTIQUE</v>
      </c>
      <c r="L645" t="s">
        <v>3828</v>
      </c>
      <c r="M645" t="s">
        <v>3829</v>
      </c>
      <c r="N645" t="s">
        <v>36</v>
      </c>
      <c r="O645" t="s">
        <v>36</v>
      </c>
      <c r="P645" t="s">
        <v>36</v>
      </c>
      <c r="Q645" t="s">
        <v>36</v>
      </c>
      <c r="R645" t="s">
        <v>36</v>
      </c>
      <c r="S645" t="s">
        <v>36</v>
      </c>
      <c r="T645" t="s">
        <v>36</v>
      </c>
      <c r="U645" t="s">
        <v>42</v>
      </c>
      <c r="V645" t="s">
        <v>43</v>
      </c>
      <c r="W645" t="s">
        <v>3830</v>
      </c>
      <c r="X645" t="s">
        <v>36</v>
      </c>
      <c r="Y645" t="s">
        <v>36</v>
      </c>
      <c r="Z645" t="s">
        <v>36</v>
      </c>
      <c r="AA645">
        <v>0</v>
      </c>
      <c r="AB645" t="s">
        <v>426</v>
      </c>
      <c r="AC645" t="s">
        <v>46</v>
      </c>
      <c r="AD645" t="s">
        <v>36</v>
      </c>
      <c r="AE645" t="s">
        <v>96</v>
      </c>
      <c r="AF645" t="s">
        <v>36</v>
      </c>
      <c r="AG645" t="s">
        <v>48</v>
      </c>
    </row>
    <row r="646" spans="1:33" x14ac:dyDescent="0.35">
      <c r="A646" t="s">
        <v>3831</v>
      </c>
      <c r="B646" t="s">
        <v>33</v>
      </c>
      <c r="C646" t="s">
        <v>3832</v>
      </c>
      <c r="D646" t="s">
        <v>3833</v>
      </c>
      <c r="E646" t="s">
        <v>3834</v>
      </c>
      <c r="F646" t="s">
        <v>36</v>
      </c>
      <c r="G646" t="s">
        <v>37</v>
      </c>
      <c r="H646">
        <v>7500</v>
      </c>
      <c r="I646" t="s">
        <v>38</v>
      </c>
      <c r="J646" t="s">
        <v>1906</v>
      </c>
      <c r="K646" t="str">
        <f>VLOOKUP(J646, correspondance!A:B, 2, FALSE)</f>
        <v>TG RHONE GAP</v>
      </c>
      <c r="L646" t="s">
        <v>3835</v>
      </c>
      <c r="M646" t="s">
        <v>2684</v>
      </c>
      <c r="N646" t="s">
        <v>36</v>
      </c>
      <c r="O646" t="s">
        <v>36</v>
      </c>
      <c r="P646" t="s">
        <v>36</v>
      </c>
      <c r="Q646" t="s">
        <v>36</v>
      </c>
      <c r="R646" t="s">
        <v>36</v>
      </c>
      <c r="S646" t="s">
        <v>36</v>
      </c>
      <c r="T646" t="s">
        <v>36</v>
      </c>
      <c r="U646" t="s">
        <v>42</v>
      </c>
      <c r="V646" t="s">
        <v>3836</v>
      </c>
      <c r="W646" t="s">
        <v>1926</v>
      </c>
      <c r="X646" t="s">
        <v>36</v>
      </c>
      <c r="Y646" t="s">
        <v>36</v>
      </c>
      <c r="Z646" t="s">
        <v>36</v>
      </c>
      <c r="AA646">
        <v>0</v>
      </c>
      <c r="AB646" t="s">
        <v>426</v>
      </c>
      <c r="AC646" t="s">
        <v>46</v>
      </c>
      <c r="AD646" t="s">
        <v>36</v>
      </c>
      <c r="AE646" t="s">
        <v>47</v>
      </c>
      <c r="AF646" t="s">
        <v>36</v>
      </c>
      <c r="AG646" t="s">
        <v>48</v>
      </c>
    </row>
    <row r="647" spans="1:33" x14ac:dyDescent="0.35">
      <c r="A647" t="s">
        <v>3837</v>
      </c>
      <c r="B647" t="s">
        <v>33</v>
      </c>
      <c r="C647" t="s">
        <v>3838</v>
      </c>
      <c r="D647" t="s">
        <v>3837</v>
      </c>
      <c r="E647" t="s">
        <v>3839</v>
      </c>
      <c r="F647" t="s">
        <v>3840</v>
      </c>
      <c r="G647" t="s">
        <v>37</v>
      </c>
      <c r="H647">
        <v>19000</v>
      </c>
      <c r="I647" t="s">
        <v>38</v>
      </c>
      <c r="J647" t="s">
        <v>1418</v>
      </c>
      <c r="K647" t="str">
        <f>VLOOKUP(J647, correspondance!A:B, 2, FALSE)</f>
        <v>TG Tarbes (PF)</v>
      </c>
      <c r="L647" t="s">
        <v>3841</v>
      </c>
      <c r="M647" t="s">
        <v>3842</v>
      </c>
      <c r="N647" t="s">
        <v>36</v>
      </c>
      <c r="O647" t="s">
        <v>36</v>
      </c>
      <c r="P647" t="s">
        <v>36</v>
      </c>
      <c r="Q647" t="s">
        <v>36</v>
      </c>
      <c r="R647" t="s">
        <v>36</v>
      </c>
      <c r="S647" t="s">
        <v>36</v>
      </c>
      <c r="T647" t="s">
        <v>36</v>
      </c>
      <c r="U647" t="s">
        <v>42</v>
      </c>
      <c r="V647" t="s">
        <v>43</v>
      </c>
      <c r="W647" t="s">
        <v>3843</v>
      </c>
      <c r="X647" t="s">
        <v>36</v>
      </c>
      <c r="Y647" t="s">
        <v>36</v>
      </c>
      <c r="Z647" t="s">
        <v>36</v>
      </c>
      <c r="AA647">
        <v>0</v>
      </c>
      <c r="AB647" t="s">
        <v>45</v>
      </c>
      <c r="AC647" t="s">
        <v>46</v>
      </c>
      <c r="AD647" t="s">
        <v>36</v>
      </c>
      <c r="AE647" t="s">
        <v>66</v>
      </c>
      <c r="AF647" t="s">
        <v>36</v>
      </c>
      <c r="AG647" t="s">
        <v>48</v>
      </c>
    </row>
    <row r="648" spans="1:33" x14ac:dyDescent="0.35">
      <c r="A648" t="s">
        <v>3844</v>
      </c>
      <c r="B648" t="s">
        <v>33</v>
      </c>
      <c r="C648" t="s">
        <v>3845</v>
      </c>
      <c r="D648" t="s">
        <v>3844</v>
      </c>
      <c r="E648" t="s">
        <v>3846</v>
      </c>
      <c r="F648" t="s">
        <v>3847</v>
      </c>
      <c r="G648" t="s">
        <v>37</v>
      </c>
      <c r="H648">
        <v>19000</v>
      </c>
      <c r="I648" t="s">
        <v>38</v>
      </c>
      <c r="J648" t="s">
        <v>927</v>
      </c>
      <c r="K648" t="str">
        <f>VLOOKUP(J648, correspondance!A:B, 2, FALSE)</f>
        <v>TG RHONE</v>
      </c>
      <c r="L648" t="s">
        <v>3848</v>
      </c>
      <c r="M648" t="s">
        <v>3849</v>
      </c>
      <c r="N648" t="s">
        <v>36</v>
      </c>
      <c r="O648" t="s">
        <v>36</v>
      </c>
      <c r="P648" t="s">
        <v>36</v>
      </c>
      <c r="Q648" t="s">
        <v>36</v>
      </c>
      <c r="R648" t="s">
        <v>36</v>
      </c>
      <c r="S648" t="s">
        <v>36</v>
      </c>
      <c r="T648" t="s">
        <v>36</v>
      </c>
      <c r="U648" t="s">
        <v>42</v>
      </c>
      <c r="V648" t="s">
        <v>43</v>
      </c>
      <c r="W648" t="s">
        <v>3850</v>
      </c>
      <c r="X648" t="s">
        <v>36</v>
      </c>
      <c r="Y648" t="s">
        <v>36</v>
      </c>
      <c r="Z648" t="s">
        <v>36</v>
      </c>
      <c r="AA648">
        <v>0</v>
      </c>
      <c r="AB648" t="s">
        <v>426</v>
      </c>
      <c r="AC648" t="s">
        <v>46</v>
      </c>
      <c r="AD648" t="s">
        <v>36</v>
      </c>
      <c r="AE648" t="s">
        <v>56</v>
      </c>
      <c r="AF648" t="s">
        <v>36</v>
      </c>
      <c r="AG648" t="s">
        <v>48</v>
      </c>
    </row>
    <row r="649" spans="1:33" x14ac:dyDescent="0.35">
      <c r="A649" t="s">
        <v>3851</v>
      </c>
      <c r="B649" t="s">
        <v>33</v>
      </c>
      <c r="C649" t="s">
        <v>3852</v>
      </c>
      <c r="D649" t="s">
        <v>3851</v>
      </c>
      <c r="E649" t="s">
        <v>3853</v>
      </c>
      <c r="F649" t="s">
        <v>3854</v>
      </c>
      <c r="G649" t="s">
        <v>37</v>
      </c>
      <c r="H649">
        <v>19000</v>
      </c>
      <c r="I649" t="s">
        <v>38</v>
      </c>
      <c r="J649" t="s">
        <v>1329</v>
      </c>
      <c r="K649" t="str">
        <f>VLOOKUP(J649, correspondance!A:B, 2, FALSE)</f>
        <v>TG MIDI PYRENEES</v>
      </c>
      <c r="L649" t="s">
        <v>3855</v>
      </c>
      <c r="M649" t="s">
        <v>3856</v>
      </c>
      <c r="N649" t="s">
        <v>36</v>
      </c>
      <c r="O649" t="s">
        <v>36</v>
      </c>
      <c r="P649" t="s">
        <v>36</v>
      </c>
      <c r="Q649" t="s">
        <v>36</v>
      </c>
      <c r="R649" t="s">
        <v>36</v>
      </c>
      <c r="S649" t="s">
        <v>36</v>
      </c>
      <c r="T649" t="s">
        <v>36</v>
      </c>
      <c r="U649" t="s">
        <v>42</v>
      </c>
      <c r="V649" t="s">
        <v>43</v>
      </c>
      <c r="W649" t="s">
        <v>3857</v>
      </c>
      <c r="X649" t="s">
        <v>36</v>
      </c>
      <c r="Y649" t="s">
        <v>36</v>
      </c>
      <c r="Z649" t="s">
        <v>36</v>
      </c>
      <c r="AA649">
        <v>0</v>
      </c>
      <c r="AB649" t="s">
        <v>45</v>
      </c>
      <c r="AC649" t="s">
        <v>46</v>
      </c>
      <c r="AD649" t="s">
        <v>36</v>
      </c>
      <c r="AE649" t="s">
        <v>56</v>
      </c>
      <c r="AF649" t="s">
        <v>36</v>
      </c>
      <c r="AG649" t="s">
        <v>48</v>
      </c>
    </row>
    <row r="650" spans="1:33" x14ac:dyDescent="0.35">
      <c r="A650" t="s">
        <v>3858</v>
      </c>
      <c r="B650" t="s">
        <v>33</v>
      </c>
      <c r="C650" t="s">
        <v>3859</v>
      </c>
      <c r="D650" t="s">
        <v>3858</v>
      </c>
      <c r="E650" t="s">
        <v>3860</v>
      </c>
      <c r="F650" t="s">
        <v>36</v>
      </c>
      <c r="G650" t="s">
        <v>66</v>
      </c>
      <c r="I650" t="s">
        <v>66</v>
      </c>
      <c r="J650" t="s">
        <v>2499</v>
      </c>
      <c r="K650" t="str">
        <f>VLOOKUP(J650, correspondance!A:B, 2, FALSE)</f>
        <v>Site St Loubes</v>
      </c>
      <c r="L650" t="s">
        <v>3861</v>
      </c>
      <c r="M650" t="s">
        <v>1201</v>
      </c>
      <c r="N650" t="s">
        <v>36</v>
      </c>
      <c r="O650" t="s">
        <v>36</v>
      </c>
      <c r="P650" t="s">
        <v>36</v>
      </c>
      <c r="Q650" t="s">
        <v>36</v>
      </c>
      <c r="R650" t="s">
        <v>36</v>
      </c>
      <c r="S650" t="s">
        <v>36</v>
      </c>
      <c r="T650" t="s">
        <v>36</v>
      </c>
      <c r="U650" t="s">
        <v>42</v>
      </c>
      <c r="V650" t="s">
        <v>3862</v>
      </c>
      <c r="W650" t="s">
        <v>2479</v>
      </c>
      <c r="X650" t="s">
        <v>36</v>
      </c>
      <c r="Y650" t="s">
        <v>36</v>
      </c>
      <c r="Z650" t="s">
        <v>36</v>
      </c>
      <c r="AA650">
        <v>0</v>
      </c>
      <c r="AB650" t="s">
        <v>426</v>
      </c>
      <c r="AC650" t="s">
        <v>46</v>
      </c>
      <c r="AD650" t="s">
        <v>36</v>
      </c>
      <c r="AE650" t="s">
        <v>47</v>
      </c>
      <c r="AF650" t="s">
        <v>36</v>
      </c>
      <c r="AG650" t="s">
        <v>48</v>
      </c>
    </row>
    <row r="651" spans="1:33" x14ac:dyDescent="0.35">
      <c r="A651" t="s">
        <v>3863</v>
      </c>
      <c r="B651" t="s">
        <v>33</v>
      </c>
      <c r="C651" t="s">
        <v>3864</v>
      </c>
      <c r="D651" t="s">
        <v>3863</v>
      </c>
      <c r="E651" t="s">
        <v>3865</v>
      </c>
      <c r="F651" t="s">
        <v>36</v>
      </c>
      <c r="G651" t="s">
        <v>66</v>
      </c>
      <c r="I651" t="s">
        <v>66</v>
      </c>
      <c r="J651" t="s">
        <v>2499</v>
      </c>
      <c r="K651" t="str">
        <f>VLOOKUP(J651, correspondance!A:B, 2, FALSE)</f>
        <v>Site St Loubes</v>
      </c>
      <c r="L651" t="s">
        <v>3866</v>
      </c>
      <c r="M651" t="s">
        <v>3867</v>
      </c>
      <c r="N651" t="s">
        <v>36</v>
      </c>
      <c r="O651" t="s">
        <v>36</v>
      </c>
      <c r="P651" t="s">
        <v>36</v>
      </c>
      <c r="Q651" t="s">
        <v>36</v>
      </c>
      <c r="R651" t="s">
        <v>36</v>
      </c>
      <c r="S651" t="s">
        <v>36</v>
      </c>
      <c r="T651" t="s">
        <v>36</v>
      </c>
      <c r="U651" t="s">
        <v>42</v>
      </c>
      <c r="V651" t="s">
        <v>43</v>
      </c>
      <c r="W651" t="s">
        <v>433</v>
      </c>
      <c r="X651" t="s">
        <v>36</v>
      </c>
      <c r="Y651" t="s">
        <v>36</v>
      </c>
      <c r="Z651" t="s">
        <v>36</v>
      </c>
      <c r="AA651">
        <v>0</v>
      </c>
      <c r="AB651" t="s">
        <v>426</v>
      </c>
      <c r="AC651" t="s">
        <v>46</v>
      </c>
      <c r="AD651" t="s">
        <v>36</v>
      </c>
      <c r="AE651" t="s">
        <v>47</v>
      </c>
      <c r="AF651" t="s">
        <v>36</v>
      </c>
      <c r="AG651" t="s">
        <v>48</v>
      </c>
    </row>
    <row r="652" spans="1:33" x14ac:dyDescent="0.35">
      <c r="A652" t="s">
        <v>3868</v>
      </c>
      <c r="B652" t="s">
        <v>33</v>
      </c>
      <c r="C652" t="s">
        <v>3869</v>
      </c>
      <c r="D652" t="s">
        <v>3868</v>
      </c>
      <c r="E652" t="s">
        <v>3870</v>
      </c>
      <c r="F652" t="s">
        <v>36</v>
      </c>
      <c r="G652" t="s">
        <v>66</v>
      </c>
      <c r="I652" t="s">
        <v>66</v>
      </c>
      <c r="J652" t="s">
        <v>2499</v>
      </c>
      <c r="K652" t="str">
        <f>VLOOKUP(J652, correspondance!A:B, 2, FALSE)</f>
        <v>Site St Loubes</v>
      </c>
      <c r="L652" t="s">
        <v>3871</v>
      </c>
      <c r="M652" t="s">
        <v>3872</v>
      </c>
      <c r="N652" t="s">
        <v>36</v>
      </c>
      <c r="O652" t="s">
        <v>36</v>
      </c>
      <c r="P652" t="s">
        <v>36</v>
      </c>
      <c r="Q652" t="s">
        <v>36</v>
      </c>
      <c r="R652" t="s">
        <v>36</v>
      </c>
      <c r="S652" t="s">
        <v>36</v>
      </c>
      <c r="T652" t="s">
        <v>36</v>
      </c>
      <c r="U652" t="s">
        <v>42</v>
      </c>
      <c r="V652" t="s">
        <v>43</v>
      </c>
      <c r="W652" t="s">
        <v>3873</v>
      </c>
      <c r="X652" t="s">
        <v>36</v>
      </c>
      <c r="Y652" t="s">
        <v>36</v>
      </c>
      <c r="Z652" t="s">
        <v>36</v>
      </c>
      <c r="AA652">
        <v>0</v>
      </c>
      <c r="AB652" t="s">
        <v>45</v>
      </c>
      <c r="AC652" t="s">
        <v>46</v>
      </c>
      <c r="AD652" t="s">
        <v>36</v>
      </c>
      <c r="AE652" t="s">
        <v>47</v>
      </c>
      <c r="AF652" t="s">
        <v>36</v>
      </c>
      <c r="AG652" t="s">
        <v>48</v>
      </c>
    </row>
    <row r="653" spans="1:33" x14ac:dyDescent="0.35">
      <c r="A653" t="s">
        <v>3874</v>
      </c>
      <c r="B653" t="s">
        <v>33</v>
      </c>
      <c r="C653" t="s">
        <v>3875</v>
      </c>
      <c r="D653" t="s">
        <v>3874</v>
      </c>
      <c r="E653" t="s">
        <v>3876</v>
      </c>
      <c r="F653" t="s">
        <v>36</v>
      </c>
      <c r="G653" t="s">
        <v>66</v>
      </c>
      <c r="I653" t="s">
        <v>66</v>
      </c>
      <c r="J653" t="s">
        <v>2499</v>
      </c>
      <c r="K653" t="str">
        <f>VLOOKUP(J653, correspondance!A:B, 2, FALSE)</f>
        <v>Site St Loubes</v>
      </c>
      <c r="L653" t="s">
        <v>3877</v>
      </c>
      <c r="M653" t="s">
        <v>3878</v>
      </c>
      <c r="N653" t="s">
        <v>36</v>
      </c>
      <c r="O653" t="s">
        <v>36</v>
      </c>
      <c r="P653" t="s">
        <v>36</v>
      </c>
      <c r="Q653" t="s">
        <v>36</v>
      </c>
      <c r="R653" t="s">
        <v>36</v>
      </c>
      <c r="S653" t="s">
        <v>36</v>
      </c>
      <c r="T653" t="s">
        <v>36</v>
      </c>
      <c r="U653" t="s">
        <v>42</v>
      </c>
      <c r="V653" t="s">
        <v>43</v>
      </c>
      <c r="W653" t="s">
        <v>3879</v>
      </c>
      <c r="X653" t="s">
        <v>36</v>
      </c>
      <c r="Y653" t="s">
        <v>36</v>
      </c>
      <c r="Z653" t="s">
        <v>36</v>
      </c>
      <c r="AA653">
        <v>0</v>
      </c>
      <c r="AB653" t="s">
        <v>45</v>
      </c>
      <c r="AC653" t="s">
        <v>46</v>
      </c>
      <c r="AD653" t="s">
        <v>36</v>
      </c>
      <c r="AE653" t="s">
        <v>47</v>
      </c>
      <c r="AF653" t="s">
        <v>36</v>
      </c>
      <c r="AG653" t="s">
        <v>48</v>
      </c>
    </row>
    <row r="654" spans="1:33" x14ac:dyDescent="0.35">
      <c r="A654" t="s">
        <v>3880</v>
      </c>
      <c r="B654" t="s">
        <v>33</v>
      </c>
      <c r="C654" t="s">
        <v>3881</v>
      </c>
      <c r="D654" t="s">
        <v>3880</v>
      </c>
      <c r="E654" t="s">
        <v>3882</v>
      </c>
      <c r="F654" t="s">
        <v>36</v>
      </c>
      <c r="G654" t="s">
        <v>66</v>
      </c>
      <c r="I654" t="s">
        <v>66</v>
      </c>
      <c r="J654" t="s">
        <v>2499</v>
      </c>
      <c r="K654" t="str">
        <f>VLOOKUP(J654, correspondance!A:B, 2, FALSE)</f>
        <v>Site St Loubes</v>
      </c>
      <c r="L654" t="s">
        <v>3883</v>
      </c>
      <c r="M654" t="s">
        <v>3884</v>
      </c>
      <c r="N654" t="s">
        <v>36</v>
      </c>
      <c r="O654" t="s">
        <v>36</v>
      </c>
      <c r="P654" t="s">
        <v>36</v>
      </c>
      <c r="Q654" t="s">
        <v>36</v>
      </c>
      <c r="R654" t="s">
        <v>36</v>
      </c>
      <c r="S654" t="s">
        <v>36</v>
      </c>
      <c r="T654" t="s">
        <v>36</v>
      </c>
      <c r="U654" t="s">
        <v>42</v>
      </c>
      <c r="V654" t="s">
        <v>43</v>
      </c>
      <c r="W654" t="s">
        <v>3885</v>
      </c>
      <c r="X654" t="s">
        <v>36</v>
      </c>
      <c r="Y654" t="s">
        <v>36</v>
      </c>
      <c r="Z654" t="s">
        <v>36</v>
      </c>
      <c r="AA654">
        <v>0</v>
      </c>
      <c r="AB654" t="s">
        <v>45</v>
      </c>
      <c r="AC654" t="s">
        <v>46</v>
      </c>
      <c r="AD654" t="s">
        <v>36</v>
      </c>
      <c r="AE654" t="s">
        <v>47</v>
      </c>
      <c r="AF654" t="s">
        <v>36</v>
      </c>
      <c r="AG654" t="s">
        <v>48</v>
      </c>
    </row>
    <row r="655" spans="1:33" x14ac:dyDescent="0.35">
      <c r="A655" t="s">
        <v>3886</v>
      </c>
      <c r="B655" t="s">
        <v>33</v>
      </c>
      <c r="C655" t="s">
        <v>3887</v>
      </c>
      <c r="D655" t="s">
        <v>3886</v>
      </c>
      <c r="E655" t="s">
        <v>3888</v>
      </c>
      <c r="F655" t="s">
        <v>36</v>
      </c>
      <c r="G655" t="s">
        <v>37</v>
      </c>
      <c r="H655">
        <v>16000</v>
      </c>
      <c r="I655" t="s">
        <v>38</v>
      </c>
      <c r="J655" t="s">
        <v>1906</v>
      </c>
      <c r="K655" t="str">
        <f>VLOOKUP(J655, correspondance!A:B, 2, FALSE)</f>
        <v>TG RHONE GAP</v>
      </c>
      <c r="L655" t="s">
        <v>3889</v>
      </c>
      <c r="M655" t="s">
        <v>3872</v>
      </c>
      <c r="N655" t="s">
        <v>36</v>
      </c>
      <c r="O655" t="s">
        <v>36</v>
      </c>
      <c r="P655" t="s">
        <v>36</v>
      </c>
      <c r="Q655" t="s">
        <v>36</v>
      </c>
      <c r="R655" t="s">
        <v>36</v>
      </c>
      <c r="S655" t="s">
        <v>36</v>
      </c>
      <c r="T655" t="s">
        <v>36</v>
      </c>
      <c r="U655" t="s">
        <v>42</v>
      </c>
      <c r="V655" t="s">
        <v>43</v>
      </c>
      <c r="W655" t="s">
        <v>3890</v>
      </c>
      <c r="X655" t="s">
        <v>36</v>
      </c>
      <c r="Y655" t="s">
        <v>36</v>
      </c>
      <c r="Z655" t="s">
        <v>36</v>
      </c>
      <c r="AA655">
        <v>0</v>
      </c>
      <c r="AB655" t="s">
        <v>45</v>
      </c>
      <c r="AC655" t="s">
        <v>46</v>
      </c>
      <c r="AD655" t="s">
        <v>36</v>
      </c>
      <c r="AE655" t="s">
        <v>56</v>
      </c>
      <c r="AF655" t="s">
        <v>36</v>
      </c>
      <c r="AG655" t="s">
        <v>48</v>
      </c>
    </row>
    <row r="656" spans="1:33" x14ac:dyDescent="0.35">
      <c r="A656" t="s">
        <v>3891</v>
      </c>
      <c r="B656" t="s">
        <v>33</v>
      </c>
      <c r="C656" t="s">
        <v>3892</v>
      </c>
      <c r="D656" t="s">
        <v>3891</v>
      </c>
      <c r="E656" t="s">
        <v>3893</v>
      </c>
      <c r="F656" t="s">
        <v>36</v>
      </c>
      <c r="G656" t="s">
        <v>37</v>
      </c>
      <c r="H656">
        <v>3500</v>
      </c>
      <c r="I656" t="s">
        <v>38</v>
      </c>
      <c r="J656" t="s">
        <v>1906</v>
      </c>
      <c r="K656" t="str">
        <f>VLOOKUP(J656, correspondance!A:B, 2, FALSE)</f>
        <v>TG RHONE GAP</v>
      </c>
      <c r="L656" t="s">
        <v>3894</v>
      </c>
      <c r="M656" t="s">
        <v>36</v>
      </c>
      <c r="N656" t="s">
        <v>36</v>
      </c>
      <c r="O656" t="s">
        <v>36</v>
      </c>
      <c r="P656" t="s">
        <v>36</v>
      </c>
      <c r="Q656" t="s">
        <v>36</v>
      </c>
      <c r="R656" t="s">
        <v>36</v>
      </c>
      <c r="S656" t="s">
        <v>36</v>
      </c>
      <c r="T656" t="s">
        <v>36</v>
      </c>
      <c r="U656" t="s">
        <v>42</v>
      </c>
      <c r="V656" t="s">
        <v>43</v>
      </c>
      <c r="W656" t="s">
        <v>1926</v>
      </c>
      <c r="X656" t="s">
        <v>36</v>
      </c>
      <c r="Y656" t="s">
        <v>36</v>
      </c>
      <c r="Z656" t="s">
        <v>36</v>
      </c>
      <c r="AA656">
        <v>0</v>
      </c>
      <c r="AB656" t="s">
        <v>45</v>
      </c>
      <c r="AC656" t="s">
        <v>46</v>
      </c>
      <c r="AD656" t="s">
        <v>36</v>
      </c>
      <c r="AE656" t="s">
        <v>96</v>
      </c>
      <c r="AF656" t="s">
        <v>36</v>
      </c>
      <c r="AG656" t="s">
        <v>48</v>
      </c>
    </row>
    <row r="657" spans="1:33" x14ac:dyDescent="0.35">
      <c r="A657" t="s">
        <v>3895</v>
      </c>
      <c r="B657" t="s">
        <v>33</v>
      </c>
      <c r="C657" t="s">
        <v>3896</v>
      </c>
      <c r="D657" t="s">
        <v>3895</v>
      </c>
      <c r="E657" t="s">
        <v>3897</v>
      </c>
      <c r="F657" t="s">
        <v>36</v>
      </c>
      <c r="G657" t="s">
        <v>67</v>
      </c>
      <c r="I657" t="s">
        <v>66</v>
      </c>
      <c r="J657" t="s">
        <v>2499</v>
      </c>
      <c r="K657" t="str">
        <f>VLOOKUP(J657, correspondance!A:B, 2, FALSE)</f>
        <v>Site St Loubes</v>
      </c>
      <c r="L657" t="s">
        <v>3898</v>
      </c>
      <c r="M657" t="s">
        <v>3899</v>
      </c>
      <c r="N657" t="s">
        <v>36</v>
      </c>
      <c r="O657" t="s">
        <v>36</v>
      </c>
      <c r="P657" t="s">
        <v>36</v>
      </c>
      <c r="Q657" t="s">
        <v>36</v>
      </c>
      <c r="R657" t="s">
        <v>36</v>
      </c>
      <c r="S657" t="s">
        <v>36</v>
      </c>
      <c r="T657" t="s">
        <v>36</v>
      </c>
      <c r="U657" t="s">
        <v>42</v>
      </c>
      <c r="V657" t="s">
        <v>43</v>
      </c>
      <c r="W657" t="s">
        <v>3900</v>
      </c>
      <c r="X657" t="s">
        <v>36</v>
      </c>
      <c r="Y657" t="s">
        <v>36</v>
      </c>
      <c r="Z657" t="s">
        <v>36</v>
      </c>
      <c r="AA657">
        <v>0</v>
      </c>
      <c r="AB657" t="s">
        <v>45</v>
      </c>
      <c r="AC657" t="s">
        <v>46</v>
      </c>
      <c r="AD657" t="s">
        <v>36</v>
      </c>
      <c r="AE657" t="s">
        <v>47</v>
      </c>
      <c r="AF657" t="s">
        <v>36</v>
      </c>
      <c r="AG657" t="s">
        <v>48</v>
      </c>
    </row>
    <row r="658" spans="1:33" x14ac:dyDescent="0.35">
      <c r="A658" t="s">
        <v>3901</v>
      </c>
      <c r="B658" t="s">
        <v>3299</v>
      </c>
      <c r="C658" t="s">
        <v>3902</v>
      </c>
      <c r="D658" t="s">
        <v>3901</v>
      </c>
      <c r="E658" t="s">
        <v>3903</v>
      </c>
      <c r="F658" t="s">
        <v>36</v>
      </c>
      <c r="G658" t="s">
        <v>37</v>
      </c>
      <c r="I658" t="s">
        <v>66</v>
      </c>
      <c r="J658" t="s">
        <v>52</v>
      </c>
      <c r="K658" t="str">
        <f>VLOOKUP(J658, correspondance!A:B, 2, FALSE)</f>
        <v>TG La Roche sur Yon (PF)</v>
      </c>
      <c r="L658" t="s">
        <v>3904</v>
      </c>
      <c r="M658" t="s">
        <v>3905</v>
      </c>
      <c r="N658" t="s">
        <v>36</v>
      </c>
      <c r="O658" t="s">
        <v>36</v>
      </c>
      <c r="P658" t="s">
        <v>36</v>
      </c>
      <c r="Q658" t="s">
        <v>36</v>
      </c>
      <c r="R658" t="s">
        <v>36</v>
      </c>
      <c r="S658" t="s">
        <v>36</v>
      </c>
      <c r="T658" t="s">
        <v>36</v>
      </c>
      <c r="U658" t="s">
        <v>42</v>
      </c>
      <c r="V658" t="s">
        <v>43</v>
      </c>
      <c r="W658" t="s">
        <v>3906</v>
      </c>
      <c r="X658" t="s">
        <v>36</v>
      </c>
      <c r="Y658" t="s">
        <v>36</v>
      </c>
      <c r="Z658" t="s">
        <v>36</v>
      </c>
      <c r="AA658">
        <v>0</v>
      </c>
      <c r="AB658" t="s">
        <v>426</v>
      </c>
      <c r="AC658" t="s">
        <v>46</v>
      </c>
      <c r="AD658" t="s">
        <v>36</v>
      </c>
      <c r="AE658" t="s">
        <v>56</v>
      </c>
      <c r="AF658" t="s">
        <v>36</v>
      </c>
      <c r="AG658" t="s">
        <v>48</v>
      </c>
    </row>
    <row r="659" spans="1:33" x14ac:dyDescent="0.35">
      <c r="A659" t="s">
        <v>3907</v>
      </c>
      <c r="B659" t="s">
        <v>3299</v>
      </c>
      <c r="C659" t="s">
        <v>3908</v>
      </c>
      <c r="D659" t="s">
        <v>3907</v>
      </c>
      <c r="E659" t="s">
        <v>3909</v>
      </c>
      <c r="F659" t="s">
        <v>36</v>
      </c>
      <c r="G659" t="s">
        <v>66</v>
      </c>
      <c r="I659" t="s">
        <v>66</v>
      </c>
      <c r="J659" t="s">
        <v>3910</v>
      </c>
      <c r="K659" t="str">
        <f>VLOOKUP(J659, correspondance!A:B, 2, FALSE)</f>
        <v>TG IDF VALENTON</v>
      </c>
      <c r="L659" t="s">
        <v>3911</v>
      </c>
      <c r="M659" t="s">
        <v>36</v>
      </c>
      <c r="N659" t="s">
        <v>36</v>
      </c>
      <c r="O659" t="s">
        <v>36</v>
      </c>
      <c r="P659" t="s">
        <v>36</v>
      </c>
      <c r="Q659" t="s">
        <v>36</v>
      </c>
      <c r="R659" t="s">
        <v>36</v>
      </c>
      <c r="S659" t="s">
        <v>36</v>
      </c>
      <c r="T659" t="s">
        <v>36</v>
      </c>
      <c r="U659" t="s">
        <v>42</v>
      </c>
      <c r="V659" t="s">
        <v>43</v>
      </c>
      <c r="W659" t="s">
        <v>3165</v>
      </c>
      <c r="X659" t="s">
        <v>36</v>
      </c>
      <c r="Y659" t="s">
        <v>36</v>
      </c>
      <c r="Z659" t="s">
        <v>36</v>
      </c>
      <c r="AA659">
        <v>0</v>
      </c>
      <c r="AB659" t="s">
        <v>426</v>
      </c>
      <c r="AC659" t="s">
        <v>46</v>
      </c>
      <c r="AD659" t="s">
        <v>36</v>
      </c>
      <c r="AE659" t="s">
        <v>96</v>
      </c>
      <c r="AF659" t="s">
        <v>36</v>
      </c>
      <c r="AG659" t="s">
        <v>48</v>
      </c>
    </row>
    <row r="660" spans="1:33" x14ac:dyDescent="0.35">
      <c r="A660" t="s">
        <v>3912</v>
      </c>
      <c r="B660" t="s">
        <v>33</v>
      </c>
      <c r="C660" t="s">
        <v>3913</v>
      </c>
      <c r="D660" t="s">
        <v>3912</v>
      </c>
      <c r="E660" t="s">
        <v>3914</v>
      </c>
      <c r="F660" t="s">
        <v>36</v>
      </c>
      <c r="G660" t="s">
        <v>37</v>
      </c>
      <c r="H660">
        <v>16000</v>
      </c>
      <c r="I660" t="s">
        <v>38</v>
      </c>
      <c r="J660" t="s">
        <v>3443</v>
      </c>
      <c r="K660" t="str">
        <f>VLOOKUP(J660, correspondance!A:B, 2, FALSE)</f>
        <v>TG Gouzeaucourt (PF)</v>
      </c>
      <c r="L660" t="s">
        <v>3915</v>
      </c>
      <c r="M660" t="s">
        <v>1599</v>
      </c>
      <c r="N660" t="s">
        <v>36</v>
      </c>
      <c r="O660" t="s">
        <v>36</v>
      </c>
      <c r="P660" t="s">
        <v>36</v>
      </c>
      <c r="Q660" t="s">
        <v>36</v>
      </c>
      <c r="R660" t="s">
        <v>36</v>
      </c>
      <c r="S660" t="s">
        <v>36</v>
      </c>
      <c r="T660" t="s">
        <v>36</v>
      </c>
      <c r="U660" t="s">
        <v>42</v>
      </c>
      <c r="V660" t="s">
        <v>3916</v>
      </c>
      <c r="W660" t="s">
        <v>3536</v>
      </c>
      <c r="X660" t="s">
        <v>36</v>
      </c>
      <c r="Y660" t="s">
        <v>36</v>
      </c>
      <c r="Z660" t="s">
        <v>36</v>
      </c>
      <c r="AA660">
        <v>0</v>
      </c>
      <c r="AB660" t="s">
        <v>426</v>
      </c>
      <c r="AC660" t="s">
        <v>46</v>
      </c>
      <c r="AD660" t="s">
        <v>36</v>
      </c>
      <c r="AE660" t="s">
        <v>47</v>
      </c>
      <c r="AF660" t="s">
        <v>36</v>
      </c>
      <c r="AG660" t="s">
        <v>48</v>
      </c>
    </row>
    <row r="661" spans="1:33" x14ac:dyDescent="0.35">
      <c r="A661" t="s">
        <v>3917</v>
      </c>
      <c r="B661" t="s">
        <v>3299</v>
      </c>
      <c r="C661" t="s">
        <v>3918</v>
      </c>
      <c r="D661" t="s">
        <v>3917</v>
      </c>
      <c r="E661" t="s">
        <v>3919</v>
      </c>
      <c r="F661" t="s">
        <v>36</v>
      </c>
      <c r="G661" t="s">
        <v>37</v>
      </c>
      <c r="H661">
        <v>18999</v>
      </c>
      <c r="I661" t="s">
        <v>38</v>
      </c>
      <c r="J661" t="s">
        <v>2671</v>
      </c>
      <c r="K661" t="str">
        <f>VLOOKUP(J661, correspondance!A:B, 2, FALSE)</f>
        <v>TG MIDI PYRENEES</v>
      </c>
      <c r="L661" t="s">
        <v>3920</v>
      </c>
      <c r="M661" t="s">
        <v>3921</v>
      </c>
      <c r="N661" t="s">
        <v>36</v>
      </c>
      <c r="O661" t="s">
        <v>36</v>
      </c>
      <c r="P661" t="s">
        <v>36</v>
      </c>
      <c r="Q661" t="s">
        <v>36</v>
      </c>
      <c r="R661" t="s">
        <v>36</v>
      </c>
      <c r="S661" t="s">
        <v>36</v>
      </c>
      <c r="T661" t="s">
        <v>36</v>
      </c>
      <c r="U661" t="s">
        <v>42</v>
      </c>
      <c r="V661" t="s">
        <v>43</v>
      </c>
      <c r="W661" t="s">
        <v>3922</v>
      </c>
      <c r="X661" t="s">
        <v>36</v>
      </c>
      <c r="Y661" t="s">
        <v>36</v>
      </c>
      <c r="Z661" t="s">
        <v>36</v>
      </c>
      <c r="AA661">
        <v>0</v>
      </c>
      <c r="AB661" t="s">
        <v>426</v>
      </c>
      <c r="AC661" t="s">
        <v>46</v>
      </c>
      <c r="AD661" t="s">
        <v>36</v>
      </c>
      <c r="AE661" t="s">
        <v>3310</v>
      </c>
      <c r="AF661" t="s">
        <v>36</v>
      </c>
      <c r="AG661" t="s">
        <v>48</v>
      </c>
    </row>
    <row r="662" spans="1:33" x14ac:dyDescent="0.35">
      <c r="A662" t="s">
        <v>3923</v>
      </c>
      <c r="B662" t="s">
        <v>3299</v>
      </c>
      <c r="C662" t="s">
        <v>3924</v>
      </c>
      <c r="D662" t="s">
        <v>3923</v>
      </c>
      <c r="E662" t="s">
        <v>3925</v>
      </c>
      <c r="F662" t="s">
        <v>36</v>
      </c>
      <c r="G662" t="s">
        <v>37</v>
      </c>
      <c r="H662">
        <v>19000</v>
      </c>
      <c r="I662" t="s">
        <v>38</v>
      </c>
      <c r="J662" t="s">
        <v>2671</v>
      </c>
      <c r="K662" t="str">
        <f>VLOOKUP(J662, correspondance!A:B, 2, FALSE)</f>
        <v>TG MIDI PYRENEES</v>
      </c>
      <c r="L662" t="s">
        <v>3926</v>
      </c>
      <c r="M662" t="s">
        <v>3927</v>
      </c>
      <c r="N662" t="s">
        <v>36</v>
      </c>
      <c r="O662" t="s">
        <v>36</v>
      </c>
      <c r="P662" t="s">
        <v>36</v>
      </c>
      <c r="Q662" t="s">
        <v>36</v>
      </c>
      <c r="R662" t="s">
        <v>36</v>
      </c>
      <c r="S662" t="s">
        <v>36</v>
      </c>
      <c r="T662" t="s">
        <v>36</v>
      </c>
      <c r="U662" t="s">
        <v>42</v>
      </c>
      <c r="V662" t="s">
        <v>43</v>
      </c>
      <c r="W662" t="s">
        <v>3928</v>
      </c>
      <c r="X662" t="s">
        <v>36</v>
      </c>
      <c r="Y662" t="s">
        <v>36</v>
      </c>
      <c r="Z662" t="s">
        <v>36</v>
      </c>
      <c r="AA662">
        <v>0</v>
      </c>
      <c r="AB662" t="s">
        <v>426</v>
      </c>
      <c r="AC662" t="s">
        <v>46</v>
      </c>
      <c r="AD662" t="s">
        <v>36</v>
      </c>
      <c r="AE662" t="s">
        <v>3310</v>
      </c>
      <c r="AF662" t="s">
        <v>36</v>
      </c>
      <c r="AG662" t="s">
        <v>48</v>
      </c>
    </row>
    <row r="663" spans="1:33" x14ac:dyDescent="0.35">
      <c r="A663" t="s">
        <v>3929</v>
      </c>
      <c r="B663" t="s">
        <v>3299</v>
      </c>
      <c r="C663" t="s">
        <v>3930</v>
      </c>
      <c r="D663" t="s">
        <v>3929</v>
      </c>
      <c r="E663" t="s">
        <v>3931</v>
      </c>
      <c r="F663" t="s">
        <v>36</v>
      </c>
      <c r="G663" t="s">
        <v>37</v>
      </c>
      <c r="H663">
        <v>16000</v>
      </c>
      <c r="I663" t="s">
        <v>38</v>
      </c>
      <c r="J663" t="s">
        <v>2671</v>
      </c>
      <c r="K663" t="str">
        <f>VLOOKUP(J663, correspondance!A:B, 2, FALSE)</f>
        <v>TG MIDI PYRENEES</v>
      </c>
      <c r="L663" t="s">
        <v>3932</v>
      </c>
      <c r="M663" t="s">
        <v>3933</v>
      </c>
      <c r="N663" t="s">
        <v>36</v>
      </c>
      <c r="O663" t="s">
        <v>36</v>
      </c>
      <c r="P663" t="s">
        <v>36</v>
      </c>
      <c r="Q663" t="s">
        <v>36</v>
      </c>
      <c r="R663" t="s">
        <v>36</v>
      </c>
      <c r="S663" t="s">
        <v>36</v>
      </c>
      <c r="T663" t="s">
        <v>36</v>
      </c>
      <c r="U663" t="s">
        <v>42</v>
      </c>
      <c r="V663" t="s">
        <v>43</v>
      </c>
      <c r="W663" t="s">
        <v>3720</v>
      </c>
      <c r="X663" t="s">
        <v>36</v>
      </c>
      <c r="Y663" t="s">
        <v>36</v>
      </c>
      <c r="Z663" t="s">
        <v>36</v>
      </c>
      <c r="AA663">
        <v>0</v>
      </c>
      <c r="AB663" t="s">
        <v>426</v>
      </c>
      <c r="AC663" t="s">
        <v>46</v>
      </c>
      <c r="AD663" t="s">
        <v>36</v>
      </c>
      <c r="AE663" t="s">
        <v>3310</v>
      </c>
      <c r="AF663" t="s">
        <v>36</v>
      </c>
      <c r="AG663" t="s">
        <v>48</v>
      </c>
    </row>
    <row r="664" spans="1:33" x14ac:dyDescent="0.35">
      <c r="A664" t="s">
        <v>3934</v>
      </c>
      <c r="B664" t="s">
        <v>33</v>
      </c>
      <c r="C664" t="s">
        <v>3935</v>
      </c>
      <c r="D664" t="s">
        <v>3934</v>
      </c>
      <c r="E664" t="s">
        <v>3936</v>
      </c>
      <c r="F664" t="s">
        <v>36</v>
      </c>
      <c r="G664" t="s">
        <v>37</v>
      </c>
      <c r="I664" t="s">
        <v>66</v>
      </c>
      <c r="J664" t="s">
        <v>800</v>
      </c>
      <c r="K664" t="str">
        <f>VLOOKUP(J664, correspondance!A:B, 2, FALSE)</f>
        <v>TG CENTRE OUEST</v>
      </c>
      <c r="L664" t="s">
        <v>3937</v>
      </c>
      <c r="M664" t="s">
        <v>3938</v>
      </c>
      <c r="N664" t="s">
        <v>36</v>
      </c>
      <c r="O664" t="s">
        <v>36</v>
      </c>
      <c r="P664" t="s">
        <v>36</v>
      </c>
      <c r="Q664" t="s">
        <v>36</v>
      </c>
      <c r="R664" t="s">
        <v>36</v>
      </c>
      <c r="S664" t="s">
        <v>36</v>
      </c>
      <c r="T664" t="s">
        <v>36</v>
      </c>
      <c r="U664" t="s">
        <v>42</v>
      </c>
      <c r="V664" t="s">
        <v>43</v>
      </c>
      <c r="W664" t="s">
        <v>3939</v>
      </c>
      <c r="X664" t="s">
        <v>36</v>
      </c>
      <c r="Y664" t="s">
        <v>36</v>
      </c>
      <c r="Z664" t="s">
        <v>36</v>
      </c>
      <c r="AA664">
        <v>0</v>
      </c>
      <c r="AB664" t="s">
        <v>45</v>
      </c>
      <c r="AC664" t="s">
        <v>46</v>
      </c>
      <c r="AD664" t="s">
        <v>36</v>
      </c>
      <c r="AE664" t="s">
        <v>56</v>
      </c>
      <c r="AF664" t="s">
        <v>36</v>
      </c>
      <c r="AG664" t="s">
        <v>48</v>
      </c>
    </row>
    <row r="665" spans="1:33" x14ac:dyDescent="0.35">
      <c r="A665" t="s">
        <v>3940</v>
      </c>
      <c r="B665" t="s">
        <v>33</v>
      </c>
      <c r="C665" t="s">
        <v>3941</v>
      </c>
      <c r="D665" t="s">
        <v>3940</v>
      </c>
      <c r="E665" t="s">
        <v>3942</v>
      </c>
      <c r="F665" t="s">
        <v>36</v>
      </c>
      <c r="G665" t="s">
        <v>37</v>
      </c>
      <c r="H665">
        <v>19000</v>
      </c>
      <c r="I665" t="s">
        <v>38</v>
      </c>
      <c r="J665" t="s">
        <v>1068</v>
      </c>
      <c r="K665" t="str">
        <f>VLOOKUP(J665, correspondance!A:B, 2, FALSE)</f>
        <v>TG BOURGOGNE</v>
      </c>
      <c r="L665" t="s">
        <v>3943</v>
      </c>
      <c r="M665" t="s">
        <v>3944</v>
      </c>
      <c r="N665" t="s">
        <v>36</v>
      </c>
      <c r="O665" t="s">
        <v>36</v>
      </c>
      <c r="P665" t="s">
        <v>36</v>
      </c>
      <c r="Q665" t="s">
        <v>36</v>
      </c>
      <c r="R665" t="s">
        <v>36</v>
      </c>
      <c r="S665" t="s">
        <v>36</v>
      </c>
      <c r="T665" t="s">
        <v>36</v>
      </c>
      <c r="U665" t="s">
        <v>42</v>
      </c>
      <c r="V665" t="s">
        <v>43</v>
      </c>
      <c r="W665" t="s">
        <v>1132</v>
      </c>
      <c r="X665" t="s">
        <v>36</v>
      </c>
      <c r="Y665" t="s">
        <v>36</v>
      </c>
      <c r="Z665" t="s">
        <v>36</v>
      </c>
      <c r="AA665">
        <v>0</v>
      </c>
      <c r="AB665" t="s">
        <v>45</v>
      </c>
      <c r="AC665" t="s">
        <v>46</v>
      </c>
      <c r="AD665" t="s">
        <v>36</v>
      </c>
      <c r="AE665" t="s">
        <v>56</v>
      </c>
      <c r="AF665" t="s">
        <v>36</v>
      </c>
      <c r="AG665" t="s">
        <v>48</v>
      </c>
    </row>
    <row r="666" spans="1:33" x14ac:dyDescent="0.35">
      <c r="A666" t="s">
        <v>3945</v>
      </c>
      <c r="B666" t="s">
        <v>33</v>
      </c>
      <c r="C666" t="s">
        <v>3946</v>
      </c>
      <c r="D666" t="s">
        <v>3945</v>
      </c>
      <c r="E666" t="s">
        <v>3947</v>
      </c>
      <c r="F666" t="s">
        <v>36</v>
      </c>
      <c r="G666" t="s">
        <v>37</v>
      </c>
      <c r="I666" t="s">
        <v>66</v>
      </c>
      <c r="J666" t="s">
        <v>1068</v>
      </c>
      <c r="K666" t="str">
        <f>VLOOKUP(J666, correspondance!A:B, 2, FALSE)</f>
        <v>TG BOURGOGNE</v>
      </c>
      <c r="L666" t="s">
        <v>3948</v>
      </c>
      <c r="M666" t="s">
        <v>3949</v>
      </c>
      <c r="N666" t="s">
        <v>36</v>
      </c>
      <c r="O666" t="s">
        <v>36</v>
      </c>
      <c r="P666" t="s">
        <v>36</v>
      </c>
      <c r="Q666" t="s">
        <v>36</v>
      </c>
      <c r="R666" t="s">
        <v>36</v>
      </c>
      <c r="S666" t="s">
        <v>36</v>
      </c>
      <c r="T666" t="s">
        <v>36</v>
      </c>
      <c r="U666" t="s">
        <v>42</v>
      </c>
      <c r="V666" t="s">
        <v>43</v>
      </c>
      <c r="W666" t="s">
        <v>3950</v>
      </c>
      <c r="X666" t="s">
        <v>36</v>
      </c>
      <c r="Y666" t="s">
        <v>36</v>
      </c>
      <c r="Z666" t="s">
        <v>36</v>
      </c>
      <c r="AA666">
        <v>0</v>
      </c>
      <c r="AB666" t="s">
        <v>45</v>
      </c>
      <c r="AC666" t="s">
        <v>46</v>
      </c>
      <c r="AD666" t="s">
        <v>36</v>
      </c>
      <c r="AE666" t="s">
        <v>56</v>
      </c>
      <c r="AF666" t="s">
        <v>36</v>
      </c>
      <c r="AG666" t="s">
        <v>48</v>
      </c>
    </row>
    <row r="667" spans="1:33" x14ac:dyDescent="0.35">
      <c r="A667" t="s">
        <v>3951</v>
      </c>
      <c r="B667" t="s">
        <v>3299</v>
      </c>
      <c r="C667" t="s">
        <v>3952</v>
      </c>
      <c r="D667" t="s">
        <v>3951</v>
      </c>
      <c r="E667" t="s">
        <v>3953</v>
      </c>
      <c r="F667" t="s">
        <v>36</v>
      </c>
      <c r="G667" t="s">
        <v>37</v>
      </c>
      <c r="H667">
        <v>19000</v>
      </c>
      <c r="I667" t="s">
        <v>38</v>
      </c>
      <c r="J667" t="s">
        <v>39</v>
      </c>
      <c r="K667" t="str">
        <f>VLOOKUP(J667, correspondance!A:B, 2, FALSE)</f>
        <v>TG CENTRE EST</v>
      </c>
      <c r="L667" t="s">
        <v>3954</v>
      </c>
      <c r="M667" t="s">
        <v>3955</v>
      </c>
      <c r="N667" t="s">
        <v>36</v>
      </c>
      <c r="O667" t="s">
        <v>36</v>
      </c>
      <c r="P667" t="s">
        <v>36</v>
      </c>
      <c r="Q667" t="s">
        <v>36</v>
      </c>
      <c r="R667" t="s">
        <v>36</v>
      </c>
      <c r="S667" t="s">
        <v>36</v>
      </c>
      <c r="T667" t="s">
        <v>36</v>
      </c>
      <c r="U667" t="s">
        <v>42</v>
      </c>
      <c r="V667" t="s">
        <v>43</v>
      </c>
      <c r="W667" t="s">
        <v>3956</v>
      </c>
      <c r="X667" t="s">
        <v>36</v>
      </c>
      <c r="Y667" t="s">
        <v>36</v>
      </c>
      <c r="Z667" t="s">
        <v>36</v>
      </c>
      <c r="AA667">
        <v>0</v>
      </c>
      <c r="AB667" t="s">
        <v>426</v>
      </c>
      <c r="AC667" t="s">
        <v>46</v>
      </c>
      <c r="AD667" t="s">
        <v>36</v>
      </c>
      <c r="AE667" t="s">
        <v>56</v>
      </c>
      <c r="AF667" t="s">
        <v>36</v>
      </c>
      <c r="AG667" t="s">
        <v>48</v>
      </c>
    </row>
    <row r="668" spans="1:33" x14ac:dyDescent="0.35">
      <c r="A668" t="s">
        <v>3957</v>
      </c>
      <c r="B668" t="s">
        <v>33</v>
      </c>
      <c r="C668" t="s">
        <v>3958</v>
      </c>
      <c r="D668" t="s">
        <v>3957</v>
      </c>
      <c r="E668" t="s">
        <v>3959</v>
      </c>
      <c r="F668" t="s">
        <v>36</v>
      </c>
      <c r="G668" t="s">
        <v>37</v>
      </c>
      <c r="H668">
        <v>7500</v>
      </c>
      <c r="I668" t="s">
        <v>38</v>
      </c>
      <c r="J668" t="s">
        <v>75</v>
      </c>
      <c r="K668" t="str">
        <f>VLOOKUP(J668, correspondance!A:B, 2, FALSE)</f>
        <v>TG IDF VALENTON</v>
      </c>
      <c r="L668" t="s">
        <v>3960</v>
      </c>
      <c r="M668" t="s">
        <v>36</v>
      </c>
      <c r="N668" t="s">
        <v>36</v>
      </c>
      <c r="O668" t="s">
        <v>36</v>
      </c>
      <c r="P668" t="s">
        <v>36</v>
      </c>
      <c r="Q668" t="s">
        <v>36</v>
      </c>
      <c r="R668" t="s">
        <v>36</v>
      </c>
      <c r="S668" t="s">
        <v>36</v>
      </c>
      <c r="T668" t="s">
        <v>36</v>
      </c>
      <c r="U668" t="s">
        <v>42</v>
      </c>
      <c r="V668" t="s">
        <v>3961</v>
      </c>
      <c r="W668" t="s">
        <v>84</v>
      </c>
      <c r="X668" t="s">
        <v>36</v>
      </c>
      <c r="Y668" t="s">
        <v>36</v>
      </c>
      <c r="Z668" t="s">
        <v>36</v>
      </c>
      <c r="AA668">
        <v>0</v>
      </c>
      <c r="AB668" t="s">
        <v>45</v>
      </c>
      <c r="AC668" t="s">
        <v>46</v>
      </c>
      <c r="AD668" t="s">
        <v>36</v>
      </c>
      <c r="AE668" t="s">
        <v>56</v>
      </c>
      <c r="AF668" t="s">
        <v>36</v>
      </c>
      <c r="AG668" t="s">
        <v>48</v>
      </c>
    </row>
    <row r="669" spans="1:33" x14ac:dyDescent="0.35">
      <c r="A669" t="s">
        <v>3962</v>
      </c>
      <c r="B669" t="s">
        <v>3299</v>
      </c>
      <c r="C669" t="s">
        <v>3963</v>
      </c>
      <c r="D669" t="s">
        <v>3962</v>
      </c>
      <c r="E669" t="s">
        <v>3964</v>
      </c>
      <c r="F669" t="s">
        <v>36</v>
      </c>
      <c r="G669" t="s">
        <v>37</v>
      </c>
      <c r="I669" t="s">
        <v>66</v>
      </c>
      <c r="J669" t="s">
        <v>800</v>
      </c>
      <c r="K669" t="str">
        <f>VLOOKUP(J669, correspondance!A:B, 2, FALSE)</f>
        <v>TG CENTRE OUEST</v>
      </c>
      <c r="L669" t="s">
        <v>3965</v>
      </c>
      <c r="M669" t="s">
        <v>3966</v>
      </c>
      <c r="N669" t="s">
        <v>36</v>
      </c>
      <c r="O669" t="s">
        <v>36</v>
      </c>
      <c r="P669" t="s">
        <v>36</v>
      </c>
      <c r="Q669" t="s">
        <v>36</v>
      </c>
      <c r="R669" t="s">
        <v>36</v>
      </c>
      <c r="S669" t="s">
        <v>36</v>
      </c>
      <c r="T669" t="s">
        <v>36</v>
      </c>
      <c r="U669" t="s">
        <v>42</v>
      </c>
      <c r="V669" t="s">
        <v>43</v>
      </c>
      <c r="W669" t="s">
        <v>3967</v>
      </c>
      <c r="X669" t="s">
        <v>36</v>
      </c>
      <c r="Y669" t="s">
        <v>36</v>
      </c>
      <c r="Z669" t="s">
        <v>36</v>
      </c>
      <c r="AA669">
        <v>0</v>
      </c>
      <c r="AB669" t="s">
        <v>426</v>
      </c>
      <c r="AC669" t="s">
        <v>46</v>
      </c>
      <c r="AD669" t="s">
        <v>36</v>
      </c>
      <c r="AE669" t="s">
        <v>3310</v>
      </c>
      <c r="AF669" t="s">
        <v>36</v>
      </c>
      <c r="AG669" t="s">
        <v>48</v>
      </c>
    </row>
    <row r="670" spans="1:33" x14ac:dyDescent="0.35">
      <c r="A670" t="s">
        <v>3968</v>
      </c>
      <c r="B670" t="s">
        <v>33</v>
      </c>
      <c r="C670" t="s">
        <v>3969</v>
      </c>
      <c r="D670" t="s">
        <v>3968</v>
      </c>
      <c r="E670" t="s">
        <v>3970</v>
      </c>
      <c r="F670" t="s">
        <v>36</v>
      </c>
      <c r="G670" t="s">
        <v>37</v>
      </c>
      <c r="I670" t="s">
        <v>66</v>
      </c>
      <c r="J670" t="s">
        <v>800</v>
      </c>
      <c r="K670" t="str">
        <f>VLOOKUP(J670, correspondance!A:B, 2, FALSE)</f>
        <v>TG CENTRE OUEST</v>
      </c>
      <c r="L670" t="s">
        <v>3971</v>
      </c>
      <c r="M670" t="s">
        <v>3972</v>
      </c>
      <c r="N670" t="s">
        <v>36</v>
      </c>
      <c r="O670" t="s">
        <v>36</v>
      </c>
      <c r="P670" t="s">
        <v>36</v>
      </c>
      <c r="Q670" t="s">
        <v>36</v>
      </c>
      <c r="R670" t="s">
        <v>36</v>
      </c>
      <c r="S670" t="s">
        <v>36</v>
      </c>
      <c r="T670" t="s">
        <v>36</v>
      </c>
      <c r="U670" t="s">
        <v>42</v>
      </c>
      <c r="V670" t="s">
        <v>43</v>
      </c>
      <c r="W670" t="s">
        <v>3973</v>
      </c>
      <c r="X670" t="s">
        <v>36</v>
      </c>
      <c r="Y670" t="s">
        <v>36</v>
      </c>
      <c r="Z670" t="s">
        <v>36</v>
      </c>
      <c r="AA670">
        <v>0</v>
      </c>
      <c r="AB670" t="s">
        <v>45</v>
      </c>
      <c r="AC670" t="s">
        <v>46</v>
      </c>
      <c r="AD670" t="s">
        <v>36</v>
      </c>
      <c r="AE670" t="s">
        <v>56</v>
      </c>
      <c r="AF670" t="s">
        <v>36</v>
      </c>
      <c r="AG670" t="s">
        <v>48</v>
      </c>
    </row>
    <row r="671" spans="1:33" x14ac:dyDescent="0.35">
      <c r="A671" t="s">
        <v>3974</v>
      </c>
      <c r="B671" t="s">
        <v>3299</v>
      </c>
      <c r="C671" t="s">
        <v>3975</v>
      </c>
      <c r="D671" t="s">
        <v>3974</v>
      </c>
      <c r="E671" t="s">
        <v>3976</v>
      </c>
      <c r="F671" t="s">
        <v>36</v>
      </c>
      <c r="G671" t="s">
        <v>37</v>
      </c>
      <c r="I671" t="s">
        <v>66</v>
      </c>
      <c r="J671" t="s">
        <v>800</v>
      </c>
      <c r="K671" t="str">
        <f>VLOOKUP(J671, correspondance!A:B, 2, FALSE)</f>
        <v>TG CENTRE OUEST</v>
      </c>
      <c r="L671" t="s">
        <v>3977</v>
      </c>
      <c r="M671" t="s">
        <v>3978</v>
      </c>
      <c r="N671" t="s">
        <v>36</v>
      </c>
      <c r="O671" t="s">
        <v>36</v>
      </c>
      <c r="P671" t="s">
        <v>36</v>
      </c>
      <c r="Q671" t="s">
        <v>36</v>
      </c>
      <c r="R671" t="s">
        <v>36</v>
      </c>
      <c r="S671" t="s">
        <v>36</v>
      </c>
      <c r="T671" t="s">
        <v>36</v>
      </c>
      <c r="U671" t="s">
        <v>42</v>
      </c>
      <c r="V671" t="s">
        <v>43</v>
      </c>
      <c r="W671" t="s">
        <v>3979</v>
      </c>
      <c r="X671" t="s">
        <v>36</v>
      </c>
      <c r="Y671" t="s">
        <v>36</v>
      </c>
      <c r="Z671" t="s">
        <v>36</v>
      </c>
      <c r="AA671">
        <v>0</v>
      </c>
      <c r="AB671" t="s">
        <v>426</v>
      </c>
      <c r="AC671" t="s">
        <v>46</v>
      </c>
      <c r="AD671" t="s">
        <v>36</v>
      </c>
      <c r="AE671" t="s">
        <v>3310</v>
      </c>
      <c r="AF671" t="s">
        <v>36</v>
      </c>
      <c r="AG671" t="s">
        <v>48</v>
      </c>
    </row>
    <row r="672" spans="1:33" x14ac:dyDescent="0.35">
      <c r="A672" t="s">
        <v>3980</v>
      </c>
      <c r="B672" t="s">
        <v>33</v>
      </c>
      <c r="C672" t="s">
        <v>3981</v>
      </c>
      <c r="D672" t="s">
        <v>3980</v>
      </c>
      <c r="E672" t="s">
        <v>3982</v>
      </c>
      <c r="F672" t="s">
        <v>3983</v>
      </c>
      <c r="G672" t="s">
        <v>37</v>
      </c>
      <c r="H672">
        <v>19000</v>
      </c>
      <c r="I672" t="s">
        <v>38</v>
      </c>
      <c r="J672" t="s">
        <v>927</v>
      </c>
      <c r="K672" t="str">
        <f>VLOOKUP(J672, correspondance!A:B, 2, FALSE)</f>
        <v>TG RHONE</v>
      </c>
      <c r="L672" t="s">
        <v>3984</v>
      </c>
      <c r="M672" t="s">
        <v>3985</v>
      </c>
      <c r="N672" t="s">
        <v>36</v>
      </c>
      <c r="O672" t="s">
        <v>36</v>
      </c>
      <c r="P672" t="s">
        <v>36</v>
      </c>
      <c r="Q672" t="s">
        <v>36</v>
      </c>
      <c r="R672" t="s">
        <v>36</v>
      </c>
      <c r="S672" t="s">
        <v>36</v>
      </c>
      <c r="T672" t="s">
        <v>36</v>
      </c>
      <c r="U672" t="s">
        <v>42</v>
      </c>
      <c r="V672" t="s">
        <v>43</v>
      </c>
      <c r="W672" t="s">
        <v>3986</v>
      </c>
      <c r="X672" t="s">
        <v>36</v>
      </c>
      <c r="Y672" t="s">
        <v>36</v>
      </c>
      <c r="Z672" t="s">
        <v>36</v>
      </c>
      <c r="AA672">
        <v>0</v>
      </c>
      <c r="AB672" t="s">
        <v>426</v>
      </c>
      <c r="AC672" t="s">
        <v>46</v>
      </c>
      <c r="AD672" t="s">
        <v>36</v>
      </c>
      <c r="AE672" t="s">
        <v>56</v>
      </c>
      <c r="AF672" t="s">
        <v>36</v>
      </c>
      <c r="AG672" t="s">
        <v>48</v>
      </c>
    </row>
    <row r="673" spans="1:33" x14ac:dyDescent="0.35">
      <c r="A673" t="s">
        <v>3987</v>
      </c>
      <c r="B673" t="s">
        <v>33</v>
      </c>
      <c r="C673" t="s">
        <v>3988</v>
      </c>
      <c r="D673" t="s">
        <v>3987</v>
      </c>
      <c r="E673" t="s">
        <v>3989</v>
      </c>
      <c r="F673" t="s">
        <v>3990</v>
      </c>
      <c r="G673" t="s">
        <v>37</v>
      </c>
      <c r="H673">
        <v>19000</v>
      </c>
      <c r="I673" t="s">
        <v>38</v>
      </c>
      <c r="J673" t="s">
        <v>927</v>
      </c>
      <c r="K673" t="str">
        <f>VLOOKUP(J673, correspondance!A:B, 2, FALSE)</f>
        <v>TG RHONE</v>
      </c>
      <c r="L673" t="s">
        <v>3991</v>
      </c>
      <c r="M673" t="s">
        <v>3992</v>
      </c>
      <c r="N673" t="s">
        <v>36</v>
      </c>
      <c r="O673" t="s">
        <v>36</v>
      </c>
      <c r="P673" t="s">
        <v>36</v>
      </c>
      <c r="Q673" t="s">
        <v>36</v>
      </c>
      <c r="R673" t="s">
        <v>36</v>
      </c>
      <c r="S673" t="s">
        <v>36</v>
      </c>
      <c r="T673" t="s">
        <v>36</v>
      </c>
      <c r="U673" t="s">
        <v>42</v>
      </c>
      <c r="V673" t="s">
        <v>43</v>
      </c>
      <c r="W673" t="s">
        <v>3993</v>
      </c>
      <c r="X673" t="s">
        <v>36</v>
      </c>
      <c r="Y673" t="s">
        <v>36</v>
      </c>
      <c r="Z673" t="s">
        <v>36</v>
      </c>
      <c r="AA673">
        <v>0</v>
      </c>
      <c r="AB673" t="s">
        <v>426</v>
      </c>
      <c r="AC673" t="s">
        <v>46</v>
      </c>
      <c r="AD673" t="s">
        <v>36</v>
      </c>
      <c r="AE673" t="s">
        <v>56</v>
      </c>
      <c r="AF673" t="s">
        <v>36</v>
      </c>
      <c r="AG673" t="s">
        <v>48</v>
      </c>
    </row>
    <row r="674" spans="1:33" x14ac:dyDescent="0.35">
      <c r="A674" t="s">
        <v>3994</v>
      </c>
      <c r="B674" t="s">
        <v>3299</v>
      </c>
      <c r="C674" t="s">
        <v>3995</v>
      </c>
      <c r="D674" t="s">
        <v>3994</v>
      </c>
      <c r="E674" t="s">
        <v>3996</v>
      </c>
      <c r="F674" t="s">
        <v>36</v>
      </c>
      <c r="G674" t="s">
        <v>37</v>
      </c>
      <c r="I674" t="s">
        <v>66</v>
      </c>
      <c r="J674" t="s">
        <v>2736</v>
      </c>
      <c r="K674" t="str">
        <f>VLOOKUP(J674, correspondance!A:B, 2, FALSE)</f>
        <v>TGFL-DELTA LOGISTIQUE</v>
      </c>
      <c r="L674" t="s">
        <v>3997</v>
      </c>
      <c r="M674" t="s">
        <v>3998</v>
      </c>
      <c r="N674" t="s">
        <v>36</v>
      </c>
      <c r="O674" t="s">
        <v>36</v>
      </c>
      <c r="P674" t="s">
        <v>36</v>
      </c>
      <c r="Q674" t="s">
        <v>36</v>
      </c>
      <c r="R674" t="s">
        <v>36</v>
      </c>
      <c r="S674" t="s">
        <v>36</v>
      </c>
      <c r="T674" t="s">
        <v>36</v>
      </c>
      <c r="U674" t="s">
        <v>42</v>
      </c>
      <c r="V674" t="s">
        <v>43</v>
      </c>
      <c r="W674" t="s">
        <v>2738</v>
      </c>
      <c r="X674" t="s">
        <v>36</v>
      </c>
      <c r="Y674" t="s">
        <v>36</v>
      </c>
      <c r="Z674" t="s">
        <v>36</v>
      </c>
      <c r="AA674">
        <v>0</v>
      </c>
      <c r="AB674" t="s">
        <v>426</v>
      </c>
      <c r="AC674" t="s">
        <v>46</v>
      </c>
      <c r="AD674" t="s">
        <v>36</v>
      </c>
      <c r="AE674" t="s">
        <v>2877</v>
      </c>
      <c r="AF674" t="s">
        <v>36</v>
      </c>
      <c r="AG674" t="s">
        <v>48</v>
      </c>
    </row>
    <row r="675" spans="1:33" x14ac:dyDescent="0.35">
      <c r="A675" t="s">
        <v>3999</v>
      </c>
      <c r="B675" t="s">
        <v>33</v>
      </c>
      <c r="C675" t="s">
        <v>4000</v>
      </c>
      <c r="D675" t="s">
        <v>3999</v>
      </c>
      <c r="E675" t="s">
        <v>4001</v>
      </c>
      <c r="F675" t="s">
        <v>36</v>
      </c>
      <c r="G675" t="s">
        <v>67</v>
      </c>
      <c r="I675" t="s">
        <v>66</v>
      </c>
      <c r="J675" t="s">
        <v>2499</v>
      </c>
      <c r="K675" t="str">
        <f>VLOOKUP(J675, correspondance!A:B, 2, FALSE)</f>
        <v>Site St Loubes</v>
      </c>
      <c r="L675" t="s">
        <v>4002</v>
      </c>
      <c r="M675" t="s">
        <v>36</v>
      </c>
      <c r="N675" t="s">
        <v>36</v>
      </c>
      <c r="O675" t="s">
        <v>36</v>
      </c>
      <c r="P675" t="s">
        <v>36</v>
      </c>
      <c r="Q675" t="s">
        <v>36</v>
      </c>
      <c r="R675" t="s">
        <v>36</v>
      </c>
      <c r="S675" t="s">
        <v>36</v>
      </c>
      <c r="T675" t="s">
        <v>36</v>
      </c>
      <c r="U675" t="s">
        <v>42</v>
      </c>
      <c r="V675" t="s">
        <v>43</v>
      </c>
      <c r="W675" t="s">
        <v>4003</v>
      </c>
      <c r="X675" t="s">
        <v>36</v>
      </c>
      <c r="Y675" t="s">
        <v>36</v>
      </c>
      <c r="Z675" t="s">
        <v>36</v>
      </c>
      <c r="AA675">
        <v>0</v>
      </c>
      <c r="AB675" t="s">
        <v>45</v>
      </c>
      <c r="AC675" t="s">
        <v>46</v>
      </c>
      <c r="AD675" t="s">
        <v>36</v>
      </c>
      <c r="AE675" t="s">
        <v>56</v>
      </c>
      <c r="AF675" t="s">
        <v>36</v>
      </c>
      <c r="AG675" t="s">
        <v>48</v>
      </c>
    </row>
    <row r="676" spans="1:33" x14ac:dyDescent="0.35">
      <c r="A676" t="s">
        <v>4004</v>
      </c>
      <c r="B676" t="s">
        <v>3299</v>
      </c>
      <c r="C676" t="s">
        <v>4005</v>
      </c>
      <c r="D676" t="s">
        <v>4004</v>
      </c>
      <c r="E676" t="s">
        <v>4006</v>
      </c>
      <c r="F676" t="s">
        <v>36</v>
      </c>
      <c r="G676" t="s">
        <v>37</v>
      </c>
      <c r="I676" t="s">
        <v>66</v>
      </c>
      <c r="J676" t="s">
        <v>800</v>
      </c>
      <c r="K676" t="str">
        <f>VLOOKUP(J676, correspondance!A:B, 2, FALSE)</f>
        <v>TG CENTRE OUEST</v>
      </c>
      <c r="L676" t="s">
        <v>4007</v>
      </c>
      <c r="M676" t="s">
        <v>4008</v>
      </c>
      <c r="N676" t="s">
        <v>36</v>
      </c>
      <c r="O676" t="s">
        <v>36</v>
      </c>
      <c r="P676" t="s">
        <v>36</v>
      </c>
      <c r="Q676" t="s">
        <v>36</v>
      </c>
      <c r="R676" t="s">
        <v>36</v>
      </c>
      <c r="S676" t="s">
        <v>36</v>
      </c>
      <c r="T676" t="s">
        <v>36</v>
      </c>
      <c r="U676" t="s">
        <v>42</v>
      </c>
      <c r="V676" t="s">
        <v>43</v>
      </c>
      <c r="W676" t="s">
        <v>4009</v>
      </c>
      <c r="X676" t="s">
        <v>36</v>
      </c>
      <c r="Y676" t="s">
        <v>36</v>
      </c>
      <c r="Z676" t="s">
        <v>36</v>
      </c>
      <c r="AA676">
        <v>0</v>
      </c>
      <c r="AB676" t="s">
        <v>426</v>
      </c>
      <c r="AC676" t="s">
        <v>46</v>
      </c>
      <c r="AD676" t="s">
        <v>36</v>
      </c>
      <c r="AE676" t="s">
        <v>56</v>
      </c>
      <c r="AF676" t="s">
        <v>36</v>
      </c>
      <c r="AG676" t="s">
        <v>48</v>
      </c>
    </row>
    <row r="677" spans="1:33" x14ac:dyDescent="0.35">
      <c r="A677" t="s">
        <v>4010</v>
      </c>
      <c r="B677" t="s">
        <v>3299</v>
      </c>
      <c r="C677" t="s">
        <v>4011</v>
      </c>
      <c r="D677" t="s">
        <v>36</v>
      </c>
      <c r="E677" t="s">
        <v>4012</v>
      </c>
      <c r="F677" t="s">
        <v>4013</v>
      </c>
      <c r="G677" t="s">
        <v>37</v>
      </c>
      <c r="I677" t="s">
        <v>66</v>
      </c>
      <c r="J677" t="s">
        <v>927</v>
      </c>
      <c r="K677" t="str">
        <f>VLOOKUP(J677, correspondance!A:B, 2, FALSE)</f>
        <v>TG RHONE</v>
      </c>
      <c r="L677" t="s">
        <v>4014</v>
      </c>
      <c r="M677" t="s">
        <v>4015</v>
      </c>
      <c r="N677" t="s">
        <v>36</v>
      </c>
      <c r="O677" t="s">
        <v>36</v>
      </c>
      <c r="P677" t="s">
        <v>36</v>
      </c>
      <c r="Q677" t="s">
        <v>36</v>
      </c>
      <c r="R677" t="s">
        <v>36</v>
      </c>
      <c r="S677" t="s">
        <v>36</v>
      </c>
      <c r="T677" t="s">
        <v>36</v>
      </c>
      <c r="U677" t="s">
        <v>42</v>
      </c>
      <c r="V677" t="s">
        <v>43</v>
      </c>
      <c r="W677" t="s">
        <v>4016</v>
      </c>
      <c r="X677" t="s">
        <v>36</v>
      </c>
      <c r="Y677" t="s">
        <v>36</v>
      </c>
      <c r="Z677" t="s">
        <v>36</v>
      </c>
      <c r="AA677">
        <v>0</v>
      </c>
      <c r="AB677" t="s">
        <v>426</v>
      </c>
      <c r="AC677" t="s">
        <v>46</v>
      </c>
      <c r="AD677" t="s">
        <v>36</v>
      </c>
      <c r="AE677" t="s">
        <v>56</v>
      </c>
      <c r="AF677" t="s">
        <v>36</v>
      </c>
      <c r="AG677" t="s">
        <v>48</v>
      </c>
    </row>
    <row r="678" spans="1:33" x14ac:dyDescent="0.35">
      <c r="A678" t="s">
        <v>4017</v>
      </c>
      <c r="B678" t="s">
        <v>33</v>
      </c>
      <c r="C678" t="s">
        <v>4018</v>
      </c>
      <c r="D678" t="s">
        <v>4017</v>
      </c>
      <c r="E678" t="s">
        <v>4019</v>
      </c>
      <c r="F678" t="s">
        <v>4020</v>
      </c>
      <c r="G678" t="s">
        <v>37</v>
      </c>
      <c r="H678">
        <v>3</v>
      </c>
      <c r="I678" t="s">
        <v>38</v>
      </c>
      <c r="J678" t="s">
        <v>2736</v>
      </c>
      <c r="K678" t="str">
        <f>VLOOKUP(J678, correspondance!A:B, 2, FALSE)</f>
        <v>TGFL-DELTA LOGISTIQUE</v>
      </c>
      <c r="L678" t="s">
        <v>4021</v>
      </c>
      <c r="M678" t="s">
        <v>4022</v>
      </c>
      <c r="N678" t="s">
        <v>36</v>
      </c>
      <c r="O678" t="s">
        <v>36</v>
      </c>
      <c r="P678" t="s">
        <v>36</v>
      </c>
      <c r="Q678" t="s">
        <v>36</v>
      </c>
      <c r="R678" t="s">
        <v>36</v>
      </c>
      <c r="S678" t="s">
        <v>36</v>
      </c>
      <c r="T678" t="s">
        <v>36</v>
      </c>
      <c r="U678" t="s">
        <v>42</v>
      </c>
      <c r="V678" t="s">
        <v>43</v>
      </c>
      <c r="W678" t="s">
        <v>4023</v>
      </c>
      <c r="X678" t="s">
        <v>36</v>
      </c>
      <c r="Y678" t="s">
        <v>36</v>
      </c>
      <c r="Z678" t="s">
        <v>36</v>
      </c>
      <c r="AA678">
        <v>0</v>
      </c>
      <c r="AB678" t="s">
        <v>426</v>
      </c>
      <c r="AC678" t="s">
        <v>46</v>
      </c>
      <c r="AD678" t="s">
        <v>36</v>
      </c>
      <c r="AE678" t="s">
        <v>96</v>
      </c>
      <c r="AF678" t="s">
        <v>36</v>
      </c>
      <c r="AG678" t="s">
        <v>48</v>
      </c>
    </row>
    <row r="679" spans="1:33" x14ac:dyDescent="0.35">
      <c r="A679" t="s">
        <v>4024</v>
      </c>
      <c r="B679" t="s">
        <v>3299</v>
      </c>
      <c r="C679" t="s">
        <v>4025</v>
      </c>
      <c r="D679" t="s">
        <v>4024</v>
      </c>
      <c r="E679" t="s">
        <v>4026</v>
      </c>
      <c r="F679" t="s">
        <v>4027</v>
      </c>
      <c r="G679" t="s">
        <v>37</v>
      </c>
      <c r="H679">
        <v>19000</v>
      </c>
      <c r="I679" t="s">
        <v>38</v>
      </c>
      <c r="J679" t="s">
        <v>2671</v>
      </c>
      <c r="K679" t="str">
        <f>VLOOKUP(J679, correspondance!A:B, 2, FALSE)</f>
        <v>TG MIDI PYRENEES</v>
      </c>
      <c r="L679" t="s">
        <v>4028</v>
      </c>
      <c r="M679" t="s">
        <v>4029</v>
      </c>
      <c r="N679" t="s">
        <v>36</v>
      </c>
      <c r="O679" t="s">
        <v>36</v>
      </c>
      <c r="P679" t="s">
        <v>36</v>
      </c>
      <c r="Q679" t="s">
        <v>36</v>
      </c>
      <c r="R679" t="s">
        <v>36</v>
      </c>
      <c r="S679" t="s">
        <v>36</v>
      </c>
      <c r="T679" t="s">
        <v>36</v>
      </c>
      <c r="U679" t="s">
        <v>42</v>
      </c>
      <c r="V679" t="s">
        <v>43</v>
      </c>
      <c r="W679" t="s">
        <v>4030</v>
      </c>
      <c r="X679" t="s">
        <v>36</v>
      </c>
      <c r="Y679" t="s">
        <v>36</v>
      </c>
      <c r="Z679" t="s">
        <v>36</v>
      </c>
      <c r="AA679">
        <v>0</v>
      </c>
      <c r="AB679" t="s">
        <v>426</v>
      </c>
      <c r="AC679" t="s">
        <v>46</v>
      </c>
      <c r="AD679" t="s">
        <v>36</v>
      </c>
      <c r="AE679" t="s">
        <v>3310</v>
      </c>
      <c r="AF679" t="s">
        <v>36</v>
      </c>
      <c r="AG679" t="s">
        <v>48</v>
      </c>
    </row>
    <row r="680" spans="1:33" x14ac:dyDescent="0.35">
      <c r="A680" t="s">
        <v>4031</v>
      </c>
      <c r="B680" t="s">
        <v>3299</v>
      </c>
      <c r="C680" t="s">
        <v>4032</v>
      </c>
      <c r="D680" t="s">
        <v>4031</v>
      </c>
      <c r="E680" t="s">
        <v>4033</v>
      </c>
      <c r="F680" t="s">
        <v>4034</v>
      </c>
      <c r="G680" t="s">
        <v>37</v>
      </c>
      <c r="H680">
        <v>19000</v>
      </c>
      <c r="I680" t="s">
        <v>38</v>
      </c>
      <c r="J680" t="s">
        <v>2671</v>
      </c>
      <c r="K680" t="str">
        <f>VLOOKUP(J680, correspondance!A:B, 2, FALSE)</f>
        <v>TG MIDI PYRENEES</v>
      </c>
      <c r="L680" t="s">
        <v>4035</v>
      </c>
      <c r="M680" t="s">
        <v>4036</v>
      </c>
      <c r="N680" t="s">
        <v>36</v>
      </c>
      <c r="O680" t="s">
        <v>36</v>
      </c>
      <c r="P680" t="s">
        <v>36</v>
      </c>
      <c r="Q680" t="s">
        <v>36</v>
      </c>
      <c r="R680" t="s">
        <v>36</v>
      </c>
      <c r="S680" t="s">
        <v>36</v>
      </c>
      <c r="T680" t="s">
        <v>36</v>
      </c>
      <c r="U680" t="s">
        <v>42</v>
      </c>
      <c r="V680" t="s">
        <v>43</v>
      </c>
      <c r="W680" t="s">
        <v>4037</v>
      </c>
      <c r="X680" t="s">
        <v>36</v>
      </c>
      <c r="Y680" t="s">
        <v>36</v>
      </c>
      <c r="Z680" t="s">
        <v>36</v>
      </c>
      <c r="AA680">
        <v>0</v>
      </c>
      <c r="AB680" t="s">
        <v>426</v>
      </c>
      <c r="AC680" t="s">
        <v>46</v>
      </c>
      <c r="AD680" t="s">
        <v>36</v>
      </c>
      <c r="AE680" t="s">
        <v>3310</v>
      </c>
      <c r="AF680" t="s">
        <v>36</v>
      </c>
      <c r="AG680" t="s">
        <v>48</v>
      </c>
    </row>
    <row r="681" spans="1:33" x14ac:dyDescent="0.35">
      <c r="A681" t="s">
        <v>4038</v>
      </c>
      <c r="B681" t="s">
        <v>33</v>
      </c>
      <c r="C681" t="s">
        <v>4039</v>
      </c>
      <c r="D681" t="s">
        <v>4038</v>
      </c>
      <c r="E681" t="s">
        <v>4040</v>
      </c>
      <c r="F681" t="s">
        <v>36</v>
      </c>
      <c r="G681" t="s">
        <v>37</v>
      </c>
      <c r="H681">
        <v>13000</v>
      </c>
      <c r="I681" t="s">
        <v>38</v>
      </c>
      <c r="J681" t="s">
        <v>848</v>
      </c>
      <c r="K681" t="str">
        <f>VLOOKUP(J681, correspondance!A:B, 2, FALSE)</f>
        <v>TG MEDITERRANEE</v>
      </c>
      <c r="L681" t="s">
        <v>4041</v>
      </c>
      <c r="M681" t="s">
        <v>4042</v>
      </c>
      <c r="N681" t="s">
        <v>36</v>
      </c>
      <c r="O681" t="s">
        <v>36</v>
      </c>
      <c r="P681" t="s">
        <v>36</v>
      </c>
      <c r="Q681" t="s">
        <v>36</v>
      </c>
      <c r="R681" t="s">
        <v>36</v>
      </c>
      <c r="S681" t="s">
        <v>36</v>
      </c>
      <c r="T681" t="s">
        <v>36</v>
      </c>
      <c r="U681" t="s">
        <v>42</v>
      </c>
      <c r="V681" t="s">
        <v>43</v>
      </c>
      <c r="W681" t="s">
        <v>4043</v>
      </c>
      <c r="X681" t="s">
        <v>36</v>
      </c>
      <c r="Y681" t="s">
        <v>36</v>
      </c>
      <c r="Z681" t="s">
        <v>36</v>
      </c>
      <c r="AA681">
        <v>0</v>
      </c>
      <c r="AB681" t="s">
        <v>45</v>
      </c>
      <c r="AC681" t="s">
        <v>46</v>
      </c>
      <c r="AD681" t="s">
        <v>36</v>
      </c>
      <c r="AE681" t="s">
        <v>47</v>
      </c>
      <c r="AF681" t="s">
        <v>36</v>
      </c>
      <c r="AG681" t="s">
        <v>48</v>
      </c>
    </row>
    <row r="682" spans="1:33" x14ac:dyDescent="0.35">
      <c r="A682" t="s">
        <v>4044</v>
      </c>
      <c r="B682" t="s">
        <v>33</v>
      </c>
      <c r="C682" t="s">
        <v>4045</v>
      </c>
      <c r="D682" t="s">
        <v>4044</v>
      </c>
      <c r="E682" t="s">
        <v>4046</v>
      </c>
      <c r="F682" t="s">
        <v>36</v>
      </c>
      <c r="G682" t="s">
        <v>37</v>
      </c>
      <c r="H682">
        <v>16000</v>
      </c>
      <c r="I682" t="s">
        <v>38</v>
      </c>
      <c r="J682" t="s">
        <v>848</v>
      </c>
      <c r="K682" t="str">
        <f>VLOOKUP(J682, correspondance!A:B, 2, FALSE)</f>
        <v>TG MEDITERRANEE</v>
      </c>
      <c r="L682" t="s">
        <v>4047</v>
      </c>
      <c r="M682" t="s">
        <v>4048</v>
      </c>
      <c r="N682" t="s">
        <v>36</v>
      </c>
      <c r="O682" t="s">
        <v>36</v>
      </c>
      <c r="P682" t="s">
        <v>36</v>
      </c>
      <c r="Q682" t="s">
        <v>36</v>
      </c>
      <c r="R682" t="s">
        <v>36</v>
      </c>
      <c r="S682" t="s">
        <v>36</v>
      </c>
      <c r="T682" t="s">
        <v>36</v>
      </c>
      <c r="U682" t="s">
        <v>42</v>
      </c>
      <c r="V682" t="s">
        <v>43</v>
      </c>
      <c r="W682" t="s">
        <v>884</v>
      </c>
      <c r="X682" t="s">
        <v>36</v>
      </c>
      <c r="Y682" t="s">
        <v>36</v>
      </c>
      <c r="Z682" t="s">
        <v>36</v>
      </c>
      <c r="AA682">
        <v>0</v>
      </c>
      <c r="AB682" t="s">
        <v>45</v>
      </c>
      <c r="AC682" t="s">
        <v>46</v>
      </c>
      <c r="AD682" t="s">
        <v>36</v>
      </c>
      <c r="AE682" t="s">
        <v>47</v>
      </c>
      <c r="AF682" t="s">
        <v>36</v>
      </c>
      <c r="AG682" t="s">
        <v>48</v>
      </c>
    </row>
    <row r="683" spans="1:33" x14ac:dyDescent="0.35">
      <c r="A683" t="s">
        <v>4049</v>
      </c>
      <c r="B683" t="s">
        <v>33</v>
      </c>
      <c r="C683" t="s">
        <v>4050</v>
      </c>
      <c r="D683" t="s">
        <v>4049</v>
      </c>
      <c r="E683" t="s">
        <v>4051</v>
      </c>
      <c r="F683" t="s">
        <v>36</v>
      </c>
      <c r="G683" t="s">
        <v>37</v>
      </c>
      <c r="H683">
        <v>16000</v>
      </c>
      <c r="I683" t="s">
        <v>38</v>
      </c>
      <c r="J683" t="s">
        <v>848</v>
      </c>
      <c r="K683" t="str">
        <f>VLOOKUP(J683, correspondance!A:B, 2, FALSE)</f>
        <v>TG MEDITERRANEE</v>
      </c>
      <c r="L683" t="s">
        <v>4052</v>
      </c>
      <c r="M683" t="s">
        <v>4053</v>
      </c>
      <c r="N683" t="s">
        <v>36</v>
      </c>
      <c r="O683" t="s">
        <v>36</v>
      </c>
      <c r="P683" t="s">
        <v>36</v>
      </c>
      <c r="Q683" t="s">
        <v>36</v>
      </c>
      <c r="R683" t="s">
        <v>36</v>
      </c>
      <c r="S683" t="s">
        <v>36</v>
      </c>
      <c r="T683" t="s">
        <v>36</v>
      </c>
      <c r="U683" t="s">
        <v>42</v>
      </c>
      <c r="V683" t="s">
        <v>4054</v>
      </c>
      <c r="W683" t="s">
        <v>4055</v>
      </c>
      <c r="X683" t="s">
        <v>36</v>
      </c>
      <c r="Y683" t="s">
        <v>36</v>
      </c>
      <c r="Z683" t="s">
        <v>36</v>
      </c>
      <c r="AA683">
        <v>0</v>
      </c>
      <c r="AB683" t="s">
        <v>45</v>
      </c>
      <c r="AC683" t="s">
        <v>46</v>
      </c>
      <c r="AD683" t="s">
        <v>36</v>
      </c>
      <c r="AE683" t="s">
        <v>47</v>
      </c>
      <c r="AF683" t="s">
        <v>36</v>
      </c>
      <c r="AG683" t="s">
        <v>48</v>
      </c>
    </row>
    <row r="684" spans="1:33" x14ac:dyDescent="0.35">
      <c r="A684" t="s">
        <v>4056</v>
      </c>
      <c r="B684" t="s">
        <v>33</v>
      </c>
      <c r="C684" t="s">
        <v>4057</v>
      </c>
      <c r="D684" t="s">
        <v>4056</v>
      </c>
      <c r="E684" t="s">
        <v>4058</v>
      </c>
      <c r="F684" t="s">
        <v>36</v>
      </c>
      <c r="G684" t="s">
        <v>37</v>
      </c>
      <c r="H684">
        <v>16000</v>
      </c>
      <c r="I684" t="s">
        <v>38</v>
      </c>
      <c r="J684" t="s">
        <v>848</v>
      </c>
      <c r="K684" t="str">
        <f>VLOOKUP(J684, correspondance!A:B, 2, FALSE)</f>
        <v>TG MEDITERRANEE</v>
      </c>
      <c r="L684" t="s">
        <v>4059</v>
      </c>
      <c r="M684" t="s">
        <v>4060</v>
      </c>
      <c r="N684" t="s">
        <v>36</v>
      </c>
      <c r="O684" t="s">
        <v>36</v>
      </c>
      <c r="P684" t="s">
        <v>36</v>
      </c>
      <c r="Q684" t="s">
        <v>36</v>
      </c>
      <c r="R684" t="s">
        <v>36</v>
      </c>
      <c r="S684" t="s">
        <v>36</v>
      </c>
      <c r="T684" t="s">
        <v>36</v>
      </c>
      <c r="U684" t="s">
        <v>42</v>
      </c>
      <c r="V684" t="s">
        <v>43</v>
      </c>
      <c r="W684" t="s">
        <v>4061</v>
      </c>
      <c r="X684" t="s">
        <v>36</v>
      </c>
      <c r="Y684" t="s">
        <v>36</v>
      </c>
      <c r="Z684" t="s">
        <v>36</v>
      </c>
      <c r="AA684">
        <v>0</v>
      </c>
      <c r="AB684" t="s">
        <v>45</v>
      </c>
      <c r="AC684" t="s">
        <v>46</v>
      </c>
      <c r="AD684" t="s">
        <v>36</v>
      </c>
      <c r="AE684" t="s">
        <v>47</v>
      </c>
      <c r="AF684" t="s">
        <v>36</v>
      </c>
      <c r="AG684" t="s">
        <v>48</v>
      </c>
    </row>
    <row r="685" spans="1:33" x14ac:dyDescent="0.35">
      <c r="A685" t="s">
        <v>4062</v>
      </c>
      <c r="B685" t="s">
        <v>33</v>
      </c>
      <c r="C685" t="s">
        <v>4063</v>
      </c>
      <c r="D685" t="s">
        <v>4062</v>
      </c>
      <c r="E685" t="s">
        <v>4064</v>
      </c>
      <c r="F685" t="s">
        <v>36</v>
      </c>
      <c r="G685" t="s">
        <v>37</v>
      </c>
      <c r="H685">
        <v>16000</v>
      </c>
      <c r="I685" t="s">
        <v>38</v>
      </c>
      <c r="J685" t="s">
        <v>848</v>
      </c>
      <c r="K685" t="str">
        <f>VLOOKUP(J685, correspondance!A:B, 2, FALSE)</f>
        <v>TG MEDITERRANEE</v>
      </c>
      <c r="L685" t="s">
        <v>4065</v>
      </c>
      <c r="M685" t="s">
        <v>4066</v>
      </c>
      <c r="N685" t="s">
        <v>36</v>
      </c>
      <c r="O685" t="s">
        <v>36</v>
      </c>
      <c r="P685" t="s">
        <v>36</v>
      </c>
      <c r="Q685" t="s">
        <v>36</v>
      </c>
      <c r="R685" t="s">
        <v>36</v>
      </c>
      <c r="S685" t="s">
        <v>36</v>
      </c>
      <c r="T685" t="s">
        <v>36</v>
      </c>
      <c r="U685" t="s">
        <v>42</v>
      </c>
      <c r="V685" t="s">
        <v>43</v>
      </c>
      <c r="W685" t="s">
        <v>4067</v>
      </c>
      <c r="X685" t="s">
        <v>36</v>
      </c>
      <c r="Y685" t="s">
        <v>36</v>
      </c>
      <c r="Z685" t="s">
        <v>36</v>
      </c>
      <c r="AA685">
        <v>0</v>
      </c>
      <c r="AB685" t="s">
        <v>45</v>
      </c>
      <c r="AC685" t="s">
        <v>46</v>
      </c>
      <c r="AD685" t="s">
        <v>36</v>
      </c>
      <c r="AE685" t="s">
        <v>47</v>
      </c>
      <c r="AF685" t="s">
        <v>36</v>
      </c>
      <c r="AG685" t="s">
        <v>48</v>
      </c>
    </row>
    <row r="686" spans="1:33" x14ac:dyDescent="0.35">
      <c r="A686" t="s">
        <v>4068</v>
      </c>
      <c r="B686" t="s">
        <v>33</v>
      </c>
      <c r="C686" t="s">
        <v>4069</v>
      </c>
      <c r="D686" t="s">
        <v>36</v>
      </c>
      <c r="E686" t="s">
        <v>4070</v>
      </c>
      <c r="F686" t="s">
        <v>4071</v>
      </c>
      <c r="G686" t="s">
        <v>37</v>
      </c>
      <c r="H686">
        <v>16000</v>
      </c>
      <c r="I686" t="s">
        <v>38</v>
      </c>
      <c r="J686" t="s">
        <v>927</v>
      </c>
      <c r="K686" t="str">
        <f>VLOOKUP(J686, correspondance!A:B, 2, FALSE)</f>
        <v>TG RHONE</v>
      </c>
      <c r="L686" t="s">
        <v>4072</v>
      </c>
      <c r="M686" t="s">
        <v>4073</v>
      </c>
      <c r="N686" t="s">
        <v>36</v>
      </c>
      <c r="O686" t="s">
        <v>36</v>
      </c>
      <c r="P686" t="s">
        <v>36</v>
      </c>
      <c r="Q686" t="s">
        <v>36</v>
      </c>
      <c r="R686" t="s">
        <v>36</v>
      </c>
      <c r="S686" t="s">
        <v>36</v>
      </c>
      <c r="T686" t="s">
        <v>36</v>
      </c>
      <c r="U686" t="s">
        <v>42</v>
      </c>
      <c r="V686" t="s">
        <v>43</v>
      </c>
      <c r="W686" t="s">
        <v>4074</v>
      </c>
      <c r="X686" t="s">
        <v>36</v>
      </c>
      <c r="Y686" t="s">
        <v>36</v>
      </c>
      <c r="Z686" t="s">
        <v>36</v>
      </c>
      <c r="AA686">
        <v>0</v>
      </c>
      <c r="AB686" t="s">
        <v>426</v>
      </c>
      <c r="AC686" t="s">
        <v>46</v>
      </c>
      <c r="AD686" t="s">
        <v>36</v>
      </c>
      <c r="AE686" t="s">
        <v>56</v>
      </c>
      <c r="AF686" t="s">
        <v>36</v>
      </c>
      <c r="AG686" t="s">
        <v>48</v>
      </c>
    </row>
    <row r="687" spans="1:33" x14ac:dyDescent="0.35">
      <c r="A687" t="s">
        <v>4075</v>
      </c>
      <c r="B687" t="s">
        <v>3299</v>
      </c>
      <c r="C687" t="s">
        <v>4076</v>
      </c>
      <c r="D687" t="s">
        <v>4075</v>
      </c>
      <c r="E687" t="s">
        <v>4077</v>
      </c>
      <c r="F687" t="s">
        <v>36</v>
      </c>
      <c r="G687" t="s">
        <v>37</v>
      </c>
      <c r="H687">
        <v>19000</v>
      </c>
      <c r="I687" t="s">
        <v>38</v>
      </c>
      <c r="J687" t="s">
        <v>2671</v>
      </c>
      <c r="K687" t="str">
        <f>VLOOKUP(J687, correspondance!A:B, 2, FALSE)</f>
        <v>TG MIDI PYRENEES</v>
      </c>
      <c r="L687" t="s">
        <v>4078</v>
      </c>
      <c r="M687" t="s">
        <v>4079</v>
      </c>
      <c r="N687" t="s">
        <v>36</v>
      </c>
      <c r="O687" t="s">
        <v>36</v>
      </c>
      <c r="P687" t="s">
        <v>36</v>
      </c>
      <c r="Q687" t="s">
        <v>36</v>
      </c>
      <c r="R687" t="s">
        <v>36</v>
      </c>
      <c r="S687" t="s">
        <v>36</v>
      </c>
      <c r="T687" t="s">
        <v>36</v>
      </c>
      <c r="U687" t="s">
        <v>42</v>
      </c>
      <c r="V687" t="s">
        <v>43</v>
      </c>
      <c r="W687" t="s">
        <v>4080</v>
      </c>
      <c r="X687" t="s">
        <v>36</v>
      </c>
      <c r="Y687" t="s">
        <v>36</v>
      </c>
      <c r="Z687" t="s">
        <v>36</v>
      </c>
      <c r="AA687">
        <v>0</v>
      </c>
      <c r="AB687" t="s">
        <v>426</v>
      </c>
      <c r="AC687" t="s">
        <v>46</v>
      </c>
      <c r="AD687" t="s">
        <v>36</v>
      </c>
      <c r="AE687" t="s">
        <v>56</v>
      </c>
      <c r="AF687" t="s">
        <v>36</v>
      </c>
      <c r="AG687" t="s">
        <v>48</v>
      </c>
    </row>
    <row r="688" spans="1:33" x14ac:dyDescent="0.35">
      <c r="A688" t="s">
        <v>4081</v>
      </c>
      <c r="B688" t="s">
        <v>3299</v>
      </c>
      <c r="C688" t="s">
        <v>4082</v>
      </c>
      <c r="D688" t="s">
        <v>4081</v>
      </c>
      <c r="E688" t="s">
        <v>4083</v>
      </c>
      <c r="F688" t="s">
        <v>36</v>
      </c>
      <c r="G688" t="s">
        <v>37</v>
      </c>
      <c r="H688">
        <v>19000</v>
      </c>
      <c r="I688" t="s">
        <v>38</v>
      </c>
      <c r="J688" t="s">
        <v>1349</v>
      </c>
      <c r="K688" t="str">
        <f>VLOOKUP(J688, correspondance!A:B, 2, FALSE)</f>
        <v>TG Rodez (PF)</v>
      </c>
      <c r="L688" t="s">
        <v>4084</v>
      </c>
      <c r="M688" t="s">
        <v>4085</v>
      </c>
      <c r="N688" t="s">
        <v>36</v>
      </c>
      <c r="O688" t="s">
        <v>36</v>
      </c>
      <c r="P688" t="s">
        <v>36</v>
      </c>
      <c r="Q688" t="s">
        <v>36</v>
      </c>
      <c r="R688" t="s">
        <v>36</v>
      </c>
      <c r="S688" t="s">
        <v>36</v>
      </c>
      <c r="T688" t="s">
        <v>36</v>
      </c>
      <c r="U688" t="s">
        <v>42</v>
      </c>
      <c r="V688" t="s">
        <v>43</v>
      </c>
      <c r="W688" t="s">
        <v>1469</v>
      </c>
      <c r="X688" t="s">
        <v>36</v>
      </c>
      <c r="Y688" t="s">
        <v>36</v>
      </c>
      <c r="Z688" t="s">
        <v>36</v>
      </c>
      <c r="AA688">
        <v>0</v>
      </c>
      <c r="AB688" t="s">
        <v>426</v>
      </c>
      <c r="AC688" t="s">
        <v>46</v>
      </c>
      <c r="AD688" t="s">
        <v>36</v>
      </c>
      <c r="AE688" t="s">
        <v>56</v>
      </c>
      <c r="AF688" t="s">
        <v>36</v>
      </c>
      <c r="AG688" t="s">
        <v>48</v>
      </c>
    </row>
    <row r="689" spans="1:33" x14ac:dyDescent="0.35">
      <c r="A689" t="s">
        <v>4086</v>
      </c>
      <c r="B689" t="s">
        <v>3299</v>
      </c>
      <c r="C689" t="s">
        <v>4087</v>
      </c>
      <c r="D689" t="s">
        <v>4086</v>
      </c>
      <c r="E689" t="s">
        <v>4088</v>
      </c>
      <c r="F689" t="s">
        <v>36</v>
      </c>
      <c r="G689" t="s">
        <v>37</v>
      </c>
      <c r="H689">
        <v>19000</v>
      </c>
      <c r="I689" t="s">
        <v>38</v>
      </c>
      <c r="J689" t="s">
        <v>1418</v>
      </c>
      <c r="K689" t="str">
        <f>VLOOKUP(J689, correspondance!A:B, 2, FALSE)</f>
        <v>TG Tarbes (PF)</v>
      </c>
      <c r="L689" t="s">
        <v>4089</v>
      </c>
      <c r="M689" t="s">
        <v>4090</v>
      </c>
      <c r="N689" t="s">
        <v>36</v>
      </c>
      <c r="O689" t="s">
        <v>36</v>
      </c>
      <c r="P689" t="s">
        <v>36</v>
      </c>
      <c r="Q689" t="s">
        <v>36</v>
      </c>
      <c r="R689" t="s">
        <v>36</v>
      </c>
      <c r="S689" t="s">
        <v>36</v>
      </c>
      <c r="T689" t="s">
        <v>36</v>
      </c>
      <c r="U689" t="s">
        <v>42</v>
      </c>
      <c r="V689" t="s">
        <v>43</v>
      </c>
      <c r="W689" t="s">
        <v>4091</v>
      </c>
      <c r="X689" t="s">
        <v>36</v>
      </c>
      <c r="Y689" t="s">
        <v>36</v>
      </c>
      <c r="Z689" t="s">
        <v>36</v>
      </c>
      <c r="AA689">
        <v>0</v>
      </c>
      <c r="AB689" t="s">
        <v>426</v>
      </c>
      <c r="AC689" t="s">
        <v>46</v>
      </c>
      <c r="AD689" t="s">
        <v>36</v>
      </c>
      <c r="AE689" t="s">
        <v>56</v>
      </c>
      <c r="AF689" t="s">
        <v>36</v>
      </c>
      <c r="AG689" t="s">
        <v>48</v>
      </c>
    </row>
    <row r="690" spans="1:33" x14ac:dyDescent="0.35">
      <c r="A690" t="s">
        <v>4092</v>
      </c>
      <c r="B690" t="s">
        <v>33</v>
      </c>
      <c r="C690" t="s">
        <v>4093</v>
      </c>
      <c r="D690" t="s">
        <v>4092</v>
      </c>
      <c r="E690" t="s">
        <v>4094</v>
      </c>
      <c r="F690" t="s">
        <v>36</v>
      </c>
      <c r="G690" t="s">
        <v>37</v>
      </c>
      <c r="H690">
        <v>16000</v>
      </c>
      <c r="I690" t="s">
        <v>38</v>
      </c>
      <c r="J690" t="s">
        <v>848</v>
      </c>
      <c r="K690" t="str">
        <f>VLOOKUP(J690, correspondance!A:B, 2, FALSE)</f>
        <v>TG MEDITERRANEE</v>
      </c>
      <c r="L690" t="s">
        <v>4095</v>
      </c>
      <c r="M690" t="s">
        <v>4096</v>
      </c>
      <c r="N690" t="s">
        <v>36</v>
      </c>
      <c r="O690" t="s">
        <v>36</v>
      </c>
      <c r="P690" t="s">
        <v>36</v>
      </c>
      <c r="Q690" t="s">
        <v>36</v>
      </c>
      <c r="R690" t="s">
        <v>36</v>
      </c>
      <c r="S690" t="s">
        <v>36</v>
      </c>
      <c r="T690" t="s">
        <v>36</v>
      </c>
      <c r="U690" t="s">
        <v>42</v>
      </c>
      <c r="V690" t="s">
        <v>43</v>
      </c>
      <c r="W690" t="s">
        <v>4097</v>
      </c>
      <c r="X690" t="s">
        <v>36</v>
      </c>
      <c r="Y690" t="s">
        <v>36</v>
      </c>
      <c r="Z690" t="s">
        <v>36</v>
      </c>
      <c r="AA690">
        <v>0</v>
      </c>
      <c r="AB690" t="s">
        <v>45</v>
      </c>
      <c r="AC690" t="s">
        <v>46</v>
      </c>
      <c r="AD690" t="s">
        <v>36</v>
      </c>
      <c r="AE690" t="s">
        <v>47</v>
      </c>
      <c r="AF690" t="s">
        <v>36</v>
      </c>
      <c r="AG690" t="s">
        <v>48</v>
      </c>
    </row>
    <row r="691" spans="1:33" x14ac:dyDescent="0.35">
      <c r="A691" t="s">
        <v>4098</v>
      </c>
      <c r="B691" t="s">
        <v>33</v>
      </c>
      <c r="C691" t="s">
        <v>4099</v>
      </c>
      <c r="D691" t="s">
        <v>4098</v>
      </c>
      <c r="E691" t="s">
        <v>4100</v>
      </c>
      <c r="F691" t="s">
        <v>36</v>
      </c>
      <c r="G691" t="s">
        <v>37</v>
      </c>
      <c r="H691">
        <v>7200</v>
      </c>
      <c r="I691" t="s">
        <v>38</v>
      </c>
      <c r="J691" t="s">
        <v>848</v>
      </c>
      <c r="K691" t="str">
        <f>VLOOKUP(J691, correspondance!A:B, 2, FALSE)</f>
        <v>TG MEDITERRANEE</v>
      </c>
      <c r="L691" t="s">
        <v>4101</v>
      </c>
      <c r="M691" t="s">
        <v>4102</v>
      </c>
      <c r="N691" t="s">
        <v>36</v>
      </c>
      <c r="O691" t="s">
        <v>36</v>
      </c>
      <c r="P691" t="s">
        <v>36</v>
      </c>
      <c r="Q691" t="s">
        <v>36</v>
      </c>
      <c r="R691" t="s">
        <v>36</v>
      </c>
      <c r="S691" t="s">
        <v>36</v>
      </c>
      <c r="T691" t="s">
        <v>36</v>
      </c>
      <c r="U691" t="s">
        <v>42</v>
      </c>
      <c r="V691" t="s">
        <v>4103</v>
      </c>
      <c r="W691" t="s">
        <v>4104</v>
      </c>
      <c r="X691" t="s">
        <v>36</v>
      </c>
      <c r="Y691" t="s">
        <v>36</v>
      </c>
      <c r="Z691" t="s">
        <v>36</v>
      </c>
      <c r="AA691">
        <v>0</v>
      </c>
      <c r="AB691" t="s">
        <v>45</v>
      </c>
      <c r="AC691" t="s">
        <v>46</v>
      </c>
      <c r="AD691" t="s">
        <v>36</v>
      </c>
      <c r="AE691" t="s">
        <v>853</v>
      </c>
      <c r="AF691" t="s">
        <v>36</v>
      </c>
      <c r="AG691" t="s">
        <v>48</v>
      </c>
    </row>
    <row r="692" spans="1:33" x14ac:dyDescent="0.35">
      <c r="A692" t="s">
        <v>4105</v>
      </c>
      <c r="B692" t="s">
        <v>3299</v>
      </c>
      <c r="C692" t="s">
        <v>4106</v>
      </c>
      <c r="D692" t="s">
        <v>4105</v>
      </c>
      <c r="E692" t="s">
        <v>4107</v>
      </c>
      <c r="F692" t="s">
        <v>36</v>
      </c>
      <c r="G692" t="s">
        <v>37</v>
      </c>
      <c r="H692">
        <v>15500</v>
      </c>
      <c r="I692" t="s">
        <v>38</v>
      </c>
      <c r="J692" t="s">
        <v>848</v>
      </c>
      <c r="K692" t="str">
        <f>VLOOKUP(J692, correspondance!A:B, 2, FALSE)</f>
        <v>TG MEDITERRANEE</v>
      </c>
      <c r="L692" t="s">
        <v>4108</v>
      </c>
      <c r="M692" t="s">
        <v>36</v>
      </c>
      <c r="N692" t="s">
        <v>36</v>
      </c>
      <c r="O692" t="s">
        <v>36</v>
      </c>
      <c r="P692" t="s">
        <v>36</v>
      </c>
      <c r="Q692" t="s">
        <v>36</v>
      </c>
      <c r="R692" t="s">
        <v>36</v>
      </c>
      <c r="S692" t="s">
        <v>36</v>
      </c>
      <c r="T692" t="s">
        <v>36</v>
      </c>
      <c r="U692" t="s">
        <v>42</v>
      </c>
      <c r="V692" t="s">
        <v>43</v>
      </c>
      <c r="W692" t="s">
        <v>4109</v>
      </c>
      <c r="X692" t="s">
        <v>36</v>
      </c>
      <c r="Y692" t="s">
        <v>36</v>
      </c>
      <c r="Z692" t="s">
        <v>36</v>
      </c>
      <c r="AA692">
        <v>0</v>
      </c>
      <c r="AB692" t="s">
        <v>426</v>
      </c>
      <c r="AC692" t="s">
        <v>46</v>
      </c>
      <c r="AD692" t="s">
        <v>36</v>
      </c>
      <c r="AE692" t="s">
        <v>56</v>
      </c>
      <c r="AF692" t="s">
        <v>36</v>
      </c>
      <c r="AG692" t="s">
        <v>48</v>
      </c>
    </row>
    <row r="693" spans="1:33" x14ac:dyDescent="0.35">
      <c r="A693" t="s">
        <v>4110</v>
      </c>
      <c r="B693" t="s">
        <v>3299</v>
      </c>
      <c r="C693" t="s">
        <v>4111</v>
      </c>
      <c r="D693" t="s">
        <v>4110</v>
      </c>
      <c r="E693" t="s">
        <v>4112</v>
      </c>
      <c r="F693" t="s">
        <v>36</v>
      </c>
      <c r="G693" t="s">
        <v>37</v>
      </c>
      <c r="H693">
        <v>7200</v>
      </c>
      <c r="I693" t="s">
        <v>38</v>
      </c>
      <c r="J693" t="s">
        <v>848</v>
      </c>
      <c r="K693" t="str">
        <f>VLOOKUP(J693, correspondance!A:B, 2, FALSE)</f>
        <v>TG MEDITERRANEE</v>
      </c>
      <c r="L693" t="s">
        <v>4113</v>
      </c>
      <c r="M693" t="s">
        <v>4114</v>
      </c>
      <c r="N693" t="s">
        <v>36</v>
      </c>
      <c r="O693" t="s">
        <v>36</v>
      </c>
      <c r="P693" t="s">
        <v>36</v>
      </c>
      <c r="Q693" t="s">
        <v>36</v>
      </c>
      <c r="R693" t="s">
        <v>36</v>
      </c>
      <c r="S693" t="s">
        <v>36</v>
      </c>
      <c r="T693" t="s">
        <v>36</v>
      </c>
      <c r="U693" t="s">
        <v>42</v>
      </c>
      <c r="V693" t="s">
        <v>43</v>
      </c>
      <c r="W693" t="s">
        <v>4115</v>
      </c>
      <c r="X693" t="s">
        <v>36</v>
      </c>
      <c r="Y693" t="s">
        <v>36</v>
      </c>
      <c r="Z693" t="s">
        <v>36</v>
      </c>
      <c r="AA693">
        <v>0</v>
      </c>
      <c r="AB693" t="s">
        <v>426</v>
      </c>
      <c r="AC693" t="s">
        <v>46</v>
      </c>
      <c r="AD693" t="s">
        <v>36</v>
      </c>
      <c r="AE693" t="s">
        <v>853</v>
      </c>
      <c r="AF693" t="s">
        <v>36</v>
      </c>
      <c r="AG693" t="s">
        <v>48</v>
      </c>
    </row>
    <row r="694" spans="1:33" x14ac:dyDescent="0.35">
      <c r="A694" t="s">
        <v>4116</v>
      </c>
      <c r="B694" t="s">
        <v>3299</v>
      </c>
      <c r="C694" t="s">
        <v>4117</v>
      </c>
      <c r="D694" t="s">
        <v>4116</v>
      </c>
      <c r="E694" t="s">
        <v>4118</v>
      </c>
      <c r="F694" t="s">
        <v>36</v>
      </c>
      <c r="G694" t="s">
        <v>37</v>
      </c>
      <c r="H694">
        <v>16000</v>
      </c>
      <c r="I694" t="s">
        <v>38</v>
      </c>
      <c r="J694" t="s">
        <v>848</v>
      </c>
      <c r="K694" t="str">
        <f>VLOOKUP(J694, correspondance!A:B, 2, FALSE)</f>
        <v>TG MEDITERRANEE</v>
      </c>
      <c r="L694" t="s">
        <v>4119</v>
      </c>
      <c r="M694" t="s">
        <v>1033</v>
      </c>
      <c r="N694" t="s">
        <v>36</v>
      </c>
      <c r="O694" t="s">
        <v>36</v>
      </c>
      <c r="P694" t="s">
        <v>36</v>
      </c>
      <c r="Q694" t="s">
        <v>36</v>
      </c>
      <c r="R694" t="s">
        <v>36</v>
      </c>
      <c r="S694" t="s">
        <v>36</v>
      </c>
      <c r="T694" t="s">
        <v>36</v>
      </c>
      <c r="U694" t="s">
        <v>42</v>
      </c>
      <c r="V694" t="s">
        <v>43</v>
      </c>
      <c r="W694" t="s">
        <v>4120</v>
      </c>
      <c r="X694" t="s">
        <v>36</v>
      </c>
      <c r="Y694" t="s">
        <v>36</v>
      </c>
      <c r="Z694" t="s">
        <v>36</v>
      </c>
      <c r="AA694">
        <v>0</v>
      </c>
      <c r="AB694" t="s">
        <v>426</v>
      </c>
      <c r="AC694" t="s">
        <v>46</v>
      </c>
      <c r="AD694" t="s">
        <v>36</v>
      </c>
      <c r="AE694" t="s">
        <v>47</v>
      </c>
      <c r="AF694" t="s">
        <v>36</v>
      </c>
      <c r="AG694" t="s">
        <v>48</v>
      </c>
    </row>
    <row r="695" spans="1:33" x14ac:dyDescent="0.35">
      <c r="A695" t="s">
        <v>4121</v>
      </c>
      <c r="B695" t="s">
        <v>3299</v>
      </c>
      <c r="C695" t="s">
        <v>4122</v>
      </c>
      <c r="D695" t="s">
        <v>4121</v>
      </c>
      <c r="E695" t="s">
        <v>4123</v>
      </c>
      <c r="F695" t="s">
        <v>36</v>
      </c>
      <c r="G695" t="s">
        <v>37</v>
      </c>
      <c r="H695">
        <v>7200</v>
      </c>
      <c r="I695" t="s">
        <v>38</v>
      </c>
      <c r="J695" t="s">
        <v>848</v>
      </c>
      <c r="K695" t="str">
        <f>VLOOKUP(J695, correspondance!A:B, 2, FALSE)</f>
        <v>TG MEDITERRANEE</v>
      </c>
      <c r="L695" t="s">
        <v>4124</v>
      </c>
      <c r="M695" t="s">
        <v>4125</v>
      </c>
      <c r="N695" t="s">
        <v>36</v>
      </c>
      <c r="O695" t="s">
        <v>36</v>
      </c>
      <c r="P695" t="s">
        <v>36</v>
      </c>
      <c r="Q695" t="s">
        <v>36</v>
      </c>
      <c r="R695" t="s">
        <v>36</v>
      </c>
      <c r="S695" t="s">
        <v>36</v>
      </c>
      <c r="T695" t="s">
        <v>36</v>
      </c>
      <c r="U695" t="s">
        <v>42</v>
      </c>
      <c r="V695" t="s">
        <v>43</v>
      </c>
      <c r="W695" t="s">
        <v>884</v>
      </c>
      <c r="X695" t="s">
        <v>36</v>
      </c>
      <c r="Y695" t="s">
        <v>36</v>
      </c>
      <c r="Z695" t="s">
        <v>36</v>
      </c>
      <c r="AA695">
        <v>0</v>
      </c>
      <c r="AB695" t="s">
        <v>426</v>
      </c>
      <c r="AC695" t="s">
        <v>46</v>
      </c>
      <c r="AD695" t="s">
        <v>36</v>
      </c>
      <c r="AE695" t="s">
        <v>853</v>
      </c>
      <c r="AF695" t="s">
        <v>36</v>
      </c>
      <c r="AG695" t="s">
        <v>48</v>
      </c>
    </row>
    <row r="696" spans="1:33" x14ac:dyDescent="0.35">
      <c r="A696" t="s">
        <v>4126</v>
      </c>
      <c r="B696" t="s">
        <v>3299</v>
      </c>
      <c r="C696" t="s">
        <v>4127</v>
      </c>
      <c r="D696" t="s">
        <v>4126</v>
      </c>
      <c r="E696" t="s">
        <v>4128</v>
      </c>
      <c r="F696" t="s">
        <v>36</v>
      </c>
      <c r="G696" t="s">
        <v>37</v>
      </c>
      <c r="H696">
        <v>7200</v>
      </c>
      <c r="I696" t="s">
        <v>38</v>
      </c>
      <c r="J696" t="s">
        <v>848</v>
      </c>
      <c r="K696" t="str">
        <f>VLOOKUP(J696, correspondance!A:B, 2, FALSE)</f>
        <v>TG MEDITERRANEE</v>
      </c>
      <c r="L696" t="s">
        <v>4129</v>
      </c>
      <c r="M696" t="s">
        <v>4130</v>
      </c>
      <c r="N696" t="s">
        <v>36</v>
      </c>
      <c r="O696" t="s">
        <v>36</v>
      </c>
      <c r="P696" t="s">
        <v>36</v>
      </c>
      <c r="Q696" t="s">
        <v>36</v>
      </c>
      <c r="R696" t="s">
        <v>36</v>
      </c>
      <c r="S696" t="s">
        <v>36</v>
      </c>
      <c r="T696" t="s">
        <v>36</v>
      </c>
      <c r="U696" t="s">
        <v>42</v>
      </c>
      <c r="V696" t="s">
        <v>43</v>
      </c>
      <c r="W696" t="s">
        <v>4131</v>
      </c>
      <c r="X696" t="s">
        <v>36</v>
      </c>
      <c r="Y696" t="s">
        <v>36</v>
      </c>
      <c r="Z696" t="s">
        <v>36</v>
      </c>
      <c r="AA696">
        <v>0</v>
      </c>
      <c r="AB696" t="s">
        <v>426</v>
      </c>
      <c r="AC696" t="s">
        <v>46</v>
      </c>
      <c r="AD696" t="s">
        <v>36</v>
      </c>
      <c r="AE696" t="s">
        <v>853</v>
      </c>
      <c r="AF696" t="s">
        <v>36</v>
      </c>
      <c r="AG696" t="s">
        <v>48</v>
      </c>
    </row>
    <row r="697" spans="1:33" x14ac:dyDescent="0.35">
      <c r="A697" t="s">
        <v>4132</v>
      </c>
      <c r="B697" t="s">
        <v>3299</v>
      </c>
      <c r="C697" t="s">
        <v>4133</v>
      </c>
      <c r="D697" t="s">
        <v>4132</v>
      </c>
      <c r="E697" t="s">
        <v>4134</v>
      </c>
      <c r="F697" t="s">
        <v>36</v>
      </c>
      <c r="G697" t="s">
        <v>37</v>
      </c>
      <c r="I697" t="s">
        <v>66</v>
      </c>
      <c r="J697" t="s">
        <v>848</v>
      </c>
      <c r="K697" t="str">
        <f>VLOOKUP(J697, correspondance!A:B, 2, FALSE)</f>
        <v>TG MEDITERRANEE</v>
      </c>
      <c r="L697" t="s">
        <v>4135</v>
      </c>
      <c r="M697" t="s">
        <v>4136</v>
      </c>
      <c r="N697" t="s">
        <v>36</v>
      </c>
      <c r="O697" t="s">
        <v>36</v>
      </c>
      <c r="P697" t="s">
        <v>36</v>
      </c>
      <c r="Q697" t="s">
        <v>36</v>
      </c>
      <c r="R697" t="s">
        <v>36</v>
      </c>
      <c r="S697" t="s">
        <v>36</v>
      </c>
      <c r="T697" t="s">
        <v>36</v>
      </c>
      <c r="U697" t="s">
        <v>42</v>
      </c>
      <c r="V697" t="s">
        <v>43</v>
      </c>
      <c r="W697" t="s">
        <v>4137</v>
      </c>
      <c r="X697" t="s">
        <v>36</v>
      </c>
      <c r="Y697" t="s">
        <v>36</v>
      </c>
      <c r="Z697" t="s">
        <v>36</v>
      </c>
      <c r="AA697">
        <v>0</v>
      </c>
      <c r="AB697" t="s">
        <v>426</v>
      </c>
      <c r="AC697" t="s">
        <v>46</v>
      </c>
      <c r="AD697" t="s">
        <v>36</v>
      </c>
      <c r="AE697" t="s">
        <v>47</v>
      </c>
      <c r="AF697" t="s">
        <v>36</v>
      </c>
      <c r="AG697" t="s">
        <v>48</v>
      </c>
    </row>
    <row r="698" spans="1:33" x14ac:dyDescent="0.35">
      <c r="A698" t="s">
        <v>4138</v>
      </c>
      <c r="B698" t="s">
        <v>3299</v>
      </c>
      <c r="C698" t="s">
        <v>4139</v>
      </c>
      <c r="D698" t="s">
        <v>4138</v>
      </c>
      <c r="E698" t="s">
        <v>4140</v>
      </c>
      <c r="F698" t="s">
        <v>36</v>
      </c>
      <c r="G698" t="s">
        <v>37</v>
      </c>
      <c r="I698" t="s">
        <v>66</v>
      </c>
      <c r="J698" t="s">
        <v>848</v>
      </c>
      <c r="K698" t="str">
        <f>VLOOKUP(J698, correspondance!A:B, 2, FALSE)</f>
        <v>TG MEDITERRANEE</v>
      </c>
      <c r="L698" t="s">
        <v>4141</v>
      </c>
      <c r="M698" t="s">
        <v>4142</v>
      </c>
      <c r="N698" t="s">
        <v>36</v>
      </c>
      <c r="O698" t="s">
        <v>36</v>
      </c>
      <c r="P698" t="s">
        <v>36</v>
      </c>
      <c r="Q698" t="s">
        <v>36</v>
      </c>
      <c r="R698" t="s">
        <v>36</v>
      </c>
      <c r="S698" t="s">
        <v>36</v>
      </c>
      <c r="T698" t="s">
        <v>36</v>
      </c>
      <c r="U698" t="s">
        <v>42</v>
      </c>
      <c r="V698" t="s">
        <v>43</v>
      </c>
      <c r="W698" t="s">
        <v>4143</v>
      </c>
      <c r="X698" t="s">
        <v>36</v>
      </c>
      <c r="Y698" t="s">
        <v>36</v>
      </c>
      <c r="Z698" t="s">
        <v>36</v>
      </c>
      <c r="AA698">
        <v>0</v>
      </c>
      <c r="AB698" t="s">
        <v>426</v>
      </c>
      <c r="AC698" t="s">
        <v>46</v>
      </c>
      <c r="AD698" t="s">
        <v>36</v>
      </c>
      <c r="AE698" t="s">
        <v>47</v>
      </c>
      <c r="AF698" t="s">
        <v>36</v>
      </c>
      <c r="AG698" t="s">
        <v>48</v>
      </c>
    </row>
    <row r="699" spans="1:33" x14ac:dyDescent="0.35">
      <c r="A699" t="s">
        <v>4144</v>
      </c>
      <c r="B699" t="s">
        <v>3299</v>
      </c>
      <c r="C699" t="s">
        <v>4145</v>
      </c>
      <c r="D699" t="s">
        <v>4144</v>
      </c>
      <c r="E699" t="s">
        <v>4146</v>
      </c>
      <c r="F699" t="s">
        <v>36</v>
      </c>
      <c r="G699" t="s">
        <v>37</v>
      </c>
      <c r="I699" t="s">
        <v>66</v>
      </c>
      <c r="J699" t="s">
        <v>848</v>
      </c>
      <c r="K699" t="str">
        <f>VLOOKUP(J699, correspondance!A:B, 2, FALSE)</f>
        <v>TG MEDITERRANEE</v>
      </c>
      <c r="L699" t="s">
        <v>4147</v>
      </c>
      <c r="M699" t="s">
        <v>4148</v>
      </c>
      <c r="N699" t="s">
        <v>36</v>
      </c>
      <c r="O699" t="s">
        <v>36</v>
      </c>
      <c r="P699" t="s">
        <v>36</v>
      </c>
      <c r="Q699" t="s">
        <v>36</v>
      </c>
      <c r="R699" t="s">
        <v>36</v>
      </c>
      <c r="S699" t="s">
        <v>36</v>
      </c>
      <c r="T699" t="s">
        <v>36</v>
      </c>
      <c r="U699" t="s">
        <v>42</v>
      </c>
      <c r="V699" t="s">
        <v>43</v>
      </c>
      <c r="W699" t="s">
        <v>4149</v>
      </c>
      <c r="X699" t="s">
        <v>36</v>
      </c>
      <c r="Y699" t="s">
        <v>36</v>
      </c>
      <c r="Z699" t="s">
        <v>36</v>
      </c>
      <c r="AA699">
        <v>0</v>
      </c>
      <c r="AB699" t="s">
        <v>426</v>
      </c>
      <c r="AC699" t="s">
        <v>46</v>
      </c>
      <c r="AD699" t="s">
        <v>36</v>
      </c>
      <c r="AE699" t="s">
        <v>47</v>
      </c>
      <c r="AF699" t="s">
        <v>36</v>
      </c>
      <c r="AG699" t="s">
        <v>48</v>
      </c>
    </row>
    <row r="700" spans="1:33" x14ac:dyDescent="0.35">
      <c r="A700" t="s">
        <v>4150</v>
      </c>
      <c r="B700" t="s">
        <v>33</v>
      </c>
      <c r="C700" t="s">
        <v>4151</v>
      </c>
      <c r="D700" t="s">
        <v>36</v>
      </c>
      <c r="E700" t="s">
        <v>4152</v>
      </c>
      <c r="F700" t="s">
        <v>36</v>
      </c>
      <c r="G700" t="s">
        <v>66</v>
      </c>
      <c r="I700" t="s">
        <v>66</v>
      </c>
      <c r="J700" t="s">
        <v>857</v>
      </c>
      <c r="K700" t="str">
        <f>VLOOKUP(J700, correspondance!A:B, 2, FALSE)</f>
        <v>TG Le Muy (PF)</v>
      </c>
      <c r="L700" t="s">
        <v>4153</v>
      </c>
      <c r="M700" t="s">
        <v>4154</v>
      </c>
      <c r="N700" t="s">
        <v>36</v>
      </c>
      <c r="O700" t="s">
        <v>36</v>
      </c>
      <c r="P700" t="s">
        <v>36</v>
      </c>
      <c r="Q700" t="s">
        <v>36</v>
      </c>
      <c r="R700" t="s">
        <v>36</v>
      </c>
      <c r="S700" t="s">
        <v>36</v>
      </c>
      <c r="T700" t="s">
        <v>36</v>
      </c>
      <c r="U700" t="s">
        <v>42</v>
      </c>
      <c r="V700" t="s">
        <v>43</v>
      </c>
      <c r="W700" t="s">
        <v>4155</v>
      </c>
      <c r="X700" t="s">
        <v>36</v>
      </c>
      <c r="Y700" t="s">
        <v>36</v>
      </c>
      <c r="Z700" t="s">
        <v>36</v>
      </c>
      <c r="AA700">
        <v>0</v>
      </c>
      <c r="AB700" t="s">
        <v>45</v>
      </c>
      <c r="AC700" t="s">
        <v>46</v>
      </c>
      <c r="AD700" t="s">
        <v>36</v>
      </c>
      <c r="AE700" t="s">
        <v>47</v>
      </c>
      <c r="AF700" t="s">
        <v>36</v>
      </c>
      <c r="AG700" t="s">
        <v>48</v>
      </c>
    </row>
    <row r="701" spans="1:33" x14ac:dyDescent="0.35">
      <c r="A701" t="s">
        <v>4156</v>
      </c>
      <c r="B701" t="s">
        <v>33</v>
      </c>
      <c r="C701" t="s">
        <v>4157</v>
      </c>
      <c r="D701" t="s">
        <v>4156</v>
      </c>
      <c r="E701" t="s">
        <v>4158</v>
      </c>
      <c r="F701" t="s">
        <v>36</v>
      </c>
      <c r="G701" t="s">
        <v>37</v>
      </c>
      <c r="H701">
        <v>19000</v>
      </c>
      <c r="I701" t="s">
        <v>38</v>
      </c>
      <c r="J701" t="s">
        <v>1906</v>
      </c>
      <c r="K701" t="str">
        <f>VLOOKUP(J701, correspondance!A:B, 2, FALSE)</f>
        <v>TG RHONE GAP</v>
      </c>
      <c r="L701" t="s">
        <v>4159</v>
      </c>
      <c r="M701" t="s">
        <v>4160</v>
      </c>
      <c r="N701" t="s">
        <v>36</v>
      </c>
      <c r="O701" t="s">
        <v>36</v>
      </c>
      <c r="P701" t="s">
        <v>36</v>
      </c>
      <c r="Q701" t="s">
        <v>36</v>
      </c>
      <c r="R701" t="s">
        <v>36</v>
      </c>
      <c r="S701" t="s">
        <v>36</v>
      </c>
      <c r="T701" t="s">
        <v>36</v>
      </c>
      <c r="U701" t="s">
        <v>42</v>
      </c>
      <c r="V701" t="s">
        <v>43</v>
      </c>
      <c r="W701" t="s">
        <v>1926</v>
      </c>
      <c r="X701" t="s">
        <v>36</v>
      </c>
      <c r="Y701" t="s">
        <v>36</v>
      </c>
      <c r="Z701" t="s">
        <v>36</v>
      </c>
      <c r="AA701">
        <v>0</v>
      </c>
      <c r="AB701" t="s">
        <v>45</v>
      </c>
      <c r="AC701" t="s">
        <v>46</v>
      </c>
      <c r="AD701" t="s">
        <v>36</v>
      </c>
      <c r="AE701" t="s">
        <v>56</v>
      </c>
      <c r="AF701" t="s">
        <v>36</v>
      </c>
      <c r="AG701" t="s">
        <v>48</v>
      </c>
    </row>
    <row r="702" spans="1:33" x14ac:dyDescent="0.35">
      <c r="A702" t="s">
        <v>4161</v>
      </c>
      <c r="B702" t="s">
        <v>33</v>
      </c>
      <c r="C702" t="s">
        <v>4162</v>
      </c>
      <c r="D702" t="s">
        <v>4161</v>
      </c>
      <c r="E702" t="s">
        <v>4163</v>
      </c>
      <c r="F702" t="s">
        <v>36</v>
      </c>
      <c r="G702" t="s">
        <v>37</v>
      </c>
      <c r="H702">
        <v>16000</v>
      </c>
      <c r="I702" t="s">
        <v>38</v>
      </c>
      <c r="J702" t="s">
        <v>39</v>
      </c>
      <c r="K702" t="str">
        <f>VLOOKUP(J702, correspondance!A:B, 2, FALSE)</f>
        <v>TG CENTRE EST</v>
      </c>
      <c r="L702" t="s">
        <v>4164</v>
      </c>
      <c r="M702" t="s">
        <v>4165</v>
      </c>
      <c r="N702" t="s">
        <v>36</v>
      </c>
      <c r="O702" t="s">
        <v>36</v>
      </c>
      <c r="P702" t="s">
        <v>36</v>
      </c>
      <c r="Q702" t="s">
        <v>36</v>
      </c>
      <c r="R702" t="s">
        <v>36</v>
      </c>
      <c r="S702" t="s">
        <v>36</v>
      </c>
      <c r="T702" t="s">
        <v>36</v>
      </c>
      <c r="U702" t="s">
        <v>42</v>
      </c>
      <c r="V702" t="s">
        <v>43</v>
      </c>
      <c r="W702" t="s">
        <v>4166</v>
      </c>
      <c r="X702" t="s">
        <v>36</v>
      </c>
      <c r="Y702" t="s">
        <v>36</v>
      </c>
      <c r="Z702" t="s">
        <v>36</v>
      </c>
      <c r="AA702">
        <v>0</v>
      </c>
      <c r="AB702" t="s">
        <v>45</v>
      </c>
      <c r="AC702" t="s">
        <v>46</v>
      </c>
      <c r="AD702" t="s">
        <v>36</v>
      </c>
      <c r="AE702" t="s">
        <v>56</v>
      </c>
      <c r="AF702" t="s">
        <v>36</v>
      </c>
      <c r="AG702" t="s">
        <v>48</v>
      </c>
    </row>
    <row r="703" spans="1:33" x14ac:dyDescent="0.35">
      <c r="A703" t="s">
        <v>4167</v>
      </c>
      <c r="B703" t="s">
        <v>33</v>
      </c>
      <c r="C703" t="s">
        <v>4168</v>
      </c>
      <c r="D703" t="s">
        <v>4167</v>
      </c>
      <c r="E703" t="s">
        <v>4169</v>
      </c>
      <c r="F703" t="s">
        <v>36</v>
      </c>
      <c r="G703" t="s">
        <v>37</v>
      </c>
      <c r="H703">
        <v>16000</v>
      </c>
      <c r="I703" t="s">
        <v>38</v>
      </c>
      <c r="J703" t="s">
        <v>1906</v>
      </c>
      <c r="K703" t="str">
        <f>VLOOKUP(J703, correspondance!A:B, 2, FALSE)</f>
        <v>TG RHONE GAP</v>
      </c>
      <c r="L703" t="s">
        <v>4170</v>
      </c>
      <c r="M703" t="s">
        <v>4171</v>
      </c>
      <c r="N703" t="s">
        <v>36</v>
      </c>
      <c r="O703" t="s">
        <v>36</v>
      </c>
      <c r="P703" t="s">
        <v>36</v>
      </c>
      <c r="Q703" t="s">
        <v>36</v>
      </c>
      <c r="R703" t="s">
        <v>36</v>
      </c>
      <c r="S703" t="s">
        <v>36</v>
      </c>
      <c r="T703" t="s">
        <v>36</v>
      </c>
      <c r="U703" t="s">
        <v>42</v>
      </c>
      <c r="V703" t="s">
        <v>43</v>
      </c>
      <c r="W703" t="s">
        <v>1926</v>
      </c>
      <c r="X703" t="s">
        <v>36</v>
      </c>
      <c r="Y703" t="s">
        <v>36</v>
      </c>
      <c r="Z703" t="s">
        <v>36</v>
      </c>
      <c r="AA703">
        <v>0</v>
      </c>
      <c r="AB703" t="s">
        <v>45</v>
      </c>
      <c r="AC703" t="s">
        <v>46</v>
      </c>
      <c r="AD703" t="s">
        <v>36</v>
      </c>
      <c r="AE703" t="s">
        <v>56</v>
      </c>
      <c r="AF703" t="s">
        <v>36</v>
      </c>
      <c r="AG703" t="s">
        <v>48</v>
      </c>
    </row>
    <row r="704" spans="1:33" x14ac:dyDescent="0.35">
      <c r="A704" t="s">
        <v>4172</v>
      </c>
      <c r="B704" t="s">
        <v>33</v>
      </c>
      <c r="C704" t="s">
        <v>4173</v>
      </c>
      <c r="D704" t="s">
        <v>4172</v>
      </c>
      <c r="E704" t="s">
        <v>4174</v>
      </c>
      <c r="F704" t="s">
        <v>36</v>
      </c>
      <c r="G704" t="s">
        <v>66</v>
      </c>
      <c r="I704" t="s">
        <v>66</v>
      </c>
      <c r="J704" t="s">
        <v>800</v>
      </c>
      <c r="K704" t="str">
        <f>VLOOKUP(J704, correspondance!A:B, 2, FALSE)</f>
        <v>TG CENTRE OUEST</v>
      </c>
      <c r="L704" t="s">
        <v>4175</v>
      </c>
      <c r="M704" t="s">
        <v>4176</v>
      </c>
      <c r="N704" t="s">
        <v>36</v>
      </c>
      <c r="O704" t="s">
        <v>36</v>
      </c>
      <c r="P704" t="s">
        <v>36</v>
      </c>
      <c r="Q704" t="s">
        <v>36</v>
      </c>
      <c r="R704" t="s">
        <v>36</v>
      </c>
      <c r="S704" t="s">
        <v>36</v>
      </c>
      <c r="T704" t="s">
        <v>36</v>
      </c>
      <c r="U704" t="s">
        <v>42</v>
      </c>
      <c r="V704" t="s">
        <v>43</v>
      </c>
      <c r="W704" t="s">
        <v>802</v>
      </c>
      <c r="X704" t="s">
        <v>36</v>
      </c>
      <c r="Y704" t="s">
        <v>36</v>
      </c>
      <c r="Z704" t="s">
        <v>36</v>
      </c>
      <c r="AA704">
        <v>0</v>
      </c>
      <c r="AB704" t="s">
        <v>45</v>
      </c>
      <c r="AC704" t="s">
        <v>46</v>
      </c>
      <c r="AD704" t="s">
        <v>36</v>
      </c>
      <c r="AE704" t="s">
        <v>56</v>
      </c>
      <c r="AF704" t="s">
        <v>36</v>
      </c>
      <c r="AG704" t="s">
        <v>48</v>
      </c>
    </row>
    <row r="705" spans="1:33" x14ac:dyDescent="0.35">
      <c r="A705" t="s">
        <v>4177</v>
      </c>
      <c r="B705" t="s">
        <v>33</v>
      </c>
      <c r="C705" t="s">
        <v>4178</v>
      </c>
      <c r="D705" t="s">
        <v>4177</v>
      </c>
      <c r="E705" t="s">
        <v>4179</v>
      </c>
      <c r="F705" t="s">
        <v>36</v>
      </c>
      <c r="G705" t="s">
        <v>37</v>
      </c>
      <c r="I705" t="s">
        <v>66</v>
      </c>
      <c r="J705" t="s">
        <v>800</v>
      </c>
      <c r="K705" t="str">
        <f>VLOOKUP(J705, correspondance!A:B, 2, FALSE)</f>
        <v>TG CENTRE OUEST</v>
      </c>
      <c r="L705" t="s">
        <v>4180</v>
      </c>
      <c r="M705" t="s">
        <v>4181</v>
      </c>
      <c r="N705" t="s">
        <v>36</v>
      </c>
      <c r="O705" t="s">
        <v>36</v>
      </c>
      <c r="P705" t="s">
        <v>36</v>
      </c>
      <c r="Q705" t="s">
        <v>36</v>
      </c>
      <c r="R705" t="s">
        <v>36</v>
      </c>
      <c r="S705" t="s">
        <v>36</v>
      </c>
      <c r="T705" t="s">
        <v>36</v>
      </c>
      <c r="U705" t="s">
        <v>69</v>
      </c>
      <c r="V705" t="s">
        <v>43</v>
      </c>
      <c r="W705" t="s">
        <v>802</v>
      </c>
      <c r="X705" t="s">
        <v>36</v>
      </c>
      <c r="Y705" t="s">
        <v>36</v>
      </c>
      <c r="Z705" t="s">
        <v>36</v>
      </c>
      <c r="AA705">
        <v>0</v>
      </c>
      <c r="AB705" t="s">
        <v>45</v>
      </c>
      <c r="AC705" t="s">
        <v>46</v>
      </c>
      <c r="AD705" t="s">
        <v>36</v>
      </c>
      <c r="AE705" t="s">
        <v>56</v>
      </c>
      <c r="AF705" t="s">
        <v>36</v>
      </c>
      <c r="AG705" t="s">
        <v>48</v>
      </c>
    </row>
    <row r="706" spans="1:33" x14ac:dyDescent="0.35">
      <c r="A706" t="s">
        <v>4182</v>
      </c>
      <c r="B706" t="s">
        <v>33</v>
      </c>
      <c r="C706" t="s">
        <v>4183</v>
      </c>
      <c r="D706" t="s">
        <v>36</v>
      </c>
      <c r="E706" t="s">
        <v>4184</v>
      </c>
      <c r="F706" t="s">
        <v>4185</v>
      </c>
      <c r="G706" t="s">
        <v>37</v>
      </c>
      <c r="H706">
        <v>10000</v>
      </c>
      <c r="I706" t="s">
        <v>38</v>
      </c>
      <c r="J706" t="s">
        <v>927</v>
      </c>
      <c r="K706" t="str">
        <f>VLOOKUP(J706, correspondance!A:B, 2, FALSE)</f>
        <v>TG RHONE</v>
      </c>
      <c r="L706" t="s">
        <v>4186</v>
      </c>
      <c r="M706" t="s">
        <v>4187</v>
      </c>
      <c r="N706" t="s">
        <v>36</v>
      </c>
      <c r="O706" t="s">
        <v>36</v>
      </c>
      <c r="P706" t="s">
        <v>36</v>
      </c>
      <c r="Q706" t="s">
        <v>36</v>
      </c>
      <c r="R706" t="s">
        <v>36</v>
      </c>
      <c r="S706" t="s">
        <v>36</v>
      </c>
      <c r="T706" t="s">
        <v>36</v>
      </c>
      <c r="U706" t="s">
        <v>42</v>
      </c>
      <c r="V706" t="s">
        <v>43</v>
      </c>
      <c r="W706" t="s">
        <v>4188</v>
      </c>
      <c r="X706" t="s">
        <v>36</v>
      </c>
      <c r="Y706" t="s">
        <v>36</v>
      </c>
      <c r="Z706" t="s">
        <v>36</v>
      </c>
      <c r="AA706">
        <v>0</v>
      </c>
      <c r="AB706" t="s">
        <v>426</v>
      </c>
      <c r="AC706" t="s">
        <v>46</v>
      </c>
      <c r="AD706" t="s">
        <v>36</v>
      </c>
      <c r="AE706" t="s">
        <v>56</v>
      </c>
      <c r="AF706" t="s">
        <v>36</v>
      </c>
      <c r="AG706" t="s">
        <v>48</v>
      </c>
    </row>
    <row r="707" spans="1:33" x14ac:dyDescent="0.35">
      <c r="A707" t="s">
        <v>4189</v>
      </c>
      <c r="B707" t="s">
        <v>3299</v>
      </c>
      <c r="C707" t="s">
        <v>4190</v>
      </c>
      <c r="D707" t="s">
        <v>4189</v>
      </c>
      <c r="E707" t="s">
        <v>4191</v>
      </c>
      <c r="F707" t="s">
        <v>36</v>
      </c>
      <c r="G707" t="s">
        <v>37</v>
      </c>
      <c r="H707">
        <v>7000</v>
      </c>
      <c r="I707" t="s">
        <v>38</v>
      </c>
      <c r="J707" t="s">
        <v>2246</v>
      </c>
      <c r="K707" t="str">
        <f>VLOOKUP(J707, correspondance!A:B, 2, FALSE)</f>
        <v>TG Arques</v>
      </c>
      <c r="L707" t="s">
        <v>4192</v>
      </c>
      <c r="M707" t="s">
        <v>36</v>
      </c>
      <c r="N707" t="s">
        <v>36</v>
      </c>
      <c r="O707" t="s">
        <v>36</v>
      </c>
      <c r="P707" t="s">
        <v>36</v>
      </c>
      <c r="Q707" t="s">
        <v>36</v>
      </c>
      <c r="R707" t="s">
        <v>36</v>
      </c>
      <c r="S707" t="s">
        <v>36</v>
      </c>
      <c r="T707" t="s">
        <v>36</v>
      </c>
      <c r="U707" t="s">
        <v>42</v>
      </c>
      <c r="V707" t="s">
        <v>43</v>
      </c>
      <c r="W707" t="s">
        <v>4193</v>
      </c>
      <c r="X707" t="s">
        <v>36</v>
      </c>
      <c r="Y707" t="s">
        <v>36</v>
      </c>
      <c r="Z707" t="s">
        <v>36</v>
      </c>
      <c r="AA707">
        <v>0</v>
      </c>
      <c r="AB707" t="s">
        <v>426</v>
      </c>
      <c r="AC707" t="s">
        <v>46</v>
      </c>
      <c r="AD707" t="s">
        <v>36</v>
      </c>
      <c r="AE707" t="s">
        <v>56</v>
      </c>
      <c r="AF707" t="s">
        <v>36</v>
      </c>
      <c r="AG707" t="s">
        <v>48</v>
      </c>
    </row>
    <row r="708" spans="1:33" x14ac:dyDescent="0.35">
      <c r="A708" t="s">
        <v>4194</v>
      </c>
      <c r="B708" t="s">
        <v>33</v>
      </c>
      <c r="C708" t="s">
        <v>4195</v>
      </c>
      <c r="D708" t="s">
        <v>4194</v>
      </c>
      <c r="E708" t="s">
        <v>4196</v>
      </c>
      <c r="F708" t="s">
        <v>36</v>
      </c>
      <c r="G708" t="s">
        <v>37</v>
      </c>
      <c r="H708">
        <v>3500</v>
      </c>
      <c r="I708" t="s">
        <v>38</v>
      </c>
      <c r="J708" t="s">
        <v>4197</v>
      </c>
      <c r="K708" t="str">
        <f>VLOOKUP(J708, correspondance!A:B, 2, FALSE)</f>
        <v>TG Le Muy (PF)</v>
      </c>
      <c r="L708" t="s">
        <v>4198</v>
      </c>
      <c r="M708" t="s">
        <v>36</v>
      </c>
      <c r="N708" t="s">
        <v>36</v>
      </c>
      <c r="O708" t="s">
        <v>36</v>
      </c>
      <c r="P708" t="s">
        <v>36</v>
      </c>
      <c r="Q708" t="s">
        <v>36</v>
      </c>
      <c r="R708" t="s">
        <v>36</v>
      </c>
      <c r="S708" t="s">
        <v>36</v>
      </c>
      <c r="T708" t="s">
        <v>36</v>
      </c>
      <c r="U708" t="s">
        <v>42</v>
      </c>
      <c r="V708" t="s">
        <v>43</v>
      </c>
      <c r="W708" t="s">
        <v>4199</v>
      </c>
      <c r="X708" t="s">
        <v>36</v>
      </c>
      <c r="Y708" t="s">
        <v>36</v>
      </c>
      <c r="Z708" t="s">
        <v>36</v>
      </c>
      <c r="AA708">
        <v>0</v>
      </c>
      <c r="AB708" t="s">
        <v>45</v>
      </c>
      <c r="AC708" t="s">
        <v>46</v>
      </c>
      <c r="AD708" t="s">
        <v>36</v>
      </c>
      <c r="AE708" t="s">
        <v>96</v>
      </c>
      <c r="AF708" t="s">
        <v>36</v>
      </c>
      <c r="AG708" t="s">
        <v>48</v>
      </c>
    </row>
    <row r="709" spans="1:33" x14ac:dyDescent="0.35">
      <c r="A709" t="s">
        <v>4200</v>
      </c>
      <c r="B709" t="s">
        <v>33</v>
      </c>
      <c r="C709" t="s">
        <v>4201</v>
      </c>
      <c r="D709" t="s">
        <v>36</v>
      </c>
      <c r="E709" t="s">
        <v>4202</v>
      </c>
      <c r="F709" t="s">
        <v>36</v>
      </c>
      <c r="G709" t="s">
        <v>37</v>
      </c>
      <c r="H709">
        <v>7500</v>
      </c>
      <c r="I709" t="s">
        <v>38</v>
      </c>
      <c r="J709" t="s">
        <v>1156</v>
      </c>
      <c r="K709" t="str">
        <f>VLOOKUP(J709, correspondance!A:B, 2, FALSE)</f>
        <v>TG ALSACE</v>
      </c>
      <c r="L709" t="s">
        <v>4203</v>
      </c>
      <c r="M709" t="s">
        <v>4204</v>
      </c>
      <c r="N709" t="s">
        <v>36</v>
      </c>
      <c r="O709" t="s">
        <v>36</v>
      </c>
      <c r="P709" t="s">
        <v>36</v>
      </c>
      <c r="Q709" t="s">
        <v>36</v>
      </c>
      <c r="R709" t="s">
        <v>36</v>
      </c>
      <c r="S709" t="s">
        <v>36</v>
      </c>
      <c r="T709" t="s">
        <v>36</v>
      </c>
      <c r="U709" t="s">
        <v>42</v>
      </c>
      <c r="V709" t="s">
        <v>43</v>
      </c>
      <c r="W709" t="s">
        <v>4205</v>
      </c>
      <c r="X709" t="s">
        <v>36</v>
      </c>
      <c r="Y709" t="s">
        <v>36</v>
      </c>
      <c r="Z709" t="s">
        <v>36</v>
      </c>
      <c r="AA709">
        <v>0</v>
      </c>
      <c r="AB709" t="s">
        <v>45</v>
      </c>
      <c r="AC709" t="s">
        <v>46</v>
      </c>
      <c r="AD709" t="s">
        <v>36</v>
      </c>
      <c r="AE709" t="s">
        <v>853</v>
      </c>
      <c r="AF709" t="s">
        <v>36</v>
      </c>
      <c r="AG709" t="s">
        <v>48</v>
      </c>
    </row>
    <row r="710" spans="1:33" x14ac:dyDescent="0.35">
      <c r="A710" t="s">
        <v>4206</v>
      </c>
      <c r="B710" t="s">
        <v>33</v>
      </c>
      <c r="C710" t="s">
        <v>4207</v>
      </c>
      <c r="D710" t="s">
        <v>4206</v>
      </c>
      <c r="E710" t="s">
        <v>4208</v>
      </c>
      <c r="F710" t="s">
        <v>36</v>
      </c>
      <c r="G710" t="s">
        <v>67</v>
      </c>
      <c r="I710" t="s">
        <v>66</v>
      </c>
      <c r="J710" t="s">
        <v>430</v>
      </c>
      <c r="K710" t="str">
        <f>VLOOKUP(J710, correspondance!A:B, 2, FALSE)</f>
        <v>Site St Loubes</v>
      </c>
      <c r="L710" t="s">
        <v>4209</v>
      </c>
      <c r="M710" t="s">
        <v>36</v>
      </c>
      <c r="N710" t="s">
        <v>36</v>
      </c>
      <c r="O710" t="s">
        <v>36</v>
      </c>
      <c r="P710" t="s">
        <v>36</v>
      </c>
      <c r="Q710" t="s">
        <v>36</v>
      </c>
      <c r="R710" t="s">
        <v>36</v>
      </c>
      <c r="S710" t="s">
        <v>36</v>
      </c>
      <c r="T710" t="s">
        <v>36</v>
      </c>
      <c r="U710" t="s">
        <v>42</v>
      </c>
      <c r="V710" t="s">
        <v>43</v>
      </c>
      <c r="W710" t="s">
        <v>4210</v>
      </c>
      <c r="X710" t="s">
        <v>36</v>
      </c>
      <c r="Y710" t="s">
        <v>36</v>
      </c>
      <c r="Z710" t="s">
        <v>36</v>
      </c>
      <c r="AA710">
        <v>0</v>
      </c>
      <c r="AB710" t="s">
        <v>426</v>
      </c>
      <c r="AC710" t="s">
        <v>46</v>
      </c>
      <c r="AD710" t="s">
        <v>36</v>
      </c>
      <c r="AE710" t="s">
        <v>56</v>
      </c>
      <c r="AF710" t="s">
        <v>36</v>
      </c>
      <c r="AG710" t="s">
        <v>48</v>
      </c>
    </row>
    <row r="711" spans="1:33" x14ac:dyDescent="0.35">
      <c r="A711" t="s">
        <v>4211</v>
      </c>
      <c r="B711" t="s">
        <v>33</v>
      </c>
      <c r="C711" t="s">
        <v>4212</v>
      </c>
      <c r="D711" t="s">
        <v>4211</v>
      </c>
      <c r="E711" t="s">
        <v>4213</v>
      </c>
      <c r="F711" t="s">
        <v>36</v>
      </c>
      <c r="G711" t="s">
        <v>37</v>
      </c>
      <c r="I711" t="s">
        <v>66</v>
      </c>
      <c r="J711" t="s">
        <v>430</v>
      </c>
      <c r="K711" t="str">
        <f>VLOOKUP(J711, correspondance!A:B, 2, FALSE)</f>
        <v>Site St Loubes</v>
      </c>
      <c r="L711" t="s">
        <v>4214</v>
      </c>
      <c r="M711" t="s">
        <v>4215</v>
      </c>
      <c r="N711" t="s">
        <v>36</v>
      </c>
      <c r="O711" t="s">
        <v>36</v>
      </c>
      <c r="P711" t="s">
        <v>36</v>
      </c>
      <c r="Q711" t="s">
        <v>36</v>
      </c>
      <c r="R711" t="s">
        <v>36</v>
      </c>
      <c r="S711" t="s">
        <v>36</v>
      </c>
      <c r="T711" t="s">
        <v>36</v>
      </c>
      <c r="U711" t="s">
        <v>42</v>
      </c>
      <c r="V711" t="s">
        <v>43</v>
      </c>
      <c r="W711" t="s">
        <v>4216</v>
      </c>
      <c r="X711" t="s">
        <v>36</v>
      </c>
      <c r="Y711" t="s">
        <v>36</v>
      </c>
      <c r="Z711" t="s">
        <v>36</v>
      </c>
      <c r="AA711">
        <v>0</v>
      </c>
      <c r="AB711" t="s">
        <v>45</v>
      </c>
      <c r="AC711" t="s">
        <v>46</v>
      </c>
      <c r="AD711" t="s">
        <v>36</v>
      </c>
      <c r="AE711" t="s">
        <v>853</v>
      </c>
      <c r="AF711" t="s">
        <v>36</v>
      </c>
      <c r="AG711" t="s">
        <v>48</v>
      </c>
    </row>
    <row r="712" spans="1:33" x14ac:dyDescent="0.35">
      <c r="A712" t="s">
        <v>4217</v>
      </c>
      <c r="B712" t="s">
        <v>3299</v>
      </c>
      <c r="C712" t="s">
        <v>4218</v>
      </c>
      <c r="D712" t="s">
        <v>4217</v>
      </c>
      <c r="E712" t="s">
        <v>4219</v>
      </c>
      <c r="F712" t="s">
        <v>36</v>
      </c>
      <c r="G712" t="s">
        <v>37</v>
      </c>
      <c r="H712">
        <v>7200</v>
      </c>
      <c r="I712" t="s">
        <v>38</v>
      </c>
      <c r="J712" t="s">
        <v>848</v>
      </c>
      <c r="K712" t="str">
        <f>VLOOKUP(J712, correspondance!A:B, 2, FALSE)</f>
        <v>TG MEDITERRANEE</v>
      </c>
      <c r="L712" t="s">
        <v>36</v>
      </c>
      <c r="M712" t="s">
        <v>4220</v>
      </c>
      <c r="N712" t="s">
        <v>36</v>
      </c>
      <c r="O712" t="s">
        <v>36</v>
      </c>
      <c r="P712" t="s">
        <v>36</v>
      </c>
      <c r="Q712" t="s">
        <v>36</v>
      </c>
      <c r="R712" t="s">
        <v>36</v>
      </c>
      <c r="S712" t="s">
        <v>36</v>
      </c>
      <c r="T712" t="s">
        <v>36</v>
      </c>
      <c r="U712" t="s">
        <v>42</v>
      </c>
      <c r="V712" t="s">
        <v>4221</v>
      </c>
      <c r="W712" t="s">
        <v>4222</v>
      </c>
      <c r="X712" t="s">
        <v>36</v>
      </c>
      <c r="Y712" t="s">
        <v>36</v>
      </c>
      <c r="Z712" t="s">
        <v>36</v>
      </c>
      <c r="AA712">
        <v>0</v>
      </c>
      <c r="AB712" t="s">
        <v>426</v>
      </c>
      <c r="AC712" t="s">
        <v>46</v>
      </c>
      <c r="AD712" t="s">
        <v>36</v>
      </c>
      <c r="AE712" t="s">
        <v>853</v>
      </c>
      <c r="AF712" t="s">
        <v>36</v>
      </c>
      <c r="AG712" t="s">
        <v>48</v>
      </c>
    </row>
    <row r="713" spans="1:33" x14ac:dyDescent="0.35">
      <c r="A713" t="s">
        <v>4223</v>
      </c>
      <c r="B713" t="s">
        <v>3299</v>
      </c>
      <c r="C713" t="s">
        <v>4224</v>
      </c>
      <c r="D713" t="s">
        <v>4223</v>
      </c>
      <c r="E713" t="s">
        <v>4225</v>
      </c>
      <c r="F713" t="s">
        <v>36</v>
      </c>
      <c r="G713" t="s">
        <v>37</v>
      </c>
      <c r="H713">
        <v>7197</v>
      </c>
      <c r="I713" t="s">
        <v>38</v>
      </c>
      <c r="J713" t="s">
        <v>848</v>
      </c>
      <c r="K713" t="str">
        <f>VLOOKUP(J713, correspondance!A:B, 2, FALSE)</f>
        <v>TG MEDITERRANEE</v>
      </c>
      <c r="L713" t="s">
        <v>4226</v>
      </c>
      <c r="M713" t="s">
        <v>4227</v>
      </c>
      <c r="N713" t="s">
        <v>36</v>
      </c>
      <c r="O713" t="s">
        <v>36</v>
      </c>
      <c r="P713" t="s">
        <v>36</v>
      </c>
      <c r="Q713" t="s">
        <v>36</v>
      </c>
      <c r="R713" t="s">
        <v>36</v>
      </c>
      <c r="S713" t="s">
        <v>36</v>
      </c>
      <c r="T713" t="s">
        <v>36</v>
      </c>
      <c r="U713" t="s">
        <v>42</v>
      </c>
      <c r="V713" t="s">
        <v>43</v>
      </c>
      <c r="W713" t="s">
        <v>884</v>
      </c>
      <c r="X713" t="s">
        <v>36</v>
      </c>
      <c r="Y713" t="s">
        <v>36</v>
      </c>
      <c r="Z713" t="s">
        <v>36</v>
      </c>
      <c r="AA713">
        <v>0</v>
      </c>
      <c r="AB713" t="s">
        <v>426</v>
      </c>
      <c r="AC713" t="s">
        <v>46</v>
      </c>
      <c r="AD713" t="s">
        <v>36</v>
      </c>
      <c r="AE713" t="s">
        <v>853</v>
      </c>
      <c r="AF713" t="s">
        <v>36</v>
      </c>
      <c r="AG713" t="s">
        <v>48</v>
      </c>
    </row>
    <row r="714" spans="1:33" x14ac:dyDescent="0.35">
      <c r="A714" t="s">
        <v>4228</v>
      </c>
      <c r="B714" t="s">
        <v>33</v>
      </c>
      <c r="C714" t="s">
        <v>4229</v>
      </c>
      <c r="D714" t="s">
        <v>4228</v>
      </c>
      <c r="E714" t="s">
        <v>4230</v>
      </c>
      <c r="F714" t="s">
        <v>4231</v>
      </c>
      <c r="G714" t="s">
        <v>37</v>
      </c>
      <c r="I714" t="s">
        <v>66</v>
      </c>
      <c r="J714" t="s">
        <v>857</v>
      </c>
      <c r="K714" t="str">
        <f>VLOOKUP(J714, correspondance!A:B, 2, FALSE)</f>
        <v>TG Le Muy (PF)</v>
      </c>
      <c r="L714" t="s">
        <v>4232</v>
      </c>
      <c r="M714" t="s">
        <v>3037</v>
      </c>
      <c r="N714" t="s">
        <v>36</v>
      </c>
      <c r="O714" t="s">
        <v>36</v>
      </c>
      <c r="P714" t="s">
        <v>36</v>
      </c>
      <c r="Q714" t="s">
        <v>36</v>
      </c>
      <c r="R714" t="s">
        <v>36</v>
      </c>
      <c r="S714" t="s">
        <v>36</v>
      </c>
      <c r="T714" t="s">
        <v>36</v>
      </c>
      <c r="U714" t="s">
        <v>42</v>
      </c>
      <c r="V714" t="s">
        <v>43</v>
      </c>
      <c r="W714" t="s">
        <v>4233</v>
      </c>
      <c r="X714" t="s">
        <v>36</v>
      </c>
      <c r="Y714" t="s">
        <v>36</v>
      </c>
      <c r="Z714" t="s">
        <v>36</v>
      </c>
      <c r="AA714">
        <v>0</v>
      </c>
      <c r="AB714" t="s">
        <v>45</v>
      </c>
      <c r="AC714" t="s">
        <v>46</v>
      </c>
      <c r="AD714" t="s">
        <v>36</v>
      </c>
      <c r="AE714" t="s">
        <v>853</v>
      </c>
      <c r="AF714" t="s">
        <v>36</v>
      </c>
      <c r="AG714" t="s">
        <v>48</v>
      </c>
    </row>
    <row r="715" spans="1:33" x14ac:dyDescent="0.35">
      <c r="A715" t="s">
        <v>4234</v>
      </c>
      <c r="B715" t="s">
        <v>33</v>
      </c>
      <c r="C715" t="s">
        <v>4235</v>
      </c>
      <c r="D715" t="s">
        <v>4234</v>
      </c>
      <c r="E715" t="s">
        <v>4236</v>
      </c>
      <c r="F715" t="s">
        <v>4237</v>
      </c>
      <c r="G715" t="s">
        <v>37</v>
      </c>
      <c r="H715">
        <v>16000</v>
      </c>
      <c r="I715" t="s">
        <v>38</v>
      </c>
      <c r="J715" t="s">
        <v>1068</v>
      </c>
      <c r="K715" t="str">
        <f>VLOOKUP(J715, correspondance!A:B, 2, FALSE)</f>
        <v>TG BOURGOGNE</v>
      </c>
      <c r="L715" t="s">
        <v>4238</v>
      </c>
      <c r="M715" t="s">
        <v>4239</v>
      </c>
      <c r="N715" t="s">
        <v>36</v>
      </c>
      <c r="O715" t="s">
        <v>36</v>
      </c>
      <c r="P715" t="s">
        <v>36</v>
      </c>
      <c r="Q715" t="s">
        <v>36</v>
      </c>
      <c r="R715" t="s">
        <v>36</v>
      </c>
      <c r="S715" t="s">
        <v>36</v>
      </c>
      <c r="T715" t="s">
        <v>36</v>
      </c>
      <c r="U715" t="s">
        <v>42</v>
      </c>
      <c r="V715" t="s">
        <v>43</v>
      </c>
      <c r="W715" t="s">
        <v>4240</v>
      </c>
      <c r="X715" t="s">
        <v>36</v>
      </c>
      <c r="Y715" t="s">
        <v>36</v>
      </c>
      <c r="Z715" t="s">
        <v>36</v>
      </c>
      <c r="AA715">
        <v>0</v>
      </c>
      <c r="AB715" t="s">
        <v>45</v>
      </c>
      <c r="AC715" t="s">
        <v>46</v>
      </c>
      <c r="AD715" t="s">
        <v>36</v>
      </c>
      <c r="AE715" t="s">
        <v>56</v>
      </c>
      <c r="AF715" t="s">
        <v>36</v>
      </c>
      <c r="AG715" t="s">
        <v>48</v>
      </c>
    </row>
    <row r="716" spans="1:33" x14ac:dyDescent="0.35">
      <c r="A716" t="s">
        <v>4241</v>
      </c>
      <c r="B716" t="s">
        <v>33</v>
      </c>
      <c r="C716" t="s">
        <v>4242</v>
      </c>
      <c r="D716" t="s">
        <v>4241</v>
      </c>
      <c r="E716" t="s">
        <v>4243</v>
      </c>
      <c r="F716" t="s">
        <v>4244</v>
      </c>
      <c r="G716" t="s">
        <v>37</v>
      </c>
      <c r="H716">
        <v>16000</v>
      </c>
      <c r="I716" t="s">
        <v>38</v>
      </c>
      <c r="J716" t="s">
        <v>1068</v>
      </c>
      <c r="K716" t="str">
        <f>VLOOKUP(J716, correspondance!A:B, 2, FALSE)</f>
        <v>TG BOURGOGNE</v>
      </c>
      <c r="L716" t="s">
        <v>4245</v>
      </c>
      <c r="M716" t="s">
        <v>4246</v>
      </c>
      <c r="N716" t="s">
        <v>36</v>
      </c>
      <c r="O716" t="s">
        <v>36</v>
      </c>
      <c r="P716" t="s">
        <v>36</v>
      </c>
      <c r="Q716" t="s">
        <v>36</v>
      </c>
      <c r="R716" t="s">
        <v>36</v>
      </c>
      <c r="S716" t="s">
        <v>36</v>
      </c>
      <c r="T716" t="s">
        <v>36</v>
      </c>
      <c r="U716" t="s">
        <v>42</v>
      </c>
      <c r="V716" t="s">
        <v>43</v>
      </c>
      <c r="W716" t="s">
        <v>4247</v>
      </c>
      <c r="X716" t="s">
        <v>36</v>
      </c>
      <c r="Y716" t="s">
        <v>36</v>
      </c>
      <c r="Z716" t="s">
        <v>36</v>
      </c>
      <c r="AA716">
        <v>0</v>
      </c>
      <c r="AB716" t="s">
        <v>45</v>
      </c>
      <c r="AC716" t="s">
        <v>46</v>
      </c>
      <c r="AD716" t="s">
        <v>36</v>
      </c>
      <c r="AE716" t="s">
        <v>56</v>
      </c>
      <c r="AF716" t="s">
        <v>36</v>
      </c>
      <c r="AG716" t="s">
        <v>48</v>
      </c>
    </row>
    <row r="717" spans="1:33" x14ac:dyDescent="0.35">
      <c r="A717" t="s">
        <v>4248</v>
      </c>
      <c r="B717" t="s">
        <v>3299</v>
      </c>
      <c r="C717" t="s">
        <v>4249</v>
      </c>
      <c r="D717" t="s">
        <v>4250</v>
      </c>
      <c r="E717" t="s">
        <v>4251</v>
      </c>
      <c r="F717" t="s">
        <v>36</v>
      </c>
      <c r="G717" t="s">
        <v>66</v>
      </c>
      <c r="I717" t="s">
        <v>66</v>
      </c>
      <c r="J717" t="s">
        <v>2406</v>
      </c>
      <c r="K717" t="str">
        <f>VLOOKUP(J717, correspondance!A:B, 2, FALSE)</f>
        <v>TG Reims (PF)</v>
      </c>
      <c r="L717" t="s">
        <v>4252</v>
      </c>
      <c r="M717" t="s">
        <v>4253</v>
      </c>
      <c r="N717" t="s">
        <v>36</v>
      </c>
      <c r="O717" t="s">
        <v>36</v>
      </c>
      <c r="P717" t="s">
        <v>36</v>
      </c>
      <c r="Q717" t="s">
        <v>36</v>
      </c>
      <c r="R717" t="s">
        <v>36</v>
      </c>
      <c r="S717" t="s">
        <v>36</v>
      </c>
      <c r="T717" t="s">
        <v>36</v>
      </c>
      <c r="U717" t="s">
        <v>42</v>
      </c>
      <c r="V717" t="s">
        <v>43</v>
      </c>
      <c r="W717" t="s">
        <v>4254</v>
      </c>
      <c r="X717" t="s">
        <v>36</v>
      </c>
      <c r="Y717" t="s">
        <v>36</v>
      </c>
      <c r="Z717" t="s">
        <v>36</v>
      </c>
      <c r="AA717">
        <v>0</v>
      </c>
      <c r="AB717" t="s">
        <v>426</v>
      </c>
      <c r="AC717" t="s">
        <v>46</v>
      </c>
      <c r="AD717" t="s">
        <v>36</v>
      </c>
      <c r="AE717" t="s">
        <v>56</v>
      </c>
      <c r="AF717" t="s">
        <v>36</v>
      </c>
      <c r="AG717" t="s">
        <v>48</v>
      </c>
    </row>
    <row r="718" spans="1:33" x14ac:dyDescent="0.35">
      <c r="A718" t="s">
        <v>4255</v>
      </c>
      <c r="B718" t="s">
        <v>3299</v>
      </c>
      <c r="C718" t="s">
        <v>4256</v>
      </c>
      <c r="D718" t="s">
        <v>36</v>
      </c>
      <c r="E718" t="s">
        <v>4257</v>
      </c>
      <c r="F718" t="s">
        <v>36</v>
      </c>
      <c r="G718" t="s">
        <v>37</v>
      </c>
      <c r="H718">
        <v>7500</v>
      </c>
      <c r="I718" t="s">
        <v>38</v>
      </c>
      <c r="J718" t="s">
        <v>1156</v>
      </c>
      <c r="K718" t="str">
        <f>VLOOKUP(J718, correspondance!A:B, 2, FALSE)</f>
        <v>TG ALSACE</v>
      </c>
      <c r="L718" t="s">
        <v>4258</v>
      </c>
      <c r="M718" t="s">
        <v>4259</v>
      </c>
      <c r="N718" t="s">
        <v>36</v>
      </c>
      <c r="O718" t="s">
        <v>36</v>
      </c>
      <c r="P718" t="s">
        <v>36</v>
      </c>
      <c r="Q718" t="s">
        <v>36</v>
      </c>
      <c r="R718" t="s">
        <v>36</v>
      </c>
      <c r="S718" t="s">
        <v>36</v>
      </c>
      <c r="T718" t="s">
        <v>36</v>
      </c>
      <c r="U718" t="s">
        <v>42</v>
      </c>
      <c r="V718" t="s">
        <v>43</v>
      </c>
      <c r="W718" t="s">
        <v>4260</v>
      </c>
      <c r="X718" t="s">
        <v>36</v>
      </c>
      <c r="Y718" t="s">
        <v>36</v>
      </c>
      <c r="Z718" t="s">
        <v>36</v>
      </c>
      <c r="AA718">
        <v>0</v>
      </c>
      <c r="AB718" t="s">
        <v>426</v>
      </c>
      <c r="AC718" t="s">
        <v>46</v>
      </c>
      <c r="AD718" t="s">
        <v>36</v>
      </c>
      <c r="AE718" t="s">
        <v>853</v>
      </c>
      <c r="AF718" t="s">
        <v>36</v>
      </c>
      <c r="AG718" t="s">
        <v>48</v>
      </c>
    </row>
    <row r="719" spans="1:33" x14ac:dyDescent="0.35">
      <c r="A719" t="s">
        <v>4261</v>
      </c>
      <c r="B719" t="s">
        <v>33</v>
      </c>
      <c r="C719" t="s">
        <v>4262</v>
      </c>
      <c r="D719" t="s">
        <v>4261</v>
      </c>
      <c r="E719" t="s">
        <v>4263</v>
      </c>
      <c r="F719" t="s">
        <v>36</v>
      </c>
      <c r="G719" t="s">
        <v>37</v>
      </c>
      <c r="H719">
        <v>19000</v>
      </c>
      <c r="I719" t="s">
        <v>38</v>
      </c>
      <c r="J719" t="s">
        <v>1906</v>
      </c>
      <c r="K719" t="str">
        <f>VLOOKUP(J719, correspondance!A:B, 2, FALSE)</f>
        <v>TG RHONE GAP</v>
      </c>
      <c r="L719" t="s">
        <v>4264</v>
      </c>
      <c r="M719" t="s">
        <v>4265</v>
      </c>
      <c r="N719" t="s">
        <v>36</v>
      </c>
      <c r="O719" t="s">
        <v>36</v>
      </c>
      <c r="P719" t="s">
        <v>36</v>
      </c>
      <c r="Q719" t="s">
        <v>36</v>
      </c>
      <c r="R719" t="s">
        <v>36</v>
      </c>
      <c r="S719" t="s">
        <v>36</v>
      </c>
      <c r="T719" t="s">
        <v>36</v>
      </c>
      <c r="U719" t="s">
        <v>42</v>
      </c>
      <c r="V719" t="s">
        <v>43</v>
      </c>
      <c r="W719" t="s">
        <v>4266</v>
      </c>
      <c r="X719" t="s">
        <v>36</v>
      </c>
      <c r="Y719" t="s">
        <v>36</v>
      </c>
      <c r="Z719" t="s">
        <v>36</v>
      </c>
      <c r="AA719">
        <v>0</v>
      </c>
      <c r="AB719" t="s">
        <v>45</v>
      </c>
      <c r="AC719" t="s">
        <v>46</v>
      </c>
      <c r="AD719" t="s">
        <v>36</v>
      </c>
      <c r="AE719" t="s">
        <v>56</v>
      </c>
      <c r="AF719" t="s">
        <v>36</v>
      </c>
      <c r="AG719" t="s">
        <v>48</v>
      </c>
    </row>
    <row r="720" spans="1:33" x14ac:dyDescent="0.35">
      <c r="A720" t="s">
        <v>4267</v>
      </c>
      <c r="B720" t="s">
        <v>33</v>
      </c>
      <c r="C720" t="s">
        <v>4267</v>
      </c>
      <c r="D720" t="s">
        <v>36</v>
      </c>
      <c r="E720" t="s">
        <v>66</v>
      </c>
      <c r="F720" t="s">
        <v>36</v>
      </c>
      <c r="G720" t="s">
        <v>66</v>
      </c>
      <c r="I720" t="s">
        <v>66</v>
      </c>
      <c r="J720" t="s">
        <v>68</v>
      </c>
      <c r="K720" t="str">
        <f>VLOOKUP(J720, correspondance!A:B, 2, FALSE)</f>
        <v>TG Ouest</v>
      </c>
      <c r="L720" t="s">
        <v>36</v>
      </c>
      <c r="M720" t="s">
        <v>36</v>
      </c>
      <c r="N720" t="s">
        <v>36</v>
      </c>
      <c r="O720" t="s">
        <v>36</v>
      </c>
      <c r="P720" t="s">
        <v>36</v>
      </c>
      <c r="Q720" t="s">
        <v>36</v>
      </c>
      <c r="R720" t="s">
        <v>36</v>
      </c>
      <c r="S720" t="s">
        <v>36</v>
      </c>
      <c r="T720" t="s">
        <v>36</v>
      </c>
      <c r="U720" t="s">
        <v>69</v>
      </c>
      <c r="V720" t="s">
        <v>36</v>
      </c>
      <c r="W720" t="s">
        <v>771</v>
      </c>
      <c r="X720" t="s">
        <v>36</v>
      </c>
      <c r="Y720" t="s">
        <v>36</v>
      </c>
      <c r="Z720" t="s">
        <v>36</v>
      </c>
      <c r="AA720">
        <v>0</v>
      </c>
      <c r="AB720" t="s">
        <v>36</v>
      </c>
      <c r="AC720" t="s">
        <v>36</v>
      </c>
      <c r="AD720" t="s">
        <v>36</v>
      </c>
      <c r="AE720" t="s">
        <v>66</v>
      </c>
      <c r="AF720" t="s">
        <v>36</v>
      </c>
      <c r="AG720" t="s">
        <v>48</v>
      </c>
    </row>
    <row r="721" spans="1:33" x14ac:dyDescent="0.35">
      <c r="A721" t="s">
        <v>4268</v>
      </c>
      <c r="B721" t="s">
        <v>33</v>
      </c>
      <c r="C721" t="s">
        <v>4268</v>
      </c>
      <c r="D721" t="s">
        <v>36</v>
      </c>
      <c r="E721" t="s">
        <v>66</v>
      </c>
      <c r="F721" t="s">
        <v>36</v>
      </c>
      <c r="G721" t="s">
        <v>66</v>
      </c>
      <c r="I721" t="s">
        <v>66</v>
      </c>
      <c r="J721" t="s">
        <v>68</v>
      </c>
      <c r="K721" t="str">
        <f>VLOOKUP(J721, correspondance!A:B, 2, FALSE)</f>
        <v>TG Ouest</v>
      </c>
      <c r="L721" t="s">
        <v>36</v>
      </c>
      <c r="M721" t="s">
        <v>36</v>
      </c>
      <c r="N721" t="s">
        <v>36</v>
      </c>
      <c r="O721" t="s">
        <v>36</v>
      </c>
      <c r="P721" t="s">
        <v>36</v>
      </c>
      <c r="Q721" t="s">
        <v>36</v>
      </c>
      <c r="R721" t="s">
        <v>36</v>
      </c>
      <c r="S721" t="s">
        <v>36</v>
      </c>
      <c r="T721" t="s">
        <v>36</v>
      </c>
      <c r="U721" t="s">
        <v>69</v>
      </c>
      <c r="V721" t="s">
        <v>36</v>
      </c>
      <c r="W721" t="s">
        <v>771</v>
      </c>
      <c r="X721" t="s">
        <v>36</v>
      </c>
      <c r="Y721" t="s">
        <v>36</v>
      </c>
      <c r="Z721" t="s">
        <v>36</v>
      </c>
      <c r="AA721">
        <v>0</v>
      </c>
      <c r="AB721" t="s">
        <v>36</v>
      </c>
      <c r="AC721" t="s">
        <v>36</v>
      </c>
      <c r="AD721" t="s">
        <v>36</v>
      </c>
      <c r="AE721" t="s">
        <v>66</v>
      </c>
      <c r="AF721" t="s">
        <v>36</v>
      </c>
      <c r="AG721" t="s">
        <v>48</v>
      </c>
    </row>
    <row r="722" spans="1:33" x14ac:dyDescent="0.35">
      <c r="A722" t="s">
        <v>4269</v>
      </c>
      <c r="B722" t="s">
        <v>33</v>
      </c>
      <c r="C722" t="s">
        <v>4269</v>
      </c>
      <c r="D722" t="s">
        <v>36</v>
      </c>
      <c r="E722" t="s">
        <v>66</v>
      </c>
      <c r="F722" t="s">
        <v>36</v>
      </c>
      <c r="G722" t="s">
        <v>66</v>
      </c>
      <c r="I722" t="s">
        <v>66</v>
      </c>
      <c r="J722" t="s">
        <v>68</v>
      </c>
      <c r="K722" t="str">
        <f>VLOOKUP(J722, correspondance!A:B, 2, FALSE)</f>
        <v>TG Ouest</v>
      </c>
      <c r="L722" t="s">
        <v>36</v>
      </c>
      <c r="M722" t="s">
        <v>36</v>
      </c>
      <c r="N722" t="s">
        <v>36</v>
      </c>
      <c r="O722" t="s">
        <v>36</v>
      </c>
      <c r="P722" t="s">
        <v>36</v>
      </c>
      <c r="Q722" t="s">
        <v>36</v>
      </c>
      <c r="R722" t="s">
        <v>36</v>
      </c>
      <c r="S722" t="s">
        <v>36</v>
      </c>
      <c r="T722" t="s">
        <v>36</v>
      </c>
      <c r="U722" t="s">
        <v>69</v>
      </c>
      <c r="V722" t="s">
        <v>36</v>
      </c>
      <c r="W722" t="s">
        <v>771</v>
      </c>
      <c r="X722" t="s">
        <v>36</v>
      </c>
      <c r="Y722" t="s">
        <v>36</v>
      </c>
      <c r="Z722" t="s">
        <v>36</v>
      </c>
      <c r="AA722">
        <v>0</v>
      </c>
      <c r="AB722" t="s">
        <v>36</v>
      </c>
      <c r="AC722" t="s">
        <v>36</v>
      </c>
      <c r="AD722" t="s">
        <v>36</v>
      </c>
      <c r="AE722" t="s">
        <v>66</v>
      </c>
      <c r="AF722" t="s">
        <v>36</v>
      </c>
      <c r="AG722" t="s">
        <v>48</v>
      </c>
    </row>
    <row r="723" spans="1:33" x14ac:dyDescent="0.35">
      <c r="A723" t="s">
        <v>4270</v>
      </c>
      <c r="B723" t="s">
        <v>33</v>
      </c>
      <c r="C723" t="s">
        <v>4270</v>
      </c>
      <c r="D723" t="s">
        <v>36</v>
      </c>
      <c r="E723" t="s">
        <v>66</v>
      </c>
      <c r="F723" t="s">
        <v>36</v>
      </c>
      <c r="G723" t="s">
        <v>66</v>
      </c>
      <c r="I723" t="s">
        <v>66</v>
      </c>
      <c r="J723" t="s">
        <v>68</v>
      </c>
      <c r="K723" t="str">
        <f>VLOOKUP(J723, correspondance!A:B, 2, FALSE)</f>
        <v>TG Ouest</v>
      </c>
      <c r="L723" t="s">
        <v>36</v>
      </c>
      <c r="M723" t="s">
        <v>36</v>
      </c>
      <c r="N723" t="s">
        <v>36</v>
      </c>
      <c r="O723" t="s">
        <v>36</v>
      </c>
      <c r="P723" t="s">
        <v>36</v>
      </c>
      <c r="Q723" t="s">
        <v>36</v>
      </c>
      <c r="R723" t="s">
        <v>36</v>
      </c>
      <c r="S723" t="s">
        <v>36</v>
      </c>
      <c r="T723" t="s">
        <v>36</v>
      </c>
      <c r="U723" t="s">
        <v>69</v>
      </c>
      <c r="V723" t="s">
        <v>36</v>
      </c>
      <c r="W723" t="s">
        <v>771</v>
      </c>
      <c r="X723" t="s">
        <v>36</v>
      </c>
      <c r="Y723" t="s">
        <v>36</v>
      </c>
      <c r="Z723" t="s">
        <v>36</v>
      </c>
      <c r="AA723">
        <v>0</v>
      </c>
      <c r="AB723" t="s">
        <v>36</v>
      </c>
      <c r="AC723" t="s">
        <v>36</v>
      </c>
      <c r="AD723" t="s">
        <v>36</v>
      </c>
      <c r="AE723" t="s">
        <v>66</v>
      </c>
      <c r="AF723" t="s">
        <v>36</v>
      </c>
      <c r="AG723" t="s">
        <v>48</v>
      </c>
    </row>
    <row r="724" spans="1:33" x14ac:dyDescent="0.35">
      <c r="A724" t="s">
        <v>4271</v>
      </c>
      <c r="B724" t="s">
        <v>33</v>
      </c>
      <c r="C724" t="s">
        <v>4272</v>
      </c>
      <c r="D724" t="s">
        <v>4271</v>
      </c>
      <c r="E724" t="s">
        <v>4273</v>
      </c>
      <c r="F724" t="s">
        <v>36</v>
      </c>
      <c r="G724" t="s">
        <v>66</v>
      </c>
      <c r="I724" t="s">
        <v>66</v>
      </c>
      <c r="J724" t="s">
        <v>107</v>
      </c>
      <c r="K724" t="str">
        <f>VLOOKUP(J724, correspondance!A:B, 2, FALSE)</f>
        <v>TG Ouest</v>
      </c>
      <c r="L724" t="s">
        <v>4274</v>
      </c>
      <c r="M724" t="s">
        <v>4275</v>
      </c>
      <c r="N724" t="s">
        <v>36</v>
      </c>
      <c r="O724" t="s">
        <v>36</v>
      </c>
      <c r="P724" t="s">
        <v>36</v>
      </c>
      <c r="Q724" t="s">
        <v>36</v>
      </c>
      <c r="R724" t="s">
        <v>36</v>
      </c>
      <c r="S724" t="s">
        <v>36</v>
      </c>
      <c r="T724" t="s">
        <v>36</v>
      </c>
      <c r="U724" t="s">
        <v>4276</v>
      </c>
      <c r="V724" t="s">
        <v>43</v>
      </c>
      <c r="W724" t="s">
        <v>301</v>
      </c>
      <c r="X724" t="s">
        <v>36</v>
      </c>
      <c r="Y724" t="s">
        <v>36</v>
      </c>
      <c r="Z724" t="s">
        <v>36</v>
      </c>
      <c r="AA724">
        <v>0</v>
      </c>
      <c r="AB724" t="s">
        <v>45</v>
      </c>
      <c r="AC724" t="s">
        <v>46</v>
      </c>
      <c r="AD724" t="s">
        <v>36</v>
      </c>
      <c r="AE724" t="s">
        <v>56</v>
      </c>
      <c r="AF724" t="s">
        <v>36</v>
      </c>
      <c r="AG724" t="s">
        <v>48</v>
      </c>
    </row>
    <row r="725" spans="1:33" x14ac:dyDescent="0.35">
      <c r="A725" t="s">
        <v>4277</v>
      </c>
      <c r="B725" t="s">
        <v>33</v>
      </c>
      <c r="C725" t="s">
        <v>4278</v>
      </c>
      <c r="D725" t="s">
        <v>4277</v>
      </c>
      <c r="E725" t="s">
        <v>4279</v>
      </c>
      <c r="F725" t="s">
        <v>36</v>
      </c>
      <c r="G725" t="s">
        <v>37</v>
      </c>
      <c r="H725">
        <v>13500</v>
      </c>
      <c r="I725" t="s">
        <v>38</v>
      </c>
      <c r="J725" t="s">
        <v>1980</v>
      </c>
      <c r="K725" t="str">
        <f>VLOOKUP(J725, correspondance!A:B, 2, FALSE)</f>
        <v>TG IDF VALENTON</v>
      </c>
      <c r="L725" t="s">
        <v>4280</v>
      </c>
      <c r="M725" t="s">
        <v>4281</v>
      </c>
      <c r="N725" t="s">
        <v>36</v>
      </c>
      <c r="O725" t="s">
        <v>36</v>
      </c>
      <c r="P725" t="s">
        <v>36</v>
      </c>
      <c r="Q725" t="s">
        <v>36</v>
      </c>
      <c r="R725" t="s">
        <v>36</v>
      </c>
      <c r="S725" t="s">
        <v>36</v>
      </c>
      <c r="T725" t="s">
        <v>36</v>
      </c>
      <c r="U725" t="s">
        <v>42</v>
      </c>
      <c r="V725" t="s">
        <v>43</v>
      </c>
      <c r="W725" t="s">
        <v>84</v>
      </c>
      <c r="X725" t="s">
        <v>36</v>
      </c>
      <c r="Y725" t="s">
        <v>36</v>
      </c>
      <c r="Z725" t="s">
        <v>36</v>
      </c>
      <c r="AA725">
        <v>0</v>
      </c>
      <c r="AB725" t="s">
        <v>45</v>
      </c>
      <c r="AC725" t="s">
        <v>46</v>
      </c>
      <c r="AD725" t="s">
        <v>36</v>
      </c>
      <c r="AE725" t="s">
        <v>56</v>
      </c>
      <c r="AF725" t="s">
        <v>36</v>
      </c>
      <c r="AG725" t="s">
        <v>48</v>
      </c>
    </row>
    <row r="726" spans="1:33" x14ac:dyDescent="0.35">
      <c r="A726" t="s">
        <v>4282</v>
      </c>
      <c r="B726" t="s">
        <v>33</v>
      </c>
      <c r="C726" t="s">
        <v>4283</v>
      </c>
      <c r="D726" t="s">
        <v>4282</v>
      </c>
      <c r="E726" t="s">
        <v>4284</v>
      </c>
      <c r="F726" t="s">
        <v>36</v>
      </c>
      <c r="G726" t="s">
        <v>37</v>
      </c>
      <c r="H726">
        <v>19000</v>
      </c>
      <c r="I726" t="s">
        <v>38</v>
      </c>
      <c r="J726" t="s">
        <v>3443</v>
      </c>
      <c r="K726" t="str">
        <f>VLOOKUP(J726, correspondance!A:B, 2, FALSE)</f>
        <v>TG Gouzeaucourt (PF)</v>
      </c>
      <c r="L726" t="s">
        <v>4285</v>
      </c>
      <c r="M726" t="s">
        <v>4286</v>
      </c>
      <c r="N726" t="s">
        <v>36</v>
      </c>
      <c r="O726" t="s">
        <v>36</v>
      </c>
      <c r="P726" t="s">
        <v>36</v>
      </c>
      <c r="Q726" t="s">
        <v>36</v>
      </c>
      <c r="R726" t="s">
        <v>36</v>
      </c>
      <c r="S726" t="s">
        <v>36</v>
      </c>
      <c r="T726" t="s">
        <v>36</v>
      </c>
      <c r="U726" t="s">
        <v>42</v>
      </c>
      <c r="V726" t="s">
        <v>43</v>
      </c>
      <c r="W726" t="s">
        <v>4287</v>
      </c>
      <c r="X726" t="s">
        <v>36</v>
      </c>
      <c r="Y726" t="s">
        <v>36</v>
      </c>
      <c r="Z726" t="s">
        <v>36</v>
      </c>
      <c r="AA726">
        <v>0</v>
      </c>
      <c r="AB726" t="s">
        <v>45</v>
      </c>
      <c r="AC726" t="s">
        <v>46</v>
      </c>
      <c r="AD726" t="s">
        <v>36</v>
      </c>
      <c r="AE726" t="s">
        <v>47</v>
      </c>
      <c r="AF726" t="s">
        <v>36</v>
      </c>
      <c r="AG726" t="s">
        <v>48</v>
      </c>
    </row>
    <row r="727" spans="1:33" x14ac:dyDescent="0.35">
      <c r="A727" t="s">
        <v>4288</v>
      </c>
      <c r="B727" t="s">
        <v>3299</v>
      </c>
      <c r="C727" t="s">
        <v>4289</v>
      </c>
      <c r="D727" t="s">
        <v>36</v>
      </c>
      <c r="E727" t="s">
        <v>4290</v>
      </c>
      <c r="F727" t="s">
        <v>4291</v>
      </c>
      <c r="G727" t="s">
        <v>37</v>
      </c>
      <c r="H727">
        <v>9096</v>
      </c>
      <c r="I727" t="s">
        <v>38</v>
      </c>
      <c r="J727" t="s">
        <v>927</v>
      </c>
      <c r="K727" t="str">
        <f>VLOOKUP(J727, correspondance!A:B, 2, FALSE)</f>
        <v>TG RHONE</v>
      </c>
      <c r="L727" t="s">
        <v>4292</v>
      </c>
      <c r="M727" t="s">
        <v>4293</v>
      </c>
      <c r="N727" t="s">
        <v>36</v>
      </c>
      <c r="O727" t="s">
        <v>36</v>
      </c>
      <c r="P727" t="s">
        <v>36</v>
      </c>
      <c r="Q727" t="s">
        <v>36</v>
      </c>
      <c r="R727" t="s">
        <v>36</v>
      </c>
      <c r="S727" t="s">
        <v>36</v>
      </c>
      <c r="T727" t="s">
        <v>36</v>
      </c>
      <c r="U727" t="s">
        <v>42</v>
      </c>
      <c r="V727" t="s">
        <v>43</v>
      </c>
      <c r="W727" t="s">
        <v>4294</v>
      </c>
      <c r="X727" t="s">
        <v>36</v>
      </c>
      <c r="Y727" t="s">
        <v>36</v>
      </c>
      <c r="Z727" t="s">
        <v>36</v>
      </c>
      <c r="AA727">
        <v>0</v>
      </c>
      <c r="AB727" t="s">
        <v>426</v>
      </c>
      <c r="AC727" t="s">
        <v>46</v>
      </c>
      <c r="AD727" t="s">
        <v>36</v>
      </c>
      <c r="AE727" t="s">
        <v>56</v>
      </c>
      <c r="AF727" t="s">
        <v>36</v>
      </c>
      <c r="AG727" t="s">
        <v>48</v>
      </c>
    </row>
    <row r="728" spans="1:33" x14ac:dyDescent="0.35">
      <c r="A728" t="s">
        <v>4295</v>
      </c>
      <c r="B728" t="s">
        <v>33</v>
      </c>
      <c r="C728" t="s">
        <v>4296</v>
      </c>
      <c r="D728" t="s">
        <v>4295</v>
      </c>
      <c r="E728" t="s">
        <v>4297</v>
      </c>
      <c r="F728" t="s">
        <v>36</v>
      </c>
      <c r="G728" t="s">
        <v>37</v>
      </c>
      <c r="H728">
        <v>15999</v>
      </c>
      <c r="I728" t="s">
        <v>38</v>
      </c>
      <c r="J728" t="s">
        <v>4298</v>
      </c>
      <c r="K728" t="str">
        <f>VLOOKUP(J728, correspondance!A:B, 2, FALSE)</f>
        <v>TG ALPES</v>
      </c>
      <c r="L728" t="s">
        <v>4299</v>
      </c>
      <c r="M728" t="s">
        <v>4300</v>
      </c>
      <c r="N728" t="s">
        <v>36</v>
      </c>
      <c r="O728" t="s">
        <v>36</v>
      </c>
      <c r="P728" t="s">
        <v>36</v>
      </c>
      <c r="Q728" t="s">
        <v>36</v>
      </c>
      <c r="R728" t="s">
        <v>36</v>
      </c>
      <c r="S728" t="s">
        <v>36</v>
      </c>
      <c r="T728" t="s">
        <v>36</v>
      </c>
      <c r="U728" t="s">
        <v>42</v>
      </c>
      <c r="V728" t="s">
        <v>43</v>
      </c>
      <c r="W728" t="s">
        <v>4301</v>
      </c>
      <c r="X728" t="s">
        <v>36</v>
      </c>
      <c r="Y728" t="s">
        <v>36</v>
      </c>
      <c r="Z728" t="s">
        <v>36</v>
      </c>
      <c r="AA728">
        <v>0</v>
      </c>
      <c r="AB728" t="s">
        <v>45</v>
      </c>
      <c r="AC728" t="s">
        <v>46</v>
      </c>
      <c r="AD728" t="s">
        <v>36</v>
      </c>
      <c r="AE728" t="s">
        <v>56</v>
      </c>
      <c r="AF728" t="s">
        <v>36</v>
      </c>
      <c r="AG728" t="s">
        <v>48</v>
      </c>
    </row>
    <row r="729" spans="1:33" x14ac:dyDescent="0.35">
      <c r="A729" t="s">
        <v>4302</v>
      </c>
      <c r="B729" t="s">
        <v>33</v>
      </c>
      <c r="C729" t="s">
        <v>4303</v>
      </c>
      <c r="D729" t="s">
        <v>4302</v>
      </c>
      <c r="E729" t="s">
        <v>4304</v>
      </c>
      <c r="F729" t="s">
        <v>36</v>
      </c>
      <c r="G729" t="s">
        <v>37</v>
      </c>
      <c r="I729" t="s">
        <v>66</v>
      </c>
      <c r="J729" t="s">
        <v>4298</v>
      </c>
      <c r="K729" t="str">
        <f>VLOOKUP(J729, correspondance!A:B, 2, FALSE)</f>
        <v>TG ALPES</v>
      </c>
      <c r="L729" t="s">
        <v>4305</v>
      </c>
      <c r="M729" t="s">
        <v>4306</v>
      </c>
      <c r="N729" t="s">
        <v>36</v>
      </c>
      <c r="O729" t="s">
        <v>36</v>
      </c>
      <c r="P729" t="s">
        <v>36</v>
      </c>
      <c r="Q729" t="s">
        <v>36</v>
      </c>
      <c r="R729" t="s">
        <v>36</v>
      </c>
      <c r="S729" t="s">
        <v>36</v>
      </c>
      <c r="T729" t="s">
        <v>36</v>
      </c>
      <c r="U729" t="s">
        <v>42</v>
      </c>
      <c r="V729" t="s">
        <v>43</v>
      </c>
      <c r="W729" t="s">
        <v>4307</v>
      </c>
      <c r="X729" t="s">
        <v>36</v>
      </c>
      <c r="Y729" t="s">
        <v>36</v>
      </c>
      <c r="Z729" t="s">
        <v>36</v>
      </c>
      <c r="AA729">
        <v>0</v>
      </c>
      <c r="AB729" t="s">
        <v>45</v>
      </c>
      <c r="AC729" t="s">
        <v>46</v>
      </c>
      <c r="AD729" t="s">
        <v>36</v>
      </c>
      <c r="AE729" t="s">
        <v>56</v>
      </c>
      <c r="AF729" t="s">
        <v>36</v>
      </c>
      <c r="AG729" t="s">
        <v>48</v>
      </c>
    </row>
    <row r="730" spans="1:33" x14ac:dyDescent="0.35">
      <c r="A730" t="s">
        <v>4308</v>
      </c>
      <c r="B730" t="s">
        <v>33</v>
      </c>
      <c r="C730" t="s">
        <v>4309</v>
      </c>
      <c r="D730" t="s">
        <v>4308</v>
      </c>
      <c r="E730" t="s">
        <v>4310</v>
      </c>
      <c r="F730" t="s">
        <v>36</v>
      </c>
      <c r="G730" t="s">
        <v>37</v>
      </c>
      <c r="I730" t="s">
        <v>66</v>
      </c>
      <c r="J730" t="s">
        <v>4298</v>
      </c>
      <c r="K730" t="str">
        <f>VLOOKUP(J730, correspondance!A:B, 2, FALSE)</f>
        <v>TG ALPES</v>
      </c>
      <c r="L730" t="s">
        <v>4311</v>
      </c>
      <c r="M730" t="s">
        <v>4312</v>
      </c>
      <c r="N730" t="s">
        <v>36</v>
      </c>
      <c r="O730" t="s">
        <v>36</v>
      </c>
      <c r="P730" t="s">
        <v>36</v>
      </c>
      <c r="Q730" t="s">
        <v>36</v>
      </c>
      <c r="R730" t="s">
        <v>36</v>
      </c>
      <c r="S730" t="s">
        <v>36</v>
      </c>
      <c r="T730" t="s">
        <v>36</v>
      </c>
      <c r="U730" t="s">
        <v>42</v>
      </c>
      <c r="V730" t="s">
        <v>43</v>
      </c>
      <c r="W730" t="s">
        <v>4313</v>
      </c>
      <c r="X730" t="s">
        <v>36</v>
      </c>
      <c r="Y730" t="s">
        <v>36</v>
      </c>
      <c r="Z730" t="s">
        <v>36</v>
      </c>
      <c r="AA730">
        <v>0</v>
      </c>
      <c r="AB730" t="s">
        <v>45</v>
      </c>
      <c r="AC730" t="s">
        <v>46</v>
      </c>
      <c r="AD730" t="s">
        <v>36</v>
      </c>
      <c r="AE730" t="s">
        <v>56</v>
      </c>
      <c r="AF730" t="s">
        <v>36</v>
      </c>
      <c r="AG730" t="s">
        <v>48</v>
      </c>
    </row>
    <row r="731" spans="1:33" x14ac:dyDescent="0.35">
      <c r="A731" t="s">
        <v>4314</v>
      </c>
      <c r="B731" t="s">
        <v>33</v>
      </c>
      <c r="C731" t="s">
        <v>4315</v>
      </c>
      <c r="D731" t="s">
        <v>4314</v>
      </c>
      <c r="E731" t="s">
        <v>4316</v>
      </c>
      <c r="F731" t="s">
        <v>36</v>
      </c>
      <c r="G731" t="s">
        <v>37</v>
      </c>
      <c r="I731" t="s">
        <v>66</v>
      </c>
      <c r="J731" t="s">
        <v>4298</v>
      </c>
      <c r="K731" t="str">
        <f>VLOOKUP(J731, correspondance!A:B, 2, FALSE)</f>
        <v>TG ALPES</v>
      </c>
      <c r="L731" t="s">
        <v>4317</v>
      </c>
      <c r="M731" t="s">
        <v>4318</v>
      </c>
      <c r="N731" t="s">
        <v>36</v>
      </c>
      <c r="O731" t="s">
        <v>36</v>
      </c>
      <c r="P731" t="s">
        <v>36</v>
      </c>
      <c r="Q731" t="s">
        <v>36</v>
      </c>
      <c r="R731" t="s">
        <v>36</v>
      </c>
      <c r="S731" t="s">
        <v>36</v>
      </c>
      <c r="T731" t="s">
        <v>36</v>
      </c>
      <c r="U731" t="s">
        <v>42</v>
      </c>
      <c r="V731" t="s">
        <v>43</v>
      </c>
      <c r="W731" t="s">
        <v>4319</v>
      </c>
      <c r="X731" t="s">
        <v>36</v>
      </c>
      <c r="Y731" t="s">
        <v>36</v>
      </c>
      <c r="Z731" t="s">
        <v>36</v>
      </c>
      <c r="AA731">
        <v>0</v>
      </c>
      <c r="AB731" t="s">
        <v>45</v>
      </c>
      <c r="AC731" t="s">
        <v>46</v>
      </c>
      <c r="AD731" t="s">
        <v>36</v>
      </c>
      <c r="AE731" t="s">
        <v>56</v>
      </c>
      <c r="AF731" t="s">
        <v>36</v>
      </c>
      <c r="AG731" t="s">
        <v>48</v>
      </c>
    </row>
    <row r="732" spans="1:33" x14ac:dyDescent="0.35">
      <c r="A732" t="s">
        <v>4320</v>
      </c>
      <c r="B732" t="s">
        <v>3299</v>
      </c>
      <c r="C732" t="s">
        <v>4321</v>
      </c>
      <c r="D732" t="s">
        <v>4320</v>
      </c>
      <c r="E732" t="s">
        <v>4322</v>
      </c>
      <c r="F732" t="s">
        <v>36</v>
      </c>
      <c r="G732" t="s">
        <v>37</v>
      </c>
      <c r="H732">
        <v>19000</v>
      </c>
      <c r="I732" t="s">
        <v>38</v>
      </c>
      <c r="J732" t="s">
        <v>1349</v>
      </c>
      <c r="K732" t="str">
        <f>VLOOKUP(J732, correspondance!A:B, 2, FALSE)</f>
        <v>TG Rodez (PF)</v>
      </c>
      <c r="L732" t="s">
        <v>4323</v>
      </c>
      <c r="M732" t="s">
        <v>2084</v>
      </c>
      <c r="N732" t="s">
        <v>36</v>
      </c>
      <c r="O732" t="s">
        <v>36</v>
      </c>
      <c r="P732" t="s">
        <v>36</v>
      </c>
      <c r="Q732" t="s">
        <v>36</v>
      </c>
      <c r="R732" t="s">
        <v>36</v>
      </c>
      <c r="S732" t="s">
        <v>36</v>
      </c>
      <c r="T732" t="s">
        <v>36</v>
      </c>
      <c r="U732" t="s">
        <v>42</v>
      </c>
      <c r="V732" t="s">
        <v>43</v>
      </c>
      <c r="W732" t="s">
        <v>1469</v>
      </c>
      <c r="X732" t="s">
        <v>36</v>
      </c>
      <c r="Y732" t="s">
        <v>36</v>
      </c>
      <c r="Z732" t="s">
        <v>36</v>
      </c>
      <c r="AA732">
        <v>0</v>
      </c>
      <c r="AB732" t="s">
        <v>426</v>
      </c>
      <c r="AC732" t="s">
        <v>46</v>
      </c>
      <c r="AD732" t="s">
        <v>36</v>
      </c>
      <c r="AE732" t="s">
        <v>3310</v>
      </c>
      <c r="AF732" t="s">
        <v>36</v>
      </c>
      <c r="AG732" t="s">
        <v>48</v>
      </c>
    </row>
    <row r="733" spans="1:33" x14ac:dyDescent="0.35">
      <c r="A733" t="s">
        <v>4324</v>
      </c>
      <c r="B733" t="s">
        <v>3299</v>
      </c>
      <c r="C733" t="s">
        <v>4325</v>
      </c>
      <c r="D733" t="s">
        <v>4324</v>
      </c>
      <c r="E733" t="s">
        <v>4326</v>
      </c>
      <c r="F733" t="s">
        <v>4327</v>
      </c>
      <c r="G733" t="s">
        <v>37</v>
      </c>
      <c r="I733" t="s">
        <v>66</v>
      </c>
      <c r="J733" t="s">
        <v>1068</v>
      </c>
      <c r="K733" t="str">
        <f>VLOOKUP(J733, correspondance!A:B, 2, FALSE)</f>
        <v>TG BOURGOGNE</v>
      </c>
      <c r="L733" t="s">
        <v>4328</v>
      </c>
      <c r="M733" t="s">
        <v>4329</v>
      </c>
      <c r="N733" t="s">
        <v>36</v>
      </c>
      <c r="O733" t="s">
        <v>36</v>
      </c>
      <c r="P733" t="s">
        <v>36</v>
      </c>
      <c r="Q733" t="s">
        <v>36</v>
      </c>
      <c r="R733" t="s">
        <v>36</v>
      </c>
      <c r="S733" t="s">
        <v>36</v>
      </c>
      <c r="T733" t="s">
        <v>36</v>
      </c>
      <c r="U733" t="s">
        <v>42</v>
      </c>
      <c r="V733" t="s">
        <v>43</v>
      </c>
      <c r="W733" t="s">
        <v>4330</v>
      </c>
      <c r="X733" t="s">
        <v>36</v>
      </c>
      <c r="Y733" t="s">
        <v>36</v>
      </c>
      <c r="Z733" t="s">
        <v>36</v>
      </c>
      <c r="AA733">
        <v>0</v>
      </c>
      <c r="AB733" t="s">
        <v>426</v>
      </c>
      <c r="AC733" t="s">
        <v>46</v>
      </c>
      <c r="AD733" t="s">
        <v>36</v>
      </c>
      <c r="AE733" t="s">
        <v>3310</v>
      </c>
      <c r="AF733" t="s">
        <v>36</v>
      </c>
      <c r="AG733" t="s">
        <v>48</v>
      </c>
    </row>
    <row r="734" spans="1:33" x14ac:dyDescent="0.35">
      <c r="A734" t="s">
        <v>4331</v>
      </c>
      <c r="B734" t="s">
        <v>3299</v>
      </c>
      <c r="C734" t="s">
        <v>4332</v>
      </c>
      <c r="D734" t="s">
        <v>4331</v>
      </c>
      <c r="E734" t="s">
        <v>4333</v>
      </c>
      <c r="F734" t="s">
        <v>36</v>
      </c>
      <c r="G734" t="s">
        <v>37</v>
      </c>
      <c r="H734">
        <v>13000</v>
      </c>
      <c r="I734" t="s">
        <v>38</v>
      </c>
      <c r="J734" t="s">
        <v>1068</v>
      </c>
      <c r="K734" t="str">
        <f>VLOOKUP(J734, correspondance!A:B, 2, FALSE)</f>
        <v>TG BOURGOGNE</v>
      </c>
      <c r="L734" t="s">
        <v>4334</v>
      </c>
      <c r="M734" t="s">
        <v>4335</v>
      </c>
      <c r="N734" t="s">
        <v>36</v>
      </c>
      <c r="O734" t="s">
        <v>36</v>
      </c>
      <c r="P734" t="s">
        <v>36</v>
      </c>
      <c r="Q734" t="s">
        <v>36</v>
      </c>
      <c r="R734" t="s">
        <v>36</v>
      </c>
      <c r="S734" t="s">
        <v>36</v>
      </c>
      <c r="T734" t="s">
        <v>36</v>
      </c>
      <c r="U734" t="s">
        <v>42</v>
      </c>
      <c r="V734" t="s">
        <v>43</v>
      </c>
      <c r="W734" t="s">
        <v>1152</v>
      </c>
      <c r="X734" t="s">
        <v>36</v>
      </c>
      <c r="Y734" t="s">
        <v>36</v>
      </c>
      <c r="Z734" t="s">
        <v>36</v>
      </c>
      <c r="AA734">
        <v>0</v>
      </c>
      <c r="AB734" t="s">
        <v>426</v>
      </c>
      <c r="AC734" t="s">
        <v>46</v>
      </c>
      <c r="AD734" t="s">
        <v>36</v>
      </c>
      <c r="AE734" t="s">
        <v>3310</v>
      </c>
      <c r="AF734" t="s">
        <v>36</v>
      </c>
      <c r="AG734" t="s">
        <v>48</v>
      </c>
    </row>
    <row r="735" spans="1:33" x14ac:dyDescent="0.35">
      <c r="A735" t="s">
        <v>4336</v>
      </c>
      <c r="B735" t="s">
        <v>33</v>
      </c>
      <c r="C735" t="s">
        <v>4337</v>
      </c>
      <c r="D735" t="s">
        <v>4336</v>
      </c>
      <c r="E735" t="s">
        <v>4338</v>
      </c>
      <c r="F735" t="s">
        <v>36</v>
      </c>
      <c r="G735" t="s">
        <v>37</v>
      </c>
      <c r="I735" t="s">
        <v>66</v>
      </c>
      <c r="J735" t="s">
        <v>1068</v>
      </c>
      <c r="K735" t="str">
        <f>VLOOKUP(J735, correspondance!A:B, 2, FALSE)</f>
        <v>TG BOURGOGNE</v>
      </c>
      <c r="L735" t="s">
        <v>4339</v>
      </c>
      <c r="M735" t="s">
        <v>4340</v>
      </c>
      <c r="N735" t="s">
        <v>36</v>
      </c>
      <c r="O735" t="s">
        <v>36</v>
      </c>
      <c r="P735" t="s">
        <v>36</v>
      </c>
      <c r="Q735" t="s">
        <v>36</v>
      </c>
      <c r="R735" t="s">
        <v>36</v>
      </c>
      <c r="S735" t="s">
        <v>36</v>
      </c>
      <c r="T735" t="s">
        <v>36</v>
      </c>
      <c r="U735" t="s">
        <v>42</v>
      </c>
      <c r="V735" t="s">
        <v>43</v>
      </c>
      <c r="W735" t="s">
        <v>4341</v>
      </c>
      <c r="X735" t="s">
        <v>36</v>
      </c>
      <c r="Y735" t="s">
        <v>36</v>
      </c>
      <c r="Z735" t="s">
        <v>36</v>
      </c>
      <c r="AA735">
        <v>0</v>
      </c>
      <c r="AB735" t="s">
        <v>45</v>
      </c>
      <c r="AC735" t="s">
        <v>46</v>
      </c>
      <c r="AD735" t="s">
        <v>36</v>
      </c>
      <c r="AE735" t="s">
        <v>66</v>
      </c>
      <c r="AF735" t="s">
        <v>36</v>
      </c>
      <c r="AG735" t="s">
        <v>48</v>
      </c>
    </row>
    <row r="736" spans="1:33" x14ac:dyDescent="0.35">
      <c r="A736" t="s">
        <v>4342</v>
      </c>
      <c r="B736" t="s">
        <v>3299</v>
      </c>
      <c r="C736" t="s">
        <v>4343</v>
      </c>
      <c r="D736" t="s">
        <v>4342</v>
      </c>
      <c r="E736" t="s">
        <v>4344</v>
      </c>
      <c r="F736" t="s">
        <v>4345</v>
      </c>
      <c r="G736" t="s">
        <v>37</v>
      </c>
      <c r="H736">
        <v>3500</v>
      </c>
      <c r="I736" t="s">
        <v>38</v>
      </c>
      <c r="J736" t="s">
        <v>1068</v>
      </c>
      <c r="K736" t="str">
        <f>VLOOKUP(J736, correspondance!A:B, 2, FALSE)</f>
        <v>TG BOURGOGNE</v>
      </c>
      <c r="L736" t="s">
        <v>4346</v>
      </c>
      <c r="M736" t="s">
        <v>4347</v>
      </c>
      <c r="N736" t="s">
        <v>36</v>
      </c>
      <c r="O736" t="s">
        <v>36</v>
      </c>
      <c r="P736" t="s">
        <v>36</v>
      </c>
      <c r="Q736" t="s">
        <v>36</v>
      </c>
      <c r="R736" t="s">
        <v>36</v>
      </c>
      <c r="S736" t="s">
        <v>36</v>
      </c>
      <c r="T736" t="s">
        <v>36</v>
      </c>
      <c r="U736" t="s">
        <v>42</v>
      </c>
      <c r="V736" t="s">
        <v>43</v>
      </c>
      <c r="W736" t="s">
        <v>4348</v>
      </c>
      <c r="X736" t="s">
        <v>36</v>
      </c>
      <c r="Y736" t="s">
        <v>36</v>
      </c>
      <c r="Z736" t="s">
        <v>36</v>
      </c>
      <c r="AA736">
        <v>0</v>
      </c>
      <c r="AB736" t="s">
        <v>426</v>
      </c>
      <c r="AC736" t="s">
        <v>46</v>
      </c>
      <c r="AD736" t="s">
        <v>36</v>
      </c>
      <c r="AE736" t="s">
        <v>853</v>
      </c>
      <c r="AF736" t="s">
        <v>36</v>
      </c>
      <c r="AG736" t="s">
        <v>48</v>
      </c>
    </row>
    <row r="737" spans="1:33" x14ac:dyDescent="0.35">
      <c r="A737" t="s">
        <v>4349</v>
      </c>
      <c r="B737" t="s">
        <v>3299</v>
      </c>
      <c r="C737" t="s">
        <v>4350</v>
      </c>
      <c r="D737" t="s">
        <v>4349</v>
      </c>
      <c r="E737" t="s">
        <v>4351</v>
      </c>
      <c r="F737" t="s">
        <v>4352</v>
      </c>
      <c r="G737" t="s">
        <v>37</v>
      </c>
      <c r="H737">
        <v>10000</v>
      </c>
      <c r="I737" t="s">
        <v>38</v>
      </c>
      <c r="J737" t="s">
        <v>927</v>
      </c>
      <c r="K737" t="str">
        <f>VLOOKUP(J737, correspondance!A:B, 2, FALSE)</f>
        <v>TG RHONE</v>
      </c>
      <c r="L737" t="s">
        <v>4353</v>
      </c>
      <c r="M737" t="s">
        <v>4354</v>
      </c>
      <c r="N737" t="s">
        <v>36</v>
      </c>
      <c r="O737" t="s">
        <v>36</v>
      </c>
      <c r="P737" t="s">
        <v>36</v>
      </c>
      <c r="Q737" t="s">
        <v>36</v>
      </c>
      <c r="R737" t="s">
        <v>36</v>
      </c>
      <c r="S737" t="s">
        <v>36</v>
      </c>
      <c r="T737" t="s">
        <v>36</v>
      </c>
      <c r="U737" t="s">
        <v>42</v>
      </c>
      <c r="V737" t="s">
        <v>43</v>
      </c>
      <c r="W737" t="s">
        <v>4355</v>
      </c>
      <c r="X737" t="s">
        <v>36</v>
      </c>
      <c r="Y737" t="s">
        <v>36</v>
      </c>
      <c r="Z737" t="s">
        <v>36</v>
      </c>
      <c r="AA737">
        <v>0</v>
      </c>
      <c r="AB737" t="s">
        <v>426</v>
      </c>
      <c r="AC737" t="s">
        <v>46</v>
      </c>
      <c r="AD737" t="s">
        <v>36</v>
      </c>
      <c r="AE737" t="s">
        <v>56</v>
      </c>
      <c r="AF737" t="s">
        <v>36</v>
      </c>
      <c r="AG737" t="s">
        <v>48</v>
      </c>
    </row>
    <row r="738" spans="1:33" x14ac:dyDescent="0.35">
      <c r="A738" t="s">
        <v>4356</v>
      </c>
      <c r="B738" t="s">
        <v>3299</v>
      </c>
      <c r="C738" t="s">
        <v>4357</v>
      </c>
      <c r="D738" t="s">
        <v>4356</v>
      </c>
      <c r="E738" t="s">
        <v>4358</v>
      </c>
      <c r="F738" t="s">
        <v>4359</v>
      </c>
      <c r="G738" t="s">
        <v>37</v>
      </c>
      <c r="H738">
        <v>16000</v>
      </c>
      <c r="I738" t="s">
        <v>38</v>
      </c>
      <c r="J738" t="s">
        <v>927</v>
      </c>
      <c r="K738" t="str">
        <f>VLOOKUP(J738, correspondance!A:B, 2, FALSE)</f>
        <v>TG RHONE</v>
      </c>
      <c r="L738" t="s">
        <v>4360</v>
      </c>
      <c r="M738" t="s">
        <v>4318</v>
      </c>
      <c r="N738" t="s">
        <v>36</v>
      </c>
      <c r="O738" t="s">
        <v>36</v>
      </c>
      <c r="P738" t="s">
        <v>36</v>
      </c>
      <c r="Q738" t="s">
        <v>36</v>
      </c>
      <c r="R738" t="s">
        <v>36</v>
      </c>
      <c r="S738" t="s">
        <v>36</v>
      </c>
      <c r="T738" t="s">
        <v>36</v>
      </c>
      <c r="U738" t="s">
        <v>42</v>
      </c>
      <c r="V738" t="s">
        <v>43</v>
      </c>
      <c r="W738" t="s">
        <v>4361</v>
      </c>
      <c r="X738" t="s">
        <v>36</v>
      </c>
      <c r="Y738" t="s">
        <v>36</v>
      </c>
      <c r="Z738" t="s">
        <v>36</v>
      </c>
      <c r="AA738">
        <v>0</v>
      </c>
      <c r="AB738" t="s">
        <v>426</v>
      </c>
      <c r="AC738" t="s">
        <v>46</v>
      </c>
      <c r="AD738" t="s">
        <v>36</v>
      </c>
      <c r="AE738" t="s">
        <v>3310</v>
      </c>
      <c r="AF738" t="s">
        <v>36</v>
      </c>
      <c r="AG738" t="s">
        <v>48</v>
      </c>
    </row>
    <row r="739" spans="1:33" x14ac:dyDescent="0.35">
      <c r="A739" t="s">
        <v>4362</v>
      </c>
      <c r="B739" t="s">
        <v>33</v>
      </c>
      <c r="C739" t="s">
        <v>4362</v>
      </c>
      <c r="D739" t="s">
        <v>36</v>
      </c>
      <c r="E739" t="s">
        <v>66</v>
      </c>
      <c r="F739" t="s">
        <v>36</v>
      </c>
      <c r="G739" t="s">
        <v>66</v>
      </c>
      <c r="I739" t="s">
        <v>66</v>
      </c>
      <c r="J739" t="s">
        <v>68</v>
      </c>
      <c r="K739" t="str">
        <f>VLOOKUP(J739, correspondance!A:B, 2, FALSE)</f>
        <v>TG Ouest</v>
      </c>
      <c r="L739" t="s">
        <v>36</v>
      </c>
      <c r="M739" t="s">
        <v>36</v>
      </c>
      <c r="N739" t="s">
        <v>36</v>
      </c>
      <c r="O739" t="s">
        <v>36</v>
      </c>
      <c r="P739" t="s">
        <v>36</v>
      </c>
      <c r="Q739" t="s">
        <v>36</v>
      </c>
      <c r="R739" t="s">
        <v>36</v>
      </c>
      <c r="S739" t="s">
        <v>36</v>
      </c>
      <c r="T739" t="s">
        <v>36</v>
      </c>
      <c r="U739" t="s">
        <v>69</v>
      </c>
      <c r="V739" t="s">
        <v>36</v>
      </c>
      <c r="W739" t="s">
        <v>771</v>
      </c>
      <c r="X739" t="s">
        <v>36</v>
      </c>
      <c r="Y739" t="s">
        <v>36</v>
      </c>
      <c r="Z739" t="s">
        <v>36</v>
      </c>
      <c r="AA739">
        <v>0</v>
      </c>
      <c r="AB739" t="s">
        <v>36</v>
      </c>
      <c r="AC739" t="s">
        <v>36</v>
      </c>
      <c r="AD739" t="s">
        <v>36</v>
      </c>
      <c r="AE739" t="s">
        <v>66</v>
      </c>
      <c r="AF739" t="s">
        <v>36</v>
      </c>
      <c r="AG739" t="s">
        <v>48</v>
      </c>
    </row>
    <row r="740" spans="1:33" x14ac:dyDescent="0.35">
      <c r="A740" t="s">
        <v>4363</v>
      </c>
      <c r="B740" t="s">
        <v>33</v>
      </c>
      <c r="C740" t="s">
        <v>4363</v>
      </c>
      <c r="D740" t="s">
        <v>36</v>
      </c>
      <c r="E740" t="s">
        <v>66</v>
      </c>
      <c r="F740" t="s">
        <v>36</v>
      </c>
      <c r="G740" t="s">
        <v>66</v>
      </c>
      <c r="I740" t="s">
        <v>66</v>
      </c>
      <c r="J740" t="s">
        <v>68</v>
      </c>
      <c r="K740" t="str">
        <f>VLOOKUP(J740, correspondance!A:B, 2, FALSE)</f>
        <v>TG Ouest</v>
      </c>
      <c r="L740" t="s">
        <v>36</v>
      </c>
      <c r="M740" t="s">
        <v>36</v>
      </c>
      <c r="N740" t="s">
        <v>36</v>
      </c>
      <c r="O740" t="s">
        <v>36</v>
      </c>
      <c r="P740" t="s">
        <v>36</v>
      </c>
      <c r="Q740" t="s">
        <v>36</v>
      </c>
      <c r="R740" t="s">
        <v>36</v>
      </c>
      <c r="S740" t="s">
        <v>36</v>
      </c>
      <c r="T740" t="s">
        <v>36</v>
      </c>
      <c r="U740" t="s">
        <v>69</v>
      </c>
      <c r="V740" t="s">
        <v>36</v>
      </c>
      <c r="W740" t="s">
        <v>771</v>
      </c>
      <c r="X740" t="s">
        <v>36</v>
      </c>
      <c r="Y740" t="s">
        <v>36</v>
      </c>
      <c r="Z740" t="s">
        <v>36</v>
      </c>
      <c r="AA740">
        <v>0</v>
      </c>
      <c r="AB740" t="s">
        <v>36</v>
      </c>
      <c r="AC740" t="s">
        <v>36</v>
      </c>
      <c r="AD740" t="s">
        <v>36</v>
      </c>
      <c r="AE740" t="s">
        <v>66</v>
      </c>
      <c r="AF740" t="s">
        <v>36</v>
      </c>
      <c r="AG740" t="s">
        <v>48</v>
      </c>
    </row>
    <row r="741" spans="1:33" x14ac:dyDescent="0.35">
      <c r="A741" t="s">
        <v>4364</v>
      </c>
      <c r="B741" t="s">
        <v>33</v>
      </c>
      <c r="C741" t="s">
        <v>4364</v>
      </c>
      <c r="D741" t="s">
        <v>36</v>
      </c>
      <c r="E741" t="s">
        <v>66</v>
      </c>
      <c r="F741" t="s">
        <v>36</v>
      </c>
      <c r="G741" t="s">
        <v>66</v>
      </c>
      <c r="I741" t="s">
        <v>66</v>
      </c>
      <c r="J741" t="s">
        <v>68</v>
      </c>
      <c r="K741" t="str">
        <f>VLOOKUP(J741, correspondance!A:B, 2, FALSE)</f>
        <v>TG Ouest</v>
      </c>
      <c r="L741" t="s">
        <v>36</v>
      </c>
      <c r="M741" t="s">
        <v>36</v>
      </c>
      <c r="N741" t="s">
        <v>36</v>
      </c>
      <c r="O741" t="s">
        <v>36</v>
      </c>
      <c r="P741" t="s">
        <v>36</v>
      </c>
      <c r="Q741" t="s">
        <v>36</v>
      </c>
      <c r="R741" t="s">
        <v>36</v>
      </c>
      <c r="S741" t="s">
        <v>36</v>
      </c>
      <c r="T741" t="s">
        <v>36</v>
      </c>
      <c r="U741" t="s">
        <v>69</v>
      </c>
      <c r="V741" t="s">
        <v>36</v>
      </c>
      <c r="W741" t="s">
        <v>771</v>
      </c>
      <c r="X741" t="s">
        <v>36</v>
      </c>
      <c r="Y741" t="s">
        <v>36</v>
      </c>
      <c r="Z741" t="s">
        <v>36</v>
      </c>
      <c r="AA741">
        <v>0</v>
      </c>
      <c r="AB741" t="s">
        <v>36</v>
      </c>
      <c r="AC741" t="s">
        <v>36</v>
      </c>
      <c r="AD741" t="s">
        <v>36</v>
      </c>
      <c r="AE741" t="s">
        <v>66</v>
      </c>
      <c r="AF741" t="s">
        <v>36</v>
      </c>
      <c r="AG741" t="s">
        <v>48</v>
      </c>
    </row>
    <row r="742" spans="1:33" x14ac:dyDescent="0.35">
      <c r="A742" t="s">
        <v>4365</v>
      </c>
      <c r="B742" t="s">
        <v>33</v>
      </c>
      <c r="C742" t="s">
        <v>4366</v>
      </c>
      <c r="D742" t="s">
        <v>4365</v>
      </c>
      <c r="E742" t="s">
        <v>4367</v>
      </c>
      <c r="F742" t="s">
        <v>4368</v>
      </c>
      <c r="G742" t="s">
        <v>66</v>
      </c>
      <c r="I742" t="s">
        <v>66</v>
      </c>
      <c r="J742" t="s">
        <v>2736</v>
      </c>
      <c r="K742" t="str">
        <f>VLOOKUP(J742, correspondance!A:B, 2, FALSE)</f>
        <v>TGFL-DELTA LOGISTIQUE</v>
      </c>
      <c r="L742" t="s">
        <v>4369</v>
      </c>
      <c r="M742" t="s">
        <v>4370</v>
      </c>
      <c r="N742" t="s">
        <v>36</v>
      </c>
      <c r="O742" t="s">
        <v>36</v>
      </c>
      <c r="P742" t="s">
        <v>36</v>
      </c>
      <c r="Q742" t="s">
        <v>36</v>
      </c>
      <c r="R742" t="s">
        <v>36</v>
      </c>
      <c r="S742" t="s">
        <v>36</v>
      </c>
      <c r="T742" t="s">
        <v>36</v>
      </c>
      <c r="U742" t="s">
        <v>42</v>
      </c>
      <c r="V742" t="s">
        <v>43</v>
      </c>
      <c r="W742" t="s">
        <v>4371</v>
      </c>
      <c r="X742" t="s">
        <v>36</v>
      </c>
      <c r="Y742" t="s">
        <v>36</v>
      </c>
      <c r="Z742" t="s">
        <v>36</v>
      </c>
      <c r="AA742">
        <v>0</v>
      </c>
      <c r="AB742" t="s">
        <v>426</v>
      </c>
      <c r="AC742" t="s">
        <v>46</v>
      </c>
      <c r="AD742" t="s">
        <v>36</v>
      </c>
      <c r="AE742" t="s">
        <v>56</v>
      </c>
      <c r="AF742" t="s">
        <v>36</v>
      </c>
      <c r="AG742" t="s">
        <v>48</v>
      </c>
    </row>
    <row r="743" spans="1:33" x14ac:dyDescent="0.35">
      <c r="A743" t="s">
        <v>4372</v>
      </c>
      <c r="B743" t="s">
        <v>3299</v>
      </c>
      <c r="C743" t="s">
        <v>4373</v>
      </c>
      <c r="D743" t="s">
        <v>4372</v>
      </c>
      <c r="E743" t="s">
        <v>4374</v>
      </c>
      <c r="F743" t="s">
        <v>4375</v>
      </c>
      <c r="G743" t="s">
        <v>66</v>
      </c>
      <c r="I743" t="s">
        <v>66</v>
      </c>
      <c r="J743" t="s">
        <v>2736</v>
      </c>
      <c r="K743" t="str">
        <f>VLOOKUP(J743, correspondance!A:B, 2, FALSE)</f>
        <v>TGFL-DELTA LOGISTIQUE</v>
      </c>
      <c r="L743" t="s">
        <v>4376</v>
      </c>
      <c r="M743" t="s">
        <v>4377</v>
      </c>
      <c r="N743" t="s">
        <v>36</v>
      </c>
      <c r="O743" t="s">
        <v>36</v>
      </c>
      <c r="P743" t="s">
        <v>36</v>
      </c>
      <c r="Q743" t="s">
        <v>36</v>
      </c>
      <c r="R743" t="s">
        <v>36</v>
      </c>
      <c r="S743" t="s">
        <v>36</v>
      </c>
      <c r="T743" t="s">
        <v>36</v>
      </c>
      <c r="U743" t="s">
        <v>42</v>
      </c>
      <c r="V743" t="s">
        <v>43</v>
      </c>
      <c r="W743" t="s">
        <v>4378</v>
      </c>
      <c r="X743" t="s">
        <v>36</v>
      </c>
      <c r="Y743" t="s">
        <v>36</v>
      </c>
      <c r="Z743" t="s">
        <v>36</v>
      </c>
      <c r="AA743">
        <v>0</v>
      </c>
      <c r="AB743" t="s">
        <v>426</v>
      </c>
      <c r="AC743" t="s">
        <v>46</v>
      </c>
      <c r="AD743" t="s">
        <v>36</v>
      </c>
      <c r="AE743" t="s">
        <v>56</v>
      </c>
      <c r="AF743" t="s">
        <v>36</v>
      </c>
      <c r="AG743" t="s">
        <v>48</v>
      </c>
    </row>
    <row r="744" spans="1:33" x14ac:dyDescent="0.35">
      <c r="A744" t="s">
        <v>4379</v>
      </c>
      <c r="B744" t="s">
        <v>33</v>
      </c>
      <c r="C744" t="s">
        <v>4380</v>
      </c>
      <c r="D744" t="s">
        <v>4379</v>
      </c>
      <c r="E744" t="s">
        <v>4381</v>
      </c>
      <c r="F744" t="s">
        <v>4382</v>
      </c>
      <c r="G744" t="s">
        <v>66</v>
      </c>
      <c r="I744" t="s">
        <v>66</v>
      </c>
      <c r="J744" t="s">
        <v>2736</v>
      </c>
      <c r="K744" t="str">
        <f>VLOOKUP(J744, correspondance!A:B, 2, FALSE)</f>
        <v>TGFL-DELTA LOGISTIQUE</v>
      </c>
      <c r="L744" t="s">
        <v>4383</v>
      </c>
      <c r="M744" t="s">
        <v>4384</v>
      </c>
      <c r="N744" t="s">
        <v>36</v>
      </c>
      <c r="O744" t="s">
        <v>36</v>
      </c>
      <c r="P744" t="s">
        <v>36</v>
      </c>
      <c r="Q744" t="s">
        <v>36</v>
      </c>
      <c r="R744" t="s">
        <v>36</v>
      </c>
      <c r="S744" t="s">
        <v>36</v>
      </c>
      <c r="T744" t="s">
        <v>36</v>
      </c>
      <c r="U744" t="s">
        <v>42</v>
      </c>
      <c r="V744" t="s">
        <v>43</v>
      </c>
      <c r="W744" t="s">
        <v>84</v>
      </c>
      <c r="X744" t="s">
        <v>36</v>
      </c>
      <c r="Y744" t="s">
        <v>36</v>
      </c>
      <c r="Z744" t="s">
        <v>36</v>
      </c>
      <c r="AA744">
        <v>0</v>
      </c>
      <c r="AB744" t="s">
        <v>426</v>
      </c>
      <c r="AC744" t="s">
        <v>46</v>
      </c>
      <c r="AD744" t="s">
        <v>36</v>
      </c>
      <c r="AE744" t="s">
        <v>66</v>
      </c>
      <c r="AF744" t="s">
        <v>36</v>
      </c>
      <c r="AG744" t="s">
        <v>48</v>
      </c>
    </row>
    <row r="745" spans="1:33" x14ac:dyDescent="0.35">
      <c r="A745" t="s">
        <v>4385</v>
      </c>
      <c r="B745" t="s">
        <v>3299</v>
      </c>
      <c r="C745" t="s">
        <v>4386</v>
      </c>
      <c r="D745" t="s">
        <v>4385</v>
      </c>
      <c r="E745" t="s">
        <v>4387</v>
      </c>
      <c r="F745" t="s">
        <v>36</v>
      </c>
      <c r="G745" t="s">
        <v>37</v>
      </c>
      <c r="H745">
        <v>19000</v>
      </c>
      <c r="I745" t="s">
        <v>38</v>
      </c>
      <c r="J745" t="s">
        <v>2406</v>
      </c>
      <c r="K745" t="str">
        <f>VLOOKUP(J745, correspondance!A:B, 2, FALSE)</f>
        <v>TG Reims (PF)</v>
      </c>
      <c r="L745" t="s">
        <v>4388</v>
      </c>
      <c r="M745" t="s">
        <v>4389</v>
      </c>
      <c r="N745" t="s">
        <v>36</v>
      </c>
      <c r="O745" t="s">
        <v>36</v>
      </c>
      <c r="P745" t="s">
        <v>36</v>
      </c>
      <c r="Q745" t="s">
        <v>36</v>
      </c>
      <c r="R745" t="s">
        <v>36</v>
      </c>
      <c r="S745" t="s">
        <v>36</v>
      </c>
      <c r="T745" t="s">
        <v>36</v>
      </c>
      <c r="U745" t="s">
        <v>42</v>
      </c>
      <c r="V745" t="s">
        <v>43</v>
      </c>
      <c r="W745" t="s">
        <v>4390</v>
      </c>
      <c r="X745" t="s">
        <v>36</v>
      </c>
      <c r="Y745" t="s">
        <v>36</v>
      </c>
      <c r="Z745" t="s">
        <v>36</v>
      </c>
      <c r="AA745">
        <v>0</v>
      </c>
      <c r="AB745" t="s">
        <v>426</v>
      </c>
      <c r="AC745" t="s">
        <v>46</v>
      </c>
      <c r="AD745" t="s">
        <v>36</v>
      </c>
      <c r="AE745" t="s">
        <v>3310</v>
      </c>
      <c r="AF745" t="s">
        <v>36</v>
      </c>
      <c r="AG745" t="s">
        <v>48</v>
      </c>
    </row>
    <row r="746" spans="1:33" x14ac:dyDescent="0.35">
      <c r="A746" t="s">
        <v>4391</v>
      </c>
      <c r="B746" t="s">
        <v>33</v>
      </c>
      <c r="C746" t="s">
        <v>4391</v>
      </c>
      <c r="D746" t="s">
        <v>36</v>
      </c>
      <c r="E746" t="s">
        <v>66</v>
      </c>
      <c r="F746" t="s">
        <v>36</v>
      </c>
      <c r="G746" t="s">
        <v>66</v>
      </c>
      <c r="I746" t="s">
        <v>66</v>
      </c>
      <c r="J746" t="s">
        <v>66</v>
      </c>
      <c r="K746" t="e">
        <f>VLOOKUP(J746, correspondance!A:B, 2, FALSE)</f>
        <v>#N/A</v>
      </c>
      <c r="L746" t="s">
        <v>36</v>
      </c>
      <c r="M746" t="s">
        <v>36</v>
      </c>
      <c r="N746" t="s">
        <v>36</v>
      </c>
      <c r="O746" t="s">
        <v>36</v>
      </c>
      <c r="P746" t="s">
        <v>36</v>
      </c>
      <c r="Q746" t="s">
        <v>36</v>
      </c>
      <c r="R746" t="s">
        <v>36</v>
      </c>
      <c r="S746" t="s">
        <v>36</v>
      </c>
      <c r="T746" t="s">
        <v>36</v>
      </c>
      <c r="U746" t="s">
        <v>69</v>
      </c>
      <c r="V746" t="s">
        <v>36</v>
      </c>
      <c r="W746" t="s">
        <v>771</v>
      </c>
      <c r="X746" t="s">
        <v>36</v>
      </c>
      <c r="Y746" t="s">
        <v>36</v>
      </c>
      <c r="Z746" t="s">
        <v>36</v>
      </c>
      <c r="AA746">
        <v>0</v>
      </c>
      <c r="AB746" t="s">
        <v>36</v>
      </c>
      <c r="AC746" t="s">
        <v>36</v>
      </c>
      <c r="AD746" t="s">
        <v>36</v>
      </c>
      <c r="AE746" t="s">
        <v>66</v>
      </c>
      <c r="AF746" t="s">
        <v>36</v>
      </c>
      <c r="AG746" t="s">
        <v>48</v>
      </c>
    </row>
    <row r="747" spans="1:33" x14ac:dyDescent="0.35">
      <c r="A747" t="s">
        <v>4392</v>
      </c>
      <c r="B747" t="s">
        <v>33</v>
      </c>
      <c r="C747" t="s">
        <v>4393</v>
      </c>
      <c r="D747" t="s">
        <v>4392</v>
      </c>
      <c r="E747" t="s">
        <v>4394</v>
      </c>
      <c r="F747" t="s">
        <v>36</v>
      </c>
      <c r="G747" t="s">
        <v>66</v>
      </c>
      <c r="I747" t="s">
        <v>66</v>
      </c>
      <c r="J747" t="s">
        <v>848</v>
      </c>
      <c r="K747" t="str">
        <f>VLOOKUP(J747, correspondance!A:B, 2, FALSE)</f>
        <v>TG MEDITERRANEE</v>
      </c>
      <c r="L747" t="s">
        <v>4395</v>
      </c>
      <c r="M747" t="s">
        <v>36</v>
      </c>
      <c r="N747" t="s">
        <v>36</v>
      </c>
      <c r="O747" t="s">
        <v>36</v>
      </c>
      <c r="P747" t="s">
        <v>36</v>
      </c>
      <c r="Q747" t="s">
        <v>36</v>
      </c>
      <c r="R747" t="s">
        <v>36</v>
      </c>
      <c r="S747" t="s">
        <v>36</v>
      </c>
      <c r="T747" t="s">
        <v>36</v>
      </c>
      <c r="U747" t="s">
        <v>42</v>
      </c>
      <c r="V747" t="s">
        <v>43</v>
      </c>
      <c r="W747" t="s">
        <v>884</v>
      </c>
      <c r="X747" t="s">
        <v>36</v>
      </c>
      <c r="Y747" t="s">
        <v>36</v>
      </c>
      <c r="Z747" t="s">
        <v>36</v>
      </c>
      <c r="AA747">
        <v>0</v>
      </c>
      <c r="AB747" t="s">
        <v>45</v>
      </c>
      <c r="AC747" t="s">
        <v>46</v>
      </c>
      <c r="AD747" t="s">
        <v>36</v>
      </c>
      <c r="AE747" t="s">
        <v>56</v>
      </c>
      <c r="AF747" t="s">
        <v>36</v>
      </c>
      <c r="AG747" t="s">
        <v>48</v>
      </c>
    </row>
    <row r="748" spans="1:33" x14ac:dyDescent="0.35">
      <c r="A748" t="s">
        <v>4396</v>
      </c>
      <c r="B748" t="s">
        <v>33</v>
      </c>
      <c r="C748" t="s">
        <v>4397</v>
      </c>
      <c r="D748" t="s">
        <v>4396</v>
      </c>
      <c r="E748" t="s">
        <v>4398</v>
      </c>
      <c r="F748" t="s">
        <v>36</v>
      </c>
      <c r="G748" t="s">
        <v>66</v>
      </c>
      <c r="I748" t="s">
        <v>66</v>
      </c>
      <c r="J748" t="s">
        <v>848</v>
      </c>
      <c r="K748" t="str">
        <f>VLOOKUP(J748, correspondance!A:B, 2, FALSE)</f>
        <v>TG MEDITERRANEE</v>
      </c>
      <c r="L748" t="s">
        <v>4399</v>
      </c>
      <c r="M748" t="s">
        <v>4400</v>
      </c>
      <c r="N748" t="s">
        <v>36</v>
      </c>
      <c r="O748" t="s">
        <v>36</v>
      </c>
      <c r="P748" t="s">
        <v>36</v>
      </c>
      <c r="Q748" t="s">
        <v>36</v>
      </c>
      <c r="R748" t="s">
        <v>36</v>
      </c>
      <c r="S748" t="s">
        <v>36</v>
      </c>
      <c r="T748" t="s">
        <v>36</v>
      </c>
      <c r="U748" t="s">
        <v>42</v>
      </c>
      <c r="V748" t="s">
        <v>43</v>
      </c>
      <c r="W748" t="s">
        <v>884</v>
      </c>
      <c r="X748" t="s">
        <v>36</v>
      </c>
      <c r="Y748" t="s">
        <v>36</v>
      </c>
      <c r="Z748" t="s">
        <v>36</v>
      </c>
      <c r="AA748">
        <v>0</v>
      </c>
      <c r="AB748" t="s">
        <v>45</v>
      </c>
      <c r="AC748" t="s">
        <v>46</v>
      </c>
      <c r="AD748" t="s">
        <v>36</v>
      </c>
      <c r="AE748" t="s">
        <v>56</v>
      </c>
      <c r="AF748" t="s">
        <v>36</v>
      </c>
      <c r="AG748" t="s">
        <v>48</v>
      </c>
    </row>
    <row r="749" spans="1:33" x14ac:dyDescent="0.35">
      <c r="A749" t="s">
        <v>4401</v>
      </c>
      <c r="B749" t="s">
        <v>33</v>
      </c>
      <c r="C749" t="s">
        <v>4402</v>
      </c>
      <c r="D749" t="s">
        <v>4401</v>
      </c>
      <c r="E749" t="s">
        <v>4403</v>
      </c>
      <c r="F749" t="s">
        <v>36</v>
      </c>
      <c r="G749" t="s">
        <v>66</v>
      </c>
      <c r="I749" t="s">
        <v>66</v>
      </c>
      <c r="J749" t="s">
        <v>848</v>
      </c>
      <c r="K749" t="str">
        <f>VLOOKUP(J749, correspondance!A:B, 2, FALSE)</f>
        <v>TG MEDITERRANEE</v>
      </c>
      <c r="L749" t="s">
        <v>4404</v>
      </c>
      <c r="M749" t="s">
        <v>4405</v>
      </c>
      <c r="N749" t="s">
        <v>36</v>
      </c>
      <c r="O749" t="s">
        <v>36</v>
      </c>
      <c r="P749" t="s">
        <v>36</v>
      </c>
      <c r="Q749" t="s">
        <v>36</v>
      </c>
      <c r="R749" t="s">
        <v>36</v>
      </c>
      <c r="S749" t="s">
        <v>36</v>
      </c>
      <c r="T749" t="s">
        <v>36</v>
      </c>
      <c r="U749" t="s">
        <v>42</v>
      </c>
      <c r="V749" t="s">
        <v>43</v>
      </c>
      <c r="W749" t="s">
        <v>884</v>
      </c>
      <c r="X749" t="s">
        <v>36</v>
      </c>
      <c r="Y749" t="s">
        <v>36</v>
      </c>
      <c r="Z749" t="s">
        <v>36</v>
      </c>
      <c r="AA749">
        <v>0</v>
      </c>
      <c r="AB749" t="s">
        <v>45</v>
      </c>
      <c r="AC749" t="s">
        <v>46</v>
      </c>
      <c r="AD749" t="s">
        <v>36</v>
      </c>
      <c r="AE749" t="s">
        <v>56</v>
      </c>
      <c r="AF749" t="s">
        <v>36</v>
      </c>
      <c r="AG749" t="s">
        <v>48</v>
      </c>
    </row>
    <row r="750" spans="1:33" x14ac:dyDescent="0.35">
      <c r="A750" t="s">
        <v>4406</v>
      </c>
      <c r="B750" t="s">
        <v>33</v>
      </c>
      <c r="C750" t="s">
        <v>4407</v>
      </c>
      <c r="D750" t="s">
        <v>4406</v>
      </c>
      <c r="E750" t="s">
        <v>4408</v>
      </c>
      <c r="F750" t="s">
        <v>36</v>
      </c>
      <c r="G750" t="s">
        <v>66</v>
      </c>
      <c r="I750" t="s">
        <v>66</v>
      </c>
      <c r="J750" t="s">
        <v>848</v>
      </c>
      <c r="K750" t="str">
        <f>VLOOKUP(J750, correspondance!A:B, 2, FALSE)</f>
        <v>TG MEDITERRANEE</v>
      </c>
      <c r="L750" t="s">
        <v>4409</v>
      </c>
      <c r="M750" t="s">
        <v>36</v>
      </c>
      <c r="N750" t="s">
        <v>36</v>
      </c>
      <c r="O750" t="s">
        <v>36</v>
      </c>
      <c r="P750" t="s">
        <v>36</v>
      </c>
      <c r="Q750" t="s">
        <v>36</v>
      </c>
      <c r="R750" t="s">
        <v>36</v>
      </c>
      <c r="S750" t="s">
        <v>36</v>
      </c>
      <c r="T750" t="s">
        <v>36</v>
      </c>
      <c r="U750" t="s">
        <v>42</v>
      </c>
      <c r="V750" t="s">
        <v>43</v>
      </c>
      <c r="W750" t="s">
        <v>4410</v>
      </c>
      <c r="X750" t="s">
        <v>36</v>
      </c>
      <c r="Y750" t="s">
        <v>36</v>
      </c>
      <c r="Z750" t="s">
        <v>36</v>
      </c>
      <c r="AA750">
        <v>0</v>
      </c>
      <c r="AB750" t="s">
        <v>45</v>
      </c>
      <c r="AC750" t="s">
        <v>46</v>
      </c>
      <c r="AD750" t="s">
        <v>36</v>
      </c>
      <c r="AE750" t="s">
        <v>56</v>
      </c>
      <c r="AF750" t="s">
        <v>36</v>
      </c>
      <c r="AG750" t="s">
        <v>48</v>
      </c>
    </row>
    <row r="751" spans="1:33" x14ac:dyDescent="0.35">
      <c r="A751" t="s">
        <v>4411</v>
      </c>
      <c r="B751" t="s">
        <v>33</v>
      </c>
      <c r="C751" t="s">
        <v>4412</v>
      </c>
      <c r="D751" t="s">
        <v>4411</v>
      </c>
      <c r="E751" t="s">
        <v>4413</v>
      </c>
      <c r="F751" t="s">
        <v>36</v>
      </c>
      <c r="G751" t="s">
        <v>37</v>
      </c>
      <c r="H751">
        <v>19000</v>
      </c>
      <c r="I751" t="s">
        <v>38</v>
      </c>
      <c r="J751" t="s">
        <v>817</v>
      </c>
      <c r="K751" t="str">
        <f>VLOOKUP(J751, correspondance!A:B, 2, FALSE)</f>
        <v>TG COULOMMIERS</v>
      </c>
      <c r="L751" t="s">
        <v>4414</v>
      </c>
      <c r="M751" t="s">
        <v>4415</v>
      </c>
      <c r="N751" t="s">
        <v>36</v>
      </c>
      <c r="O751" t="s">
        <v>36</v>
      </c>
      <c r="P751" t="s">
        <v>36</v>
      </c>
      <c r="Q751" t="s">
        <v>36</v>
      </c>
      <c r="R751" t="s">
        <v>36</v>
      </c>
      <c r="S751" t="s">
        <v>36</v>
      </c>
      <c r="T751" t="s">
        <v>36</v>
      </c>
      <c r="U751" t="s">
        <v>42</v>
      </c>
      <c r="V751" t="s">
        <v>43</v>
      </c>
      <c r="W751" t="s">
        <v>4416</v>
      </c>
      <c r="X751" t="s">
        <v>36</v>
      </c>
      <c r="Y751" t="s">
        <v>36</v>
      </c>
      <c r="Z751" t="s">
        <v>36</v>
      </c>
      <c r="AA751">
        <v>0</v>
      </c>
      <c r="AB751" t="s">
        <v>45</v>
      </c>
      <c r="AC751" t="s">
        <v>46</v>
      </c>
      <c r="AD751" t="s">
        <v>36</v>
      </c>
      <c r="AE751" t="s">
        <v>56</v>
      </c>
      <c r="AF751" t="s">
        <v>36</v>
      </c>
      <c r="AG751" t="s">
        <v>48</v>
      </c>
    </row>
    <row r="752" spans="1:33" x14ac:dyDescent="0.35">
      <c r="A752" t="s">
        <v>4417</v>
      </c>
      <c r="B752" t="s">
        <v>3299</v>
      </c>
      <c r="C752" t="s">
        <v>4418</v>
      </c>
      <c r="D752" t="s">
        <v>4417</v>
      </c>
      <c r="E752" t="s">
        <v>4419</v>
      </c>
      <c r="F752" t="s">
        <v>36</v>
      </c>
      <c r="G752" t="s">
        <v>37</v>
      </c>
      <c r="H752">
        <v>19000</v>
      </c>
      <c r="I752" t="s">
        <v>38</v>
      </c>
      <c r="J752" t="s">
        <v>2246</v>
      </c>
      <c r="K752" t="str">
        <f>VLOOKUP(J752, correspondance!A:B, 2, FALSE)</f>
        <v>TG Arques</v>
      </c>
      <c r="L752" t="s">
        <v>4420</v>
      </c>
      <c r="M752" t="s">
        <v>4421</v>
      </c>
      <c r="N752" t="s">
        <v>36</v>
      </c>
      <c r="O752" t="s">
        <v>36</v>
      </c>
      <c r="P752" t="s">
        <v>36</v>
      </c>
      <c r="Q752" t="s">
        <v>36</v>
      </c>
      <c r="R752" t="s">
        <v>36</v>
      </c>
      <c r="S752" t="s">
        <v>36</v>
      </c>
      <c r="T752" t="s">
        <v>36</v>
      </c>
      <c r="U752" t="s">
        <v>42</v>
      </c>
      <c r="V752" t="s">
        <v>43</v>
      </c>
      <c r="W752" t="s">
        <v>4422</v>
      </c>
      <c r="X752" t="s">
        <v>36</v>
      </c>
      <c r="Y752" t="s">
        <v>36</v>
      </c>
      <c r="Z752" t="s">
        <v>36</v>
      </c>
      <c r="AA752">
        <v>0</v>
      </c>
      <c r="AB752" t="s">
        <v>426</v>
      </c>
      <c r="AC752" t="s">
        <v>46</v>
      </c>
      <c r="AD752" t="s">
        <v>36</v>
      </c>
      <c r="AE752" t="s">
        <v>56</v>
      </c>
      <c r="AF752" t="s">
        <v>36</v>
      </c>
      <c r="AG752" t="s">
        <v>48</v>
      </c>
    </row>
    <row r="753" spans="1:33" x14ac:dyDescent="0.35">
      <c r="A753" t="s">
        <v>4423</v>
      </c>
      <c r="B753" t="s">
        <v>33</v>
      </c>
      <c r="C753" t="s">
        <v>4424</v>
      </c>
      <c r="D753" t="s">
        <v>4423</v>
      </c>
      <c r="E753" t="s">
        <v>4425</v>
      </c>
      <c r="F753" t="s">
        <v>4426</v>
      </c>
      <c r="G753" t="s">
        <v>37</v>
      </c>
      <c r="H753">
        <v>16000</v>
      </c>
      <c r="I753" t="s">
        <v>38</v>
      </c>
      <c r="J753" t="s">
        <v>2736</v>
      </c>
      <c r="K753" t="str">
        <f>VLOOKUP(J753, correspondance!A:B, 2, FALSE)</f>
        <v>TGFL-DELTA LOGISTIQUE</v>
      </c>
      <c r="L753" t="s">
        <v>4427</v>
      </c>
      <c r="M753" t="s">
        <v>36</v>
      </c>
      <c r="N753" t="s">
        <v>36</v>
      </c>
      <c r="O753" t="s">
        <v>36</v>
      </c>
      <c r="P753" t="s">
        <v>36</v>
      </c>
      <c r="Q753" t="s">
        <v>36</v>
      </c>
      <c r="R753" t="s">
        <v>36</v>
      </c>
      <c r="S753" t="s">
        <v>36</v>
      </c>
      <c r="T753" t="s">
        <v>36</v>
      </c>
      <c r="U753" t="s">
        <v>42</v>
      </c>
      <c r="V753" t="s">
        <v>43</v>
      </c>
      <c r="W753" t="s">
        <v>4428</v>
      </c>
      <c r="X753" t="s">
        <v>36</v>
      </c>
      <c r="Y753" t="s">
        <v>36</v>
      </c>
      <c r="Z753" t="s">
        <v>36</v>
      </c>
      <c r="AA753">
        <v>0</v>
      </c>
      <c r="AB753" t="s">
        <v>426</v>
      </c>
      <c r="AC753" t="s">
        <v>46</v>
      </c>
      <c r="AD753" t="s">
        <v>36</v>
      </c>
      <c r="AE753" t="s">
        <v>66</v>
      </c>
      <c r="AF753" t="s">
        <v>36</v>
      </c>
      <c r="AG753" t="s">
        <v>48</v>
      </c>
    </row>
    <row r="754" spans="1:33" x14ac:dyDescent="0.35">
      <c r="A754" t="s">
        <v>4429</v>
      </c>
      <c r="B754" t="s">
        <v>33</v>
      </c>
      <c r="C754" t="s">
        <v>4430</v>
      </c>
      <c r="D754" t="s">
        <v>4431</v>
      </c>
      <c r="E754" t="s">
        <v>4432</v>
      </c>
      <c r="F754" t="s">
        <v>4433</v>
      </c>
      <c r="G754" t="s">
        <v>37</v>
      </c>
      <c r="H754">
        <v>15998</v>
      </c>
      <c r="I754" t="s">
        <v>38</v>
      </c>
      <c r="J754" t="s">
        <v>2736</v>
      </c>
      <c r="K754" t="str">
        <f>VLOOKUP(J754, correspondance!A:B, 2, FALSE)</f>
        <v>TGFL-DELTA LOGISTIQUE</v>
      </c>
      <c r="L754" t="s">
        <v>4434</v>
      </c>
      <c r="M754" t="s">
        <v>36</v>
      </c>
      <c r="N754" t="s">
        <v>36</v>
      </c>
      <c r="O754" t="s">
        <v>36</v>
      </c>
      <c r="P754" t="s">
        <v>36</v>
      </c>
      <c r="Q754" t="s">
        <v>36</v>
      </c>
      <c r="R754" t="s">
        <v>36</v>
      </c>
      <c r="S754" t="s">
        <v>36</v>
      </c>
      <c r="T754" t="s">
        <v>36</v>
      </c>
      <c r="U754" t="s">
        <v>42</v>
      </c>
      <c r="V754" t="s">
        <v>43</v>
      </c>
      <c r="W754" t="s">
        <v>4435</v>
      </c>
      <c r="X754" t="s">
        <v>36</v>
      </c>
      <c r="Y754" t="s">
        <v>36</v>
      </c>
      <c r="Z754" t="s">
        <v>36</v>
      </c>
      <c r="AA754">
        <v>0</v>
      </c>
      <c r="AB754" t="s">
        <v>426</v>
      </c>
      <c r="AC754" t="s">
        <v>46</v>
      </c>
      <c r="AD754" t="s">
        <v>36</v>
      </c>
      <c r="AE754" t="s">
        <v>56</v>
      </c>
      <c r="AF754" t="s">
        <v>36</v>
      </c>
      <c r="AG754" t="s">
        <v>48</v>
      </c>
    </row>
    <row r="755" spans="1:33" x14ac:dyDescent="0.35">
      <c r="A755" t="s">
        <v>4436</v>
      </c>
      <c r="B755" t="s">
        <v>3299</v>
      </c>
      <c r="C755" t="s">
        <v>4437</v>
      </c>
      <c r="D755" t="s">
        <v>36</v>
      </c>
      <c r="E755" t="s">
        <v>4438</v>
      </c>
      <c r="F755" t="s">
        <v>36</v>
      </c>
      <c r="G755" t="s">
        <v>66</v>
      </c>
      <c r="I755" t="s">
        <v>66</v>
      </c>
      <c r="J755" t="s">
        <v>39</v>
      </c>
      <c r="K755" t="str">
        <f>VLOOKUP(J755, correspondance!A:B, 2, FALSE)</f>
        <v>TG CENTRE EST</v>
      </c>
      <c r="L755" t="s">
        <v>4439</v>
      </c>
      <c r="M755" t="s">
        <v>36</v>
      </c>
      <c r="N755" t="s">
        <v>36</v>
      </c>
      <c r="O755" t="s">
        <v>36</v>
      </c>
      <c r="P755" t="s">
        <v>36</v>
      </c>
      <c r="Q755" t="s">
        <v>36</v>
      </c>
      <c r="R755" t="s">
        <v>36</v>
      </c>
      <c r="S755" t="s">
        <v>36</v>
      </c>
      <c r="T755" t="s">
        <v>36</v>
      </c>
      <c r="U755" t="s">
        <v>42</v>
      </c>
      <c r="V755" t="s">
        <v>43</v>
      </c>
      <c r="W755" t="s">
        <v>746</v>
      </c>
      <c r="X755" t="s">
        <v>36</v>
      </c>
      <c r="Y755" t="s">
        <v>36</v>
      </c>
      <c r="Z755" t="s">
        <v>36</v>
      </c>
      <c r="AA755">
        <v>0</v>
      </c>
      <c r="AB755" t="s">
        <v>426</v>
      </c>
      <c r="AC755" t="s">
        <v>46</v>
      </c>
      <c r="AD755" t="s">
        <v>36</v>
      </c>
      <c r="AE755" t="s">
        <v>4440</v>
      </c>
      <c r="AF755" t="s">
        <v>36</v>
      </c>
      <c r="AG755" t="s">
        <v>48</v>
      </c>
    </row>
    <row r="756" spans="1:33" x14ac:dyDescent="0.35">
      <c r="A756" t="s">
        <v>4441</v>
      </c>
      <c r="B756" t="s">
        <v>33</v>
      </c>
      <c r="C756" t="s">
        <v>4442</v>
      </c>
      <c r="D756" t="s">
        <v>4441</v>
      </c>
      <c r="E756" t="s">
        <v>4443</v>
      </c>
      <c r="F756" t="s">
        <v>4444</v>
      </c>
      <c r="G756" t="s">
        <v>37</v>
      </c>
      <c r="H756">
        <v>16000</v>
      </c>
      <c r="I756" t="s">
        <v>38</v>
      </c>
      <c r="J756" t="s">
        <v>2736</v>
      </c>
      <c r="K756" t="str">
        <f>VLOOKUP(J756, correspondance!A:B, 2, FALSE)</f>
        <v>TGFL-DELTA LOGISTIQUE</v>
      </c>
      <c r="L756" t="s">
        <v>4445</v>
      </c>
      <c r="M756" t="s">
        <v>36</v>
      </c>
      <c r="N756" t="s">
        <v>36</v>
      </c>
      <c r="O756" t="s">
        <v>36</v>
      </c>
      <c r="P756" t="s">
        <v>36</v>
      </c>
      <c r="Q756" t="s">
        <v>36</v>
      </c>
      <c r="R756" t="s">
        <v>36</v>
      </c>
      <c r="S756" t="s">
        <v>36</v>
      </c>
      <c r="T756" t="s">
        <v>36</v>
      </c>
      <c r="U756" t="s">
        <v>42</v>
      </c>
      <c r="V756" t="s">
        <v>43</v>
      </c>
      <c r="W756" t="s">
        <v>2738</v>
      </c>
      <c r="X756" t="s">
        <v>36</v>
      </c>
      <c r="Y756" t="s">
        <v>36</v>
      </c>
      <c r="Z756" t="s">
        <v>36</v>
      </c>
      <c r="AA756">
        <v>0</v>
      </c>
      <c r="AB756" t="s">
        <v>426</v>
      </c>
      <c r="AC756" t="s">
        <v>46</v>
      </c>
      <c r="AD756" t="s">
        <v>36</v>
      </c>
      <c r="AE756" t="s">
        <v>56</v>
      </c>
      <c r="AF756" t="s">
        <v>36</v>
      </c>
      <c r="AG756" t="s">
        <v>48</v>
      </c>
    </row>
    <row r="757" spans="1:33" x14ac:dyDescent="0.35">
      <c r="A757" t="s">
        <v>4446</v>
      </c>
      <c r="B757" t="s">
        <v>33</v>
      </c>
      <c r="C757" t="s">
        <v>4447</v>
      </c>
      <c r="D757" t="s">
        <v>4446</v>
      </c>
      <c r="E757" t="s">
        <v>4448</v>
      </c>
      <c r="F757" t="s">
        <v>36</v>
      </c>
      <c r="G757" t="s">
        <v>37</v>
      </c>
      <c r="H757">
        <v>19000</v>
      </c>
      <c r="I757" t="s">
        <v>38</v>
      </c>
      <c r="J757" t="s">
        <v>2246</v>
      </c>
      <c r="K757" t="str">
        <f>VLOOKUP(J757, correspondance!A:B, 2, FALSE)</f>
        <v>TG Arques</v>
      </c>
      <c r="L757" t="s">
        <v>4449</v>
      </c>
      <c r="M757" t="s">
        <v>4450</v>
      </c>
      <c r="N757" t="s">
        <v>36</v>
      </c>
      <c r="O757" t="s">
        <v>36</v>
      </c>
      <c r="P757" t="s">
        <v>36</v>
      </c>
      <c r="Q757" t="s">
        <v>36</v>
      </c>
      <c r="R757" t="s">
        <v>36</v>
      </c>
      <c r="S757" t="s">
        <v>36</v>
      </c>
      <c r="T757" t="s">
        <v>36</v>
      </c>
      <c r="U757" t="s">
        <v>42</v>
      </c>
      <c r="V757" t="s">
        <v>43</v>
      </c>
      <c r="W757" t="s">
        <v>4451</v>
      </c>
      <c r="X757" t="s">
        <v>36</v>
      </c>
      <c r="Y757" t="s">
        <v>36</v>
      </c>
      <c r="Z757" t="s">
        <v>36</v>
      </c>
      <c r="AA757">
        <v>0</v>
      </c>
      <c r="AB757" t="s">
        <v>45</v>
      </c>
      <c r="AC757" t="s">
        <v>46</v>
      </c>
      <c r="AD757" t="s">
        <v>36</v>
      </c>
      <c r="AE757" t="s">
        <v>56</v>
      </c>
      <c r="AF757" t="s">
        <v>36</v>
      </c>
      <c r="AG757" t="s">
        <v>48</v>
      </c>
    </row>
    <row r="758" spans="1:33" x14ac:dyDescent="0.35">
      <c r="A758" t="s">
        <v>4452</v>
      </c>
      <c r="B758" t="s">
        <v>33</v>
      </c>
      <c r="C758" t="s">
        <v>4453</v>
      </c>
      <c r="D758" t="s">
        <v>4452</v>
      </c>
      <c r="E758" t="s">
        <v>4454</v>
      </c>
      <c r="F758" t="s">
        <v>4455</v>
      </c>
      <c r="G758" t="s">
        <v>37</v>
      </c>
      <c r="H758">
        <v>16000</v>
      </c>
      <c r="I758" t="s">
        <v>38</v>
      </c>
      <c r="J758" t="s">
        <v>2736</v>
      </c>
      <c r="K758" t="str">
        <f>VLOOKUP(J758, correspondance!A:B, 2, FALSE)</f>
        <v>TGFL-DELTA LOGISTIQUE</v>
      </c>
      <c r="L758" t="s">
        <v>4456</v>
      </c>
      <c r="M758" t="s">
        <v>36</v>
      </c>
      <c r="N758" t="s">
        <v>36</v>
      </c>
      <c r="O758" t="s">
        <v>36</v>
      </c>
      <c r="P758" t="s">
        <v>36</v>
      </c>
      <c r="Q758" t="s">
        <v>36</v>
      </c>
      <c r="R758" t="s">
        <v>36</v>
      </c>
      <c r="S758" t="s">
        <v>36</v>
      </c>
      <c r="T758" t="s">
        <v>36</v>
      </c>
      <c r="U758" t="s">
        <v>42</v>
      </c>
      <c r="V758" t="s">
        <v>43</v>
      </c>
      <c r="W758" t="s">
        <v>4457</v>
      </c>
      <c r="X758" t="s">
        <v>36</v>
      </c>
      <c r="Y758" t="s">
        <v>36</v>
      </c>
      <c r="Z758" t="s">
        <v>36</v>
      </c>
      <c r="AA758">
        <v>0</v>
      </c>
      <c r="AB758" t="s">
        <v>426</v>
      </c>
      <c r="AC758" t="s">
        <v>46</v>
      </c>
      <c r="AD758" t="s">
        <v>36</v>
      </c>
      <c r="AE758" t="s">
        <v>56</v>
      </c>
      <c r="AF758" t="s">
        <v>36</v>
      </c>
      <c r="AG758" t="s">
        <v>48</v>
      </c>
    </row>
    <row r="759" spans="1:33" x14ac:dyDescent="0.35">
      <c r="A759" t="s">
        <v>4458</v>
      </c>
      <c r="B759" t="s">
        <v>3299</v>
      </c>
      <c r="C759" t="s">
        <v>4459</v>
      </c>
      <c r="D759" t="s">
        <v>4458</v>
      </c>
      <c r="E759" t="s">
        <v>4460</v>
      </c>
      <c r="F759" t="s">
        <v>36</v>
      </c>
      <c r="G759" t="s">
        <v>66</v>
      </c>
      <c r="I759" t="s">
        <v>66</v>
      </c>
      <c r="J759" t="s">
        <v>848</v>
      </c>
      <c r="K759" t="str">
        <f>VLOOKUP(J759, correspondance!A:B, 2, FALSE)</f>
        <v>TG MEDITERRANEE</v>
      </c>
      <c r="L759" t="s">
        <v>4461</v>
      </c>
      <c r="M759" t="s">
        <v>4462</v>
      </c>
      <c r="N759" t="s">
        <v>36</v>
      </c>
      <c r="O759" t="s">
        <v>36</v>
      </c>
      <c r="P759" t="s">
        <v>36</v>
      </c>
      <c r="Q759" t="s">
        <v>36</v>
      </c>
      <c r="R759" t="s">
        <v>36</v>
      </c>
      <c r="S759" t="s">
        <v>36</v>
      </c>
      <c r="T759" t="s">
        <v>36</v>
      </c>
      <c r="U759" t="s">
        <v>42</v>
      </c>
      <c r="V759" t="s">
        <v>4463</v>
      </c>
      <c r="W759" t="s">
        <v>884</v>
      </c>
      <c r="X759" t="s">
        <v>36</v>
      </c>
      <c r="Y759" t="s">
        <v>36</v>
      </c>
      <c r="Z759" t="s">
        <v>36</v>
      </c>
      <c r="AA759">
        <v>0</v>
      </c>
      <c r="AB759" t="s">
        <v>426</v>
      </c>
      <c r="AC759" t="s">
        <v>46</v>
      </c>
      <c r="AD759" t="s">
        <v>36</v>
      </c>
      <c r="AE759" t="s">
        <v>47</v>
      </c>
      <c r="AF759" t="s">
        <v>36</v>
      </c>
      <c r="AG759" t="s">
        <v>48</v>
      </c>
    </row>
    <row r="760" spans="1:33" x14ac:dyDescent="0.35">
      <c r="A760" t="s">
        <v>4464</v>
      </c>
      <c r="B760" t="s">
        <v>33</v>
      </c>
      <c r="C760" t="s">
        <v>4465</v>
      </c>
      <c r="D760" t="s">
        <v>4464</v>
      </c>
      <c r="E760" t="s">
        <v>4466</v>
      </c>
      <c r="F760" t="s">
        <v>4467</v>
      </c>
      <c r="G760" t="s">
        <v>37</v>
      </c>
      <c r="H760">
        <v>16000</v>
      </c>
      <c r="I760" t="s">
        <v>38</v>
      </c>
      <c r="J760" t="s">
        <v>2736</v>
      </c>
      <c r="K760" t="str">
        <f>VLOOKUP(J760, correspondance!A:B, 2, FALSE)</f>
        <v>TGFL-DELTA LOGISTIQUE</v>
      </c>
      <c r="L760" t="s">
        <v>4468</v>
      </c>
      <c r="M760" t="s">
        <v>36</v>
      </c>
      <c r="N760" t="s">
        <v>36</v>
      </c>
      <c r="O760" t="s">
        <v>36</v>
      </c>
      <c r="P760" t="s">
        <v>36</v>
      </c>
      <c r="Q760" t="s">
        <v>36</v>
      </c>
      <c r="R760" t="s">
        <v>36</v>
      </c>
      <c r="S760" t="s">
        <v>36</v>
      </c>
      <c r="T760" t="s">
        <v>36</v>
      </c>
      <c r="U760" t="s">
        <v>42</v>
      </c>
      <c r="V760" t="s">
        <v>43</v>
      </c>
      <c r="W760" t="s">
        <v>4469</v>
      </c>
      <c r="X760" t="s">
        <v>36</v>
      </c>
      <c r="Y760" t="s">
        <v>36</v>
      </c>
      <c r="Z760" t="s">
        <v>36</v>
      </c>
      <c r="AA760">
        <v>0</v>
      </c>
      <c r="AB760" t="s">
        <v>426</v>
      </c>
      <c r="AC760" t="s">
        <v>46</v>
      </c>
      <c r="AD760" t="s">
        <v>36</v>
      </c>
      <c r="AE760" t="s">
        <v>56</v>
      </c>
      <c r="AF760" t="s">
        <v>36</v>
      </c>
      <c r="AG760" t="s">
        <v>48</v>
      </c>
    </row>
    <row r="761" spans="1:33" x14ac:dyDescent="0.35">
      <c r="A761" t="s">
        <v>4470</v>
      </c>
      <c r="B761" t="s">
        <v>33</v>
      </c>
      <c r="C761" t="s">
        <v>4471</v>
      </c>
      <c r="D761" t="s">
        <v>4470</v>
      </c>
      <c r="E761" t="s">
        <v>4472</v>
      </c>
      <c r="F761" t="s">
        <v>36</v>
      </c>
      <c r="G761" t="s">
        <v>37</v>
      </c>
      <c r="H761">
        <v>16000</v>
      </c>
      <c r="I761" t="s">
        <v>38</v>
      </c>
      <c r="J761" t="s">
        <v>4473</v>
      </c>
      <c r="K761" t="str">
        <f>VLOOKUP(J761, correspondance!A:B, 2, FALSE)</f>
        <v>TG IDF VALENTON</v>
      </c>
      <c r="L761" t="s">
        <v>4474</v>
      </c>
      <c r="M761" t="s">
        <v>4475</v>
      </c>
      <c r="N761" t="s">
        <v>36</v>
      </c>
      <c r="O761" t="s">
        <v>36</v>
      </c>
      <c r="P761" t="s">
        <v>36</v>
      </c>
      <c r="Q761" t="s">
        <v>36</v>
      </c>
      <c r="R761" t="s">
        <v>36</v>
      </c>
      <c r="S761" t="s">
        <v>36</v>
      </c>
      <c r="T761" t="s">
        <v>36</v>
      </c>
      <c r="U761" t="s">
        <v>42</v>
      </c>
      <c r="V761" t="s">
        <v>43</v>
      </c>
      <c r="W761" t="s">
        <v>84</v>
      </c>
      <c r="X761" t="s">
        <v>36</v>
      </c>
      <c r="Y761" t="s">
        <v>36</v>
      </c>
      <c r="Z761" t="s">
        <v>36</v>
      </c>
      <c r="AA761">
        <v>0</v>
      </c>
      <c r="AB761" t="s">
        <v>45</v>
      </c>
      <c r="AC761" t="s">
        <v>46</v>
      </c>
      <c r="AD761" t="s">
        <v>36</v>
      </c>
      <c r="AE761" t="s">
        <v>66</v>
      </c>
      <c r="AF761" t="s">
        <v>36</v>
      </c>
      <c r="AG761" t="s">
        <v>48</v>
      </c>
    </row>
    <row r="762" spans="1:33" x14ac:dyDescent="0.35">
      <c r="A762" t="s">
        <v>4476</v>
      </c>
      <c r="B762" t="s">
        <v>33</v>
      </c>
      <c r="C762" t="s">
        <v>4477</v>
      </c>
      <c r="D762" t="s">
        <v>4476</v>
      </c>
      <c r="E762" t="s">
        <v>66</v>
      </c>
      <c r="F762" t="s">
        <v>36</v>
      </c>
      <c r="G762" t="s">
        <v>67</v>
      </c>
      <c r="I762" t="s">
        <v>66</v>
      </c>
      <c r="J762" t="s">
        <v>2602</v>
      </c>
      <c r="K762" t="str">
        <f>VLOOKUP(J762, correspondance!A:B, 2, FALSE)</f>
        <v>Site Laplace</v>
      </c>
      <c r="L762" t="s">
        <v>36</v>
      </c>
      <c r="M762" t="s">
        <v>36</v>
      </c>
      <c r="N762" t="s">
        <v>36</v>
      </c>
      <c r="O762" t="s">
        <v>36</v>
      </c>
      <c r="P762" t="s">
        <v>36</v>
      </c>
      <c r="Q762" t="s">
        <v>36</v>
      </c>
      <c r="R762" t="s">
        <v>36</v>
      </c>
      <c r="S762" t="s">
        <v>36</v>
      </c>
      <c r="T762" t="s">
        <v>36</v>
      </c>
      <c r="U762" t="s">
        <v>42</v>
      </c>
      <c r="V762" t="s">
        <v>43</v>
      </c>
      <c r="W762" t="s">
        <v>2896</v>
      </c>
      <c r="X762" t="s">
        <v>36</v>
      </c>
      <c r="Y762" t="s">
        <v>36</v>
      </c>
      <c r="Z762" t="s">
        <v>36</v>
      </c>
      <c r="AA762">
        <v>0</v>
      </c>
      <c r="AB762" t="s">
        <v>426</v>
      </c>
      <c r="AC762" t="s">
        <v>46</v>
      </c>
      <c r="AD762" t="s">
        <v>36</v>
      </c>
      <c r="AE762" t="s">
        <v>96</v>
      </c>
      <c r="AF762" t="s">
        <v>36</v>
      </c>
      <c r="AG762" t="s">
        <v>48</v>
      </c>
    </row>
    <row r="763" spans="1:33" x14ac:dyDescent="0.35">
      <c r="A763" t="s">
        <v>4478</v>
      </c>
      <c r="B763" t="s">
        <v>3299</v>
      </c>
      <c r="C763" t="s">
        <v>4479</v>
      </c>
      <c r="D763" t="s">
        <v>4478</v>
      </c>
      <c r="E763" t="s">
        <v>66</v>
      </c>
      <c r="F763" t="s">
        <v>36</v>
      </c>
      <c r="G763" t="s">
        <v>67</v>
      </c>
      <c r="I763" t="s">
        <v>66</v>
      </c>
      <c r="J763" t="s">
        <v>2602</v>
      </c>
      <c r="K763" t="str">
        <f>VLOOKUP(J763, correspondance!A:B, 2, FALSE)</f>
        <v>Site Laplace</v>
      </c>
      <c r="L763" t="s">
        <v>36</v>
      </c>
      <c r="M763" t="s">
        <v>36</v>
      </c>
      <c r="N763" t="s">
        <v>36</v>
      </c>
      <c r="O763" t="s">
        <v>36</v>
      </c>
      <c r="P763" t="s">
        <v>36</v>
      </c>
      <c r="Q763" t="s">
        <v>36</v>
      </c>
      <c r="R763" t="s">
        <v>36</v>
      </c>
      <c r="S763" t="s">
        <v>36</v>
      </c>
      <c r="T763" t="s">
        <v>36</v>
      </c>
      <c r="U763" t="s">
        <v>42</v>
      </c>
      <c r="V763" t="s">
        <v>43</v>
      </c>
      <c r="W763" t="s">
        <v>4480</v>
      </c>
      <c r="X763" t="s">
        <v>36</v>
      </c>
      <c r="Y763" t="s">
        <v>36</v>
      </c>
      <c r="Z763" t="s">
        <v>36</v>
      </c>
      <c r="AA763">
        <v>0</v>
      </c>
      <c r="AB763" t="s">
        <v>426</v>
      </c>
      <c r="AC763" t="s">
        <v>46</v>
      </c>
      <c r="AD763" t="s">
        <v>36</v>
      </c>
      <c r="AE763" t="s">
        <v>96</v>
      </c>
      <c r="AF763" t="s">
        <v>36</v>
      </c>
      <c r="AG763" t="s">
        <v>48</v>
      </c>
    </row>
    <row r="764" spans="1:33" x14ac:dyDescent="0.35">
      <c r="A764" t="s">
        <v>4481</v>
      </c>
      <c r="B764" t="s">
        <v>33</v>
      </c>
      <c r="C764" t="s">
        <v>4482</v>
      </c>
      <c r="D764" t="s">
        <v>4481</v>
      </c>
      <c r="E764" t="s">
        <v>66</v>
      </c>
      <c r="F764" t="s">
        <v>36</v>
      </c>
      <c r="G764" t="s">
        <v>67</v>
      </c>
      <c r="I764" t="s">
        <v>66</v>
      </c>
      <c r="J764" t="s">
        <v>2602</v>
      </c>
      <c r="K764" t="str">
        <f>VLOOKUP(J764, correspondance!A:B, 2, FALSE)</f>
        <v>Site Laplace</v>
      </c>
      <c r="L764" t="s">
        <v>36</v>
      </c>
      <c r="M764" t="s">
        <v>36</v>
      </c>
      <c r="N764" t="s">
        <v>36</v>
      </c>
      <c r="O764" t="s">
        <v>36</v>
      </c>
      <c r="P764" t="s">
        <v>36</v>
      </c>
      <c r="Q764" t="s">
        <v>36</v>
      </c>
      <c r="R764" t="s">
        <v>36</v>
      </c>
      <c r="S764" t="s">
        <v>36</v>
      </c>
      <c r="T764" t="s">
        <v>36</v>
      </c>
      <c r="U764" t="s">
        <v>42</v>
      </c>
      <c r="V764" t="s">
        <v>43</v>
      </c>
      <c r="W764" t="s">
        <v>4483</v>
      </c>
      <c r="X764" t="s">
        <v>36</v>
      </c>
      <c r="Y764" t="s">
        <v>36</v>
      </c>
      <c r="Z764" t="s">
        <v>36</v>
      </c>
      <c r="AA764">
        <v>0</v>
      </c>
      <c r="AB764" t="s">
        <v>426</v>
      </c>
      <c r="AC764" t="s">
        <v>46</v>
      </c>
      <c r="AD764" t="s">
        <v>36</v>
      </c>
      <c r="AE764" t="s">
        <v>96</v>
      </c>
      <c r="AF764" t="s">
        <v>36</v>
      </c>
      <c r="AG764" t="s">
        <v>48</v>
      </c>
    </row>
    <row r="765" spans="1:33" x14ac:dyDescent="0.35">
      <c r="A765" t="s">
        <v>4484</v>
      </c>
      <c r="B765" t="s">
        <v>33</v>
      </c>
      <c r="C765" t="s">
        <v>4485</v>
      </c>
      <c r="D765" t="s">
        <v>4484</v>
      </c>
      <c r="E765" t="s">
        <v>66</v>
      </c>
      <c r="F765" t="s">
        <v>36</v>
      </c>
      <c r="G765" t="s">
        <v>67</v>
      </c>
      <c r="I765" t="s">
        <v>66</v>
      </c>
      <c r="J765" t="s">
        <v>2602</v>
      </c>
      <c r="K765" t="str">
        <f>VLOOKUP(J765, correspondance!A:B, 2, FALSE)</f>
        <v>Site Laplace</v>
      </c>
      <c r="L765" t="s">
        <v>36</v>
      </c>
      <c r="M765" t="s">
        <v>36</v>
      </c>
      <c r="N765" t="s">
        <v>36</v>
      </c>
      <c r="O765" t="s">
        <v>36</v>
      </c>
      <c r="P765" t="s">
        <v>36</v>
      </c>
      <c r="Q765" t="s">
        <v>36</v>
      </c>
      <c r="R765" t="s">
        <v>36</v>
      </c>
      <c r="S765" t="s">
        <v>36</v>
      </c>
      <c r="T765" t="s">
        <v>36</v>
      </c>
      <c r="U765" t="s">
        <v>42</v>
      </c>
      <c r="V765" t="s">
        <v>43</v>
      </c>
      <c r="W765" t="s">
        <v>2896</v>
      </c>
      <c r="X765" t="s">
        <v>36</v>
      </c>
      <c r="Y765" t="s">
        <v>36</v>
      </c>
      <c r="Z765" t="s">
        <v>36</v>
      </c>
      <c r="AA765">
        <v>0</v>
      </c>
      <c r="AB765" t="s">
        <v>45</v>
      </c>
      <c r="AC765" t="s">
        <v>46</v>
      </c>
      <c r="AD765" t="s">
        <v>36</v>
      </c>
      <c r="AE765" t="s">
        <v>96</v>
      </c>
      <c r="AF765" t="s">
        <v>36</v>
      </c>
      <c r="AG765" t="s">
        <v>48</v>
      </c>
    </row>
    <row r="766" spans="1:33" x14ac:dyDescent="0.35">
      <c r="A766" t="s">
        <v>4486</v>
      </c>
      <c r="B766" t="s">
        <v>33</v>
      </c>
      <c r="C766" t="s">
        <v>4487</v>
      </c>
      <c r="D766" t="s">
        <v>4486</v>
      </c>
      <c r="E766" t="s">
        <v>4488</v>
      </c>
      <c r="F766" t="s">
        <v>36</v>
      </c>
      <c r="G766" t="s">
        <v>67</v>
      </c>
      <c r="I766" t="s">
        <v>66</v>
      </c>
      <c r="J766" t="s">
        <v>2602</v>
      </c>
      <c r="K766" t="str">
        <f>VLOOKUP(J766, correspondance!A:B, 2, FALSE)</f>
        <v>Site Laplace</v>
      </c>
      <c r="L766" t="s">
        <v>4489</v>
      </c>
      <c r="M766" t="s">
        <v>4490</v>
      </c>
      <c r="N766" t="s">
        <v>36</v>
      </c>
      <c r="O766" t="s">
        <v>36</v>
      </c>
      <c r="P766" t="s">
        <v>36</v>
      </c>
      <c r="Q766" t="s">
        <v>36</v>
      </c>
      <c r="R766" t="s">
        <v>36</v>
      </c>
      <c r="S766" t="s">
        <v>36</v>
      </c>
      <c r="T766" t="s">
        <v>36</v>
      </c>
      <c r="U766" t="s">
        <v>42</v>
      </c>
      <c r="V766" t="s">
        <v>43</v>
      </c>
      <c r="W766" t="s">
        <v>4491</v>
      </c>
      <c r="X766" t="s">
        <v>36</v>
      </c>
      <c r="Y766" t="s">
        <v>36</v>
      </c>
      <c r="Z766" t="s">
        <v>36</v>
      </c>
      <c r="AA766">
        <v>0</v>
      </c>
      <c r="AB766" t="s">
        <v>426</v>
      </c>
      <c r="AC766" t="s">
        <v>46</v>
      </c>
      <c r="AD766" t="s">
        <v>36</v>
      </c>
      <c r="AE766" t="s">
        <v>56</v>
      </c>
      <c r="AF766" t="s">
        <v>36</v>
      </c>
      <c r="AG766" t="s">
        <v>48</v>
      </c>
    </row>
    <row r="767" spans="1:33" x14ac:dyDescent="0.35">
      <c r="A767" t="s">
        <v>4492</v>
      </c>
      <c r="B767" t="s">
        <v>3299</v>
      </c>
      <c r="C767" t="s">
        <v>4493</v>
      </c>
      <c r="D767" t="s">
        <v>4492</v>
      </c>
      <c r="E767" t="s">
        <v>4494</v>
      </c>
      <c r="F767" t="s">
        <v>36</v>
      </c>
      <c r="G767" t="s">
        <v>67</v>
      </c>
      <c r="I767" t="s">
        <v>66</v>
      </c>
      <c r="J767" t="s">
        <v>2602</v>
      </c>
      <c r="K767" t="str">
        <f>VLOOKUP(J767, correspondance!A:B, 2, FALSE)</f>
        <v>Site Laplace</v>
      </c>
      <c r="L767" t="s">
        <v>4495</v>
      </c>
      <c r="M767" t="s">
        <v>4496</v>
      </c>
      <c r="N767" t="s">
        <v>36</v>
      </c>
      <c r="O767" t="s">
        <v>36</v>
      </c>
      <c r="P767" t="s">
        <v>36</v>
      </c>
      <c r="Q767" t="s">
        <v>36</v>
      </c>
      <c r="R767" t="s">
        <v>36</v>
      </c>
      <c r="S767" t="s">
        <v>36</v>
      </c>
      <c r="T767" t="s">
        <v>36</v>
      </c>
      <c r="U767" t="s">
        <v>42</v>
      </c>
      <c r="V767" t="s">
        <v>43</v>
      </c>
      <c r="W767" t="s">
        <v>4497</v>
      </c>
      <c r="X767" t="s">
        <v>36</v>
      </c>
      <c r="Y767" t="s">
        <v>36</v>
      </c>
      <c r="Z767" t="s">
        <v>36</v>
      </c>
      <c r="AA767">
        <v>0</v>
      </c>
      <c r="AB767" t="s">
        <v>426</v>
      </c>
      <c r="AC767" t="s">
        <v>46</v>
      </c>
      <c r="AD767" t="s">
        <v>36</v>
      </c>
      <c r="AE767" t="s">
        <v>56</v>
      </c>
      <c r="AF767" t="s">
        <v>36</v>
      </c>
      <c r="AG767" t="s">
        <v>48</v>
      </c>
    </row>
    <row r="768" spans="1:33" x14ac:dyDescent="0.35">
      <c r="A768" t="s">
        <v>4498</v>
      </c>
      <c r="B768" t="s">
        <v>3299</v>
      </c>
      <c r="C768" t="s">
        <v>4499</v>
      </c>
      <c r="D768" t="s">
        <v>4498</v>
      </c>
      <c r="E768" t="s">
        <v>4500</v>
      </c>
      <c r="F768" t="s">
        <v>36</v>
      </c>
      <c r="G768" t="s">
        <v>67</v>
      </c>
      <c r="I768" t="s">
        <v>66</v>
      </c>
      <c r="J768" t="s">
        <v>2602</v>
      </c>
      <c r="K768" t="str">
        <f>VLOOKUP(J768, correspondance!A:B, 2, FALSE)</f>
        <v>Site Laplace</v>
      </c>
      <c r="L768" t="s">
        <v>4501</v>
      </c>
      <c r="M768" t="s">
        <v>36</v>
      </c>
      <c r="N768" t="s">
        <v>36</v>
      </c>
      <c r="O768" t="s">
        <v>36</v>
      </c>
      <c r="P768" t="s">
        <v>36</v>
      </c>
      <c r="Q768" t="s">
        <v>36</v>
      </c>
      <c r="R768" t="s">
        <v>36</v>
      </c>
      <c r="S768" t="s">
        <v>36</v>
      </c>
      <c r="T768" t="s">
        <v>36</v>
      </c>
      <c r="U768" t="s">
        <v>42</v>
      </c>
      <c r="V768" t="s">
        <v>43</v>
      </c>
      <c r="W768" t="s">
        <v>4502</v>
      </c>
      <c r="X768" t="s">
        <v>36</v>
      </c>
      <c r="Y768" t="s">
        <v>36</v>
      </c>
      <c r="Z768" t="s">
        <v>36</v>
      </c>
      <c r="AA768">
        <v>0</v>
      </c>
      <c r="AB768" t="s">
        <v>426</v>
      </c>
      <c r="AC768" t="s">
        <v>46</v>
      </c>
      <c r="AD768" t="s">
        <v>36</v>
      </c>
      <c r="AE768" t="s">
        <v>56</v>
      </c>
      <c r="AF768" t="s">
        <v>36</v>
      </c>
      <c r="AG768" t="s">
        <v>48</v>
      </c>
    </row>
    <row r="769" spans="1:33" x14ac:dyDescent="0.35">
      <c r="A769" t="s">
        <v>4503</v>
      </c>
      <c r="B769" t="s">
        <v>3299</v>
      </c>
      <c r="C769" t="s">
        <v>4504</v>
      </c>
      <c r="D769" t="s">
        <v>4503</v>
      </c>
      <c r="E769" t="s">
        <v>4505</v>
      </c>
      <c r="F769" t="s">
        <v>36</v>
      </c>
      <c r="G769" t="s">
        <v>37</v>
      </c>
      <c r="H769">
        <v>16000</v>
      </c>
      <c r="I769" t="s">
        <v>38</v>
      </c>
      <c r="J769" t="s">
        <v>75</v>
      </c>
      <c r="K769" t="str">
        <f>VLOOKUP(J769, correspondance!A:B, 2, FALSE)</f>
        <v>TG IDF VALENTON</v>
      </c>
      <c r="L769" t="s">
        <v>4506</v>
      </c>
      <c r="M769" t="s">
        <v>36</v>
      </c>
      <c r="N769" t="s">
        <v>36</v>
      </c>
      <c r="O769" t="s">
        <v>36</v>
      </c>
      <c r="P769" t="s">
        <v>36</v>
      </c>
      <c r="Q769" t="s">
        <v>36</v>
      </c>
      <c r="R769" t="s">
        <v>36</v>
      </c>
      <c r="S769" t="s">
        <v>36</v>
      </c>
      <c r="T769" t="s">
        <v>36</v>
      </c>
      <c r="U769" t="s">
        <v>42</v>
      </c>
      <c r="V769" t="s">
        <v>43</v>
      </c>
      <c r="W769" t="s">
        <v>4507</v>
      </c>
      <c r="X769" t="s">
        <v>36</v>
      </c>
      <c r="Y769" t="s">
        <v>36</v>
      </c>
      <c r="Z769" t="s">
        <v>36</v>
      </c>
      <c r="AA769">
        <v>0</v>
      </c>
      <c r="AB769" t="s">
        <v>426</v>
      </c>
      <c r="AC769" t="s">
        <v>46</v>
      </c>
      <c r="AD769" t="s">
        <v>36</v>
      </c>
      <c r="AE769" t="s">
        <v>56</v>
      </c>
      <c r="AF769" t="s">
        <v>36</v>
      </c>
      <c r="AG769" t="s">
        <v>48</v>
      </c>
    </row>
    <row r="770" spans="1:33" x14ac:dyDescent="0.35">
      <c r="A770" t="s">
        <v>4508</v>
      </c>
      <c r="B770" t="s">
        <v>3299</v>
      </c>
      <c r="C770" t="s">
        <v>4509</v>
      </c>
      <c r="D770" t="s">
        <v>4508</v>
      </c>
      <c r="E770" t="s">
        <v>4510</v>
      </c>
      <c r="F770" t="s">
        <v>36</v>
      </c>
      <c r="G770" t="s">
        <v>37</v>
      </c>
      <c r="H770">
        <v>16000</v>
      </c>
      <c r="I770" t="s">
        <v>38</v>
      </c>
      <c r="J770" t="s">
        <v>75</v>
      </c>
      <c r="K770" t="str">
        <f>VLOOKUP(J770, correspondance!A:B, 2, FALSE)</f>
        <v>TG IDF VALENTON</v>
      </c>
      <c r="L770" t="s">
        <v>4511</v>
      </c>
      <c r="M770" t="s">
        <v>4512</v>
      </c>
      <c r="N770" t="s">
        <v>36</v>
      </c>
      <c r="O770" t="s">
        <v>36</v>
      </c>
      <c r="P770" t="s">
        <v>36</v>
      </c>
      <c r="Q770" t="s">
        <v>36</v>
      </c>
      <c r="R770" t="s">
        <v>36</v>
      </c>
      <c r="S770" t="s">
        <v>36</v>
      </c>
      <c r="T770" t="s">
        <v>36</v>
      </c>
      <c r="U770" t="s">
        <v>42</v>
      </c>
      <c r="V770" t="s">
        <v>43</v>
      </c>
      <c r="W770" t="s">
        <v>4513</v>
      </c>
      <c r="X770" t="s">
        <v>36</v>
      </c>
      <c r="Y770" t="s">
        <v>36</v>
      </c>
      <c r="Z770" t="s">
        <v>36</v>
      </c>
      <c r="AA770">
        <v>0</v>
      </c>
      <c r="AB770" t="s">
        <v>426</v>
      </c>
      <c r="AC770" t="s">
        <v>46</v>
      </c>
      <c r="AD770" t="s">
        <v>36</v>
      </c>
      <c r="AE770" t="s">
        <v>56</v>
      </c>
      <c r="AF770" t="s">
        <v>36</v>
      </c>
      <c r="AG770" t="s">
        <v>48</v>
      </c>
    </row>
    <row r="771" spans="1:33" x14ac:dyDescent="0.35">
      <c r="A771" t="s">
        <v>4514</v>
      </c>
      <c r="B771" t="s">
        <v>33</v>
      </c>
      <c r="C771" t="s">
        <v>4515</v>
      </c>
      <c r="D771" t="s">
        <v>4514</v>
      </c>
      <c r="E771" t="s">
        <v>4516</v>
      </c>
      <c r="F771" t="s">
        <v>4517</v>
      </c>
      <c r="G771" t="s">
        <v>37</v>
      </c>
      <c r="H771">
        <v>16000</v>
      </c>
      <c r="I771" t="s">
        <v>38</v>
      </c>
      <c r="J771" t="s">
        <v>2736</v>
      </c>
      <c r="K771" t="str">
        <f>VLOOKUP(J771, correspondance!A:B, 2, FALSE)</f>
        <v>TGFL-DELTA LOGISTIQUE</v>
      </c>
      <c r="L771" t="s">
        <v>4518</v>
      </c>
      <c r="M771" t="s">
        <v>36</v>
      </c>
      <c r="N771" t="s">
        <v>36</v>
      </c>
      <c r="O771" t="s">
        <v>36</v>
      </c>
      <c r="P771" t="s">
        <v>36</v>
      </c>
      <c r="Q771" t="s">
        <v>36</v>
      </c>
      <c r="R771" t="s">
        <v>36</v>
      </c>
      <c r="S771" t="s">
        <v>36</v>
      </c>
      <c r="T771" t="s">
        <v>36</v>
      </c>
      <c r="U771" t="s">
        <v>42</v>
      </c>
      <c r="V771" t="s">
        <v>43</v>
      </c>
      <c r="W771" t="s">
        <v>4519</v>
      </c>
      <c r="X771" t="s">
        <v>36</v>
      </c>
      <c r="Y771" t="s">
        <v>36</v>
      </c>
      <c r="Z771" t="s">
        <v>36</v>
      </c>
      <c r="AA771">
        <v>0</v>
      </c>
      <c r="AB771" t="s">
        <v>426</v>
      </c>
      <c r="AC771" t="s">
        <v>46</v>
      </c>
      <c r="AD771" t="s">
        <v>36</v>
      </c>
      <c r="AE771" t="s">
        <v>56</v>
      </c>
      <c r="AF771" t="s">
        <v>36</v>
      </c>
      <c r="AG771" t="s">
        <v>48</v>
      </c>
    </row>
    <row r="772" spans="1:33" x14ac:dyDescent="0.35">
      <c r="A772" t="s">
        <v>4520</v>
      </c>
      <c r="B772" t="s">
        <v>33</v>
      </c>
      <c r="C772" t="s">
        <v>4521</v>
      </c>
      <c r="D772" t="s">
        <v>36</v>
      </c>
      <c r="E772" t="s">
        <v>4522</v>
      </c>
      <c r="F772" t="s">
        <v>36</v>
      </c>
      <c r="G772" t="s">
        <v>66</v>
      </c>
      <c r="I772" t="s">
        <v>66</v>
      </c>
      <c r="J772" t="s">
        <v>927</v>
      </c>
      <c r="K772" t="str">
        <f>VLOOKUP(J772, correspondance!A:B, 2, FALSE)</f>
        <v>TG RHONE</v>
      </c>
      <c r="L772" t="s">
        <v>4523</v>
      </c>
      <c r="M772" t="s">
        <v>4524</v>
      </c>
      <c r="N772" t="s">
        <v>36</v>
      </c>
      <c r="O772" t="s">
        <v>36</v>
      </c>
      <c r="P772" t="s">
        <v>36</v>
      </c>
      <c r="Q772" t="s">
        <v>36</v>
      </c>
      <c r="R772" t="s">
        <v>36</v>
      </c>
      <c r="S772" t="s">
        <v>36</v>
      </c>
      <c r="T772" t="s">
        <v>36</v>
      </c>
      <c r="U772" t="s">
        <v>42</v>
      </c>
      <c r="V772" t="s">
        <v>43</v>
      </c>
      <c r="W772" t="s">
        <v>4525</v>
      </c>
      <c r="X772" t="s">
        <v>36</v>
      </c>
      <c r="Y772" t="s">
        <v>36</v>
      </c>
      <c r="Z772" t="s">
        <v>36</v>
      </c>
      <c r="AA772">
        <v>0</v>
      </c>
      <c r="AB772" t="s">
        <v>426</v>
      </c>
      <c r="AC772" t="s">
        <v>46</v>
      </c>
      <c r="AD772" t="s">
        <v>36</v>
      </c>
      <c r="AE772" t="s">
        <v>96</v>
      </c>
      <c r="AF772" t="s">
        <v>36</v>
      </c>
      <c r="AG772" t="s">
        <v>48</v>
      </c>
    </row>
    <row r="773" spans="1:33" x14ac:dyDescent="0.35">
      <c r="A773" t="s">
        <v>4526</v>
      </c>
      <c r="B773" t="s">
        <v>3299</v>
      </c>
      <c r="C773" t="s">
        <v>4527</v>
      </c>
      <c r="D773" t="s">
        <v>4526</v>
      </c>
      <c r="E773" t="s">
        <v>4528</v>
      </c>
      <c r="F773" t="s">
        <v>36</v>
      </c>
      <c r="G773" t="s">
        <v>66</v>
      </c>
      <c r="I773" t="s">
        <v>66</v>
      </c>
      <c r="J773" t="s">
        <v>4529</v>
      </c>
      <c r="K773" t="str">
        <f>VLOOKUP(J773, correspondance!A:B, 2, FALSE)</f>
        <v>TG MEDITERRANEE</v>
      </c>
      <c r="L773" t="s">
        <v>4530</v>
      </c>
      <c r="M773" t="s">
        <v>4531</v>
      </c>
      <c r="N773" t="s">
        <v>36</v>
      </c>
      <c r="O773" t="s">
        <v>36</v>
      </c>
      <c r="P773" t="s">
        <v>36</v>
      </c>
      <c r="Q773" t="s">
        <v>36</v>
      </c>
      <c r="R773" t="s">
        <v>36</v>
      </c>
      <c r="S773" t="s">
        <v>36</v>
      </c>
      <c r="T773" t="s">
        <v>36</v>
      </c>
      <c r="U773" t="s">
        <v>42</v>
      </c>
      <c r="V773" t="s">
        <v>43</v>
      </c>
      <c r="W773" t="s">
        <v>4532</v>
      </c>
      <c r="X773" t="s">
        <v>36</v>
      </c>
      <c r="Y773" t="s">
        <v>36</v>
      </c>
      <c r="Z773" t="s">
        <v>36</v>
      </c>
      <c r="AA773">
        <v>0</v>
      </c>
      <c r="AB773" t="s">
        <v>426</v>
      </c>
      <c r="AC773" t="s">
        <v>46</v>
      </c>
      <c r="AD773" t="s">
        <v>36</v>
      </c>
      <c r="AE773" t="s">
        <v>47</v>
      </c>
      <c r="AF773" t="s">
        <v>36</v>
      </c>
      <c r="AG773" t="s">
        <v>48</v>
      </c>
    </row>
    <row r="774" spans="1:33" x14ac:dyDescent="0.35">
      <c r="A774" t="s">
        <v>4533</v>
      </c>
      <c r="B774" t="s">
        <v>33</v>
      </c>
      <c r="C774" t="s">
        <v>4534</v>
      </c>
      <c r="D774" t="s">
        <v>4533</v>
      </c>
      <c r="E774" t="s">
        <v>4535</v>
      </c>
      <c r="F774" t="s">
        <v>36</v>
      </c>
      <c r="G774" t="s">
        <v>37</v>
      </c>
      <c r="H774">
        <v>3500</v>
      </c>
      <c r="I774" t="s">
        <v>38</v>
      </c>
      <c r="J774" t="s">
        <v>1068</v>
      </c>
      <c r="K774" t="str">
        <f>VLOOKUP(J774, correspondance!A:B, 2, FALSE)</f>
        <v>TG BOURGOGNE</v>
      </c>
      <c r="L774" t="s">
        <v>4536</v>
      </c>
      <c r="M774" t="s">
        <v>4537</v>
      </c>
      <c r="N774" t="s">
        <v>36</v>
      </c>
      <c r="O774" t="s">
        <v>36</v>
      </c>
      <c r="P774" t="s">
        <v>36</v>
      </c>
      <c r="Q774" t="s">
        <v>36</v>
      </c>
      <c r="R774" t="s">
        <v>36</v>
      </c>
      <c r="S774" t="s">
        <v>36</v>
      </c>
      <c r="T774" t="s">
        <v>36</v>
      </c>
      <c r="U774" t="s">
        <v>42</v>
      </c>
      <c r="V774" t="s">
        <v>43</v>
      </c>
      <c r="W774" t="s">
        <v>4538</v>
      </c>
      <c r="X774" t="s">
        <v>36</v>
      </c>
      <c r="Y774" t="s">
        <v>36</v>
      </c>
      <c r="Z774" t="s">
        <v>36</v>
      </c>
      <c r="AA774">
        <v>0</v>
      </c>
      <c r="AB774" t="s">
        <v>45</v>
      </c>
      <c r="AC774" t="s">
        <v>46</v>
      </c>
      <c r="AD774" t="s">
        <v>36</v>
      </c>
      <c r="AE774" t="s">
        <v>96</v>
      </c>
      <c r="AF774" t="s">
        <v>36</v>
      </c>
      <c r="AG774" t="s">
        <v>48</v>
      </c>
    </row>
    <row r="775" spans="1:33" x14ac:dyDescent="0.35">
      <c r="A775" t="s">
        <v>4539</v>
      </c>
      <c r="B775" t="s">
        <v>33</v>
      </c>
      <c r="C775" t="s">
        <v>4540</v>
      </c>
      <c r="D775" t="s">
        <v>4539</v>
      </c>
      <c r="E775" t="s">
        <v>4541</v>
      </c>
      <c r="F775" t="s">
        <v>4542</v>
      </c>
      <c r="G775" t="s">
        <v>67</v>
      </c>
      <c r="I775" t="s">
        <v>66</v>
      </c>
      <c r="J775" t="s">
        <v>430</v>
      </c>
      <c r="K775" t="str">
        <f>VLOOKUP(J775, correspondance!A:B, 2, FALSE)</f>
        <v>Site St Loubes</v>
      </c>
      <c r="L775" t="s">
        <v>4543</v>
      </c>
      <c r="M775" t="s">
        <v>4544</v>
      </c>
      <c r="N775" t="s">
        <v>36</v>
      </c>
      <c r="O775" t="s">
        <v>36</v>
      </c>
      <c r="P775" t="s">
        <v>36</v>
      </c>
      <c r="Q775" t="s">
        <v>36</v>
      </c>
      <c r="R775" t="s">
        <v>36</v>
      </c>
      <c r="S775" t="s">
        <v>36</v>
      </c>
      <c r="T775" t="s">
        <v>36</v>
      </c>
      <c r="U775" t="s">
        <v>42</v>
      </c>
      <c r="V775" t="s">
        <v>43</v>
      </c>
      <c r="W775" t="s">
        <v>4545</v>
      </c>
      <c r="X775" t="s">
        <v>36</v>
      </c>
      <c r="Y775" t="s">
        <v>36</v>
      </c>
      <c r="Z775" t="s">
        <v>36</v>
      </c>
      <c r="AA775">
        <v>0</v>
      </c>
      <c r="AB775" t="s">
        <v>45</v>
      </c>
      <c r="AC775" t="s">
        <v>46</v>
      </c>
      <c r="AD775" t="s">
        <v>36</v>
      </c>
      <c r="AE775" t="s">
        <v>96</v>
      </c>
      <c r="AF775" t="s">
        <v>36</v>
      </c>
      <c r="AG775" t="s">
        <v>48</v>
      </c>
    </row>
    <row r="776" spans="1:33" x14ac:dyDescent="0.35">
      <c r="A776" t="s">
        <v>4546</v>
      </c>
      <c r="B776" t="s">
        <v>3299</v>
      </c>
      <c r="C776" t="s">
        <v>4547</v>
      </c>
      <c r="D776" t="s">
        <v>4546</v>
      </c>
      <c r="E776" t="s">
        <v>4548</v>
      </c>
      <c r="F776" t="s">
        <v>36</v>
      </c>
      <c r="G776" t="s">
        <v>66</v>
      </c>
      <c r="I776" t="s">
        <v>66</v>
      </c>
      <c r="J776" t="s">
        <v>4529</v>
      </c>
      <c r="K776" t="str">
        <f>VLOOKUP(J776, correspondance!A:B, 2, FALSE)</f>
        <v>TG MEDITERRANEE</v>
      </c>
      <c r="L776" t="s">
        <v>4549</v>
      </c>
      <c r="M776" t="s">
        <v>4550</v>
      </c>
      <c r="N776" t="s">
        <v>36</v>
      </c>
      <c r="O776" t="s">
        <v>36</v>
      </c>
      <c r="P776" t="s">
        <v>36</v>
      </c>
      <c r="Q776" t="s">
        <v>36</v>
      </c>
      <c r="R776" t="s">
        <v>36</v>
      </c>
      <c r="S776" t="s">
        <v>36</v>
      </c>
      <c r="T776" t="s">
        <v>36</v>
      </c>
      <c r="U776" t="s">
        <v>42</v>
      </c>
      <c r="V776" t="s">
        <v>43</v>
      </c>
      <c r="W776" t="s">
        <v>4551</v>
      </c>
      <c r="X776" t="s">
        <v>36</v>
      </c>
      <c r="Y776" t="s">
        <v>36</v>
      </c>
      <c r="Z776" t="s">
        <v>36</v>
      </c>
      <c r="AA776">
        <v>0</v>
      </c>
      <c r="AB776" t="s">
        <v>426</v>
      </c>
      <c r="AC776" t="s">
        <v>46</v>
      </c>
      <c r="AD776" t="s">
        <v>36</v>
      </c>
      <c r="AE776" t="s">
        <v>47</v>
      </c>
      <c r="AF776" t="s">
        <v>36</v>
      </c>
      <c r="AG776" t="s">
        <v>48</v>
      </c>
    </row>
    <row r="777" spans="1:33" x14ac:dyDescent="0.35">
      <c r="A777" t="s">
        <v>4552</v>
      </c>
      <c r="B777" t="s">
        <v>3299</v>
      </c>
      <c r="C777" t="s">
        <v>4553</v>
      </c>
      <c r="D777" t="s">
        <v>4552</v>
      </c>
      <c r="E777" t="s">
        <v>4554</v>
      </c>
      <c r="F777" t="s">
        <v>36</v>
      </c>
      <c r="G777" t="s">
        <v>66</v>
      </c>
      <c r="I777" t="s">
        <v>66</v>
      </c>
      <c r="J777" t="s">
        <v>4529</v>
      </c>
      <c r="K777" t="str">
        <f>VLOOKUP(J777, correspondance!A:B, 2, FALSE)</f>
        <v>TG MEDITERRANEE</v>
      </c>
      <c r="L777" t="s">
        <v>4555</v>
      </c>
      <c r="M777" t="s">
        <v>4556</v>
      </c>
      <c r="N777" t="s">
        <v>36</v>
      </c>
      <c r="O777" t="s">
        <v>36</v>
      </c>
      <c r="P777" t="s">
        <v>36</v>
      </c>
      <c r="Q777" t="s">
        <v>36</v>
      </c>
      <c r="R777" t="s">
        <v>36</v>
      </c>
      <c r="S777" t="s">
        <v>36</v>
      </c>
      <c r="T777" t="s">
        <v>36</v>
      </c>
      <c r="U777" t="s">
        <v>42</v>
      </c>
      <c r="V777" t="s">
        <v>4557</v>
      </c>
      <c r="W777" t="s">
        <v>884</v>
      </c>
      <c r="X777" t="s">
        <v>36</v>
      </c>
      <c r="Y777" t="s">
        <v>36</v>
      </c>
      <c r="Z777" t="s">
        <v>36</v>
      </c>
      <c r="AA777">
        <v>0</v>
      </c>
      <c r="AB777" t="s">
        <v>426</v>
      </c>
      <c r="AC777" t="s">
        <v>46</v>
      </c>
      <c r="AD777" t="s">
        <v>36</v>
      </c>
      <c r="AE777" t="s">
        <v>47</v>
      </c>
      <c r="AF777" t="s">
        <v>36</v>
      </c>
      <c r="AG777" t="s">
        <v>48</v>
      </c>
    </row>
    <row r="778" spans="1:33" x14ac:dyDescent="0.35">
      <c r="A778" t="s">
        <v>4558</v>
      </c>
      <c r="B778" t="s">
        <v>3299</v>
      </c>
      <c r="C778" t="s">
        <v>4559</v>
      </c>
      <c r="D778" t="s">
        <v>4558</v>
      </c>
      <c r="E778" t="s">
        <v>4560</v>
      </c>
      <c r="F778" t="s">
        <v>4561</v>
      </c>
      <c r="G778" t="s">
        <v>37</v>
      </c>
      <c r="I778" t="s">
        <v>66</v>
      </c>
      <c r="J778" t="s">
        <v>857</v>
      </c>
      <c r="K778" t="str">
        <f>VLOOKUP(J778, correspondance!A:B, 2, FALSE)</f>
        <v>TG Le Muy (PF)</v>
      </c>
      <c r="L778" t="s">
        <v>4562</v>
      </c>
      <c r="M778" t="s">
        <v>4227</v>
      </c>
      <c r="N778" t="s">
        <v>36</v>
      </c>
      <c r="O778" t="s">
        <v>36</v>
      </c>
      <c r="P778" t="s">
        <v>36</v>
      </c>
      <c r="Q778" t="s">
        <v>36</v>
      </c>
      <c r="R778" t="s">
        <v>36</v>
      </c>
      <c r="S778" t="s">
        <v>36</v>
      </c>
      <c r="T778" t="s">
        <v>36</v>
      </c>
      <c r="U778" t="s">
        <v>42</v>
      </c>
      <c r="V778" t="s">
        <v>43</v>
      </c>
      <c r="W778" t="s">
        <v>4563</v>
      </c>
      <c r="X778" t="s">
        <v>36</v>
      </c>
      <c r="Y778" t="s">
        <v>36</v>
      </c>
      <c r="Z778" t="s">
        <v>36</v>
      </c>
      <c r="AA778">
        <v>0</v>
      </c>
      <c r="AB778" t="s">
        <v>426</v>
      </c>
      <c r="AC778" t="s">
        <v>46</v>
      </c>
      <c r="AD778" t="s">
        <v>36</v>
      </c>
      <c r="AE778" t="s">
        <v>56</v>
      </c>
      <c r="AF778" t="s">
        <v>36</v>
      </c>
      <c r="AG778" t="s">
        <v>48</v>
      </c>
    </row>
    <row r="779" spans="1:33" x14ac:dyDescent="0.35">
      <c r="A779" t="s">
        <v>4564</v>
      </c>
      <c r="B779" t="s">
        <v>33</v>
      </c>
      <c r="C779" t="s">
        <v>4565</v>
      </c>
      <c r="D779" t="s">
        <v>4564</v>
      </c>
      <c r="E779" t="s">
        <v>4566</v>
      </c>
      <c r="F779" t="s">
        <v>36</v>
      </c>
      <c r="G779" t="s">
        <v>37</v>
      </c>
      <c r="H779">
        <v>16000</v>
      </c>
      <c r="I779" t="s">
        <v>38</v>
      </c>
      <c r="J779" t="s">
        <v>4473</v>
      </c>
      <c r="K779" t="str">
        <f>VLOOKUP(J779, correspondance!A:B, 2, FALSE)</f>
        <v>TG IDF VALENTON</v>
      </c>
      <c r="L779" t="s">
        <v>4567</v>
      </c>
      <c r="M779" t="s">
        <v>4568</v>
      </c>
      <c r="N779" t="s">
        <v>36</v>
      </c>
      <c r="O779" t="s">
        <v>36</v>
      </c>
      <c r="P779" t="s">
        <v>36</v>
      </c>
      <c r="Q779" t="s">
        <v>36</v>
      </c>
      <c r="R779" t="s">
        <v>36</v>
      </c>
      <c r="S779" t="s">
        <v>36</v>
      </c>
      <c r="T779" t="s">
        <v>36</v>
      </c>
      <c r="U779" t="s">
        <v>42</v>
      </c>
      <c r="V779" t="s">
        <v>43</v>
      </c>
      <c r="W779" t="s">
        <v>4569</v>
      </c>
      <c r="X779" t="s">
        <v>36</v>
      </c>
      <c r="Y779" t="s">
        <v>36</v>
      </c>
      <c r="Z779" t="s">
        <v>36</v>
      </c>
      <c r="AA779">
        <v>0</v>
      </c>
      <c r="AB779" t="s">
        <v>45</v>
      </c>
      <c r="AC779" t="s">
        <v>46</v>
      </c>
      <c r="AD779" t="s">
        <v>36</v>
      </c>
      <c r="AE779" t="s">
        <v>56</v>
      </c>
      <c r="AF779" t="s">
        <v>36</v>
      </c>
      <c r="AG779" t="s">
        <v>48</v>
      </c>
    </row>
    <row r="780" spans="1:33" x14ac:dyDescent="0.35">
      <c r="A780" t="s">
        <v>4570</v>
      </c>
      <c r="B780" t="s">
        <v>33</v>
      </c>
      <c r="C780" t="s">
        <v>4571</v>
      </c>
      <c r="D780" t="s">
        <v>4570</v>
      </c>
      <c r="E780" t="s">
        <v>4572</v>
      </c>
      <c r="F780" t="s">
        <v>36</v>
      </c>
      <c r="G780" t="s">
        <v>66</v>
      </c>
      <c r="I780" t="s">
        <v>66</v>
      </c>
      <c r="J780" t="s">
        <v>857</v>
      </c>
      <c r="K780" t="str">
        <f>VLOOKUP(J780, correspondance!A:B, 2, FALSE)</f>
        <v>TG Le Muy (PF)</v>
      </c>
      <c r="L780" t="s">
        <v>4573</v>
      </c>
      <c r="M780" t="s">
        <v>4574</v>
      </c>
      <c r="N780" t="s">
        <v>36</v>
      </c>
      <c r="O780" t="s">
        <v>36</v>
      </c>
      <c r="P780" t="s">
        <v>36</v>
      </c>
      <c r="Q780" t="s">
        <v>36</v>
      </c>
      <c r="R780" t="s">
        <v>36</v>
      </c>
      <c r="S780" t="s">
        <v>36</v>
      </c>
      <c r="T780" t="s">
        <v>36</v>
      </c>
      <c r="U780" t="s">
        <v>42</v>
      </c>
      <c r="V780" t="s">
        <v>43</v>
      </c>
      <c r="W780" t="s">
        <v>4575</v>
      </c>
      <c r="X780" t="s">
        <v>36</v>
      </c>
      <c r="Y780" t="s">
        <v>36</v>
      </c>
      <c r="Z780" t="s">
        <v>36</v>
      </c>
      <c r="AA780">
        <v>0</v>
      </c>
      <c r="AB780" t="s">
        <v>45</v>
      </c>
      <c r="AC780" t="s">
        <v>46</v>
      </c>
      <c r="AD780" t="s">
        <v>36</v>
      </c>
      <c r="AE780" t="s">
        <v>56</v>
      </c>
      <c r="AF780" t="s">
        <v>36</v>
      </c>
      <c r="AG780" t="s">
        <v>48</v>
      </c>
    </row>
    <row r="781" spans="1:33" x14ac:dyDescent="0.35">
      <c r="A781" t="s">
        <v>4576</v>
      </c>
      <c r="B781" t="s">
        <v>3299</v>
      </c>
      <c r="C781" t="s">
        <v>4577</v>
      </c>
      <c r="D781" t="s">
        <v>4576</v>
      </c>
      <c r="E781" t="s">
        <v>4578</v>
      </c>
      <c r="F781" t="s">
        <v>36</v>
      </c>
      <c r="G781" t="s">
        <v>66</v>
      </c>
      <c r="I781" t="s">
        <v>66</v>
      </c>
      <c r="J781" t="s">
        <v>1068</v>
      </c>
      <c r="K781" t="str">
        <f>VLOOKUP(J781, correspondance!A:B, 2, FALSE)</f>
        <v>TG BOURGOGNE</v>
      </c>
      <c r="L781" t="s">
        <v>4579</v>
      </c>
      <c r="M781" t="s">
        <v>4580</v>
      </c>
      <c r="N781" t="s">
        <v>36</v>
      </c>
      <c r="O781" t="s">
        <v>36</v>
      </c>
      <c r="P781" t="s">
        <v>36</v>
      </c>
      <c r="Q781" t="s">
        <v>36</v>
      </c>
      <c r="R781" t="s">
        <v>36</v>
      </c>
      <c r="S781" t="s">
        <v>36</v>
      </c>
      <c r="T781" t="s">
        <v>36</v>
      </c>
      <c r="U781" t="s">
        <v>42</v>
      </c>
      <c r="V781" t="s">
        <v>43</v>
      </c>
      <c r="W781" t="s">
        <v>4581</v>
      </c>
      <c r="X781" t="s">
        <v>36</v>
      </c>
      <c r="Y781" t="s">
        <v>36</v>
      </c>
      <c r="Z781" t="s">
        <v>36</v>
      </c>
      <c r="AA781">
        <v>0</v>
      </c>
      <c r="AB781" t="s">
        <v>426</v>
      </c>
      <c r="AC781" t="s">
        <v>46</v>
      </c>
      <c r="AD781" t="s">
        <v>36</v>
      </c>
      <c r="AE781" t="s">
        <v>56</v>
      </c>
      <c r="AF781" t="s">
        <v>36</v>
      </c>
      <c r="AG781" t="s">
        <v>48</v>
      </c>
    </row>
    <row r="782" spans="1:33" x14ac:dyDescent="0.35">
      <c r="A782" t="s">
        <v>4582</v>
      </c>
      <c r="B782" t="s">
        <v>3299</v>
      </c>
      <c r="C782" t="s">
        <v>4583</v>
      </c>
      <c r="D782" t="s">
        <v>4582</v>
      </c>
      <c r="E782" t="s">
        <v>4584</v>
      </c>
      <c r="F782" t="s">
        <v>4585</v>
      </c>
      <c r="G782" t="s">
        <v>37</v>
      </c>
      <c r="H782">
        <v>16000</v>
      </c>
      <c r="I782" t="s">
        <v>38</v>
      </c>
      <c r="J782" t="s">
        <v>4529</v>
      </c>
      <c r="K782" t="str">
        <f>VLOOKUP(J782, correspondance!A:B, 2, FALSE)</f>
        <v>TG MEDITERRANEE</v>
      </c>
      <c r="L782" t="s">
        <v>4586</v>
      </c>
      <c r="M782" t="s">
        <v>4587</v>
      </c>
      <c r="N782" t="s">
        <v>36</v>
      </c>
      <c r="O782" t="s">
        <v>36</v>
      </c>
      <c r="P782" t="s">
        <v>36</v>
      </c>
      <c r="Q782" t="s">
        <v>36</v>
      </c>
      <c r="R782" t="s">
        <v>36</v>
      </c>
      <c r="S782" t="s">
        <v>36</v>
      </c>
      <c r="T782" t="s">
        <v>36</v>
      </c>
      <c r="U782" t="s">
        <v>42</v>
      </c>
      <c r="V782" t="s">
        <v>43</v>
      </c>
      <c r="W782" t="s">
        <v>4588</v>
      </c>
      <c r="X782" t="s">
        <v>36</v>
      </c>
      <c r="Y782" t="s">
        <v>36</v>
      </c>
      <c r="Z782" t="s">
        <v>36</v>
      </c>
      <c r="AA782">
        <v>0</v>
      </c>
      <c r="AB782" t="s">
        <v>426</v>
      </c>
      <c r="AC782" t="s">
        <v>46</v>
      </c>
      <c r="AD782" t="s">
        <v>36</v>
      </c>
      <c r="AE782" t="s">
        <v>47</v>
      </c>
      <c r="AF782" t="s">
        <v>36</v>
      </c>
      <c r="AG782" t="s">
        <v>48</v>
      </c>
    </row>
    <row r="783" spans="1:33" x14ac:dyDescent="0.35">
      <c r="A783" t="s">
        <v>4589</v>
      </c>
      <c r="B783" t="s">
        <v>33</v>
      </c>
      <c r="C783" t="s">
        <v>4590</v>
      </c>
      <c r="D783" t="s">
        <v>36</v>
      </c>
      <c r="E783" t="s">
        <v>66</v>
      </c>
      <c r="F783" t="s">
        <v>36</v>
      </c>
      <c r="G783" t="s">
        <v>66</v>
      </c>
      <c r="I783" t="s">
        <v>66</v>
      </c>
      <c r="J783" t="s">
        <v>66</v>
      </c>
      <c r="K783" t="e">
        <f>VLOOKUP(J783, correspondance!A:B, 2, FALSE)</f>
        <v>#N/A</v>
      </c>
      <c r="L783" t="s">
        <v>36</v>
      </c>
      <c r="M783" t="s">
        <v>36</v>
      </c>
      <c r="N783" t="s">
        <v>36</v>
      </c>
      <c r="O783" t="s">
        <v>36</v>
      </c>
      <c r="P783" t="s">
        <v>36</v>
      </c>
      <c r="Q783" t="s">
        <v>36</v>
      </c>
      <c r="R783" t="s">
        <v>36</v>
      </c>
      <c r="S783" t="s">
        <v>36</v>
      </c>
      <c r="T783" t="s">
        <v>36</v>
      </c>
      <c r="U783" t="s">
        <v>69</v>
      </c>
      <c r="V783" t="s">
        <v>43</v>
      </c>
      <c r="W783" t="s">
        <v>771</v>
      </c>
      <c r="X783" t="s">
        <v>36</v>
      </c>
      <c r="Y783" t="s">
        <v>36</v>
      </c>
      <c r="Z783" t="s">
        <v>36</v>
      </c>
      <c r="AA783">
        <v>0</v>
      </c>
      <c r="AB783" t="s">
        <v>426</v>
      </c>
      <c r="AC783" t="s">
        <v>46</v>
      </c>
      <c r="AD783" t="s">
        <v>36</v>
      </c>
      <c r="AE783" t="s">
        <v>71</v>
      </c>
      <c r="AF783" t="s">
        <v>36</v>
      </c>
      <c r="AG783" t="s">
        <v>48</v>
      </c>
    </row>
    <row r="784" spans="1:33" x14ac:dyDescent="0.35">
      <c r="A784" t="s">
        <v>4591</v>
      </c>
      <c r="B784" t="s">
        <v>33</v>
      </c>
      <c r="C784" t="s">
        <v>4592</v>
      </c>
      <c r="D784" t="s">
        <v>4591</v>
      </c>
      <c r="E784" t="s">
        <v>4593</v>
      </c>
      <c r="F784" t="s">
        <v>36</v>
      </c>
      <c r="G784" t="s">
        <v>37</v>
      </c>
      <c r="H784">
        <v>16000</v>
      </c>
      <c r="I784" t="s">
        <v>38</v>
      </c>
      <c r="J784" t="s">
        <v>4473</v>
      </c>
      <c r="K784" t="str">
        <f>VLOOKUP(J784, correspondance!A:B, 2, FALSE)</f>
        <v>TG IDF VALENTON</v>
      </c>
      <c r="L784" t="s">
        <v>4594</v>
      </c>
      <c r="M784" t="s">
        <v>4595</v>
      </c>
      <c r="N784" t="s">
        <v>36</v>
      </c>
      <c r="O784" t="s">
        <v>36</v>
      </c>
      <c r="P784" t="s">
        <v>36</v>
      </c>
      <c r="Q784" t="s">
        <v>36</v>
      </c>
      <c r="R784" t="s">
        <v>36</v>
      </c>
      <c r="S784" t="s">
        <v>36</v>
      </c>
      <c r="T784" t="s">
        <v>36</v>
      </c>
      <c r="U784" t="s">
        <v>42</v>
      </c>
      <c r="V784" t="s">
        <v>43</v>
      </c>
      <c r="W784" t="s">
        <v>84</v>
      </c>
      <c r="X784" t="s">
        <v>36</v>
      </c>
      <c r="Y784" t="s">
        <v>36</v>
      </c>
      <c r="Z784" t="s">
        <v>36</v>
      </c>
      <c r="AA784">
        <v>0</v>
      </c>
      <c r="AB784" t="s">
        <v>45</v>
      </c>
      <c r="AC784" t="s">
        <v>46</v>
      </c>
      <c r="AD784" t="s">
        <v>36</v>
      </c>
      <c r="AE784" t="s">
        <v>56</v>
      </c>
      <c r="AF784" t="s">
        <v>36</v>
      </c>
      <c r="AG784" t="s">
        <v>48</v>
      </c>
    </row>
    <row r="785" spans="1:33" x14ac:dyDescent="0.35">
      <c r="A785" t="s">
        <v>4596</v>
      </c>
      <c r="B785" t="s">
        <v>33</v>
      </c>
      <c r="C785" t="s">
        <v>4597</v>
      </c>
      <c r="D785" t="s">
        <v>4596</v>
      </c>
      <c r="E785" t="s">
        <v>4598</v>
      </c>
      <c r="F785" t="s">
        <v>36</v>
      </c>
      <c r="G785" t="s">
        <v>66</v>
      </c>
      <c r="I785" t="s">
        <v>66</v>
      </c>
      <c r="J785" t="s">
        <v>4529</v>
      </c>
      <c r="K785" t="str">
        <f>VLOOKUP(J785, correspondance!A:B, 2, FALSE)</f>
        <v>TG MEDITERRANEE</v>
      </c>
      <c r="L785" t="s">
        <v>4599</v>
      </c>
      <c r="M785" t="s">
        <v>4600</v>
      </c>
      <c r="N785" t="s">
        <v>36</v>
      </c>
      <c r="O785" t="s">
        <v>36</v>
      </c>
      <c r="P785" t="s">
        <v>36</v>
      </c>
      <c r="Q785" t="s">
        <v>36</v>
      </c>
      <c r="R785" t="s">
        <v>36</v>
      </c>
      <c r="S785" t="s">
        <v>36</v>
      </c>
      <c r="T785" t="s">
        <v>36</v>
      </c>
      <c r="U785" t="s">
        <v>42</v>
      </c>
      <c r="V785" t="s">
        <v>43</v>
      </c>
      <c r="W785" t="s">
        <v>4601</v>
      </c>
      <c r="X785" t="s">
        <v>36</v>
      </c>
      <c r="Y785" t="s">
        <v>36</v>
      </c>
      <c r="Z785" t="s">
        <v>36</v>
      </c>
      <c r="AA785">
        <v>0</v>
      </c>
      <c r="AB785" t="s">
        <v>426</v>
      </c>
      <c r="AC785" t="s">
        <v>46</v>
      </c>
      <c r="AD785" t="s">
        <v>36</v>
      </c>
      <c r="AE785" t="s">
        <v>47</v>
      </c>
      <c r="AF785" t="s">
        <v>36</v>
      </c>
      <c r="AG785" t="s">
        <v>48</v>
      </c>
    </row>
    <row r="786" spans="1:33" x14ac:dyDescent="0.35">
      <c r="A786" t="s">
        <v>4602</v>
      </c>
      <c r="B786" t="s">
        <v>33</v>
      </c>
      <c r="C786" t="s">
        <v>4603</v>
      </c>
      <c r="D786" t="s">
        <v>4602</v>
      </c>
      <c r="E786" t="s">
        <v>66</v>
      </c>
      <c r="F786" t="s">
        <v>36</v>
      </c>
      <c r="G786" t="s">
        <v>66</v>
      </c>
      <c r="I786" t="s">
        <v>66</v>
      </c>
      <c r="J786" t="s">
        <v>4529</v>
      </c>
      <c r="K786" t="str">
        <f>VLOOKUP(J786, correspondance!A:B, 2, FALSE)</f>
        <v>TG MEDITERRANEE</v>
      </c>
      <c r="L786" t="s">
        <v>4604</v>
      </c>
      <c r="M786" t="s">
        <v>4605</v>
      </c>
      <c r="N786" t="s">
        <v>36</v>
      </c>
      <c r="O786" t="s">
        <v>36</v>
      </c>
      <c r="P786" t="s">
        <v>36</v>
      </c>
      <c r="Q786" t="s">
        <v>36</v>
      </c>
      <c r="R786" t="s">
        <v>36</v>
      </c>
      <c r="S786" t="s">
        <v>36</v>
      </c>
      <c r="T786" t="s">
        <v>36</v>
      </c>
      <c r="U786" t="s">
        <v>42</v>
      </c>
      <c r="V786" t="s">
        <v>43</v>
      </c>
      <c r="W786" t="s">
        <v>4606</v>
      </c>
      <c r="X786" t="s">
        <v>36</v>
      </c>
      <c r="Y786" t="s">
        <v>36</v>
      </c>
      <c r="Z786" t="s">
        <v>36</v>
      </c>
      <c r="AA786">
        <v>0</v>
      </c>
      <c r="AB786" t="s">
        <v>45</v>
      </c>
      <c r="AC786" t="s">
        <v>46</v>
      </c>
      <c r="AD786" t="s">
        <v>36</v>
      </c>
      <c r="AE786" t="s">
        <v>47</v>
      </c>
      <c r="AF786" t="s">
        <v>36</v>
      </c>
      <c r="AG786" t="s">
        <v>48</v>
      </c>
    </row>
    <row r="787" spans="1:33" x14ac:dyDescent="0.35">
      <c r="A787" t="s">
        <v>4607</v>
      </c>
      <c r="B787" t="s">
        <v>33</v>
      </c>
      <c r="C787" t="s">
        <v>4608</v>
      </c>
      <c r="D787" t="s">
        <v>4607</v>
      </c>
      <c r="E787" t="s">
        <v>4609</v>
      </c>
      <c r="F787" t="s">
        <v>36</v>
      </c>
      <c r="G787" t="s">
        <v>66</v>
      </c>
      <c r="I787" t="s">
        <v>66</v>
      </c>
      <c r="J787" t="s">
        <v>4529</v>
      </c>
      <c r="K787" t="str">
        <f>VLOOKUP(J787, correspondance!A:B, 2, FALSE)</f>
        <v>TG MEDITERRANEE</v>
      </c>
      <c r="L787" t="s">
        <v>4610</v>
      </c>
      <c r="M787" t="s">
        <v>4611</v>
      </c>
      <c r="N787" t="s">
        <v>36</v>
      </c>
      <c r="O787" t="s">
        <v>36</v>
      </c>
      <c r="P787" t="s">
        <v>36</v>
      </c>
      <c r="Q787" t="s">
        <v>36</v>
      </c>
      <c r="R787" t="s">
        <v>36</v>
      </c>
      <c r="S787" t="s">
        <v>36</v>
      </c>
      <c r="T787" t="s">
        <v>36</v>
      </c>
      <c r="U787" t="s">
        <v>42</v>
      </c>
      <c r="V787" t="s">
        <v>43</v>
      </c>
      <c r="W787" t="s">
        <v>4612</v>
      </c>
      <c r="X787" t="s">
        <v>36</v>
      </c>
      <c r="Y787" t="s">
        <v>36</v>
      </c>
      <c r="Z787" t="s">
        <v>36</v>
      </c>
      <c r="AA787">
        <v>0</v>
      </c>
      <c r="AB787" t="s">
        <v>45</v>
      </c>
      <c r="AC787" t="s">
        <v>46</v>
      </c>
      <c r="AD787" t="s">
        <v>36</v>
      </c>
      <c r="AE787" t="s">
        <v>47</v>
      </c>
      <c r="AF787" t="s">
        <v>36</v>
      </c>
      <c r="AG787" t="s">
        <v>48</v>
      </c>
    </row>
    <row r="788" spans="1:33" x14ac:dyDescent="0.35">
      <c r="A788" t="s">
        <v>4613</v>
      </c>
      <c r="B788" t="s">
        <v>3299</v>
      </c>
      <c r="C788" t="s">
        <v>4614</v>
      </c>
      <c r="D788" t="s">
        <v>36</v>
      </c>
      <c r="E788" t="s">
        <v>4615</v>
      </c>
      <c r="F788" t="s">
        <v>36</v>
      </c>
      <c r="G788" t="s">
        <v>66</v>
      </c>
      <c r="I788" t="s">
        <v>66</v>
      </c>
      <c r="J788" t="s">
        <v>857</v>
      </c>
      <c r="K788" t="str">
        <f>VLOOKUP(J788, correspondance!A:B, 2, FALSE)</f>
        <v>TG Le Muy (PF)</v>
      </c>
      <c r="L788" t="s">
        <v>4616</v>
      </c>
      <c r="M788" t="s">
        <v>795</v>
      </c>
      <c r="N788" t="s">
        <v>36</v>
      </c>
      <c r="O788" t="s">
        <v>36</v>
      </c>
      <c r="P788" t="s">
        <v>36</v>
      </c>
      <c r="Q788" t="s">
        <v>36</v>
      </c>
      <c r="R788" t="s">
        <v>36</v>
      </c>
      <c r="S788" t="s">
        <v>36</v>
      </c>
      <c r="T788" t="s">
        <v>36</v>
      </c>
      <c r="U788" t="s">
        <v>42</v>
      </c>
      <c r="V788" t="s">
        <v>43</v>
      </c>
      <c r="W788" t="s">
        <v>4617</v>
      </c>
      <c r="X788" t="s">
        <v>36</v>
      </c>
      <c r="Y788" t="s">
        <v>36</v>
      </c>
      <c r="Z788" t="s">
        <v>36</v>
      </c>
      <c r="AA788">
        <v>0</v>
      </c>
      <c r="AB788" t="s">
        <v>426</v>
      </c>
      <c r="AC788" t="s">
        <v>46</v>
      </c>
      <c r="AD788" t="s">
        <v>36</v>
      </c>
      <c r="AE788" t="s">
        <v>56</v>
      </c>
      <c r="AF788" t="s">
        <v>36</v>
      </c>
      <c r="AG788" t="s">
        <v>48</v>
      </c>
    </row>
    <row r="789" spans="1:33" x14ac:dyDescent="0.35">
      <c r="A789" t="s">
        <v>4618</v>
      </c>
      <c r="B789" t="s">
        <v>33</v>
      </c>
      <c r="C789" t="s">
        <v>4619</v>
      </c>
      <c r="D789" t="s">
        <v>4618</v>
      </c>
      <c r="E789" t="s">
        <v>4620</v>
      </c>
      <c r="F789" t="s">
        <v>36</v>
      </c>
      <c r="G789" t="s">
        <v>66</v>
      </c>
      <c r="I789" t="s">
        <v>66</v>
      </c>
      <c r="J789" t="s">
        <v>4529</v>
      </c>
      <c r="K789" t="str">
        <f>VLOOKUP(J789, correspondance!A:B, 2, FALSE)</f>
        <v>TG MEDITERRANEE</v>
      </c>
      <c r="L789" t="s">
        <v>36</v>
      </c>
      <c r="M789" t="s">
        <v>36</v>
      </c>
      <c r="N789" t="s">
        <v>36</v>
      </c>
      <c r="O789" t="s">
        <v>36</v>
      </c>
      <c r="P789" t="s">
        <v>36</v>
      </c>
      <c r="Q789" t="s">
        <v>36</v>
      </c>
      <c r="R789" t="s">
        <v>36</v>
      </c>
      <c r="S789" t="s">
        <v>36</v>
      </c>
      <c r="T789" t="s">
        <v>36</v>
      </c>
      <c r="U789" t="s">
        <v>69</v>
      </c>
      <c r="V789" t="s">
        <v>36</v>
      </c>
      <c r="W789" t="s">
        <v>771</v>
      </c>
      <c r="X789" t="s">
        <v>36</v>
      </c>
      <c r="Y789" t="s">
        <v>36</v>
      </c>
      <c r="Z789" t="s">
        <v>36</v>
      </c>
      <c r="AA789">
        <v>0</v>
      </c>
      <c r="AB789" t="s">
        <v>36</v>
      </c>
      <c r="AC789" t="s">
        <v>36</v>
      </c>
      <c r="AD789" t="s">
        <v>36</v>
      </c>
      <c r="AE789" t="s">
        <v>66</v>
      </c>
      <c r="AF789" t="s">
        <v>36</v>
      </c>
      <c r="AG789" t="s">
        <v>48</v>
      </c>
    </row>
    <row r="790" spans="1:33" x14ac:dyDescent="0.35">
      <c r="A790" t="s">
        <v>4621</v>
      </c>
      <c r="B790" t="s">
        <v>33</v>
      </c>
      <c r="C790" t="s">
        <v>4622</v>
      </c>
      <c r="D790" t="s">
        <v>4621</v>
      </c>
      <c r="E790" t="s">
        <v>4623</v>
      </c>
      <c r="F790" t="s">
        <v>36</v>
      </c>
      <c r="G790" t="s">
        <v>37</v>
      </c>
      <c r="H790">
        <v>16000</v>
      </c>
      <c r="I790" t="s">
        <v>38</v>
      </c>
      <c r="J790" t="s">
        <v>4624</v>
      </c>
      <c r="K790" t="str">
        <f>VLOOKUP(J790, correspondance!A:B, 2, FALSE)</f>
        <v>TG IDF VALENTON</v>
      </c>
      <c r="L790" t="s">
        <v>4625</v>
      </c>
      <c r="M790" t="s">
        <v>4626</v>
      </c>
      <c r="N790" t="s">
        <v>36</v>
      </c>
      <c r="O790" t="s">
        <v>36</v>
      </c>
      <c r="P790" t="s">
        <v>36</v>
      </c>
      <c r="Q790" t="s">
        <v>36</v>
      </c>
      <c r="R790" t="s">
        <v>36</v>
      </c>
      <c r="S790" t="s">
        <v>36</v>
      </c>
      <c r="T790" t="s">
        <v>36</v>
      </c>
      <c r="U790" t="s">
        <v>42</v>
      </c>
      <c r="V790" t="s">
        <v>43</v>
      </c>
      <c r="W790" t="s">
        <v>4627</v>
      </c>
      <c r="X790" t="s">
        <v>36</v>
      </c>
      <c r="Y790" t="s">
        <v>36</v>
      </c>
      <c r="Z790" t="s">
        <v>36</v>
      </c>
      <c r="AA790">
        <v>0</v>
      </c>
      <c r="AB790" t="s">
        <v>45</v>
      </c>
      <c r="AC790" t="s">
        <v>46</v>
      </c>
      <c r="AD790" t="s">
        <v>36</v>
      </c>
      <c r="AE790" t="s">
        <v>56</v>
      </c>
      <c r="AF790" t="s">
        <v>36</v>
      </c>
      <c r="AG790" t="s">
        <v>48</v>
      </c>
    </row>
    <row r="791" spans="1:33" x14ac:dyDescent="0.35">
      <c r="A791" t="s">
        <v>4628</v>
      </c>
      <c r="B791" t="s">
        <v>33</v>
      </c>
      <c r="C791" t="s">
        <v>4629</v>
      </c>
      <c r="D791" t="s">
        <v>4628</v>
      </c>
      <c r="E791" t="s">
        <v>4630</v>
      </c>
      <c r="F791" t="s">
        <v>36</v>
      </c>
      <c r="G791" t="s">
        <v>66</v>
      </c>
      <c r="I791" t="s">
        <v>66</v>
      </c>
      <c r="J791" t="s">
        <v>800</v>
      </c>
      <c r="K791" t="str">
        <f>VLOOKUP(J791, correspondance!A:B, 2, FALSE)</f>
        <v>TG CENTRE OUEST</v>
      </c>
      <c r="L791" t="s">
        <v>4631</v>
      </c>
      <c r="M791" t="s">
        <v>4632</v>
      </c>
      <c r="N791" t="s">
        <v>36</v>
      </c>
      <c r="O791" t="s">
        <v>36</v>
      </c>
      <c r="P791" t="s">
        <v>36</v>
      </c>
      <c r="Q791" t="s">
        <v>36</v>
      </c>
      <c r="R791" t="s">
        <v>36</v>
      </c>
      <c r="S791" t="s">
        <v>36</v>
      </c>
      <c r="T791" t="s">
        <v>36</v>
      </c>
      <c r="U791" t="s">
        <v>42</v>
      </c>
      <c r="V791" t="s">
        <v>43</v>
      </c>
      <c r="W791" t="s">
        <v>4633</v>
      </c>
      <c r="X791" t="s">
        <v>36</v>
      </c>
      <c r="Y791" t="s">
        <v>36</v>
      </c>
      <c r="Z791" t="s">
        <v>36</v>
      </c>
      <c r="AA791">
        <v>0</v>
      </c>
      <c r="AB791" t="s">
        <v>45</v>
      </c>
      <c r="AC791" t="s">
        <v>46</v>
      </c>
      <c r="AD791" t="s">
        <v>36</v>
      </c>
      <c r="AE791" t="s">
        <v>56</v>
      </c>
      <c r="AF791" t="s">
        <v>36</v>
      </c>
      <c r="AG791" t="s">
        <v>48</v>
      </c>
    </row>
    <row r="792" spans="1:33" x14ac:dyDescent="0.35">
      <c r="A792" t="s">
        <v>4634</v>
      </c>
      <c r="B792" t="s">
        <v>33</v>
      </c>
      <c r="C792" t="s">
        <v>4635</v>
      </c>
      <c r="D792" t="s">
        <v>4634</v>
      </c>
      <c r="E792" t="s">
        <v>4636</v>
      </c>
      <c r="F792" t="s">
        <v>36</v>
      </c>
      <c r="G792" t="s">
        <v>66</v>
      </c>
      <c r="I792" t="s">
        <v>66</v>
      </c>
      <c r="J792" t="s">
        <v>800</v>
      </c>
      <c r="K792" t="str">
        <f>VLOOKUP(J792, correspondance!A:B, 2, FALSE)</f>
        <v>TG CENTRE OUEST</v>
      </c>
      <c r="L792" t="s">
        <v>4637</v>
      </c>
      <c r="M792" t="s">
        <v>4638</v>
      </c>
      <c r="N792" t="s">
        <v>36</v>
      </c>
      <c r="O792" t="s">
        <v>36</v>
      </c>
      <c r="P792" t="s">
        <v>36</v>
      </c>
      <c r="Q792" t="s">
        <v>36</v>
      </c>
      <c r="R792" t="s">
        <v>36</v>
      </c>
      <c r="S792" t="s">
        <v>36</v>
      </c>
      <c r="T792" t="s">
        <v>36</v>
      </c>
      <c r="U792" t="s">
        <v>42</v>
      </c>
      <c r="V792" t="s">
        <v>43</v>
      </c>
      <c r="W792" t="s">
        <v>4639</v>
      </c>
      <c r="X792" t="s">
        <v>36</v>
      </c>
      <c r="Y792" t="s">
        <v>36</v>
      </c>
      <c r="Z792" t="s">
        <v>36</v>
      </c>
      <c r="AA792">
        <v>0</v>
      </c>
      <c r="AB792" t="s">
        <v>45</v>
      </c>
      <c r="AC792" t="s">
        <v>46</v>
      </c>
      <c r="AD792" t="s">
        <v>36</v>
      </c>
      <c r="AE792" t="s">
        <v>56</v>
      </c>
      <c r="AF792" t="s">
        <v>36</v>
      </c>
      <c r="AG792" t="s">
        <v>48</v>
      </c>
    </row>
    <row r="793" spans="1:33" x14ac:dyDescent="0.35">
      <c r="A793" t="s">
        <v>4640</v>
      </c>
      <c r="B793" t="s">
        <v>33</v>
      </c>
      <c r="C793" t="s">
        <v>4641</v>
      </c>
      <c r="D793" t="s">
        <v>4640</v>
      </c>
      <c r="E793" t="s">
        <v>4642</v>
      </c>
      <c r="F793" t="s">
        <v>36</v>
      </c>
      <c r="G793" t="s">
        <v>37</v>
      </c>
      <c r="H793">
        <v>16000</v>
      </c>
      <c r="I793" t="s">
        <v>38</v>
      </c>
      <c r="J793" t="s">
        <v>4473</v>
      </c>
      <c r="K793" t="str">
        <f>VLOOKUP(J793, correspondance!A:B, 2, FALSE)</f>
        <v>TG IDF VALENTON</v>
      </c>
      <c r="L793" t="s">
        <v>4643</v>
      </c>
      <c r="M793" t="s">
        <v>4644</v>
      </c>
      <c r="N793" t="s">
        <v>36</v>
      </c>
      <c r="O793" t="s">
        <v>36</v>
      </c>
      <c r="P793" t="s">
        <v>36</v>
      </c>
      <c r="Q793" t="s">
        <v>36</v>
      </c>
      <c r="R793" t="s">
        <v>36</v>
      </c>
      <c r="S793" t="s">
        <v>36</v>
      </c>
      <c r="T793" t="s">
        <v>36</v>
      </c>
      <c r="U793" t="s">
        <v>42</v>
      </c>
      <c r="V793" t="s">
        <v>43</v>
      </c>
      <c r="W793" t="s">
        <v>4645</v>
      </c>
      <c r="X793" t="s">
        <v>36</v>
      </c>
      <c r="Y793" t="s">
        <v>36</v>
      </c>
      <c r="Z793" t="s">
        <v>36</v>
      </c>
      <c r="AA793">
        <v>0</v>
      </c>
      <c r="AB793" t="s">
        <v>45</v>
      </c>
      <c r="AC793" t="s">
        <v>46</v>
      </c>
      <c r="AD793" t="s">
        <v>36</v>
      </c>
      <c r="AE793" t="s">
        <v>56</v>
      </c>
      <c r="AF793" t="s">
        <v>36</v>
      </c>
      <c r="AG793" t="s">
        <v>48</v>
      </c>
    </row>
    <row r="794" spans="1:33" x14ac:dyDescent="0.35">
      <c r="A794" t="s">
        <v>4646</v>
      </c>
      <c r="B794" t="s">
        <v>3299</v>
      </c>
      <c r="C794" t="s">
        <v>4647</v>
      </c>
      <c r="D794" t="s">
        <v>4646</v>
      </c>
      <c r="E794" t="s">
        <v>4648</v>
      </c>
      <c r="F794" t="s">
        <v>36</v>
      </c>
      <c r="G794" t="s">
        <v>37</v>
      </c>
      <c r="H794">
        <v>16000</v>
      </c>
      <c r="I794" t="s">
        <v>38</v>
      </c>
      <c r="J794" t="s">
        <v>4473</v>
      </c>
      <c r="K794" t="str">
        <f>VLOOKUP(J794, correspondance!A:B, 2, FALSE)</f>
        <v>TG IDF VALENTON</v>
      </c>
      <c r="L794" t="s">
        <v>4649</v>
      </c>
      <c r="M794" t="s">
        <v>36</v>
      </c>
      <c r="N794" t="s">
        <v>36</v>
      </c>
      <c r="O794" t="s">
        <v>36</v>
      </c>
      <c r="P794" t="s">
        <v>36</v>
      </c>
      <c r="Q794" t="s">
        <v>36</v>
      </c>
      <c r="R794" t="s">
        <v>36</v>
      </c>
      <c r="S794" t="s">
        <v>36</v>
      </c>
      <c r="T794" t="s">
        <v>36</v>
      </c>
      <c r="U794" t="s">
        <v>4276</v>
      </c>
      <c r="V794" t="s">
        <v>43</v>
      </c>
      <c r="W794" t="s">
        <v>84</v>
      </c>
      <c r="X794" t="s">
        <v>36</v>
      </c>
      <c r="Y794" t="s">
        <v>36</v>
      </c>
      <c r="Z794" t="s">
        <v>36</v>
      </c>
      <c r="AA794">
        <v>0</v>
      </c>
      <c r="AB794" t="s">
        <v>426</v>
      </c>
      <c r="AC794" t="s">
        <v>46</v>
      </c>
      <c r="AD794" t="s">
        <v>36</v>
      </c>
      <c r="AE794" t="s">
        <v>3310</v>
      </c>
      <c r="AF794" t="s">
        <v>36</v>
      </c>
      <c r="AG794" t="s">
        <v>48</v>
      </c>
    </row>
  </sheetData>
  <conditionalFormatting sqref="E2:E794">
    <cfRule type="duplicateValues" dxfId="1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14B43-E439-474C-9EC0-91B66370EE93}">
  <dimension ref="A1:B53"/>
  <sheetViews>
    <sheetView workbookViewId="0">
      <selection activeCell="C14" sqref="C14"/>
    </sheetView>
  </sheetViews>
  <sheetFormatPr baseColWidth="10" defaultRowHeight="14.5" x14ac:dyDescent="0.35"/>
  <cols>
    <col min="1" max="1" width="40.1796875" bestFit="1" customWidth="1"/>
  </cols>
  <sheetData>
    <row r="1" spans="1:2" x14ac:dyDescent="0.35">
      <c r="A1" t="s">
        <v>14772</v>
      </c>
      <c r="B1" t="s">
        <v>14771</v>
      </c>
    </row>
    <row r="2" spans="1:2" x14ac:dyDescent="0.35">
      <c r="A2" s="6" t="s">
        <v>39</v>
      </c>
      <c r="B2" s="6" t="s">
        <v>39</v>
      </c>
    </row>
    <row r="3" spans="1:2" x14ac:dyDescent="0.35">
      <c r="A3" s="7" t="s">
        <v>52</v>
      </c>
      <c r="B3" s="7" t="s">
        <v>52</v>
      </c>
    </row>
    <row r="4" spans="1:2" x14ac:dyDescent="0.35">
      <c r="A4" s="7" t="s">
        <v>962</v>
      </c>
      <c r="B4" s="7" t="s">
        <v>962</v>
      </c>
    </row>
    <row r="5" spans="1:2" x14ac:dyDescent="0.35">
      <c r="A5" s="6" t="s">
        <v>75</v>
      </c>
      <c r="B5" s="6" t="s">
        <v>75</v>
      </c>
    </row>
    <row r="6" spans="1:2" x14ac:dyDescent="0.35">
      <c r="A6" s="6" t="s">
        <v>100</v>
      </c>
      <c r="B6" s="6" t="s">
        <v>100</v>
      </c>
    </row>
    <row r="7" spans="1:2" x14ac:dyDescent="0.35">
      <c r="A7" s="7" t="s">
        <v>107</v>
      </c>
      <c r="B7" s="7" t="s">
        <v>107</v>
      </c>
    </row>
    <row r="8" spans="1:2" x14ac:dyDescent="0.35">
      <c r="A8" s="6" t="s">
        <v>137</v>
      </c>
      <c r="B8" s="6" t="s">
        <v>137</v>
      </c>
    </row>
    <row r="9" spans="1:2" x14ac:dyDescent="0.35">
      <c r="A9" s="7" t="s">
        <v>144</v>
      </c>
      <c r="B9" s="7" t="s">
        <v>107</v>
      </c>
    </row>
    <row r="10" spans="1:2" x14ac:dyDescent="0.35">
      <c r="A10" s="7" t="s">
        <v>157</v>
      </c>
      <c r="B10" s="7" t="s">
        <v>157</v>
      </c>
    </row>
    <row r="11" spans="1:2" x14ac:dyDescent="0.35">
      <c r="A11" s="7" t="s">
        <v>170</v>
      </c>
      <c r="B11" s="7" t="s">
        <v>170</v>
      </c>
    </row>
    <row r="12" spans="1:2" x14ac:dyDescent="0.35">
      <c r="A12" s="6" t="s">
        <v>188</v>
      </c>
      <c r="B12" s="6" t="s">
        <v>188</v>
      </c>
    </row>
    <row r="13" spans="1:2" x14ac:dyDescent="0.35">
      <c r="A13" s="7" t="s">
        <v>422</v>
      </c>
      <c r="B13" s="7" t="s">
        <v>422</v>
      </c>
    </row>
    <row r="14" spans="1:2" x14ac:dyDescent="0.35">
      <c r="A14" s="6" t="s">
        <v>430</v>
      </c>
      <c r="B14" s="6" t="s">
        <v>2553</v>
      </c>
    </row>
    <row r="15" spans="1:2" x14ac:dyDescent="0.35">
      <c r="A15" s="6" t="s">
        <v>479</v>
      </c>
      <c r="B15" s="6" t="s">
        <v>75</v>
      </c>
    </row>
    <row r="16" spans="1:2" x14ac:dyDescent="0.35">
      <c r="A16" s="6" t="s">
        <v>556</v>
      </c>
      <c r="B16" s="6" t="s">
        <v>556</v>
      </c>
    </row>
    <row r="17" spans="1:2" x14ac:dyDescent="0.35">
      <c r="A17" s="7" t="s">
        <v>611</v>
      </c>
      <c r="B17" s="7" t="s">
        <v>611</v>
      </c>
    </row>
    <row r="18" spans="1:2" x14ac:dyDescent="0.35">
      <c r="A18" s="7" t="s">
        <v>673</v>
      </c>
      <c r="B18" s="7" t="s">
        <v>611</v>
      </c>
    </row>
    <row r="19" spans="1:2" x14ac:dyDescent="0.35">
      <c r="A19" s="7" t="s">
        <v>800</v>
      </c>
      <c r="B19" s="7" t="s">
        <v>800</v>
      </c>
    </row>
    <row r="20" spans="1:2" x14ac:dyDescent="0.35">
      <c r="A20" s="6" t="s">
        <v>817</v>
      </c>
      <c r="B20" s="6" t="s">
        <v>817</v>
      </c>
    </row>
    <row r="21" spans="1:2" x14ac:dyDescent="0.35">
      <c r="A21" s="7" t="s">
        <v>848</v>
      </c>
      <c r="B21" s="7" t="s">
        <v>848</v>
      </c>
    </row>
    <row r="22" spans="1:2" x14ac:dyDescent="0.35">
      <c r="A22" s="6" t="s">
        <v>857</v>
      </c>
      <c r="B22" s="6" t="s">
        <v>857</v>
      </c>
    </row>
    <row r="23" spans="1:2" x14ac:dyDescent="0.35">
      <c r="A23" s="6" t="s">
        <v>894</v>
      </c>
      <c r="B23" s="7" t="s">
        <v>848</v>
      </c>
    </row>
    <row r="24" spans="1:2" x14ac:dyDescent="0.35">
      <c r="A24" s="6" t="s">
        <v>927</v>
      </c>
      <c r="B24" s="6" t="s">
        <v>927</v>
      </c>
    </row>
    <row r="25" spans="1:2" x14ac:dyDescent="0.35">
      <c r="A25" s="6" t="s">
        <v>2736</v>
      </c>
      <c r="B25" s="6" t="s">
        <v>2736</v>
      </c>
    </row>
    <row r="26" spans="1:2" x14ac:dyDescent="0.35">
      <c r="A26" s="6" t="s">
        <v>1068</v>
      </c>
      <c r="B26" s="6" t="s">
        <v>1068</v>
      </c>
    </row>
    <row r="27" spans="1:2" x14ac:dyDescent="0.35">
      <c r="A27" s="7" t="s">
        <v>1156</v>
      </c>
      <c r="B27" s="7" t="s">
        <v>1156</v>
      </c>
    </row>
    <row r="28" spans="1:2" x14ac:dyDescent="0.35">
      <c r="A28" s="7" t="s">
        <v>1329</v>
      </c>
      <c r="B28" s="7" t="s">
        <v>1329</v>
      </c>
    </row>
    <row r="29" spans="1:2" x14ac:dyDescent="0.35">
      <c r="A29" s="6" t="s">
        <v>1349</v>
      </c>
      <c r="B29" s="6" t="s">
        <v>1349</v>
      </c>
    </row>
    <row r="30" spans="1:2" x14ac:dyDescent="0.35">
      <c r="A30" s="7" t="s">
        <v>1356</v>
      </c>
      <c r="B30" s="7" t="s">
        <v>1356</v>
      </c>
    </row>
    <row r="31" spans="1:2" x14ac:dyDescent="0.35">
      <c r="A31" s="7" t="s">
        <v>1418</v>
      </c>
      <c r="B31" s="7" t="s">
        <v>1418</v>
      </c>
    </row>
    <row r="32" spans="1:2" x14ac:dyDescent="0.35">
      <c r="A32" s="6" t="s">
        <v>1629</v>
      </c>
      <c r="B32" s="6" t="s">
        <v>1629</v>
      </c>
    </row>
    <row r="33" spans="1:2" x14ac:dyDescent="0.35">
      <c r="A33" s="7" t="s">
        <v>1906</v>
      </c>
      <c r="B33" s="7" t="s">
        <v>1906</v>
      </c>
    </row>
    <row r="34" spans="1:2" x14ac:dyDescent="0.35">
      <c r="A34" s="7" t="s">
        <v>1980</v>
      </c>
      <c r="B34" s="6" t="s">
        <v>75</v>
      </c>
    </row>
    <row r="35" spans="1:2" x14ac:dyDescent="0.35">
      <c r="A35" s="6" t="s">
        <v>2246</v>
      </c>
      <c r="B35" s="7" t="s">
        <v>2381</v>
      </c>
    </row>
    <row r="36" spans="1:2" x14ac:dyDescent="0.35">
      <c r="A36" s="7" t="s">
        <v>2253</v>
      </c>
      <c r="B36" s="7" t="s">
        <v>2381</v>
      </c>
    </row>
    <row r="37" spans="1:2" x14ac:dyDescent="0.35">
      <c r="A37" s="7" t="s">
        <v>2265</v>
      </c>
      <c r="B37" s="7" t="s">
        <v>2265</v>
      </c>
    </row>
    <row r="38" spans="1:2" x14ac:dyDescent="0.35">
      <c r="A38" s="7" t="s">
        <v>2381</v>
      </c>
      <c r="B38" s="7" t="s">
        <v>2381</v>
      </c>
    </row>
    <row r="39" spans="1:2" x14ac:dyDescent="0.35">
      <c r="A39" s="7" t="s">
        <v>2406</v>
      </c>
      <c r="B39" s="7" t="s">
        <v>2406</v>
      </c>
    </row>
    <row r="40" spans="1:2" x14ac:dyDescent="0.35">
      <c r="A40" s="6" t="s">
        <v>2424</v>
      </c>
      <c r="B40" s="6" t="s">
        <v>2424</v>
      </c>
    </row>
    <row r="41" spans="1:2" x14ac:dyDescent="0.35">
      <c r="A41" s="7" t="s">
        <v>2499</v>
      </c>
      <c r="B41" s="6" t="s">
        <v>2553</v>
      </c>
    </row>
    <row r="42" spans="1:2" x14ac:dyDescent="0.35">
      <c r="A42" s="6" t="s">
        <v>2518</v>
      </c>
      <c r="B42" s="6" t="s">
        <v>2518</v>
      </c>
    </row>
    <row r="43" spans="1:2" x14ac:dyDescent="0.35">
      <c r="A43" s="6" t="s">
        <v>2553</v>
      </c>
      <c r="B43" s="6" t="s">
        <v>2553</v>
      </c>
    </row>
    <row r="44" spans="1:2" x14ac:dyDescent="0.35">
      <c r="A44" s="6" t="s">
        <v>2602</v>
      </c>
      <c r="B44" s="6" t="s">
        <v>2602</v>
      </c>
    </row>
    <row r="45" spans="1:2" x14ac:dyDescent="0.35">
      <c r="A45" s="7" t="s">
        <v>2671</v>
      </c>
      <c r="B45" s="7" t="s">
        <v>1329</v>
      </c>
    </row>
    <row r="46" spans="1:2" x14ac:dyDescent="0.35">
      <c r="A46" s="6" t="s">
        <v>3443</v>
      </c>
      <c r="B46" s="6" t="s">
        <v>3443</v>
      </c>
    </row>
    <row r="47" spans="1:2" x14ac:dyDescent="0.35">
      <c r="A47" s="6" t="s">
        <v>3620</v>
      </c>
      <c r="B47" s="6" t="s">
        <v>2424</v>
      </c>
    </row>
    <row r="48" spans="1:2" x14ac:dyDescent="0.35">
      <c r="A48" s="7" t="s">
        <v>3910</v>
      </c>
      <c r="B48" s="6" t="s">
        <v>75</v>
      </c>
    </row>
    <row r="49" spans="1:2" x14ac:dyDescent="0.35">
      <c r="A49" s="6" t="s">
        <v>4197</v>
      </c>
      <c r="B49" s="6" t="s">
        <v>857</v>
      </c>
    </row>
    <row r="50" spans="1:2" x14ac:dyDescent="0.35">
      <c r="A50" s="6" t="s">
        <v>4298</v>
      </c>
      <c r="B50" s="6" t="s">
        <v>4298</v>
      </c>
    </row>
    <row r="51" spans="1:2" x14ac:dyDescent="0.35">
      <c r="A51" s="7" t="s">
        <v>4473</v>
      </c>
      <c r="B51" s="6" t="s">
        <v>75</v>
      </c>
    </row>
    <row r="52" spans="1:2" x14ac:dyDescent="0.35">
      <c r="A52" s="7" t="s">
        <v>4529</v>
      </c>
      <c r="B52" s="7" t="s">
        <v>848</v>
      </c>
    </row>
    <row r="53" spans="1:2" x14ac:dyDescent="0.35">
      <c r="A53" s="6" t="s">
        <v>4624</v>
      </c>
      <c r="B53" s="6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F44D0-9F7B-40DF-83C8-89B78929A4B6}">
  <dimension ref="A1:M1090"/>
  <sheetViews>
    <sheetView tabSelected="1" workbookViewId="0">
      <selection activeCell="F783" sqref="F783"/>
    </sheetView>
  </sheetViews>
  <sheetFormatPr baseColWidth="10" defaultRowHeight="14.5" x14ac:dyDescent="0.35"/>
  <cols>
    <col min="2" max="2" width="20.54296875" bestFit="1" customWidth="1"/>
    <col min="3" max="3" width="14.26953125" bestFit="1" customWidth="1"/>
    <col min="4" max="4" width="15.81640625" bestFit="1" customWidth="1"/>
    <col min="6" max="6" width="24.26953125" customWidth="1"/>
    <col min="9" max="9" width="16.7265625" bestFit="1" customWidth="1"/>
    <col min="10" max="10" width="48.453125" bestFit="1" customWidth="1"/>
    <col min="12" max="12" width="24" bestFit="1" customWidth="1"/>
    <col min="13" max="13" width="17.54296875" bestFit="1" customWidth="1"/>
  </cols>
  <sheetData>
    <row r="1" spans="1:13" ht="15.5" x14ac:dyDescent="0.35">
      <c r="A1" s="18" t="s">
        <v>14769</v>
      </c>
      <c r="B1" s="18"/>
      <c r="C1" s="18"/>
      <c r="D1" s="18"/>
      <c r="E1" s="18"/>
      <c r="F1" s="18"/>
    </row>
    <row r="2" spans="1:13" x14ac:dyDescent="0.35">
      <c r="A2" s="16"/>
      <c r="B2" s="16"/>
      <c r="C2" s="16"/>
      <c r="D2" s="16"/>
      <c r="E2" s="16"/>
      <c r="F2" s="16"/>
    </row>
    <row r="3" spans="1:13" x14ac:dyDescent="0.35">
      <c r="A3" s="12" t="s">
        <v>14642</v>
      </c>
      <c r="B3" s="12" t="s">
        <v>14643</v>
      </c>
      <c r="C3" s="12" t="s">
        <v>14644</v>
      </c>
      <c r="D3" s="12" t="s">
        <v>14645</v>
      </c>
      <c r="E3" s="12" t="s">
        <v>14646</v>
      </c>
      <c r="F3" s="12" t="s">
        <v>6843</v>
      </c>
      <c r="G3" s="12" t="s">
        <v>14776</v>
      </c>
    </row>
    <row r="4" spans="1:13" x14ac:dyDescent="0.35">
      <c r="A4" s="13">
        <v>45320</v>
      </c>
      <c r="B4" s="7" t="s">
        <v>14647</v>
      </c>
      <c r="C4" s="7" t="s">
        <v>14648</v>
      </c>
      <c r="D4" s="7" t="s">
        <v>2191</v>
      </c>
      <c r="E4" s="7">
        <v>1</v>
      </c>
      <c r="F4" t="str">
        <f>IFERROR(IF(LEN(_xlfn.XLOOKUP(D4, 'Parc Samsara'!B:B, 'Parc Samsara'!A:A)) &gt;9, "Non équipé", _xlfn.XLOOKUP(D4, 'Parc Samsara'!B:B, 'Parc Samsara'!A:A)), "Non équipé")</f>
        <v>GF-361-NP</v>
      </c>
      <c r="G4" t="s">
        <v>14777</v>
      </c>
    </row>
    <row r="5" spans="1:13" x14ac:dyDescent="0.35">
      <c r="A5" s="14">
        <v>45320</v>
      </c>
      <c r="B5" s="6" t="s">
        <v>14647</v>
      </c>
      <c r="C5" s="6" t="s">
        <v>14648</v>
      </c>
      <c r="D5" s="6" t="s">
        <v>14649</v>
      </c>
      <c r="E5" s="6">
        <v>1</v>
      </c>
      <c r="F5" t="str">
        <f>IFERROR(IF(LEN(_xlfn.XLOOKUP(D5, 'Parc Samsara'!B:B, 'Parc Samsara'!A:A)) &gt;9, "Non équipé", _xlfn.XLOOKUP(D5, 'Parc Samsara'!B:B, 'Parc Samsara'!A:A)), "Non équipé")</f>
        <v>Non équipé</v>
      </c>
      <c r="G5" t="s">
        <v>14777</v>
      </c>
    </row>
    <row r="6" spans="1:13" x14ac:dyDescent="0.35">
      <c r="A6" s="13">
        <v>45320</v>
      </c>
      <c r="B6" s="7" t="s">
        <v>14647</v>
      </c>
      <c r="C6" s="7" t="s">
        <v>14648</v>
      </c>
      <c r="D6" s="7" t="s">
        <v>14650</v>
      </c>
      <c r="E6" s="7">
        <v>1</v>
      </c>
      <c r="F6" t="str">
        <f>IFERROR(IF(LEN(_xlfn.XLOOKUP(D6, 'Parc Samsara'!B:B, 'Parc Samsara'!A:A)) &gt;9, "Non équipé", _xlfn.XLOOKUP(D6, 'Parc Samsara'!B:B, 'Parc Samsara'!A:A)), "Non équipé")</f>
        <v>Non équipé</v>
      </c>
      <c r="G6" t="s">
        <v>14777</v>
      </c>
    </row>
    <row r="7" spans="1:13" x14ac:dyDescent="0.35">
      <c r="A7" s="14">
        <v>45320</v>
      </c>
      <c r="B7" s="6" t="s">
        <v>14647</v>
      </c>
      <c r="C7" s="6" t="s">
        <v>14648</v>
      </c>
      <c r="D7" s="6" t="s">
        <v>516</v>
      </c>
      <c r="E7" s="6">
        <v>1</v>
      </c>
      <c r="F7" t="str">
        <f>IFERROR(IF(LEN(_xlfn.XLOOKUP(D7, 'Parc Samsara'!B:B, 'Parc Samsara'!A:A)) &gt;9, "Non équipé", _xlfn.XLOOKUP(D7, 'Parc Samsara'!B:B, 'Parc Samsara'!A:A)), "Non équipé")</f>
        <v>GL-123-JV</v>
      </c>
      <c r="G7" t="s">
        <v>14777</v>
      </c>
    </row>
    <row r="8" spans="1:13" x14ac:dyDescent="0.35">
      <c r="A8" s="13">
        <v>45320</v>
      </c>
      <c r="B8" s="7" t="s">
        <v>14647</v>
      </c>
      <c r="C8" s="7" t="s">
        <v>14648</v>
      </c>
      <c r="D8" s="7" t="s">
        <v>2179</v>
      </c>
      <c r="E8" s="7">
        <v>1</v>
      </c>
      <c r="F8" t="str">
        <f>IFERROR(IF(LEN(_xlfn.XLOOKUP(D8, 'Parc Samsara'!B:B, 'Parc Samsara'!A:A)) &gt;9, "Non équipé", _xlfn.XLOOKUP(D8, 'Parc Samsara'!B:B, 'Parc Samsara'!A:A)), "Non équipé")</f>
        <v>EZ-274-HC</v>
      </c>
      <c r="G8" t="s">
        <v>14777</v>
      </c>
    </row>
    <row r="9" spans="1:13" x14ac:dyDescent="0.35">
      <c r="A9" s="14">
        <v>45320</v>
      </c>
      <c r="B9" s="6" t="s">
        <v>14647</v>
      </c>
      <c r="C9" s="6" t="s">
        <v>14648</v>
      </c>
      <c r="D9" s="6" t="s">
        <v>2104</v>
      </c>
      <c r="E9" s="6">
        <v>1</v>
      </c>
      <c r="F9" t="str">
        <f>IFERROR(IF(LEN(_xlfn.XLOOKUP(D9, 'Parc Samsara'!B:B, 'Parc Samsara'!A:A)) &gt;9, "Non équipé", _xlfn.XLOOKUP(D9, 'Parc Samsara'!B:B, 'Parc Samsara'!A:A)), "Non équipé")</f>
        <v>FT-699-DD</v>
      </c>
      <c r="G9" t="s">
        <v>14777</v>
      </c>
    </row>
    <row r="10" spans="1:13" x14ac:dyDescent="0.35">
      <c r="A10" s="13">
        <v>45320</v>
      </c>
      <c r="B10" s="7" t="s">
        <v>14647</v>
      </c>
      <c r="C10" s="7" t="s">
        <v>14648</v>
      </c>
      <c r="D10" s="7" t="s">
        <v>3728</v>
      </c>
      <c r="E10" s="7">
        <v>1</v>
      </c>
      <c r="F10" t="str">
        <f>IFERROR(IF(LEN(_xlfn.XLOOKUP(D10, 'Parc Samsara'!B:B, 'Parc Samsara'!A:A)) &gt;9, "Non équipé", _xlfn.XLOOKUP(D10, 'Parc Samsara'!B:B, 'Parc Samsara'!A:A)), "Non équipé")</f>
        <v>GX-465-SM</v>
      </c>
      <c r="G10" t="s">
        <v>14777</v>
      </c>
    </row>
    <row r="11" spans="1:13" x14ac:dyDescent="0.35">
      <c r="A11" s="14">
        <v>45320</v>
      </c>
      <c r="B11" s="6" t="s">
        <v>14647</v>
      </c>
      <c r="C11" s="6" t="s">
        <v>14648</v>
      </c>
      <c r="D11" s="6" t="s">
        <v>536</v>
      </c>
      <c r="E11" s="6">
        <v>1</v>
      </c>
      <c r="F11" t="str">
        <f>IFERROR(IF(LEN(_xlfn.XLOOKUP(D11, 'Parc Samsara'!B:B, 'Parc Samsara'!A:A)) &gt;9, "Non équipé", _xlfn.XLOOKUP(D11, 'Parc Samsara'!B:B, 'Parc Samsara'!A:A)), "Non équipé")</f>
        <v>EA-702-LC</v>
      </c>
      <c r="G11" t="s">
        <v>14777</v>
      </c>
      <c r="J11" s="17" t="s">
        <v>14775</v>
      </c>
      <c r="K11" s="17">
        <f>SUM(E:E)</f>
        <v>880</v>
      </c>
    </row>
    <row r="12" spans="1:13" x14ac:dyDescent="0.35">
      <c r="A12" s="13">
        <v>45320</v>
      </c>
      <c r="B12" s="7" t="s">
        <v>14647</v>
      </c>
      <c r="C12" s="7" t="s">
        <v>14648</v>
      </c>
      <c r="D12" s="7" t="s">
        <v>2157</v>
      </c>
      <c r="E12" s="7">
        <v>1</v>
      </c>
      <c r="F12" t="str">
        <f>IFERROR(IF(LEN(_xlfn.XLOOKUP(D12, 'Parc Samsara'!B:B, 'Parc Samsara'!A:A)) &gt;9, "Non équipé", _xlfn.XLOOKUP(D12, 'Parc Samsara'!B:B, 'Parc Samsara'!A:A)), "Non équipé")</f>
        <v>FA-734-DL</v>
      </c>
      <c r="G12" t="s">
        <v>14777</v>
      </c>
    </row>
    <row r="13" spans="1:13" x14ac:dyDescent="0.35">
      <c r="A13" s="14">
        <v>45320</v>
      </c>
      <c r="B13" s="6" t="s">
        <v>14647</v>
      </c>
      <c r="C13" s="6" t="s">
        <v>14648</v>
      </c>
      <c r="D13" s="6" t="s">
        <v>4592</v>
      </c>
      <c r="E13" s="6">
        <v>1</v>
      </c>
      <c r="F13" t="str">
        <f>IFERROR(IF(LEN(_xlfn.XLOOKUP(D13, 'Parc Samsara'!B:B, 'Parc Samsara'!A:A)) &gt;9, "Non équipé", _xlfn.XLOOKUP(D13, 'Parc Samsara'!B:B, 'Parc Samsara'!A:A)), "Non équipé")</f>
        <v>HJ-008-RZ</v>
      </c>
      <c r="G13" t="s">
        <v>14777</v>
      </c>
    </row>
    <row r="14" spans="1:13" x14ac:dyDescent="0.35">
      <c r="A14" s="13">
        <v>45320</v>
      </c>
      <c r="B14" s="7" t="s">
        <v>14647</v>
      </c>
      <c r="C14" s="7" t="s">
        <v>14648</v>
      </c>
      <c r="D14" s="7" t="s">
        <v>2194</v>
      </c>
      <c r="E14" s="7">
        <v>1</v>
      </c>
      <c r="F14" t="str">
        <f>IFERROR(IF(LEN(_xlfn.XLOOKUP(D14, 'Parc Samsara'!B:B, 'Parc Samsara'!A:A)) &gt;9, "Non équipé", _xlfn.XLOOKUP(D14, 'Parc Samsara'!B:B, 'Parc Samsara'!A:A)), "Non équipé")</f>
        <v>FZ-659-XT</v>
      </c>
      <c r="G14" t="s">
        <v>14777</v>
      </c>
      <c r="I14" s="19" t="s">
        <v>14767</v>
      </c>
      <c r="J14" s="19"/>
      <c r="L14" s="19" t="s">
        <v>14774</v>
      </c>
      <c r="M14" s="19"/>
    </row>
    <row r="15" spans="1:13" x14ac:dyDescent="0.35">
      <c r="A15" s="14">
        <v>45320</v>
      </c>
      <c r="B15" s="6" t="s">
        <v>14647</v>
      </c>
      <c r="C15" s="6" t="s">
        <v>14648</v>
      </c>
      <c r="D15" s="6" t="s">
        <v>2063</v>
      </c>
      <c r="E15" s="6">
        <v>1</v>
      </c>
      <c r="F15" t="str">
        <f>IFERROR(IF(LEN(_xlfn.XLOOKUP(D15, 'Parc Samsara'!B:B, 'Parc Samsara'!A:A)) &gt;9, "Non équipé", _xlfn.XLOOKUP(D15, 'Parc Samsara'!B:B, 'Parc Samsara'!A:A)), "Non équipé")</f>
        <v>GK-960-SQ</v>
      </c>
      <c r="G15" t="s">
        <v>14777</v>
      </c>
      <c r="I15" s="19"/>
      <c r="J15" s="19"/>
      <c r="L15" s="19"/>
      <c r="M15" s="19"/>
    </row>
    <row r="16" spans="1:13" x14ac:dyDescent="0.35">
      <c r="A16" s="13">
        <v>45320</v>
      </c>
      <c r="B16" s="7" t="s">
        <v>14647</v>
      </c>
      <c r="C16" s="7" t="s">
        <v>14648</v>
      </c>
      <c r="D16" s="7" t="s">
        <v>477</v>
      </c>
      <c r="E16" s="7">
        <v>1</v>
      </c>
      <c r="F16" t="str">
        <f>IFERROR(IF(LEN(_xlfn.XLOOKUP(D16, 'Parc Samsara'!B:B, 'Parc Samsara'!A:A)) &gt;9, "Non équipé", _xlfn.XLOOKUP(D16, 'Parc Samsara'!B:B, 'Parc Samsara'!A:A)), "Non équipé")</f>
        <v>GJ-484-DE</v>
      </c>
      <c r="G16" t="s">
        <v>14777</v>
      </c>
    </row>
    <row r="17" spans="1:13" x14ac:dyDescent="0.35">
      <c r="A17" s="14">
        <v>45320</v>
      </c>
      <c r="B17" s="6" t="s">
        <v>14647</v>
      </c>
      <c r="C17" s="6" t="s">
        <v>14648</v>
      </c>
      <c r="D17" s="6" t="s">
        <v>2200</v>
      </c>
      <c r="E17" s="6">
        <v>1</v>
      </c>
      <c r="F17" t="str">
        <f>IFERROR(IF(LEN(_xlfn.XLOOKUP(D17, 'Parc Samsara'!B:B, 'Parc Samsara'!A:A)) &gt;9, "Non équipé", _xlfn.XLOOKUP(D17, 'Parc Samsara'!B:B, 'Parc Samsara'!A:A)), "Non équipé")</f>
        <v>ED-972-WP</v>
      </c>
      <c r="G17" t="s">
        <v>14777</v>
      </c>
      <c r="I17" s="3" t="s">
        <v>6843</v>
      </c>
      <c r="J17" t="s">
        <v>6834</v>
      </c>
      <c r="L17" s="3" t="s">
        <v>6836</v>
      </c>
      <c r="M17" t="s">
        <v>14770</v>
      </c>
    </row>
    <row r="18" spans="1:13" x14ac:dyDescent="0.35">
      <c r="A18" s="13">
        <v>45320</v>
      </c>
      <c r="B18" s="7" t="s">
        <v>14647</v>
      </c>
      <c r="C18" s="7" t="s">
        <v>14648</v>
      </c>
      <c r="D18" s="7" t="s">
        <v>2163</v>
      </c>
      <c r="E18" s="7">
        <v>1</v>
      </c>
      <c r="F18" t="str">
        <f>IFERROR(IF(LEN(_xlfn.XLOOKUP(D18, 'Parc Samsara'!B:B, 'Parc Samsara'!A:A)) &gt;9, "Non équipé", _xlfn.XLOOKUP(D18, 'Parc Samsara'!B:B, 'Parc Samsara'!A:A)), "Non équipé")</f>
        <v>FA-868-EE</v>
      </c>
      <c r="G18" t="s">
        <v>14777</v>
      </c>
      <c r="L18" s="4" t="s">
        <v>1629</v>
      </c>
      <c r="M18">
        <v>14</v>
      </c>
    </row>
    <row r="19" spans="1:13" x14ac:dyDescent="0.35">
      <c r="A19" s="14">
        <v>45320</v>
      </c>
      <c r="B19" s="6" t="s">
        <v>14647</v>
      </c>
      <c r="C19" s="6" t="s">
        <v>14648</v>
      </c>
      <c r="D19" s="6" t="s">
        <v>2029</v>
      </c>
      <c r="E19" s="6">
        <v>1</v>
      </c>
      <c r="F19" t="str">
        <f>IFERROR(IF(LEN(_xlfn.XLOOKUP(D19, 'Parc Samsara'!B:B, 'Parc Samsara'!A:A)) &gt;9, "Non équipé", _xlfn.XLOOKUP(D19, 'Parc Samsara'!B:B, 'Parc Samsara'!A:A)), "Non équipé")</f>
        <v>FA-720-DK</v>
      </c>
      <c r="G19" t="s">
        <v>14777</v>
      </c>
      <c r="I19" s="3" t="s">
        <v>14766</v>
      </c>
      <c r="J19" t="s">
        <v>14768</v>
      </c>
      <c r="L19" s="4" t="s">
        <v>2518</v>
      </c>
      <c r="M19">
        <v>12</v>
      </c>
    </row>
    <row r="20" spans="1:13" x14ac:dyDescent="0.35">
      <c r="A20" s="13">
        <v>45320</v>
      </c>
      <c r="B20" s="7" t="s">
        <v>14647</v>
      </c>
      <c r="C20" s="7" t="s">
        <v>14648</v>
      </c>
      <c r="D20" s="7" t="s">
        <v>3140</v>
      </c>
      <c r="E20" s="7">
        <v>1</v>
      </c>
      <c r="F20" t="str">
        <f>IFERROR(IF(LEN(_xlfn.XLOOKUP(D20, 'Parc Samsara'!B:B, 'Parc Samsara'!A:A)) &gt;9, "Non équipé", _xlfn.XLOOKUP(D20, 'Parc Samsara'!B:B, 'Parc Samsara'!A:A)), "Non équipé")</f>
        <v>GZ-474-VB</v>
      </c>
      <c r="G20" t="s">
        <v>14777</v>
      </c>
      <c r="I20" s="4" t="s">
        <v>14648</v>
      </c>
      <c r="J20">
        <v>71</v>
      </c>
      <c r="L20" s="4" t="s">
        <v>962</v>
      </c>
      <c r="M20">
        <v>21</v>
      </c>
    </row>
    <row r="21" spans="1:13" x14ac:dyDescent="0.35">
      <c r="A21" s="14">
        <v>45320</v>
      </c>
      <c r="B21" s="6" t="s">
        <v>14647</v>
      </c>
      <c r="C21" s="6" t="s">
        <v>14648</v>
      </c>
      <c r="D21" s="6" t="s">
        <v>2173</v>
      </c>
      <c r="E21" s="6">
        <v>1</v>
      </c>
      <c r="F21" t="str">
        <f>IFERROR(IF(LEN(_xlfn.XLOOKUP(D21, 'Parc Samsara'!B:B, 'Parc Samsara'!A:A)) &gt;9, "Non équipé", _xlfn.XLOOKUP(D21, 'Parc Samsara'!B:B, 'Parc Samsara'!A:A)), "Non équipé")</f>
        <v>ES-687-GK</v>
      </c>
      <c r="G21" t="s">
        <v>14777</v>
      </c>
      <c r="I21" s="4" t="s">
        <v>14727</v>
      </c>
      <c r="J21">
        <v>27</v>
      </c>
      <c r="L21" s="4" t="s">
        <v>2602</v>
      </c>
      <c r="M21">
        <v>8</v>
      </c>
    </row>
    <row r="22" spans="1:13" x14ac:dyDescent="0.35">
      <c r="A22" s="13">
        <v>45320</v>
      </c>
      <c r="B22" s="7" t="s">
        <v>14647</v>
      </c>
      <c r="C22" s="7" t="s">
        <v>14648</v>
      </c>
      <c r="D22" s="7" t="s">
        <v>2081</v>
      </c>
      <c r="E22" s="7">
        <v>1</v>
      </c>
      <c r="F22" t="str">
        <f>IFERROR(IF(LEN(_xlfn.XLOOKUP(D22, 'Parc Samsara'!B:B, 'Parc Samsara'!A:A)) &gt;9, "Non équipé", _xlfn.XLOOKUP(D22, 'Parc Samsara'!B:B, 'Parc Samsara'!A:A)), "Non équipé")</f>
        <v>GL-792-AC</v>
      </c>
      <c r="G22" t="s">
        <v>14777</v>
      </c>
      <c r="I22" s="4" t="s">
        <v>6833</v>
      </c>
      <c r="J22">
        <v>98</v>
      </c>
      <c r="L22" s="4" t="s">
        <v>2553</v>
      </c>
      <c r="M22">
        <v>43</v>
      </c>
    </row>
    <row r="23" spans="1:13" x14ac:dyDescent="0.35">
      <c r="A23" s="14">
        <v>45320</v>
      </c>
      <c r="B23" s="6" t="s">
        <v>14647</v>
      </c>
      <c r="C23" s="6" t="s">
        <v>14648</v>
      </c>
      <c r="D23" s="6" t="s">
        <v>530</v>
      </c>
      <c r="E23" s="6">
        <v>1</v>
      </c>
      <c r="F23" t="str">
        <f>IFERROR(IF(LEN(_xlfn.XLOOKUP(D23, 'Parc Samsara'!B:B, 'Parc Samsara'!A:A)) &gt;9, "Non équipé", _xlfn.XLOOKUP(D23, 'Parc Samsara'!B:B, 'Parc Samsara'!A:A)), "Non équipé")</f>
        <v>GL-169-ZR</v>
      </c>
      <c r="G23" t="s">
        <v>14777</v>
      </c>
      <c r="L23" s="4" t="s">
        <v>4298</v>
      </c>
      <c r="M23">
        <v>4</v>
      </c>
    </row>
    <row r="24" spans="1:13" x14ac:dyDescent="0.35">
      <c r="A24" s="13">
        <v>45320</v>
      </c>
      <c r="B24" s="7" t="s">
        <v>14647</v>
      </c>
      <c r="C24" s="7" t="s">
        <v>14648</v>
      </c>
      <c r="D24" s="7" t="s">
        <v>4641</v>
      </c>
      <c r="E24" s="7">
        <v>1</v>
      </c>
      <c r="F24" t="str">
        <f>IFERROR(IF(LEN(_xlfn.XLOOKUP(D24, 'Parc Samsara'!B:B, 'Parc Samsara'!A:A)) &gt;9, "Non équipé", _xlfn.XLOOKUP(D24, 'Parc Samsara'!B:B, 'Parc Samsara'!A:A)), "Non équipé")</f>
        <v>HJ-710-ZK</v>
      </c>
      <c r="G24" t="s">
        <v>14777</v>
      </c>
      <c r="L24" s="4" t="s">
        <v>1156</v>
      </c>
      <c r="M24">
        <v>37</v>
      </c>
    </row>
    <row r="25" spans="1:13" x14ac:dyDescent="0.35">
      <c r="A25" s="14">
        <v>45320</v>
      </c>
      <c r="B25" s="6" t="s">
        <v>14647</v>
      </c>
      <c r="C25" s="6" t="s">
        <v>14648</v>
      </c>
      <c r="D25" s="6" t="s">
        <v>441</v>
      </c>
      <c r="E25" s="6">
        <v>1</v>
      </c>
      <c r="F25" t="str">
        <f>IFERROR(IF(LEN(_xlfn.XLOOKUP(D25, 'Parc Samsara'!B:B, 'Parc Samsara'!A:A)) &gt;9, "Non équipé", _xlfn.XLOOKUP(D25, 'Parc Samsara'!B:B, 'Parc Samsara'!A:A)), "Non équipé")</f>
        <v>FT-906-HJ</v>
      </c>
      <c r="G25" t="s">
        <v>14777</v>
      </c>
      <c r="L25" s="4" t="s">
        <v>2381</v>
      </c>
      <c r="M25">
        <v>27</v>
      </c>
    </row>
    <row r="26" spans="1:13" x14ac:dyDescent="0.35">
      <c r="A26" s="13">
        <v>45320</v>
      </c>
      <c r="B26" s="7" t="s">
        <v>14647</v>
      </c>
      <c r="C26" s="7" t="s">
        <v>14648</v>
      </c>
      <c r="D26" s="7" t="s">
        <v>1973</v>
      </c>
      <c r="E26" s="7">
        <v>1</v>
      </c>
      <c r="F26" t="str">
        <f>IFERROR(IF(LEN(_xlfn.XLOOKUP(D26, 'Parc Samsara'!B:B, 'Parc Samsara'!A:A)) &gt;9, "Non équipé", _xlfn.XLOOKUP(D26, 'Parc Samsara'!B:B, 'Parc Samsara'!A:A)), "Non équipé")</f>
        <v>GM-081-HH</v>
      </c>
      <c r="G26" t="s">
        <v>14777</v>
      </c>
      <c r="L26" s="4" t="s">
        <v>1068</v>
      </c>
      <c r="M26">
        <v>25</v>
      </c>
    </row>
    <row r="27" spans="1:13" x14ac:dyDescent="0.35">
      <c r="A27" s="14">
        <v>45320</v>
      </c>
      <c r="B27" s="6" t="s">
        <v>14647</v>
      </c>
      <c r="C27" s="6" t="s">
        <v>14648</v>
      </c>
      <c r="D27" s="6" t="s">
        <v>1989</v>
      </c>
      <c r="E27" s="6">
        <v>1</v>
      </c>
      <c r="F27" t="str">
        <f>IFERROR(IF(LEN(_xlfn.XLOOKUP(D27, 'Parc Samsara'!B:B, 'Parc Samsara'!A:A)) &gt;9, "Non équipé", _xlfn.XLOOKUP(D27, 'Parc Samsara'!B:B, 'Parc Samsara'!A:A)), "Non équipé")</f>
        <v>GX-443-JW</v>
      </c>
      <c r="G27" t="s">
        <v>14777</v>
      </c>
      <c r="L27" s="4" t="s">
        <v>157</v>
      </c>
      <c r="M27">
        <v>11</v>
      </c>
    </row>
    <row r="28" spans="1:13" x14ac:dyDescent="0.35">
      <c r="A28" s="13">
        <v>45320</v>
      </c>
      <c r="B28" s="7" t="s">
        <v>14647</v>
      </c>
      <c r="C28" s="7" t="s">
        <v>14648</v>
      </c>
      <c r="D28" s="7" t="s">
        <v>2007</v>
      </c>
      <c r="E28" s="7">
        <v>1</v>
      </c>
      <c r="F28" t="str">
        <f>IFERROR(IF(LEN(_xlfn.XLOOKUP(D28, 'Parc Samsara'!B:B, 'Parc Samsara'!A:A)) &gt;9, "Non équipé", _xlfn.XLOOKUP(D28, 'Parc Samsara'!B:B, 'Parc Samsara'!A:A)), "Non équipé")</f>
        <v>GS-442-FA</v>
      </c>
      <c r="G28" t="s">
        <v>14777</v>
      </c>
      <c r="L28" s="4" t="s">
        <v>39</v>
      </c>
      <c r="M28">
        <v>26</v>
      </c>
    </row>
    <row r="29" spans="1:13" x14ac:dyDescent="0.35">
      <c r="A29" s="14">
        <v>45320</v>
      </c>
      <c r="B29" s="6" t="s">
        <v>14647</v>
      </c>
      <c r="C29" s="6" t="s">
        <v>14648</v>
      </c>
      <c r="D29" s="6" t="s">
        <v>2140</v>
      </c>
      <c r="E29" s="6">
        <v>1</v>
      </c>
      <c r="F29" t="str">
        <f>IFERROR(IF(LEN(_xlfn.XLOOKUP(D29, 'Parc Samsara'!B:B, 'Parc Samsara'!A:A)) &gt;9, "Non équipé", _xlfn.XLOOKUP(D29, 'Parc Samsara'!B:B, 'Parc Samsara'!A:A)), "Non équipé")</f>
        <v>ES-754-HM</v>
      </c>
      <c r="G29" t="s">
        <v>14777</v>
      </c>
      <c r="L29" s="4" t="s">
        <v>800</v>
      </c>
      <c r="M29">
        <v>52</v>
      </c>
    </row>
    <row r="30" spans="1:13" x14ac:dyDescent="0.35">
      <c r="A30" s="13">
        <v>45320</v>
      </c>
      <c r="B30" s="7" t="s">
        <v>14647</v>
      </c>
      <c r="C30" s="7" t="s">
        <v>14648</v>
      </c>
      <c r="D30" s="7" t="s">
        <v>14651</v>
      </c>
      <c r="E30" s="7">
        <v>1</v>
      </c>
      <c r="F30" t="str">
        <f>IFERROR(IF(LEN(_xlfn.XLOOKUP(D30, 'Parc Samsara'!B:B, 'Parc Samsara'!A:A)) &gt;9, "Non équipé", _xlfn.XLOOKUP(D30, 'Parc Samsara'!B:B, 'Parc Samsara'!A:A)), "Non équipé")</f>
        <v>Non équipé</v>
      </c>
      <c r="G30" t="s">
        <v>14777</v>
      </c>
      <c r="L30" s="4" t="s">
        <v>817</v>
      </c>
      <c r="M30">
        <v>8</v>
      </c>
    </row>
    <row r="31" spans="1:13" x14ac:dyDescent="0.35">
      <c r="A31" s="14">
        <v>45320</v>
      </c>
      <c r="B31" s="6" t="s">
        <v>14647</v>
      </c>
      <c r="C31" s="6" t="s">
        <v>14648</v>
      </c>
      <c r="D31" s="6" t="s">
        <v>1995</v>
      </c>
      <c r="E31" s="6">
        <v>1</v>
      </c>
      <c r="F31" t="str">
        <f>IFERROR(IF(LEN(_xlfn.XLOOKUP(D31, 'Parc Samsara'!B:B, 'Parc Samsara'!A:A)) &gt;9, "Non équipé", _xlfn.XLOOKUP(D31, 'Parc Samsara'!B:B, 'Parc Samsara'!A:A)), "Non équipé")</f>
        <v>GX-430-GY</v>
      </c>
      <c r="G31" t="s">
        <v>14777</v>
      </c>
      <c r="L31" s="4" t="s">
        <v>3443</v>
      </c>
      <c r="M31">
        <v>8</v>
      </c>
    </row>
    <row r="32" spans="1:13" x14ac:dyDescent="0.35">
      <c r="A32" s="13">
        <v>45320</v>
      </c>
      <c r="B32" s="7" t="s">
        <v>14647</v>
      </c>
      <c r="C32" s="7" t="s">
        <v>14648</v>
      </c>
      <c r="D32" s="7" t="s">
        <v>2229</v>
      </c>
      <c r="E32" s="7">
        <v>1</v>
      </c>
      <c r="F32" t="str">
        <f>IFERROR(IF(LEN(_xlfn.XLOOKUP(D32, 'Parc Samsara'!B:B, 'Parc Samsara'!A:A)) &gt;9, "Non équipé", _xlfn.XLOOKUP(D32, 'Parc Samsara'!B:B, 'Parc Samsara'!A:A)), "Non équipé")</f>
        <v>GR-635-ZR</v>
      </c>
      <c r="G32" t="s">
        <v>14777</v>
      </c>
      <c r="L32" s="4" t="s">
        <v>75</v>
      </c>
      <c r="M32">
        <v>107</v>
      </c>
    </row>
    <row r="33" spans="1:13" x14ac:dyDescent="0.35">
      <c r="A33" s="14">
        <v>45320</v>
      </c>
      <c r="B33" s="6" t="s">
        <v>14647</v>
      </c>
      <c r="C33" s="6" t="s">
        <v>14648</v>
      </c>
      <c r="D33" s="6" t="s">
        <v>2168</v>
      </c>
      <c r="E33" s="6">
        <v>1</v>
      </c>
      <c r="F33" t="str">
        <f>IFERROR(IF(LEN(_xlfn.XLOOKUP(D33, 'Parc Samsara'!B:B, 'Parc Samsara'!A:A)) &gt;9, "Non équipé", _xlfn.XLOOKUP(D33, 'Parc Samsara'!B:B, 'Parc Samsara'!A:A)), "Non équipé")</f>
        <v>FA-585-FF</v>
      </c>
      <c r="G33" t="s">
        <v>14777</v>
      </c>
      <c r="L33" s="4" t="s">
        <v>556</v>
      </c>
      <c r="M33">
        <v>13</v>
      </c>
    </row>
    <row r="34" spans="1:13" x14ac:dyDescent="0.35">
      <c r="A34" s="13">
        <v>45320</v>
      </c>
      <c r="B34" s="7" t="s">
        <v>14647</v>
      </c>
      <c r="C34" s="7" t="s">
        <v>14648</v>
      </c>
      <c r="D34" s="7" t="s">
        <v>2699</v>
      </c>
      <c r="E34" s="7">
        <v>1</v>
      </c>
      <c r="F34" t="str">
        <f>IFERROR(IF(LEN(_xlfn.XLOOKUP(D34, 'Parc Samsara'!B:B, 'Parc Samsara'!A:A)) &gt;9, "Non équipé", _xlfn.XLOOKUP(D34, 'Parc Samsara'!B:B, 'Parc Samsara'!A:A)), "Non équipé")</f>
        <v>GX-648-RZ</v>
      </c>
      <c r="G34" t="s">
        <v>14777</v>
      </c>
      <c r="L34" s="4" t="s">
        <v>52</v>
      </c>
      <c r="M34">
        <v>5</v>
      </c>
    </row>
    <row r="35" spans="1:13" x14ac:dyDescent="0.35">
      <c r="A35" s="14">
        <v>45320</v>
      </c>
      <c r="B35" s="6" t="s">
        <v>14647</v>
      </c>
      <c r="C35" s="6" t="s">
        <v>14648</v>
      </c>
      <c r="D35" s="6" t="s">
        <v>4622</v>
      </c>
      <c r="E35" s="6">
        <v>1</v>
      </c>
      <c r="F35" t="str">
        <f>IFERROR(IF(LEN(_xlfn.XLOOKUP(D35, 'Parc Samsara'!B:B, 'Parc Samsara'!A:A)) &gt;9, "Non équipé", _xlfn.XLOOKUP(D35, 'Parc Samsara'!B:B, 'Parc Samsara'!A:A)), "Non équipé")</f>
        <v>HJ-086-ZL</v>
      </c>
      <c r="G35" t="s">
        <v>14777</v>
      </c>
      <c r="L35" s="4" t="s">
        <v>170</v>
      </c>
      <c r="M35">
        <v>5</v>
      </c>
    </row>
    <row r="36" spans="1:13" x14ac:dyDescent="0.35">
      <c r="A36" s="13">
        <v>45320</v>
      </c>
      <c r="B36" s="7" t="s">
        <v>14647</v>
      </c>
      <c r="C36" s="7" t="s">
        <v>14648</v>
      </c>
      <c r="D36" s="7" t="s">
        <v>2693</v>
      </c>
      <c r="E36" s="7">
        <v>1</v>
      </c>
      <c r="F36" t="str">
        <f>IFERROR(IF(LEN(_xlfn.XLOOKUP(D36, 'Parc Samsara'!B:B, 'Parc Samsara'!A:A)) &gt;9, "Non équipé", _xlfn.XLOOKUP(D36, 'Parc Samsara'!B:B, 'Parc Samsara'!A:A)), "Non équipé")</f>
        <v>GX-575-MG</v>
      </c>
      <c r="G36" t="s">
        <v>14777</v>
      </c>
      <c r="L36" s="4" t="s">
        <v>857</v>
      </c>
      <c r="M36">
        <v>20</v>
      </c>
    </row>
    <row r="37" spans="1:13" x14ac:dyDescent="0.35">
      <c r="A37" s="14">
        <v>45320</v>
      </c>
      <c r="B37" s="6" t="s">
        <v>14647</v>
      </c>
      <c r="C37" s="6" t="s">
        <v>14648</v>
      </c>
      <c r="D37" s="6" t="s">
        <v>3667</v>
      </c>
      <c r="E37" s="6">
        <v>1</v>
      </c>
      <c r="F37" t="str">
        <f>IFERROR(IF(LEN(_xlfn.XLOOKUP(D37, 'Parc Samsara'!B:B, 'Parc Samsara'!A:A)) &gt;9, "Non équipé", _xlfn.XLOOKUP(D37, 'Parc Samsara'!B:B, 'Parc Samsara'!A:A)), "Non équipé")</f>
        <v>HA-962-KE</v>
      </c>
      <c r="G37" t="s">
        <v>14777</v>
      </c>
      <c r="L37" s="4" t="s">
        <v>611</v>
      </c>
      <c r="M37">
        <v>23</v>
      </c>
    </row>
    <row r="38" spans="1:13" x14ac:dyDescent="0.35">
      <c r="A38" s="13">
        <v>45320</v>
      </c>
      <c r="B38" s="7" t="s">
        <v>14647</v>
      </c>
      <c r="C38" s="7" t="s">
        <v>14648</v>
      </c>
      <c r="D38" s="7" t="s">
        <v>14652</v>
      </c>
      <c r="E38" s="7">
        <v>1</v>
      </c>
      <c r="F38" t="str">
        <f>IFERROR(IF(LEN(_xlfn.XLOOKUP(D38, 'Parc Samsara'!B:B, 'Parc Samsara'!A:A)) &gt;9, "Non équipé", _xlfn.XLOOKUP(D38, 'Parc Samsara'!B:B, 'Parc Samsara'!A:A)), "Non équipé")</f>
        <v>Non équipé</v>
      </c>
      <c r="G38" t="s">
        <v>14777</v>
      </c>
      <c r="L38" s="4" t="s">
        <v>848</v>
      </c>
      <c r="M38">
        <v>41</v>
      </c>
    </row>
    <row r="39" spans="1:13" x14ac:dyDescent="0.35">
      <c r="A39" s="14">
        <v>45320</v>
      </c>
      <c r="B39" s="6" t="s">
        <v>14647</v>
      </c>
      <c r="C39" s="6" t="s">
        <v>14648</v>
      </c>
      <c r="D39" s="6" t="s">
        <v>1978</v>
      </c>
      <c r="E39" s="6">
        <v>1</v>
      </c>
      <c r="F39" t="str">
        <f>IFERROR(IF(LEN(_xlfn.XLOOKUP(D39, 'Parc Samsara'!B:B, 'Parc Samsara'!A:A)) &gt;9, "Non équipé", _xlfn.XLOOKUP(D39, 'Parc Samsara'!B:B, 'Parc Samsara'!A:A)), "Non équipé")</f>
        <v>GX-984-JV</v>
      </c>
      <c r="G39" t="s">
        <v>14777</v>
      </c>
      <c r="L39" s="4" t="s">
        <v>1329</v>
      </c>
      <c r="M39">
        <v>32</v>
      </c>
    </row>
    <row r="40" spans="1:13" x14ac:dyDescent="0.35">
      <c r="A40" s="13">
        <v>45320</v>
      </c>
      <c r="B40" s="7" t="s">
        <v>14647</v>
      </c>
      <c r="C40" s="7" t="s">
        <v>14648</v>
      </c>
      <c r="D40" s="7" t="s">
        <v>2035</v>
      </c>
      <c r="E40" s="7">
        <v>1</v>
      </c>
      <c r="F40" t="str">
        <f>IFERROR(IF(LEN(_xlfn.XLOOKUP(D40, 'Parc Samsara'!B:B, 'Parc Samsara'!A:A)) &gt;9, "Non équipé", _xlfn.XLOOKUP(D40, 'Parc Samsara'!B:B, 'Parc Samsara'!A:A)), "Non équipé")</f>
        <v>GR-209-YX</v>
      </c>
      <c r="G40" t="s">
        <v>14777</v>
      </c>
      <c r="L40" s="4" t="s">
        <v>1356</v>
      </c>
      <c r="M40">
        <v>10</v>
      </c>
    </row>
    <row r="41" spans="1:13" x14ac:dyDescent="0.35">
      <c r="A41" s="14">
        <v>45320</v>
      </c>
      <c r="B41" s="6" t="s">
        <v>14647</v>
      </c>
      <c r="C41" s="6" t="s">
        <v>14648</v>
      </c>
      <c r="D41" s="6" t="s">
        <v>542</v>
      </c>
      <c r="E41" s="6">
        <v>1</v>
      </c>
      <c r="F41" t="str">
        <f>IFERROR(IF(LEN(_xlfn.XLOOKUP(D41, 'Parc Samsara'!B:B, 'Parc Samsara'!A:A)) &gt;9, "Non équipé", _xlfn.XLOOKUP(D41, 'Parc Samsara'!B:B, 'Parc Samsara'!A:A)), "Non équipé")</f>
        <v>GM-470-SV</v>
      </c>
      <c r="G41" t="s">
        <v>14777</v>
      </c>
      <c r="L41" s="4" t="s">
        <v>107</v>
      </c>
      <c r="M41">
        <v>55</v>
      </c>
    </row>
    <row r="42" spans="1:13" x14ac:dyDescent="0.35">
      <c r="A42" s="13">
        <v>45320</v>
      </c>
      <c r="B42" s="7" t="s">
        <v>14647</v>
      </c>
      <c r="C42" s="7" t="s">
        <v>14648</v>
      </c>
      <c r="D42" s="7" t="s">
        <v>453</v>
      </c>
      <c r="E42" s="7">
        <v>1</v>
      </c>
      <c r="F42" t="str">
        <f>IFERROR(IF(LEN(_xlfn.XLOOKUP(D42, 'Parc Samsara'!B:B, 'Parc Samsara'!A:A)) &gt;9, "Non équipé", _xlfn.XLOOKUP(D42, 'Parc Samsara'!B:B, 'Parc Samsara'!A:A)), "Non équipé")</f>
        <v>FT-291-RM</v>
      </c>
      <c r="G42" t="s">
        <v>14777</v>
      </c>
      <c r="L42" s="4" t="s">
        <v>188</v>
      </c>
      <c r="M42">
        <v>11</v>
      </c>
    </row>
    <row r="43" spans="1:13" x14ac:dyDescent="0.35">
      <c r="A43" s="14">
        <v>45320</v>
      </c>
      <c r="B43" s="6" t="s">
        <v>14647</v>
      </c>
      <c r="C43" s="6" t="s">
        <v>14648</v>
      </c>
      <c r="D43" s="6" t="s">
        <v>504</v>
      </c>
      <c r="E43" s="6">
        <v>1</v>
      </c>
      <c r="F43" t="str">
        <f>IFERROR(IF(LEN(_xlfn.XLOOKUP(D43, 'Parc Samsara'!B:B, 'Parc Samsara'!A:A)) &gt;9, "Non équipé", _xlfn.XLOOKUP(D43, 'Parc Samsara'!B:B, 'Parc Samsara'!A:A)), "Non équipé")</f>
        <v>GL-845-CX</v>
      </c>
      <c r="G43" t="s">
        <v>14777</v>
      </c>
      <c r="L43" s="4" t="s">
        <v>2406</v>
      </c>
      <c r="M43">
        <v>7</v>
      </c>
    </row>
    <row r="44" spans="1:13" x14ac:dyDescent="0.35">
      <c r="A44" s="13">
        <v>45320</v>
      </c>
      <c r="B44" s="7" t="s">
        <v>14647</v>
      </c>
      <c r="C44" s="7" t="s">
        <v>14648</v>
      </c>
      <c r="D44" s="7" t="s">
        <v>2240</v>
      </c>
      <c r="E44" s="7">
        <v>1</v>
      </c>
      <c r="F44" t="str">
        <f>IFERROR(IF(LEN(_xlfn.XLOOKUP(D44, 'Parc Samsara'!B:B, 'Parc Samsara'!A:A)) &gt;9, "Non équipé", _xlfn.XLOOKUP(D44, 'Parc Samsara'!B:B, 'Parc Samsara'!A:A)), "Non équipé")</f>
        <v>GG-593-LQ</v>
      </c>
      <c r="G44" t="s">
        <v>14777</v>
      </c>
      <c r="L44" s="4" t="s">
        <v>100</v>
      </c>
      <c r="M44">
        <v>8</v>
      </c>
    </row>
    <row r="45" spans="1:13" x14ac:dyDescent="0.35">
      <c r="A45" s="14">
        <v>45320</v>
      </c>
      <c r="B45" s="6" t="s">
        <v>14647</v>
      </c>
      <c r="C45" s="6" t="s">
        <v>14648</v>
      </c>
      <c r="D45" s="6" t="s">
        <v>4471</v>
      </c>
      <c r="E45" s="6">
        <v>1</v>
      </c>
      <c r="F45" t="str">
        <f>IFERROR(IF(LEN(_xlfn.XLOOKUP(D45, 'Parc Samsara'!B:B, 'Parc Samsara'!A:A)) &gt;9, "Non équipé", _xlfn.XLOOKUP(D45, 'Parc Samsara'!B:B, 'Parc Samsara'!A:A)), "Non équipé")</f>
        <v>GZ-529-YZ</v>
      </c>
      <c r="G45" t="s">
        <v>14777</v>
      </c>
      <c r="L45" s="4" t="s">
        <v>927</v>
      </c>
      <c r="M45">
        <v>38</v>
      </c>
    </row>
    <row r="46" spans="1:13" x14ac:dyDescent="0.35">
      <c r="A46" s="13">
        <v>45320</v>
      </c>
      <c r="B46" s="7" t="s">
        <v>14647</v>
      </c>
      <c r="C46" s="7" t="s">
        <v>14648</v>
      </c>
      <c r="D46" s="7" t="s">
        <v>2687</v>
      </c>
      <c r="E46" s="7">
        <v>1</v>
      </c>
      <c r="F46" t="str">
        <f>IFERROR(IF(LEN(_xlfn.XLOOKUP(D46, 'Parc Samsara'!B:B, 'Parc Samsara'!A:A)) &gt;9, "Non équipé", _xlfn.XLOOKUP(D46, 'Parc Samsara'!B:B, 'Parc Samsara'!A:A)), "Non équipé")</f>
        <v>GX-939-RZ</v>
      </c>
      <c r="G46" t="s">
        <v>14777</v>
      </c>
      <c r="L46" s="4" t="s">
        <v>1906</v>
      </c>
      <c r="M46">
        <v>17</v>
      </c>
    </row>
    <row r="47" spans="1:13" x14ac:dyDescent="0.35">
      <c r="A47" s="14">
        <v>45320</v>
      </c>
      <c r="B47" s="6" t="s">
        <v>14647</v>
      </c>
      <c r="C47" s="6" t="s">
        <v>14648</v>
      </c>
      <c r="D47" s="6" t="s">
        <v>2185</v>
      </c>
      <c r="E47" s="6">
        <v>1</v>
      </c>
      <c r="F47" t="str">
        <f>IFERROR(IF(LEN(_xlfn.XLOOKUP(D47, 'Parc Samsara'!B:B, 'Parc Samsara'!A:A)) &gt;9, "Non équipé", _xlfn.XLOOKUP(D47, 'Parc Samsara'!B:B, 'Parc Samsara'!A:A)), "Non équipé")</f>
        <v>FA-541-FF</v>
      </c>
      <c r="G47" t="s">
        <v>14777</v>
      </c>
      <c r="L47" s="4" t="s">
        <v>2424</v>
      </c>
      <c r="M47">
        <v>14</v>
      </c>
    </row>
    <row r="48" spans="1:13" x14ac:dyDescent="0.35">
      <c r="A48" s="13">
        <v>45320</v>
      </c>
      <c r="B48" s="7" t="s">
        <v>14647</v>
      </c>
      <c r="C48" s="7" t="s">
        <v>14648</v>
      </c>
      <c r="D48" s="7" t="s">
        <v>471</v>
      </c>
      <c r="E48" s="7">
        <v>1</v>
      </c>
      <c r="F48" t="str">
        <f>IFERROR(IF(LEN(_xlfn.XLOOKUP(D48, 'Parc Samsara'!B:B, 'Parc Samsara'!A:A)) &gt;9, "Non équipé", _xlfn.XLOOKUP(D48, 'Parc Samsara'!B:B, 'Parc Samsara'!A:A)), "Non équipé")</f>
        <v>GJ-167-EC</v>
      </c>
      <c r="G48" t="s">
        <v>14777</v>
      </c>
      <c r="L48" s="4" t="s">
        <v>1349</v>
      </c>
      <c r="M48">
        <v>12</v>
      </c>
    </row>
    <row r="49" spans="1:13" x14ac:dyDescent="0.35">
      <c r="A49" s="14">
        <v>45320</v>
      </c>
      <c r="B49" s="6" t="s">
        <v>14647</v>
      </c>
      <c r="C49" s="6" t="s">
        <v>14648</v>
      </c>
      <c r="D49" s="6" t="s">
        <v>2218</v>
      </c>
      <c r="E49" s="6">
        <v>1</v>
      </c>
      <c r="F49" t="str">
        <f>IFERROR(IF(LEN(_xlfn.XLOOKUP(D49, 'Parc Samsara'!B:B, 'Parc Samsara'!A:A)) &gt;9, "Non équipé", _xlfn.XLOOKUP(D49, 'Parc Samsara'!B:B, 'Parc Samsara'!A:A)), "Non équipé")</f>
        <v>GK-488-RW</v>
      </c>
      <c r="G49" t="s">
        <v>14777</v>
      </c>
      <c r="L49" s="4" t="s">
        <v>2265</v>
      </c>
      <c r="M49">
        <v>7</v>
      </c>
    </row>
    <row r="50" spans="1:13" x14ac:dyDescent="0.35">
      <c r="A50" s="13">
        <v>45320</v>
      </c>
      <c r="B50" s="7" t="s">
        <v>14647</v>
      </c>
      <c r="C50" s="7" t="s">
        <v>14648</v>
      </c>
      <c r="D50" s="7" t="s">
        <v>3145</v>
      </c>
      <c r="E50" s="7">
        <v>1</v>
      </c>
      <c r="F50" t="str">
        <f>IFERROR(IF(LEN(_xlfn.XLOOKUP(D50, 'Parc Samsara'!B:B, 'Parc Samsara'!A:A)) &gt;9, "Non équipé", _xlfn.XLOOKUP(D50, 'Parc Samsara'!B:B, 'Parc Samsara'!A:A)), "Non équipé")</f>
        <v>HA-751-KE</v>
      </c>
      <c r="G50" t="s">
        <v>14777</v>
      </c>
      <c r="L50" s="4" t="s">
        <v>137</v>
      </c>
      <c r="M50">
        <v>5</v>
      </c>
    </row>
    <row r="51" spans="1:13" x14ac:dyDescent="0.35">
      <c r="A51" s="14">
        <v>45320</v>
      </c>
      <c r="B51" s="6" t="s">
        <v>14647</v>
      </c>
      <c r="C51" s="6" t="s">
        <v>14648</v>
      </c>
      <c r="D51" s="6" t="s">
        <v>447</v>
      </c>
      <c r="E51" s="6">
        <v>1</v>
      </c>
      <c r="F51" t="str">
        <f>IFERROR(IF(LEN(_xlfn.XLOOKUP(D51, 'Parc Samsara'!B:B, 'Parc Samsara'!A:A)) &gt;9, "Non équipé", _xlfn.XLOOKUP(D51, 'Parc Samsara'!B:B, 'Parc Samsara'!A:A)), "Non équipé")</f>
        <v>FT-035-HK</v>
      </c>
      <c r="G51" t="s">
        <v>14777</v>
      </c>
      <c r="L51" s="4" t="s">
        <v>1418</v>
      </c>
      <c r="M51">
        <v>12</v>
      </c>
    </row>
    <row r="52" spans="1:13" x14ac:dyDescent="0.35">
      <c r="A52" s="13">
        <v>45320</v>
      </c>
      <c r="B52" s="7" t="s">
        <v>14647</v>
      </c>
      <c r="C52" s="7" t="s">
        <v>14648</v>
      </c>
      <c r="D52" s="7" t="s">
        <v>459</v>
      </c>
      <c r="E52" s="7">
        <v>1</v>
      </c>
      <c r="F52" t="str">
        <f>IFERROR(IF(LEN(_xlfn.XLOOKUP(D52, 'Parc Samsara'!B:B, 'Parc Samsara'!A:A)) &gt;9, "Non équipé", _xlfn.XLOOKUP(D52, 'Parc Samsara'!B:B, 'Parc Samsara'!A:A)), "Non équipé")</f>
        <v>ER-258-CZ</v>
      </c>
      <c r="G52" t="s">
        <v>14777</v>
      </c>
      <c r="L52" s="4" t="s">
        <v>422</v>
      </c>
      <c r="M52">
        <v>11</v>
      </c>
    </row>
    <row r="53" spans="1:13" x14ac:dyDescent="0.35">
      <c r="A53" s="14">
        <v>45320</v>
      </c>
      <c r="B53" s="6" t="s">
        <v>14647</v>
      </c>
      <c r="C53" s="6" t="s">
        <v>14648</v>
      </c>
      <c r="D53" s="6" t="s">
        <v>3557</v>
      </c>
      <c r="E53" s="6">
        <v>1</v>
      </c>
      <c r="F53" t="str">
        <f>IFERROR(IF(LEN(_xlfn.XLOOKUP(D53, 'Parc Samsara'!B:B, 'Parc Samsara'!A:A)) &gt;9, "Non équipé", _xlfn.XLOOKUP(D53, 'Parc Samsara'!B:B, 'Parc Samsara'!A:A)), "Non équipé")</f>
        <v>GZ-368-PF</v>
      </c>
      <c r="G53" t="s">
        <v>14777</v>
      </c>
      <c r="L53" s="4" t="s">
        <v>2736</v>
      </c>
      <c r="M53">
        <v>28</v>
      </c>
    </row>
    <row r="54" spans="1:13" x14ac:dyDescent="0.35">
      <c r="A54" s="13">
        <v>45320</v>
      </c>
      <c r="B54" s="7" t="s">
        <v>14647</v>
      </c>
      <c r="C54" s="7" t="s">
        <v>14648</v>
      </c>
      <c r="D54" s="7" t="s">
        <v>2086</v>
      </c>
      <c r="E54" s="7">
        <v>1</v>
      </c>
      <c r="F54" t="str">
        <f>IFERROR(IF(LEN(_xlfn.XLOOKUP(D54, 'Parc Samsara'!B:B, 'Parc Samsara'!A:A)) &gt;9, "Non équipé", _xlfn.XLOOKUP(D54, 'Parc Samsara'!B:B, 'Parc Samsara'!A:A)), "Non équipé")</f>
        <v>GR-205-ZS</v>
      </c>
      <c r="G54" t="s">
        <v>14777</v>
      </c>
      <c r="L54" s="4" t="s">
        <v>14773</v>
      </c>
      <c r="M54">
        <v>16</v>
      </c>
    </row>
    <row r="55" spans="1:13" x14ac:dyDescent="0.35">
      <c r="A55" s="14">
        <v>45320</v>
      </c>
      <c r="B55" s="6" t="s">
        <v>14647</v>
      </c>
      <c r="C55" s="6" t="s">
        <v>14648</v>
      </c>
      <c r="D55" s="6" t="s">
        <v>3739</v>
      </c>
      <c r="E55" s="6">
        <v>1</v>
      </c>
      <c r="F55" t="str">
        <f>IFERROR(IF(LEN(_xlfn.XLOOKUP(D55, 'Parc Samsara'!B:B, 'Parc Samsara'!A:A)) &gt;9, "Non équipé", _xlfn.XLOOKUP(D55, 'Parc Samsara'!B:B, 'Parc Samsara'!A:A)), "Non équipé")</f>
        <v>HC-607-XV</v>
      </c>
      <c r="G55" t="s">
        <v>14777</v>
      </c>
      <c r="L55" s="4" t="s">
        <v>6833</v>
      </c>
      <c r="M55">
        <v>793</v>
      </c>
    </row>
    <row r="56" spans="1:13" x14ac:dyDescent="0.35">
      <c r="A56" s="13">
        <v>45320</v>
      </c>
      <c r="B56" s="7" t="s">
        <v>14647</v>
      </c>
      <c r="C56" s="7" t="s">
        <v>14648</v>
      </c>
      <c r="D56" s="7" t="s">
        <v>2045</v>
      </c>
      <c r="E56" s="7">
        <v>1</v>
      </c>
      <c r="F56" t="str">
        <f>IFERROR(IF(LEN(_xlfn.XLOOKUP(D56, 'Parc Samsara'!B:B, 'Parc Samsara'!A:A)) &gt;9, "Non équipé", _xlfn.XLOOKUP(D56, 'Parc Samsara'!B:B, 'Parc Samsara'!A:A)), "Non équipé")</f>
        <v>GR-232-ZS</v>
      </c>
      <c r="G56" t="s">
        <v>14777</v>
      </c>
    </row>
    <row r="57" spans="1:13" x14ac:dyDescent="0.35">
      <c r="A57" s="14">
        <v>45320</v>
      </c>
      <c r="B57" s="6" t="s">
        <v>14647</v>
      </c>
      <c r="C57" s="6" t="s">
        <v>14648</v>
      </c>
      <c r="D57" s="6" t="s">
        <v>2122</v>
      </c>
      <c r="E57" s="6">
        <v>1</v>
      </c>
      <c r="F57" t="str">
        <f>IFERROR(IF(LEN(_xlfn.XLOOKUP(D57, 'Parc Samsara'!B:B, 'Parc Samsara'!A:A)) &gt;9, "Non équipé", _xlfn.XLOOKUP(D57, 'Parc Samsara'!B:B, 'Parc Samsara'!A:A)), "Non équipé")</f>
        <v>FA-205-EE</v>
      </c>
      <c r="G57" t="s">
        <v>14777</v>
      </c>
    </row>
    <row r="58" spans="1:13" x14ac:dyDescent="0.35">
      <c r="A58" s="13">
        <v>45320</v>
      </c>
      <c r="B58" s="7" t="s">
        <v>14647</v>
      </c>
      <c r="C58" s="7" t="s">
        <v>14648</v>
      </c>
      <c r="D58" s="7" t="s">
        <v>3563</v>
      </c>
      <c r="E58" s="7">
        <v>1</v>
      </c>
      <c r="F58" t="str">
        <f>IFERROR(IF(LEN(_xlfn.XLOOKUP(D58, 'Parc Samsara'!B:B, 'Parc Samsara'!A:A)) &gt;9, "Non équipé", _xlfn.XLOOKUP(D58, 'Parc Samsara'!B:B, 'Parc Samsara'!A:A)), "Non équipé")</f>
        <v>GZ-830-DZ</v>
      </c>
      <c r="G58" t="s">
        <v>14777</v>
      </c>
    </row>
    <row r="59" spans="1:13" x14ac:dyDescent="0.35">
      <c r="A59" s="14">
        <v>45320</v>
      </c>
      <c r="B59" s="6" t="s">
        <v>14647</v>
      </c>
      <c r="C59" s="6" t="s">
        <v>14648</v>
      </c>
      <c r="D59" s="6" t="s">
        <v>14653</v>
      </c>
      <c r="E59" s="6">
        <v>1</v>
      </c>
      <c r="F59" t="str">
        <f>IFERROR(IF(LEN(_xlfn.XLOOKUP(D59, 'Parc Samsara'!B:B, 'Parc Samsara'!A:A)) &gt;9, "Non équipé", _xlfn.XLOOKUP(D59, 'Parc Samsara'!B:B, 'Parc Samsara'!A:A)), "Non équipé")</f>
        <v>Non équipé</v>
      </c>
      <c r="G59" t="s">
        <v>14777</v>
      </c>
    </row>
    <row r="60" spans="1:13" x14ac:dyDescent="0.35">
      <c r="A60" s="13">
        <v>45320</v>
      </c>
      <c r="B60" s="7" t="s">
        <v>14647</v>
      </c>
      <c r="C60" s="7" t="s">
        <v>14648</v>
      </c>
      <c r="D60" s="7" t="s">
        <v>2092</v>
      </c>
      <c r="E60" s="7">
        <v>1</v>
      </c>
      <c r="F60" t="str">
        <f>IFERROR(IF(LEN(_xlfn.XLOOKUP(D60, 'Parc Samsara'!B:B, 'Parc Samsara'!A:A)) &gt;9, "Non équipé", _xlfn.XLOOKUP(D60, 'Parc Samsara'!B:B, 'Parc Samsara'!A:A)), "Non équipé")</f>
        <v>GL-643-QX</v>
      </c>
      <c r="G60" t="s">
        <v>14777</v>
      </c>
    </row>
    <row r="61" spans="1:13" x14ac:dyDescent="0.35">
      <c r="A61" s="14">
        <v>45320</v>
      </c>
      <c r="B61" s="6" t="s">
        <v>14647</v>
      </c>
      <c r="C61" s="6" t="s">
        <v>14648</v>
      </c>
      <c r="D61" s="6" t="s">
        <v>3733</v>
      </c>
      <c r="E61" s="6">
        <v>1</v>
      </c>
      <c r="F61" t="str">
        <f>IFERROR(IF(LEN(_xlfn.XLOOKUP(D61, 'Parc Samsara'!B:B, 'Parc Samsara'!A:A)) &gt;9, "Non équipé", _xlfn.XLOOKUP(D61, 'Parc Samsara'!B:B, 'Parc Samsara'!A:A)), "Non équipé")</f>
        <v>HA-887-GC</v>
      </c>
      <c r="G61" t="s">
        <v>14777</v>
      </c>
    </row>
    <row r="62" spans="1:13" x14ac:dyDescent="0.35">
      <c r="A62" s="13">
        <v>45320</v>
      </c>
      <c r="B62" s="7" t="s">
        <v>14647</v>
      </c>
      <c r="C62" s="7" t="s">
        <v>14648</v>
      </c>
      <c r="D62" s="7" t="s">
        <v>2110</v>
      </c>
      <c r="E62" s="7">
        <v>1</v>
      </c>
      <c r="F62" t="str">
        <f>IFERROR(IF(LEN(_xlfn.XLOOKUP(D62, 'Parc Samsara'!B:B, 'Parc Samsara'!A:A)) &gt;9, "Non équipé", _xlfn.XLOOKUP(D62, 'Parc Samsara'!B:B, 'Parc Samsara'!A:A)), "Non équipé")</f>
        <v>DY-273-RQ</v>
      </c>
      <c r="G62" t="s">
        <v>14777</v>
      </c>
    </row>
    <row r="63" spans="1:13" x14ac:dyDescent="0.35">
      <c r="A63" s="14">
        <v>45320</v>
      </c>
      <c r="B63" s="6" t="s">
        <v>14647</v>
      </c>
      <c r="C63" s="6" t="s">
        <v>14648</v>
      </c>
      <c r="D63" s="6" t="s">
        <v>3088</v>
      </c>
      <c r="E63" s="6">
        <v>1</v>
      </c>
      <c r="F63" t="str">
        <f>IFERROR(IF(LEN(_xlfn.XLOOKUP(D63, 'Parc Samsara'!B:B, 'Parc Samsara'!A:A)) &gt;9, "Non équipé", _xlfn.XLOOKUP(D63, 'Parc Samsara'!B:B, 'Parc Samsara'!A:A)), "Non équipé")</f>
        <v>GZ-447-SF</v>
      </c>
      <c r="G63" t="s">
        <v>14777</v>
      </c>
    </row>
    <row r="64" spans="1:13" x14ac:dyDescent="0.35">
      <c r="A64" s="13">
        <v>45320</v>
      </c>
      <c r="B64" s="7" t="s">
        <v>14647</v>
      </c>
      <c r="C64" s="7" t="s">
        <v>14648</v>
      </c>
      <c r="D64" s="7" t="s">
        <v>3094</v>
      </c>
      <c r="E64" s="7">
        <v>1</v>
      </c>
      <c r="F64" t="str">
        <f>IFERROR(IF(LEN(_xlfn.XLOOKUP(D64, 'Parc Samsara'!B:B, 'Parc Samsara'!A:A)) &gt;9, "Non équipé", _xlfn.XLOOKUP(D64, 'Parc Samsara'!B:B, 'Parc Samsara'!A:A)), "Non équipé")</f>
        <v>GY-712-JL</v>
      </c>
      <c r="G64" t="s">
        <v>14777</v>
      </c>
    </row>
    <row r="65" spans="1:7" x14ac:dyDescent="0.35">
      <c r="A65" s="14">
        <v>45320</v>
      </c>
      <c r="B65" s="6" t="s">
        <v>14647</v>
      </c>
      <c r="C65" s="6" t="s">
        <v>14648</v>
      </c>
      <c r="D65" s="6" t="s">
        <v>497</v>
      </c>
      <c r="E65" s="6">
        <v>1</v>
      </c>
      <c r="F65" t="str">
        <f>IFERROR(IF(LEN(_xlfn.XLOOKUP(D65, 'Parc Samsara'!B:B, 'Parc Samsara'!A:A)) &gt;9, "Non équipé", _xlfn.XLOOKUP(D65, 'Parc Samsara'!B:B, 'Parc Samsara'!A:A)), "Non équipé")</f>
        <v>GJ-641-DD</v>
      </c>
      <c r="G65" t="s">
        <v>14777</v>
      </c>
    </row>
    <row r="66" spans="1:7" x14ac:dyDescent="0.35">
      <c r="A66" s="13">
        <v>45320</v>
      </c>
      <c r="B66" s="7" t="s">
        <v>14647</v>
      </c>
      <c r="C66" s="7" t="s">
        <v>14648</v>
      </c>
      <c r="D66" s="7" t="s">
        <v>2057</v>
      </c>
      <c r="E66" s="7">
        <v>1</v>
      </c>
      <c r="F66" t="str">
        <f>IFERROR(IF(LEN(_xlfn.XLOOKUP(D66, 'Parc Samsara'!B:B, 'Parc Samsara'!A:A)) &gt;9, "Non équipé", _xlfn.XLOOKUP(D66, 'Parc Samsara'!B:B, 'Parc Samsara'!A:A)), "Non équipé")</f>
        <v>FZ-496-XT</v>
      </c>
      <c r="G66" t="s">
        <v>14777</v>
      </c>
    </row>
    <row r="67" spans="1:7" x14ac:dyDescent="0.35">
      <c r="A67" s="14">
        <v>45320</v>
      </c>
      <c r="B67" s="6" t="s">
        <v>14647</v>
      </c>
      <c r="C67" s="6" t="s">
        <v>14648</v>
      </c>
      <c r="D67" s="6" t="s">
        <v>3958</v>
      </c>
      <c r="E67" s="6">
        <v>1</v>
      </c>
      <c r="F67" t="str">
        <f>IFERROR(IF(LEN(_xlfn.XLOOKUP(D67, 'Parc Samsara'!B:B, 'Parc Samsara'!A:A)) &gt;9, "Non équipé", _xlfn.XLOOKUP(D67, 'Parc Samsara'!B:B, 'Parc Samsara'!A:A)), "Non équipé")</f>
        <v>GZ-564-RA</v>
      </c>
      <c r="G67" t="s">
        <v>14777</v>
      </c>
    </row>
    <row r="68" spans="1:7" x14ac:dyDescent="0.35">
      <c r="A68" s="13">
        <v>45320</v>
      </c>
      <c r="B68" s="7" t="s">
        <v>14647</v>
      </c>
      <c r="C68" s="7" t="s">
        <v>14648</v>
      </c>
      <c r="D68" s="7" t="s">
        <v>14654</v>
      </c>
      <c r="E68" s="7">
        <v>1</v>
      </c>
      <c r="F68" t="str">
        <f>IFERROR(IF(LEN(_xlfn.XLOOKUP(D68, 'Parc Samsara'!B:B, 'Parc Samsara'!A:A)) &gt;9, "Non équipé", _xlfn.XLOOKUP(D68, 'Parc Samsara'!B:B, 'Parc Samsara'!A:A)), "Non équipé")</f>
        <v>Non équipé</v>
      </c>
      <c r="G68" t="s">
        <v>14777</v>
      </c>
    </row>
    <row r="69" spans="1:7" x14ac:dyDescent="0.35">
      <c r="A69" s="14">
        <v>45320</v>
      </c>
      <c r="B69" s="6" t="s">
        <v>14647</v>
      </c>
      <c r="C69" s="6" t="s">
        <v>14648</v>
      </c>
      <c r="D69" s="6" t="s">
        <v>523</v>
      </c>
      <c r="E69" s="6">
        <v>1</v>
      </c>
      <c r="F69" t="str">
        <f>IFERROR(IF(LEN(_xlfn.XLOOKUP(D69, 'Parc Samsara'!B:B, 'Parc Samsara'!A:A)) &gt;9, "Non équipé", _xlfn.XLOOKUP(D69, 'Parc Samsara'!B:B, 'Parc Samsara'!A:A)), "Non équipé")</f>
        <v>EF-033-FV</v>
      </c>
      <c r="G69" t="s">
        <v>14777</v>
      </c>
    </row>
    <row r="70" spans="1:7" x14ac:dyDescent="0.35">
      <c r="A70" s="13">
        <v>45320</v>
      </c>
      <c r="B70" s="7" t="s">
        <v>14647</v>
      </c>
      <c r="C70" s="7" t="s">
        <v>14648</v>
      </c>
      <c r="D70" s="7" t="s">
        <v>2116</v>
      </c>
      <c r="E70" s="7">
        <v>1</v>
      </c>
      <c r="F70" t="str">
        <f>IFERROR(IF(LEN(_xlfn.XLOOKUP(D70, 'Parc Samsara'!B:B, 'Parc Samsara'!A:A)) &gt;9, "Non équipé", _xlfn.XLOOKUP(D70, 'Parc Samsara'!B:B, 'Parc Samsara'!A:A)), "Non équipé")</f>
        <v>DW-120-PV</v>
      </c>
      <c r="G70" t="s">
        <v>14777</v>
      </c>
    </row>
    <row r="71" spans="1:7" x14ac:dyDescent="0.35">
      <c r="A71" s="14">
        <v>45320</v>
      </c>
      <c r="B71" s="6" t="s">
        <v>14647</v>
      </c>
      <c r="C71" s="6" t="s">
        <v>14648</v>
      </c>
      <c r="D71" s="6" t="s">
        <v>2128</v>
      </c>
      <c r="E71" s="6">
        <v>1</v>
      </c>
      <c r="F71" t="str">
        <f>IFERROR(IF(LEN(_xlfn.XLOOKUP(D71, 'Parc Samsara'!B:B, 'Parc Samsara'!A:A)) &gt;9, "Non équipé", _xlfn.XLOOKUP(D71, 'Parc Samsara'!B:B, 'Parc Samsara'!A:A)), "Non équipé")</f>
        <v>FA-199-QL</v>
      </c>
      <c r="G71" t="s">
        <v>14777</v>
      </c>
    </row>
    <row r="72" spans="1:7" x14ac:dyDescent="0.35">
      <c r="A72" s="13">
        <v>45320</v>
      </c>
      <c r="B72" s="7" t="s">
        <v>14647</v>
      </c>
      <c r="C72" s="7" t="s">
        <v>14648</v>
      </c>
      <c r="D72" s="7" t="s">
        <v>1967</v>
      </c>
      <c r="E72" s="7">
        <v>1</v>
      </c>
      <c r="F72" t="str">
        <f>IFERROR(IF(LEN(_xlfn.XLOOKUP(D72, 'Parc Samsara'!B:B, 'Parc Samsara'!A:A)) &gt;9, "Non équipé", _xlfn.XLOOKUP(D72, 'Parc Samsara'!B:B, 'Parc Samsara'!A:A)), "Non équipé")</f>
        <v>DV-547-NT</v>
      </c>
      <c r="G72" t="s">
        <v>14777</v>
      </c>
    </row>
    <row r="73" spans="1:7" x14ac:dyDescent="0.35">
      <c r="A73" s="14">
        <v>45320</v>
      </c>
      <c r="B73" s="6" t="s">
        <v>14647</v>
      </c>
      <c r="C73" s="6" t="s">
        <v>14648</v>
      </c>
      <c r="D73" s="6" t="s">
        <v>1984</v>
      </c>
      <c r="E73" s="6">
        <v>1</v>
      </c>
      <c r="F73" t="str">
        <f>IFERROR(IF(LEN(_xlfn.XLOOKUP(D73, 'Parc Samsara'!B:B, 'Parc Samsara'!A:A)) &gt;9, "Non équipé", _xlfn.XLOOKUP(D73, 'Parc Samsara'!B:B, 'Parc Samsara'!A:A)), "Non équipé")</f>
        <v>DW-998-RX</v>
      </c>
      <c r="G73" t="s">
        <v>14777</v>
      </c>
    </row>
    <row r="74" spans="1:7" x14ac:dyDescent="0.35">
      <c r="A74" s="13">
        <v>45320</v>
      </c>
      <c r="B74" s="7" t="s">
        <v>14647</v>
      </c>
      <c r="C74" s="7" t="s">
        <v>14648</v>
      </c>
      <c r="D74" s="7" t="s">
        <v>2146</v>
      </c>
      <c r="E74" s="7">
        <v>1</v>
      </c>
      <c r="F74" t="str">
        <f>IFERROR(IF(LEN(_xlfn.XLOOKUP(D74, 'Parc Samsara'!B:B, 'Parc Samsara'!A:A)) &gt;9, "Non équipé", _xlfn.XLOOKUP(D74, 'Parc Samsara'!B:B, 'Parc Samsara'!A:A)), "Non équipé")</f>
        <v>FA-314-JY</v>
      </c>
      <c r="G74" t="s">
        <v>14777</v>
      </c>
    </row>
    <row r="75" spans="1:7" x14ac:dyDescent="0.35">
      <c r="A75" s="14">
        <v>45320</v>
      </c>
      <c r="B75" s="6" t="s">
        <v>14647</v>
      </c>
      <c r="C75" s="6" t="s">
        <v>14648</v>
      </c>
      <c r="D75" s="6" t="s">
        <v>14655</v>
      </c>
      <c r="E75" s="6">
        <v>1</v>
      </c>
      <c r="F75" t="str">
        <f>IFERROR(IF(LEN(_xlfn.XLOOKUP(D75, 'Parc Samsara'!B:B, 'Parc Samsara'!A:A)) &gt;9, "Non équipé", _xlfn.XLOOKUP(D75, 'Parc Samsara'!B:B, 'Parc Samsara'!A:A)), "Non équipé")</f>
        <v>Non équipé</v>
      </c>
      <c r="G75" t="s">
        <v>14777</v>
      </c>
    </row>
    <row r="76" spans="1:7" x14ac:dyDescent="0.35">
      <c r="A76" s="13">
        <v>45320</v>
      </c>
      <c r="B76" s="7" t="s">
        <v>14647</v>
      </c>
      <c r="C76" s="7" t="s">
        <v>14648</v>
      </c>
      <c r="D76" s="7" t="s">
        <v>2012</v>
      </c>
      <c r="E76" s="7">
        <v>1</v>
      </c>
      <c r="F76" t="str">
        <f>IFERROR(IF(LEN(_xlfn.XLOOKUP(D76, 'Parc Samsara'!B:B, 'Parc Samsara'!A:A)) &gt;9, "Non équipé", _xlfn.XLOOKUP(D76, 'Parc Samsara'!B:B, 'Parc Samsara'!A:A)), "Non équipé")</f>
        <v>Non équipé</v>
      </c>
      <c r="G76" t="s">
        <v>14777</v>
      </c>
    </row>
    <row r="77" spans="1:7" x14ac:dyDescent="0.35">
      <c r="A77" s="14">
        <v>45320</v>
      </c>
      <c r="B77" s="6" t="s">
        <v>14647</v>
      </c>
      <c r="C77" s="6" t="s">
        <v>14648</v>
      </c>
      <c r="D77" s="6" t="s">
        <v>491</v>
      </c>
      <c r="E77" s="6">
        <v>1</v>
      </c>
      <c r="F77" t="str">
        <f>IFERROR(IF(LEN(_xlfn.XLOOKUP(D77, 'Parc Samsara'!B:B, 'Parc Samsara'!A:A)) &gt;9, "Non équipé", _xlfn.XLOOKUP(D77, 'Parc Samsara'!B:B, 'Parc Samsara'!A:A)), "Non équipé")</f>
        <v>GJ-876-EJ</v>
      </c>
      <c r="G77" t="s">
        <v>14777</v>
      </c>
    </row>
    <row r="78" spans="1:7" x14ac:dyDescent="0.35">
      <c r="A78" s="13">
        <v>45320</v>
      </c>
      <c r="B78" s="7" t="s">
        <v>14647</v>
      </c>
      <c r="C78" s="7" t="s">
        <v>14648</v>
      </c>
      <c r="D78" s="7" t="s">
        <v>2234</v>
      </c>
      <c r="E78" s="7">
        <v>1</v>
      </c>
      <c r="F78" t="str">
        <f>IFERROR(IF(LEN(_xlfn.XLOOKUP(D78, 'Parc Samsara'!B:B, 'Parc Samsara'!A:A)) &gt;9, "Non équipé", _xlfn.XLOOKUP(D78, 'Parc Samsara'!B:B, 'Parc Samsara'!A:A)), "Non équipé")</f>
        <v>FL-050-LE</v>
      </c>
      <c r="G78" t="s">
        <v>14777</v>
      </c>
    </row>
    <row r="79" spans="1:7" x14ac:dyDescent="0.35">
      <c r="A79" s="14">
        <v>45320</v>
      </c>
      <c r="B79" s="6" t="s">
        <v>14647</v>
      </c>
      <c r="C79" s="6" t="s">
        <v>14648</v>
      </c>
      <c r="D79" s="6" t="s">
        <v>2098</v>
      </c>
      <c r="E79" s="6">
        <v>1</v>
      </c>
      <c r="F79" t="str">
        <f>IFERROR(IF(LEN(_xlfn.XLOOKUP(D79, 'Parc Samsara'!B:B, 'Parc Samsara'!A:A)) &gt;9, "Non équipé", _xlfn.XLOOKUP(D79, 'Parc Samsara'!B:B, 'Parc Samsara'!A:A)), "Non équipé")</f>
        <v>DX-951-MZ</v>
      </c>
      <c r="G79" t="s">
        <v>14777</v>
      </c>
    </row>
    <row r="80" spans="1:7" x14ac:dyDescent="0.35">
      <c r="A80" s="13">
        <v>45320</v>
      </c>
      <c r="B80" s="7" t="s">
        <v>14647</v>
      </c>
      <c r="C80" s="7" t="s">
        <v>14648</v>
      </c>
      <c r="D80" s="7" t="s">
        <v>3064</v>
      </c>
      <c r="E80" s="7">
        <v>1</v>
      </c>
      <c r="F80" t="str">
        <f>IFERROR(IF(LEN(_xlfn.XLOOKUP(D80, 'Parc Samsara'!B:B, 'Parc Samsara'!A:A)) &gt;9, "Non équipé", _xlfn.XLOOKUP(D80, 'Parc Samsara'!B:B, 'Parc Samsara'!A:A)), "Non équipé")</f>
        <v>GZ-312-YZ</v>
      </c>
      <c r="G80" t="s">
        <v>14777</v>
      </c>
    </row>
    <row r="81" spans="1:7" x14ac:dyDescent="0.35">
      <c r="A81" s="14">
        <v>45320</v>
      </c>
      <c r="B81" s="6" t="s">
        <v>14647</v>
      </c>
      <c r="C81" s="6" t="s">
        <v>14648</v>
      </c>
      <c r="D81" s="6" t="s">
        <v>548</v>
      </c>
      <c r="E81" s="6">
        <v>1</v>
      </c>
      <c r="F81" t="str">
        <f>IFERROR(IF(LEN(_xlfn.XLOOKUP(D81, 'Parc Samsara'!B:B, 'Parc Samsara'!A:A)) &gt;9, "Non équipé", _xlfn.XLOOKUP(D81, 'Parc Samsara'!B:B, 'Parc Samsara'!A:A)), "Non équipé")</f>
        <v>GM-047-TG</v>
      </c>
      <c r="G81" t="s">
        <v>14777</v>
      </c>
    </row>
    <row r="82" spans="1:7" x14ac:dyDescent="0.35">
      <c r="A82" s="13">
        <v>45320</v>
      </c>
      <c r="B82" s="7" t="s">
        <v>14647</v>
      </c>
      <c r="C82" s="7" t="s">
        <v>14648</v>
      </c>
      <c r="D82" s="7" t="s">
        <v>2023</v>
      </c>
      <c r="E82" s="7">
        <v>1</v>
      </c>
      <c r="F82" t="str">
        <f>IFERROR(IF(LEN(_xlfn.XLOOKUP(D82, 'Parc Samsara'!B:B, 'Parc Samsara'!A:A)) &gt;9, "Non équipé", _xlfn.XLOOKUP(D82, 'Parc Samsara'!B:B, 'Parc Samsara'!A:A)), "Non équipé")</f>
        <v>GK-311-RV</v>
      </c>
      <c r="G82" t="s">
        <v>14777</v>
      </c>
    </row>
    <row r="83" spans="1:7" x14ac:dyDescent="0.35">
      <c r="A83" s="14">
        <v>45320</v>
      </c>
      <c r="B83" s="6" t="s">
        <v>14647</v>
      </c>
      <c r="C83" s="6" t="s">
        <v>14648</v>
      </c>
      <c r="D83" s="6" t="s">
        <v>2051</v>
      </c>
      <c r="E83" s="6">
        <v>1</v>
      </c>
      <c r="F83" t="str">
        <f>IFERROR(IF(LEN(_xlfn.XLOOKUP(D83, 'Parc Samsara'!B:B, 'Parc Samsara'!A:A)) &gt;9, "Non équipé", _xlfn.XLOOKUP(D83, 'Parc Samsara'!B:B, 'Parc Samsara'!A:A)), "Non équipé")</f>
        <v>GM-185-QH</v>
      </c>
      <c r="G83" t="s">
        <v>14777</v>
      </c>
    </row>
    <row r="84" spans="1:7" x14ac:dyDescent="0.35">
      <c r="A84" s="13">
        <v>45320</v>
      </c>
      <c r="B84" s="7" t="s">
        <v>14647</v>
      </c>
      <c r="C84" s="7" t="s">
        <v>14648</v>
      </c>
      <c r="D84" s="7" t="s">
        <v>510</v>
      </c>
      <c r="E84" s="7">
        <v>1</v>
      </c>
      <c r="F84" t="str">
        <f>IFERROR(IF(LEN(_xlfn.XLOOKUP(D84, 'Parc Samsara'!B:B, 'Parc Samsara'!A:A)) &gt;9, "Non équipé", _xlfn.XLOOKUP(D84, 'Parc Samsara'!B:B, 'Parc Samsara'!A:A)), "Non équipé")</f>
        <v>GL-996-FA</v>
      </c>
      <c r="G84" t="s">
        <v>14777</v>
      </c>
    </row>
    <row r="85" spans="1:7" x14ac:dyDescent="0.35">
      <c r="A85" s="14">
        <v>45320</v>
      </c>
      <c r="B85" s="6" t="s">
        <v>14647</v>
      </c>
      <c r="C85" s="6" t="s">
        <v>14648</v>
      </c>
      <c r="D85" s="6" t="s">
        <v>2212</v>
      </c>
      <c r="E85" s="6">
        <v>1</v>
      </c>
      <c r="F85" t="str">
        <f>IFERROR(IF(LEN(_xlfn.XLOOKUP(D85, 'Parc Samsara'!B:B, 'Parc Samsara'!A:A)) &gt;9, "Non équipé", _xlfn.XLOOKUP(D85, 'Parc Samsara'!B:B, 'Parc Samsara'!A:A)), "Non équipé")</f>
        <v>DW-437-TH</v>
      </c>
      <c r="G85" t="s">
        <v>14777</v>
      </c>
    </row>
    <row r="86" spans="1:7" x14ac:dyDescent="0.35">
      <c r="A86" s="13">
        <v>45320</v>
      </c>
      <c r="B86" s="7" t="s">
        <v>14647</v>
      </c>
      <c r="C86" s="7" t="s">
        <v>14648</v>
      </c>
      <c r="D86" s="7" t="s">
        <v>435</v>
      </c>
      <c r="E86" s="7">
        <v>1</v>
      </c>
      <c r="F86" t="str">
        <f>IFERROR(IF(LEN(_xlfn.XLOOKUP(D86, 'Parc Samsara'!B:B, 'Parc Samsara'!A:A)) &gt;9, "Non équipé", _xlfn.XLOOKUP(D86, 'Parc Samsara'!B:B, 'Parc Samsara'!A:A)), "Non équipé")</f>
        <v>FT-777-DD</v>
      </c>
      <c r="G86" t="s">
        <v>14777</v>
      </c>
    </row>
    <row r="87" spans="1:7" x14ac:dyDescent="0.35">
      <c r="A87" s="14">
        <v>45320</v>
      </c>
      <c r="B87" s="6" t="s">
        <v>14647</v>
      </c>
      <c r="C87" s="6" t="s">
        <v>14648</v>
      </c>
      <c r="D87" s="6" t="s">
        <v>2151</v>
      </c>
      <c r="E87" s="6">
        <v>1</v>
      </c>
      <c r="F87" t="str">
        <f>IFERROR(IF(LEN(_xlfn.XLOOKUP(D87, 'Parc Samsara'!B:B, 'Parc Samsara'!A:A)) &gt;9, "Non équipé", _xlfn.XLOOKUP(D87, 'Parc Samsara'!B:B, 'Parc Samsara'!A:A)), "Non équipé")</f>
        <v>FA-912-DL</v>
      </c>
      <c r="G87" t="s">
        <v>14777</v>
      </c>
    </row>
    <row r="88" spans="1:7" x14ac:dyDescent="0.35">
      <c r="A88" s="13">
        <v>45320</v>
      </c>
      <c r="B88" s="7" t="s">
        <v>14647</v>
      </c>
      <c r="C88" s="7" t="s">
        <v>14648</v>
      </c>
      <c r="D88" s="7" t="s">
        <v>465</v>
      </c>
      <c r="E88" s="7">
        <v>1</v>
      </c>
      <c r="F88" t="str">
        <f>IFERROR(IF(LEN(_xlfn.XLOOKUP(D88, 'Parc Samsara'!B:B, 'Parc Samsara'!A:A)) &gt;9, "Non équipé", _xlfn.XLOOKUP(D88, 'Parc Samsara'!B:B, 'Parc Samsara'!A:A)), "Non équipé")</f>
        <v>FW-267-LX</v>
      </c>
      <c r="G88" t="s">
        <v>14777</v>
      </c>
    </row>
    <row r="89" spans="1:7" x14ac:dyDescent="0.35">
      <c r="A89" s="14">
        <v>45320</v>
      </c>
      <c r="B89" s="6" t="s">
        <v>14647</v>
      </c>
      <c r="C89" s="6" t="s">
        <v>14648</v>
      </c>
      <c r="D89" s="6" t="s">
        <v>3100</v>
      </c>
      <c r="E89" s="6">
        <v>1</v>
      </c>
      <c r="F89" t="str">
        <f>IFERROR(IF(LEN(_xlfn.XLOOKUP(D89, 'Parc Samsara'!B:B, 'Parc Samsara'!A:A)) &gt;9, "Non équipé", _xlfn.XLOOKUP(D89, 'Parc Samsara'!B:B, 'Parc Samsara'!A:A)), "Non équipé")</f>
        <v>GZ-602-PM</v>
      </c>
      <c r="G89" t="s">
        <v>14777</v>
      </c>
    </row>
    <row r="90" spans="1:7" x14ac:dyDescent="0.35">
      <c r="A90" s="13">
        <v>45320</v>
      </c>
      <c r="B90" s="7" t="s">
        <v>14647</v>
      </c>
      <c r="C90" s="7" t="s">
        <v>14648</v>
      </c>
      <c r="D90" s="7" t="s">
        <v>3662</v>
      </c>
      <c r="E90" s="7">
        <v>1</v>
      </c>
      <c r="F90" t="str">
        <f>IFERROR(IF(LEN(_xlfn.XLOOKUP(D90, 'Parc Samsara'!B:B, 'Parc Samsara'!A:A)) &gt;9, "Non équipé", _xlfn.XLOOKUP(D90, 'Parc Samsara'!B:B, 'Parc Samsara'!A:A)), "Non équipé")</f>
        <v>GZ-803-RA</v>
      </c>
      <c r="G90" t="s">
        <v>14777</v>
      </c>
    </row>
    <row r="91" spans="1:7" x14ac:dyDescent="0.35">
      <c r="A91" s="14">
        <v>45320</v>
      </c>
      <c r="B91" s="6" t="s">
        <v>14647</v>
      </c>
      <c r="C91" s="6" t="s">
        <v>14648</v>
      </c>
      <c r="D91" s="6" t="s">
        <v>2206</v>
      </c>
      <c r="E91" s="6">
        <v>1</v>
      </c>
      <c r="F91" t="str">
        <f>IFERROR(IF(LEN(_xlfn.XLOOKUP(D91, 'Parc Samsara'!B:B, 'Parc Samsara'!A:A)) &gt;9, "Non équipé", _xlfn.XLOOKUP(D91, 'Parc Samsara'!B:B, 'Parc Samsara'!A:A)), "Non équipé")</f>
        <v>EF-995-NS</v>
      </c>
      <c r="G91" t="s">
        <v>14777</v>
      </c>
    </row>
    <row r="92" spans="1:7" x14ac:dyDescent="0.35">
      <c r="A92" s="13">
        <v>45320</v>
      </c>
      <c r="B92" s="7" t="s">
        <v>14647</v>
      </c>
      <c r="C92" s="7" t="s">
        <v>14648</v>
      </c>
      <c r="D92" s="7" t="s">
        <v>2223</v>
      </c>
      <c r="E92" s="7">
        <v>1</v>
      </c>
      <c r="F92" t="str">
        <f>IFERROR(IF(LEN(_xlfn.XLOOKUP(D92, 'Parc Samsara'!B:B, 'Parc Samsara'!A:A)) &gt;9, "Non équipé", _xlfn.XLOOKUP(D92, 'Parc Samsara'!B:B, 'Parc Samsara'!A:A)), "Non équipé")</f>
        <v>GK-314-RN</v>
      </c>
      <c r="G92" t="s">
        <v>14777</v>
      </c>
    </row>
    <row r="93" spans="1:7" x14ac:dyDescent="0.35">
      <c r="A93" s="14">
        <v>45320</v>
      </c>
      <c r="B93" s="6" t="s">
        <v>14647</v>
      </c>
      <c r="C93" s="6" t="s">
        <v>14648</v>
      </c>
      <c r="D93" s="6" t="s">
        <v>2134</v>
      </c>
      <c r="E93" s="6">
        <v>1</v>
      </c>
      <c r="F93" t="str">
        <f>IFERROR(IF(LEN(_xlfn.XLOOKUP(D93, 'Parc Samsara'!B:B, 'Parc Samsara'!A:A)) &gt;9, "Non équipé", _xlfn.XLOOKUP(D93, 'Parc Samsara'!B:B, 'Parc Samsara'!A:A)), "Non équipé")</f>
        <v>FA-717-EE</v>
      </c>
      <c r="G93" t="s">
        <v>14777</v>
      </c>
    </row>
    <row r="94" spans="1:7" x14ac:dyDescent="0.35">
      <c r="A94" s="13">
        <v>45320</v>
      </c>
      <c r="B94" s="7" t="s">
        <v>14647</v>
      </c>
      <c r="C94" s="7" t="s">
        <v>14648</v>
      </c>
      <c r="D94" s="7" t="s">
        <v>4565</v>
      </c>
      <c r="E94" s="7">
        <v>1</v>
      </c>
      <c r="F94" t="str">
        <f>IFERROR(IF(LEN(_xlfn.XLOOKUP(D94, 'Parc Samsara'!B:B, 'Parc Samsara'!A:A)) &gt;9, "Non équipé", _xlfn.XLOOKUP(D94, 'Parc Samsara'!B:B, 'Parc Samsara'!A:A)), "Non équipé")</f>
        <v>HJ-073-RH</v>
      </c>
      <c r="G94" t="s">
        <v>14777</v>
      </c>
    </row>
    <row r="95" spans="1:7" x14ac:dyDescent="0.35">
      <c r="A95" s="14">
        <v>45320</v>
      </c>
      <c r="B95" s="6" t="s">
        <v>14647</v>
      </c>
      <c r="C95" s="6" t="s">
        <v>14648</v>
      </c>
      <c r="D95" s="6" t="s">
        <v>3743</v>
      </c>
      <c r="E95" s="6">
        <v>1</v>
      </c>
      <c r="F95" t="str">
        <f>IFERROR(IF(LEN(_xlfn.XLOOKUP(D95, 'Parc Samsara'!B:B, 'Parc Samsara'!A:A)) &gt;9, "Non équipé", _xlfn.XLOOKUP(D95, 'Parc Samsara'!B:B, 'Parc Samsara'!A:A)), "Non équipé")</f>
        <v>HC-314-CH</v>
      </c>
      <c r="G95" t="s">
        <v>14777</v>
      </c>
    </row>
    <row r="96" spans="1:7" x14ac:dyDescent="0.35">
      <c r="A96" s="13">
        <v>45320</v>
      </c>
      <c r="B96" s="7" t="s">
        <v>14647</v>
      </c>
      <c r="C96" s="7" t="s">
        <v>14648</v>
      </c>
      <c r="D96" s="7" t="s">
        <v>484</v>
      </c>
      <c r="E96" s="7">
        <v>1</v>
      </c>
      <c r="F96" t="str">
        <f>IFERROR(IF(LEN(_xlfn.XLOOKUP(D96, 'Parc Samsara'!B:B, 'Parc Samsara'!A:A)) &gt;9, "Non équipé", _xlfn.XLOOKUP(D96, 'Parc Samsara'!B:B, 'Parc Samsara'!A:A)), "Non équipé")</f>
        <v>GJ-976-EM</v>
      </c>
      <c r="G96" t="s">
        <v>14777</v>
      </c>
    </row>
    <row r="97" spans="1:7" x14ac:dyDescent="0.35">
      <c r="A97" s="14">
        <v>45320</v>
      </c>
      <c r="B97" s="6" t="s">
        <v>14647</v>
      </c>
      <c r="C97" s="6" t="s">
        <v>14648</v>
      </c>
      <c r="D97" s="6" t="s">
        <v>2001</v>
      </c>
      <c r="E97" s="6">
        <v>1</v>
      </c>
      <c r="F97" t="str">
        <f>IFERROR(IF(LEN(_xlfn.XLOOKUP(D97, 'Parc Samsara'!B:B, 'Parc Samsara'!A:A)) &gt;9, "Non équipé", _xlfn.XLOOKUP(D97, 'Parc Samsara'!B:B, 'Parc Samsara'!A:A)), "Non équipé")</f>
        <v>GS-041-MQ</v>
      </c>
      <c r="G97" t="s">
        <v>14777</v>
      </c>
    </row>
    <row r="98" spans="1:7" x14ac:dyDescent="0.35">
      <c r="A98" s="13">
        <v>45320</v>
      </c>
      <c r="B98" s="7" t="s">
        <v>14647</v>
      </c>
      <c r="C98" s="7" t="s">
        <v>14648</v>
      </c>
      <c r="D98" s="7" t="s">
        <v>2018</v>
      </c>
      <c r="E98" s="7">
        <v>1</v>
      </c>
      <c r="F98" t="str">
        <f>IFERROR(IF(LEN(_xlfn.XLOOKUP(D98, 'Parc Samsara'!B:B, 'Parc Samsara'!A:A)) &gt;9, "Non équipé", _xlfn.XLOOKUP(D98, 'Parc Samsara'!B:B, 'Parc Samsara'!A:A)), "Non équipé")</f>
        <v>GL-111-JG</v>
      </c>
      <c r="G98" t="s">
        <v>14777</v>
      </c>
    </row>
    <row r="99" spans="1:7" x14ac:dyDescent="0.35">
      <c r="A99" s="14">
        <v>45320</v>
      </c>
      <c r="B99" s="6" t="s">
        <v>14647</v>
      </c>
      <c r="C99" s="6" t="s">
        <v>14648</v>
      </c>
      <c r="D99" s="6" t="s">
        <v>2039</v>
      </c>
      <c r="E99" s="6">
        <v>1</v>
      </c>
      <c r="F99" t="str">
        <f>IFERROR(IF(LEN(_xlfn.XLOOKUP(D99, 'Parc Samsara'!B:B, 'Parc Samsara'!A:A)) &gt;9, "Non équipé", _xlfn.XLOOKUP(D99, 'Parc Samsara'!B:B, 'Parc Samsara'!A:A)), "Non équipé")</f>
        <v>GS-902-MP</v>
      </c>
      <c r="G99" t="s">
        <v>14777</v>
      </c>
    </row>
    <row r="100" spans="1:7" x14ac:dyDescent="0.35">
      <c r="A100" s="13">
        <v>45320</v>
      </c>
      <c r="B100" s="7" t="s">
        <v>14647</v>
      </c>
      <c r="C100" s="7" t="s">
        <v>14648</v>
      </c>
      <c r="D100" s="7" t="s">
        <v>2069</v>
      </c>
      <c r="E100" s="7">
        <v>1</v>
      </c>
      <c r="F100" t="str">
        <f>IFERROR(IF(LEN(_xlfn.XLOOKUP(D100, 'Parc Samsara'!B:B, 'Parc Samsara'!A:A)) &gt;9, "Non équipé", _xlfn.XLOOKUP(D100, 'Parc Samsara'!B:B, 'Parc Samsara'!A:A)), "Non équipé")</f>
        <v>GS-955-HZ</v>
      </c>
      <c r="G100" t="s">
        <v>14777</v>
      </c>
    </row>
    <row r="101" spans="1:7" x14ac:dyDescent="0.35">
      <c r="A101" s="14">
        <v>45320</v>
      </c>
      <c r="B101" s="6" t="s">
        <v>14647</v>
      </c>
      <c r="C101" s="6" t="s">
        <v>14648</v>
      </c>
      <c r="D101" s="6" t="s">
        <v>2075</v>
      </c>
      <c r="E101" s="6">
        <v>1</v>
      </c>
      <c r="F101" t="str">
        <f>IFERROR(IF(LEN(_xlfn.XLOOKUP(D101, 'Parc Samsara'!B:B, 'Parc Samsara'!A:A)) &gt;9, "Non équipé", _xlfn.XLOOKUP(D101, 'Parc Samsara'!B:B, 'Parc Samsara'!A:A)), "Non équipé")</f>
        <v>GR-796-ZR</v>
      </c>
      <c r="G101" t="s">
        <v>14777</v>
      </c>
    </row>
    <row r="102" spans="1:7" x14ac:dyDescent="0.35">
      <c r="A102" s="13">
        <v>45320</v>
      </c>
      <c r="B102" s="7" t="s">
        <v>14647</v>
      </c>
      <c r="C102" s="7" t="s">
        <v>14648</v>
      </c>
      <c r="D102" s="7" t="s">
        <v>4278</v>
      </c>
      <c r="E102" s="7">
        <v>1</v>
      </c>
      <c r="F102" t="str">
        <f>IFERROR(IF(LEN(_xlfn.XLOOKUP(D102, 'Parc Samsara'!B:B, 'Parc Samsara'!A:A)) &gt;9, "Non équipé", _xlfn.XLOOKUP(D102, 'Parc Samsara'!B:B, 'Parc Samsara'!A:A)), "Non équipé")</f>
        <v>HG-114-QF</v>
      </c>
      <c r="G102" t="s">
        <v>14777</v>
      </c>
    </row>
    <row r="103" spans="1:7" x14ac:dyDescent="0.35">
      <c r="A103" s="14">
        <v>45320</v>
      </c>
      <c r="B103" s="6" t="s">
        <v>14647</v>
      </c>
      <c r="C103" s="6" t="s">
        <v>14648</v>
      </c>
      <c r="D103" s="6" t="s">
        <v>997</v>
      </c>
      <c r="E103" s="6">
        <v>1</v>
      </c>
      <c r="F103" t="str">
        <f>IFERROR(IF(LEN(_xlfn.XLOOKUP(D103, 'Parc Samsara'!B:B, 'Parc Samsara'!A:A)) &gt;9, "Non équipé", _xlfn.XLOOKUP(D103, 'Parc Samsara'!B:B, 'Parc Samsara'!A:A)), "Non équipé")</f>
        <v>GL-670-TE</v>
      </c>
      <c r="G103" t="s">
        <v>14777</v>
      </c>
    </row>
    <row r="104" spans="1:7" x14ac:dyDescent="0.35">
      <c r="A104" s="13">
        <v>45320</v>
      </c>
      <c r="B104" s="7" t="s">
        <v>14647</v>
      </c>
      <c r="C104" s="7" t="s">
        <v>14648</v>
      </c>
      <c r="D104" s="7" t="s">
        <v>1048</v>
      </c>
      <c r="E104" s="7">
        <v>1</v>
      </c>
      <c r="F104" t="str">
        <f>IFERROR(IF(LEN(_xlfn.XLOOKUP(D104, 'Parc Samsara'!B:B, 'Parc Samsara'!A:A)) &gt;9, "Non équipé", _xlfn.XLOOKUP(D104, 'Parc Samsara'!B:B, 'Parc Samsara'!A:A)), "Non équipé")</f>
        <v>GP-949-BQ</v>
      </c>
      <c r="G104" t="s">
        <v>14777</v>
      </c>
    </row>
    <row r="105" spans="1:7" x14ac:dyDescent="0.35">
      <c r="A105" s="14">
        <v>45320</v>
      </c>
      <c r="B105" s="6" t="s">
        <v>14647</v>
      </c>
      <c r="C105" s="6" t="s">
        <v>14648</v>
      </c>
      <c r="D105" s="6" t="s">
        <v>979</v>
      </c>
      <c r="E105" s="6">
        <v>1</v>
      </c>
      <c r="F105" t="str">
        <f>IFERROR(IF(LEN(_xlfn.XLOOKUP(D105, 'Parc Samsara'!B:B, 'Parc Samsara'!A:A)) &gt;9, "Non équipé", _xlfn.XLOOKUP(D105, 'Parc Samsara'!B:B, 'Parc Samsara'!A:A)), "Non équipé")</f>
        <v>GM-316-JG</v>
      </c>
      <c r="G105" t="s">
        <v>14777</v>
      </c>
    </row>
    <row r="106" spans="1:7" x14ac:dyDescent="0.35">
      <c r="A106" s="13">
        <v>45320</v>
      </c>
      <c r="B106" s="7" t="s">
        <v>14647</v>
      </c>
      <c r="C106" s="7" t="s">
        <v>14648</v>
      </c>
      <c r="D106" s="7" t="s">
        <v>3780</v>
      </c>
      <c r="E106" s="7">
        <v>1</v>
      </c>
      <c r="F106" t="str">
        <f>IFERROR(IF(LEN(_xlfn.XLOOKUP(D106, 'Parc Samsara'!B:B, 'Parc Samsara'!A:A)) &gt;9, "Non équipé", _xlfn.XLOOKUP(D106, 'Parc Samsara'!B:B, 'Parc Samsara'!A:A)), "Non équipé")</f>
        <v>GR-695-TJ</v>
      </c>
      <c r="G106" t="s">
        <v>14777</v>
      </c>
    </row>
    <row r="107" spans="1:7" x14ac:dyDescent="0.35">
      <c r="A107" s="14">
        <v>45320</v>
      </c>
      <c r="B107" s="6" t="s">
        <v>14647</v>
      </c>
      <c r="C107" s="6" t="s">
        <v>14648</v>
      </c>
      <c r="D107" s="6" t="s">
        <v>1009</v>
      </c>
      <c r="E107" s="6">
        <v>1</v>
      </c>
      <c r="F107" t="str">
        <f>IFERROR(IF(LEN(_xlfn.XLOOKUP(D107, 'Parc Samsara'!B:B, 'Parc Samsara'!A:A)) &gt;9, "Non équipé", _xlfn.XLOOKUP(D107, 'Parc Samsara'!B:B, 'Parc Samsara'!A:A)), "Non équipé")</f>
        <v>GM-419-AE</v>
      </c>
      <c r="G107" t="s">
        <v>14777</v>
      </c>
    </row>
    <row r="108" spans="1:7" x14ac:dyDescent="0.35">
      <c r="A108" s="13">
        <v>45320</v>
      </c>
      <c r="B108" s="7" t="s">
        <v>14647</v>
      </c>
      <c r="C108" s="7" t="s">
        <v>14648</v>
      </c>
      <c r="D108" s="7" t="s">
        <v>991</v>
      </c>
      <c r="E108" s="7">
        <v>1</v>
      </c>
      <c r="F108" t="str">
        <f>IFERROR(IF(LEN(_xlfn.XLOOKUP(D108, 'Parc Samsara'!B:B, 'Parc Samsara'!A:A)) &gt;9, "Non équipé", _xlfn.XLOOKUP(D108, 'Parc Samsara'!B:B, 'Parc Samsara'!A:A)), "Non équipé")</f>
        <v>GM-372-JG</v>
      </c>
      <c r="G108" t="s">
        <v>14777</v>
      </c>
    </row>
    <row r="109" spans="1:7" x14ac:dyDescent="0.35">
      <c r="A109" s="14">
        <v>45320</v>
      </c>
      <c r="B109" s="6" t="s">
        <v>14647</v>
      </c>
      <c r="C109" s="6" t="s">
        <v>14648</v>
      </c>
      <c r="D109" s="6" t="s">
        <v>1030</v>
      </c>
      <c r="E109" s="6">
        <v>1</v>
      </c>
      <c r="F109" t="str">
        <f>IFERROR(IF(LEN(_xlfn.XLOOKUP(D109, 'Parc Samsara'!B:B, 'Parc Samsara'!A:A)) &gt;9, "Non équipé", _xlfn.XLOOKUP(D109, 'Parc Samsara'!B:B, 'Parc Samsara'!A:A)), "Non équipé")</f>
        <v>GN-362-SD</v>
      </c>
      <c r="G109" t="s">
        <v>14777</v>
      </c>
    </row>
    <row r="110" spans="1:7" x14ac:dyDescent="0.35">
      <c r="A110" s="13">
        <v>45320</v>
      </c>
      <c r="B110" s="7" t="s">
        <v>14647</v>
      </c>
      <c r="C110" s="7" t="s">
        <v>14648</v>
      </c>
      <c r="D110" s="7" t="s">
        <v>4296</v>
      </c>
      <c r="E110" s="7">
        <v>1</v>
      </c>
      <c r="F110" t="str">
        <f>IFERROR(IF(LEN(_xlfn.XLOOKUP(D110, 'Parc Samsara'!B:B, 'Parc Samsara'!A:A)) &gt;9, "Non équipé", _xlfn.XLOOKUP(D110, 'Parc Samsara'!B:B, 'Parc Samsara'!A:A)), "Non équipé")</f>
        <v>GQ-951-NB</v>
      </c>
      <c r="G110" t="s">
        <v>14777</v>
      </c>
    </row>
    <row r="111" spans="1:7" x14ac:dyDescent="0.35">
      <c r="A111" s="14">
        <v>45320</v>
      </c>
      <c r="B111" s="6" t="s">
        <v>14647</v>
      </c>
      <c r="C111" s="6" t="s">
        <v>14648</v>
      </c>
      <c r="D111" s="6" t="s">
        <v>2985</v>
      </c>
      <c r="E111" s="6">
        <v>1</v>
      </c>
      <c r="F111" t="str">
        <f>IFERROR(IF(LEN(_xlfn.XLOOKUP(D111, 'Parc Samsara'!B:B, 'Parc Samsara'!A:A)) &gt;9, "Non équipé", _xlfn.XLOOKUP(D111, 'Parc Samsara'!B:B, 'Parc Samsara'!A:A)), "Non équipé")</f>
        <v>GX-948-XG</v>
      </c>
      <c r="G111" t="s">
        <v>14777</v>
      </c>
    </row>
    <row r="112" spans="1:7" x14ac:dyDescent="0.35">
      <c r="A112" s="13">
        <v>45320</v>
      </c>
      <c r="B112" s="7" t="s">
        <v>14647</v>
      </c>
      <c r="C112" s="7" t="s">
        <v>14648</v>
      </c>
      <c r="D112" s="7" t="s">
        <v>14656</v>
      </c>
      <c r="E112" s="7">
        <v>1</v>
      </c>
      <c r="F112" t="str">
        <f>IFERROR(IF(LEN(_xlfn.XLOOKUP(D112, 'Parc Samsara'!B:B, 'Parc Samsara'!A:A)) &gt;9, "Non équipé", _xlfn.XLOOKUP(D112, 'Parc Samsara'!B:B, 'Parc Samsara'!A:A)), "Non équipé")</f>
        <v>Non équipé</v>
      </c>
      <c r="G112" t="s">
        <v>14777</v>
      </c>
    </row>
    <row r="113" spans="1:7" x14ac:dyDescent="0.35">
      <c r="A113" s="14">
        <v>45320</v>
      </c>
      <c r="B113" s="6" t="s">
        <v>14647</v>
      </c>
      <c r="C113" s="6" t="s">
        <v>14648</v>
      </c>
      <c r="D113" s="6" t="s">
        <v>1060</v>
      </c>
      <c r="E113" s="6">
        <v>1</v>
      </c>
      <c r="F113" t="str">
        <f>IFERROR(IF(LEN(_xlfn.XLOOKUP(D113, 'Parc Samsara'!B:B, 'Parc Samsara'!A:A)) &gt;9, "Non équipé", _xlfn.XLOOKUP(D113, 'Parc Samsara'!B:B, 'Parc Samsara'!A:A)), "Non équipé")</f>
        <v>GR-695-TJ</v>
      </c>
      <c r="G113" t="s">
        <v>14777</v>
      </c>
    </row>
    <row r="114" spans="1:7" x14ac:dyDescent="0.35">
      <c r="A114" s="13">
        <v>45320</v>
      </c>
      <c r="B114" s="7" t="s">
        <v>14647</v>
      </c>
      <c r="C114" s="7" t="s">
        <v>14648</v>
      </c>
      <c r="D114" s="7" t="s">
        <v>973</v>
      </c>
      <c r="E114" s="7">
        <v>1</v>
      </c>
      <c r="F114" t="str">
        <f>IFERROR(IF(LEN(_xlfn.XLOOKUP(D114, 'Parc Samsara'!B:B, 'Parc Samsara'!A:A)) &gt;9, "Non équipé", _xlfn.XLOOKUP(D114, 'Parc Samsara'!B:B, 'Parc Samsara'!A:A)), "Non équipé")</f>
        <v>GM-431-AE</v>
      </c>
      <c r="G114" t="s">
        <v>14777</v>
      </c>
    </row>
    <row r="115" spans="1:7" x14ac:dyDescent="0.35">
      <c r="A115" s="14">
        <v>45320</v>
      </c>
      <c r="B115" s="6" t="s">
        <v>14647</v>
      </c>
      <c r="C115" s="6" t="s">
        <v>14648</v>
      </c>
      <c r="D115" s="6" t="s">
        <v>1042</v>
      </c>
      <c r="E115" s="6">
        <v>1</v>
      </c>
      <c r="F115" t="str">
        <f>IFERROR(IF(LEN(_xlfn.XLOOKUP(D115, 'Parc Samsara'!B:B, 'Parc Samsara'!A:A)) &gt;9, "Non équipé", _xlfn.XLOOKUP(D115, 'Parc Samsara'!B:B, 'Parc Samsara'!A:A)), "Non équipé")</f>
        <v>GN-127-TG</v>
      </c>
      <c r="G115" t="s">
        <v>14777</v>
      </c>
    </row>
    <row r="116" spans="1:7" x14ac:dyDescent="0.35">
      <c r="A116" s="13">
        <v>45320</v>
      </c>
      <c r="B116" s="7" t="s">
        <v>14647</v>
      </c>
      <c r="C116" s="7" t="s">
        <v>14648</v>
      </c>
      <c r="D116" s="7" t="s">
        <v>967</v>
      </c>
      <c r="E116" s="7">
        <v>1</v>
      </c>
      <c r="F116" t="str">
        <f>IFERROR(IF(LEN(_xlfn.XLOOKUP(D116, 'Parc Samsara'!B:B, 'Parc Samsara'!A:A)) &gt;9, "Non équipé", _xlfn.XLOOKUP(D116, 'Parc Samsara'!B:B, 'Parc Samsara'!A:A)), "Non équipé")</f>
        <v>EN-705-LR</v>
      </c>
      <c r="G116" t="s">
        <v>14777</v>
      </c>
    </row>
    <row r="117" spans="1:7" x14ac:dyDescent="0.35">
      <c r="A117" s="14">
        <v>45320</v>
      </c>
      <c r="B117" s="6" t="s">
        <v>14647</v>
      </c>
      <c r="C117" s="6" t="s">
        <v>14648</v>
      </c>
      <c r="D117" s="6" t="s">
        <v>4303</v>
      </c>
      <c r="E117" s="6">
        <v>1</v>
      </c>
      <c r="F117" t="str">
        <f>IFERROR(IF(LEN(_xlfn.XLOOKUP(D117, 'Parc Samsara'!B:B, 'Parc Samsara'!A:A)) &gt;9, "Non équipé", _xlfn.XLOOKUP(D117, 'Parc Samsara'!B:B, 'Parc Samsara'!A:A)), "Non équipé")</f>
        <v>GQ-620-EQ</v>
      </c>
      <c r="G117" t="s">
        <v>14777</v>
      </c>
    </row>
    <row r="118" spans="1:7" x14ac:dyDescent="0.35">
      <c r="A118" s="13">
        <v>45320</v>
      </c>
      <c r="B118" s="7" t="s">
        <v>14647</v>
      </c>
      <c r="C118" s="7" t="s">
        <v>14648</v>
      </c>
      <c r="D118" s="7" t="s">
        <v>1056</v>
      </c>
      <c r="E118" s="7">
        <v>1</v>
      </c>
      <c r="F118" t="str">
        <f>IFERROR(IF(LEN(_xlfn.XLOOKUP(D118, 'Parc Samsara'!B:B, 'Parc Samsara'!A:A)) &gt;9, "Non équipé", _xlfn.XLOOKUP(D118, 'Parc Samsara'!B:B, 'Parc Samsara'!A:A)), "Non équipé")</f>
        <v>Non équipé</v>
      </c>
      <c r="G118" t="s">
        <v>14777</v>
      </c>
    </row>
    <row r="119" spans="1:7" x14ac:dyDescent="0.35">
      <c r="A119" s="14">
        <v>45320</v>
      </c>
      <c r="B119" s="6" t="s">
        <v>14647</v>
      </c>
      <c r="C119" s="6" t="s">
        <v>14648</v>
      </c>
      <c r="D119" s="6" t="s">
        <v>1036</v>
      </c>
      <c r="E119" s="6">
        <v>1</v>
      </c>
      <c r="F119" t="str">
        <f>IFERROR(IF(LEN(_xlfn.XLOOKUP(D119, 'Parc Samsara'!B:B, 'Parc Samsara'!A:A)) &gt;9, "Non équipé", _xlfn.XLOOKUP(D119, 'Parc Samsara'!B:B, 'Parc Samsara'!A:A)), "Non équipé")</f>
        <v>GM-251-JG</v>
      </c>
      <c r="G119" t="s">
        <v>14777</v>
      </c>
    </row>
    <row r="120" spans="1:7" x14ac:dyDescent="0.35">
      <c r="A120" s="13">
        <v>45320</v>
      </c>
      <c r="B120" s="7" t="s">
        <v>14647</v>
      </c>
      <c r="C120" s="7" t="s">
        <v>14648</v>
      </c>
      <c r="D120" s="7" t="s">
        <v>1057</v>
      </c>
      <c r="E120" s="7">
        <v>1</v>
      </c>
      <c r="F120" t="str">
        <f>IFERROR(IF(LEN(_xlfn.XLOOKUP(D120, 'Parc Samsara'!B:B, 'Parc Samsara'!A:A)) &gt;9, "Non équipé", _xlfn.XLOOKUP(D120, 'Parc Samsara'!B:B, 'Parc Samsara'!A:A)), "Non équipé")</f>
        <v>Non équipé</v>
      </c>
      <c r="G120" t="s">
        <v>14777</v>
      </c>
    </row>
    <row r="121" spans="1:7" x14ac:dyDescent="0.35">
      <c r="A121" s="14">
        <v>45320</v>
      </c>
      <c r="B121" s="6" t="s">
        <v>14647</v>
      </c>
      <c r="C121" s="6" t="s">
        <v>14648</v>
      </c>
      <c r="D121" s="6" t="s">
        <v>1058</v>
      </c>
      <c r="E121" s="6">
        <v>1</v>
      </c>
      <c r="F121" t="str">
        <f>IFERROR(IF(LEN(_xlfn.XLOOKUP(D121, 'Parc Samsara'!B:B, 'Parc Samsara'!A:A)) &gt;9, "Non équipé", _xlfn.XLOOKUP(D121, 'Parc Samsara'!B:B, 'Parc Samsara'!A:A)), "Non équipé")</f>
        <v>Non équipé</v>
      </c>
      <c r="G121" t="s">
        <v>14777</v>
      </c>
    </row>
    <row r="122" spans="1:7" x14ac:dyDescent="0.35">
      <c r="A122" s="13">
        <v>45320</v>
      </c>
      <c r="B122" s="7" t="s">
        <v>14647</v>
      </c>
      <c r="C122" s="7" t="s">
        <v>14648</v>
      </c>
      <c r="D122" s="7" t="s">
        <v>1003</v>
      </c>
      <c r="E122" s="7">
        <v>1</v>
      </c>
      <c r="F122" t="str">
        <f>IFERROR(IF(LEN(_xlfn.XLOOKUP(D122, 'Parc Samsara'!B:B, 'Parc Samsara'!A:A)) &gt;9, "Non équipé", _xlfn.XLOOKUP(D122, 'Parc Samsara'!B:B, 'Parc Samsara'!A:A)), "Non équipé")</f>
        <v>GN-467-SG</v>
      </c>
      <c r="G122" t="s">
        <v>14777</v>
      </c>
    </row>
    <row r="123" spans="1:7" x14ac:dyDescent="0.35">
      <c r="A123" s="14">
        <v>45320</v>
      </c>
      <c r="B123" s="6" t="s">
        <v>14647</v>
      </c>
      <c r="C123" s="6" t="s">
        <v>14648</v>
      </c>
      <c r="D123" s="6" t="s">
        <v>4309</v>
      </c>
      <c r="E123" s="6">
        <v>1</v>
      </c>
      <c r="F123" t="str">
        <f>IFERROR(IF(LEN(_xlfn.XLOOKUP(D123, 'Parc Samsara'!B:B, 'Parc Samsara'!A:A)) &gt;9, "Non équipé", _xlfn.XLOOKUP(D123, 'Parc Samsara'!B:B, 'Parc Samsara'!A:A)), "Non équipé")</f>
        <v>GS-105-NP</v>
      </c>
      <c r="G123" t="s">
        <v>14777</v>
      </c>
    </row>
    <row r="124" spans="1:7" x14ac:dyDescent="0.35">
      <c r="A124" s="13">
        <v>45320</v>
      </c>
      <c r="B124" s="7" t="s">
        <v>14647</v>
      </c>
      <c r="C124" s="7" t="s">
        <v>14648</v>
      </c>
      <c r="D124" s="7" t="s">
        <v>1025</v>
      </c>
      <c r="E124" s="7">
        <v>1</v>
      </c>
      <c r="F124" t="str">
        <f>IFERROR(IF(LEN(_xlfn.XLOOKUP(D124, 'Parc Samsara'!B:B, 'Parc Samsara'!A:A)) &gt;9, "Non équipé", _xlfn.XLOOKUP(D124, 'Parc Samsara'!B:B, 'Parc Samsara'!A:A)), "Non équipé")</f>
        <v>GL-734-TE</v>
      </c>
      <c r="G124" t="s">
        <v>14777</v>
      </c>
    </row>
    <row r="125" spans="1:7" x14ac:dyDescent="0.35">
      <c r="A125" s="14">
        <v>45320</v>
      </c>
      <c r="B125" s="6" t="s">
        <v>14647</v>
      </c>
      <c r="C125" s="6" t="s">
        <v>14648</v>
      </c>
      <c r="D125" s="6" t="s">
        <v>960</v>
      </c>
      <c r="E125" s="6">
        <v>1</v>
      </c>
      <c r="F125" t="str">
        <f>IFERROR(IF(LEN(_xlfn.XLOOKUP(D125, 'Parc Samsara'!B:B, 'Parc Samsara'!A:A)) &gt;9, "Non équipé", _xlfn.XLOOKUP(D125, 'Parc Samsara'!B:B, 'Parc Samsara'!A:A)), "Non équipé")</f>
        <v>GM-403-JG</v>
      </c>
      <c r="G125" t="s">
        <v>14777</v>
      </c>
    </row>
    <row r="126" spans="1:7" x14ac:dyDescent="0.35">
      <c r="A126" s="13">
        <v>45320</v>
      </c>
      <c r="B126" s="7" t="s">
        <v>14647</v>
      </c>
      <c r="C126" s="7" t="s">
        <v>14648</v>
      </c>
      <c r="D126" s="7" t="s">
        <v>1019</v>
      </c>
      <c r="E126" s="7">
        <v>1</v>
      </c>
      <c r="F126" t="str">
        <f>IFERROR(IF(LEN(_xlfn.XLOOKUP(D126, 'Parc Samsara'!B:B, 'Parc Samsara'!A:A)) &gt;9, "Non équipé", _xlfn.XLOOKUP(D126, 'Parc Samsara'!B:B, 'Parc Samsara'!A:A)), "Non équipé")</f>
        <v>GN-593-SE</v>
      </c>
      <c r="G126" t="s">
        <v>14777</v>
      </c>
    </row>
    <row r="127" spans="1:7" x14ac:dyDescent="0.35">
      <c r="A127" s="14">
        <v>45320</v>
      </c>
      <c r="B127" s="6" t="s">
        <v>14647</v>
      </c>
      <c r="C127" s="6" t="s">
        <v>14648</v>
      </c>
      <c r="D127" s="6" t="s">
        <v>1054</v>
      </c>
      <c r="E127" s="6">
        <v>1</v>
      </c>
      <c r="F127" t="str">
        <f>IFERROR(IF(LEN(_xlfn.XLOOKUP(D127, 'Parc Samsara'!B:B, 'Parc Samsara'!A:A)) &gt;9, "Non équipé", _xlfn.XLOOKUP(D127, 'Parc Samsara'!B:B, 'Parc Samsara'!A:A)), "Non équipé")</f>
        <v>Non équipé</v>
      </c>
      <c r="G127" t="s">
        <v>14777</v>
      </c>
    </row>
    <row r="128" spans="1:7" x14ac:dyDescent="0.35">
      <c r="A128" s="13">
        <v>45320</v>
      </c>
      <c r="B128" s="7" t="s">
        <v>14647</v>
      </c>
      <c r="C128" s="7" t="s">
        <v>14648</v>
      </c>
      <c r="D128" s="7" t="s">
        <v>1055</v>
      </c>
      <c r="E128" s="7">
        <v>1</v>
      </c>
      <c r="F128" t="str">
        <f>IFERROR(IF(LEN(_xlfn.XLOOKUP(D128, 'Parc Samsara'!B:B, 'Parc Samsara'!A:A)) &gt;9, "Non équipé", _xlfn.XLOOKUP(D128, 'Parc Samsara'!B:B, 'Parc Samsara'!A:A)), "Non équipé")</f>
        <v>Non équipé</v>
      </c>
      <c r="G128" t="s">
        <v>14777</v>
      </c>
    </row>
    <row r="129" spans="1:7" x14ac:dyDescent="0.35">
      <c r="A129" s="14">
        <v>45320</v>
      </c>
      <c r="B129" s="6" t="s">
        <v>14647</v>
      </c>
      <c r="C129" s="6" t="s">
        <v>14648</v>
      </c>
      <c r="D129" s="6" t="s">
        <v>4315</v>
      </c>
      <c r="E129" s="6">
        <v>1</v>
      </c>
      <c r="F129" t="str">
        <f>IFERROR(IF(LEN(_xlfn.XLOOKUP(D129, 'Parc Samsara'!B:B, 'Parc Samsara'!A:A)) &gt;9, "Non équipé", _xlfn.XLOOKUP(D129, 'Parc Samsara'!B:B, 'Parc Samsara'!A:A)), "Non équipé")</f>
        <v>GY-034-ZC</v>
      </c>
      <c r="G129" t="s">
        <v>14777</v>
      </c>
    </row>
    <row r="130" spans="1:7" x14ac:dyDescent="0.35">
      <c r="A130" s="13">
        <v>45320</v>
      </c>
      <c r="B130" s="7" t="s">
        <v>14647</v>
      </c>
      <c r="C130" s="7" t="s">
        <v>14648</v>
      </c>
      <c r="D130" s="7" t="s">
        <v>2681</v>
      </c>
      <c r="E130" s="7">
        <v>1</v>
      </c>
      <c r="F130" t="str">
        <f>IFERROR(IF(LEN(_xlfn.XLOOKUP(D130, 'Parc Samsara'!B:B, 'Parc Samsara'!A:A)) &gt;9, "Non équipé", _xlfn.XLOOKUP(D130, 'Parc Samsara'!B:B, 'Parc Samsara'!A:A)), "Non équipé")</f>
        <v>GX-419-QC</v>
      </c>
      <c r="G130" t="s">
        <v>14777</v>
      </c>
    </row>
    <row r="131" spans="1:7" x14ac:dyDescent="0.35">
      <c r="A131" s="14">
        <v>45320</v>
      </c>
      <c r="B131" s="6" t="s">
        <v>14647</v>
      </c>
      <c r="C131" s="6" t="s">
        <v>14648</v>
      </c>
      <c r="D131" s="6" t="s">
        <v>2979</v>
      </c>
      <c r="E131" s="6">
        <v>1</v>
      </c>
      <c r="F131" t="str">
        <f>IFERROR(IF(LEN(_xlfn.XLOOKUP(D131, 'Parc Samsara'!B:B, 'Parc Samsara'!A:A)) &gt;9, "Non équipé", _xlfn.XLOOKUP(D131, 'Parc Samsara'!B:B, 'Parc Samsara'!A:A)), "Non équipé")</f>
        <v>GY-660-AN</v>
      </c>
      <c r="G131" t="s">
        <v>14777</v>
      </c>
    </row>
    <row r="132" spans="1:7" x14ac:dyDescent="0.35">
      <c r="A132" s="13">
        <v>45320</v>
      </c>
      <c r="B132" s="7" t="s">
        <v>14647</v>
      </c>
      <c r="C132" s="7" t="s">
        <v>14648</v>
      </c>
      <c r="D132" s="7" t="s">
        <v>1052</v>
      </c>
      <c r="E132" s="7">
        <v>1</v>
      </c>
      <c r="F132" t="str">
        <f>IFERROR(IF(LEN(_xlfn.XLOOKUP(D132, 'Parc Samsara'!B:B, 'Parc Samsara'!A:A)) &gt;9, "Non équipé", _xlfn.XLOOKUP(D132, 'Parc Samsara'!B:B, 'Parc Samsara'!A:A)), "Non équipé")</f>
        <v>Non équipé</v>
      </c>
      <c r="G132" t="s">
        <v>14777</v>
      </c>
    </row>
    <row r="133" spans="1:7" x14ac:dyDescent="0.35">
      <c r="A133" s="14">
        <v>45320</v>
      </c>
      <c r="B133" s="6" t="s">
        <v>14647</v>
      </c>
      <c r="C133" s="6" t="s">
        <v>14648</v>
      </c>
      <c r="D133" s="6" t="s">
        <v>1053</v>
      </c>
      <c r="E133" s="6">
        <v>1</v>
      </c>
      <c r="F133" t="str">
        <f>IFERROR(IF(LEN(_xlfn.XLOOKUP(D133, 'Parc Samsara'!B:B, 'Parc Samsara'!A:A)) &gt;9, "Non équipé", _xlfn.XLOOKUP(D133, 'Parc Samsara'!B:B, 'Parc Samsara'!A:A)), "Non équipé")</f>
        <v>Non équipé</v>
      </c>
      <c r="G133" t="s">
        <v>14777</v>
      </c>
    </row>
    <row r="134" spans="1:7" x14ac:dyDescent="0.35">
      <c r="A134" s="13">
        <v>45320</v>
      </c>
      <c r="B134" s="7" t="s">
        <v>14647</v>
      </c>
      <c r="C134" s="7" t="s">
        <v>14648</v>
      </c>
      <c r="D134" s="7" t="s">
        <v>1014</v>
      </c>
      <c r="E134" s="7">
        <v>1</v>
      </c>
      <c r="F134" t="str">
        <f>IFERROR(IF(LEN(_xlfn.XLOOKUP(D134, 'Parc Samsara'!B:B, 'Parc Samsara'!A:A)) &gt;9, "Non équipé", _xlfn.XLOOKUP(D134, 'Parc Samsara'!B:B, 'Parc Samsara'!A:A)), "Non équipé")</f>
        <v>FW-617-JD</v>
      </c>
      <c r="G134" t="s">
        <v>14777</v>
      </c>
    </row>
    <row r="135" spans="1:7" x14ac:dyDescent="0.35">
      <c r="A135" s="14">
        <v>45320</v>
      </c>
      <c r="B135" s="6" t="s">
        <v>14647</v>
      </c>
      <c r="C135" s="6" t="s">
        <v>14648</v>
      </c>
      <c r="D135" s="6" t="s">
        <v>14657</v>
      </c>
      <c r="E135" s="6">
        <v>1</v>
      </c>
      <c r="F135" t="str">
        <f>IFERROR(IF(LEN(_xlfn.XLOOKUP(D135, 'Parc Samsara'!B:B, 'Parc Samsara'!A:A)) &gt;9, "Non équipé", _xlfn.XLOOKUP(D135, 'Parc Samsara'!B:B, 'Parc Samsara'!A:A)), "Non équipé")</f>
        <v>Non équipé</v>
      </c>
      <c r="G135" t="s">
        <v>14777</v>
      </c>
    </row>
    <row r="136" spans="1:7" x14ac:dyDescent="0.35">
      <c r="A136" s="13">
        <v>45320</v>
      </c>
      <c r="B136" s="7" t="s">
        <v>14647</v>
      </c>
      <c r="C136" s="7" t="s">
        <v>14648</v>
      </c>
      <c r="D136" s="7" t="s">
        <v>985</v>
      </c>
      <c r="E136" s="7">
        <v>1</v>
      </c>
      <c r="F136" t="str">
        <f>IFERROR(IF(LEN(_xlfn.XLOOKUP(D136, 'Parc Samsara'!B:B, 'Parc Samsara'!A:A)) &gt;9, "Non équipé", _xlfn.XLOOKUP(D136, 'Parc Samsara'!B:B, 'Parc Samsara'!A:A)), "Non équipé")</f>
        <v>GM-002-AE</v>
      </c>
      <c r="G136" t="s">
        <v>14777</v>
      </c>
    </row>
    <row r="137" spans="1:7" x14ac:dyDescent="0.35">
      <c r="A137" s="14">
        <v>45320</v>
      </c>
      <c r="B137" s="6" t="s">
        <v>14647</v>
      </c>
      <c r="C137" s="6" t="s">
        <v>14648</v>
      </c>
      <c r="D137" s="6" t="s">
        <v>597</v>
      </c>
      <c r="E137" s="6">
        <v>1</v>
      </c>
      <c r="F137" t="str">
        <f>IFERROR(IF(LEN(_xlfn.XLOOKUP(D137, 'Parc Samsara'!B:B, 'Parc Samsara'!A:A)) &gt;9, "Non équipé", _xlfn.XLOOKUP(D137, 'Parc Samsara'!B:B, 'Parc Samsara'!A:A)), "Non équipé")</f>
        <v>DV-909-PS</v>
      </c>
      <c r="G137" t="s">
        <v>14777</v>
      </c>
    </row>
    <row r="138" spans="1:7" x14ac:dyDescent="0.35">
      <c r="A138" s="13">
        <v>45320</v>
      </c>
      <c r="B138" s="7" t="s">
        <v>14647</v>
      </c>
      <c r="C138" s="7" t="s">
        <v>14648</v>
      </c>
      <c r="D138" s="7" t="s">
        <v>580</v>
      </c>
      <c r="E138" s="7">
        <v>1</v>
      </c>
      <c r="F138" t="str">
        <f>IFERROR(IF(LEN(_xlfn.XLOOKUP(D138, 'Parc Samsara'!B:B, 'Parc Samsara'!A:A)) &gt;9, "Non équipé", _xlfn.XLOOKUP(D138, 'Parc Samsara'!B:B, 'Parc Samsara'!A:A)), "Non équipé")</f>
        <v>DW-883-BR</v>
      </c>
      <c r="G138" t="s">
        <v>14777</v>
      </c>
    </row>
    <row r="139" spans="1:7" x14ac:dyDescent="0.35">
      <c r="A139" s="14">
        <v>45320</v>
      </c>
      <c r="B139" s="6" t="s">
        <v>14647</v>
      </c>
      <c r="C139" s="6" t="s">
        <v>14648</v>
      </c>
      <c r="D139" s="6" t="s">
        <v>14658</v>
      </c>
      <c r="E139" s="6">
        <v>1</v>
      </c>
      <c r="F139" t="str">
        <f>IFERROR(IF(LEN(_xlfn.XLOOKUP(D139, 'Parc Samsara'!B:B, 'Parc Samsara'!A:A)) &gt;9, "Non équipé", _xlfn.XLOOKUP(D139, 'Parc Samsara'!B:B, 'Parc Samsara'!A:A)), "Non équipé")</f>
        <v>Non équipé</v>
      </c>
      <c r="G139" t="s">
        <v>14777</v>
      </c>
    </row>
    <row r="140" spans="1:7" x14ac:dyDescent="0.35">
      <c r="A140" s="13">
        <v>45320</v>
      </c>
      <c r="B140" s="7" t="s">
        <v>14647</v>
      </c>
      <c r="C140" s="7" t="s">
        <v>14648</v>
      </c>
      <c r="D140" s="7" t="s">
        <v>603</v>
      </c>
      <c r="E140" s="7">
        <v>1</v>
      </c>
      <c r="F140" t="str">
        <f>IFERROR(IF(LEN(_xlfn.XLOOKUP(D140, 'Parc Samsara'!B:B, 'Parc Samsara'!A:A)) &gt;9, "Non équipé", _xlfn.XLOOKUP(D140, 'Parc Samsara'!B:B, 'Parc Samsara'!A:A)), "Non équipé")</f>
        <v>DX-908-LX</v>
      </c>
      <c r="G140" t="s">
        <v>14777</v>
      </c>
    </row>
    <row r="141" spans="1:7" x14ac:dyDescent="0.35">
      <c r="A141" s="14">
        <v>45320</v>
      </c>
      <c r="B141" s="6" t="s">
        <v>14647</v>
      </c>
      <c r="C141" s="6" t="s">
        <v>14648</v>
      </c>
      <c r="D141" s="6" t="s">
        <v>554</v>
      </c>
      <c r="E141" s="6">
        <v>1</v>
      </c>
      <c r="F141" t="str">
        <f>IFERROR(IF(LEN(_xlfn.XLOOKUP(D141, 'Parc Samsara'!B:B, 'Parc Samsara'!A:A)) &gt;9, "Non équipé", _xlfn.XLOOKUP(D141, 'Parc Samsara'!B:B, 'Parc Samsara'!A:A)), "Non équipé")</f>
        <v>DW-250-NY</v>
      </c>
      <c r="G141" t="s">
        <v>14777</v>
      </c>
    </row>
    <row r="142" spans="1:7" x14ac:dyDescent="0.35">
      <c r="A142" s="13">
        <v>45320</v>
      </c>
      <c r="B142" s="7" t="s">
        <v>14647</v>
      </c>
      <c r="C142" s="7" t="s">
        <v>14648</v>
      </c>
      <c r="D142" s="7" t="s">
        <v>592</v>
      </c>
      <c r="E142" s="7">
        <v>1</v>
      </c>
      <c r="F142" t="str">
        <f>IFERROR(IF(LEN(_xlfn.XLOOKUP(D142, 'Parc Samsara'!B:B, 'Parc Samsara'!A:A)) &gt;9, "Non équipé", _xlfn.XLOOKUP(D142, 'Parc Samsara'!B:B, 'Parc Samsara'!A:A)), "Non équipé")</f>
        <v>ER-492-GV</v>
      </c>
      <c r="G142" t="s">
        <v>14777</v>
      </c>
    </row>
    <row r="143" spans="1:7" x14ac:dyDescent="0.35">
      <c r="A143" s="14">
        <v>45320</v>
      </c>
      <c r="B143" s="6" t="s">
        <v>14647</v>
      </c>
      <c r="C143" s="6" t="s">
        <v>14648</v>
      </c>
      <c r="D143" s="6" t="s">
        <v>561</v>
      </c>
      <c r="E143" s="6">
        <v>1</v>
      </c>
      <c r="F143" t="str">
        <f>IFERROR(IF(LEN(_xlfn.XLOOKUP(D143, 'Parc Samsara'!B:B, 'Parc Samsara'!A:A)) &gt;9, "Non équipé", _xlfn.XLOOKUP(D143, 'Parc Samsara'!B:B, 'Parc Samsara'!A:A)), "Non équipé")</f>
        <v>DV-581-SM</v>
      </c>
      <c r="G143" t="s">
        <v>14777</v>
      </c>
    </row>
    <row r="144" spans="1:7" x14ac:dyDescent="0.35">
      <c r="A144" s="13">
        <v>45320</v>
      </c>
      <c r="B144" s="7" t="s">
        <v>14647</v>
      </c>
      <c r="C144" s="7" t="s">
        <v>14648</v>
      </c>
      <c r="D144" s="7" t="s">
        <v>573</v>
      </c>
      <c r="E144" s="7">
        <v>1</v>
      </c>
      <c r="F144" t="str">
        <f>IFERROR(IF(LEN(_xlfn.XLOOKUP(D144, 'Parc Samsara'!B:B, 'Parc Samsara'!A:A)) &gt;9, "Non équipé", _xlfn.XLOOKUP(D144, 'Parc Samsara'!B:B, 'Parc Samsara'!A:A)), "Non équipé")</f>
        <v>EB-835-DQ</v>
      </c>
      <c r="G144" t="s">
        <v>14777</v>
      </c>
    </row>
    <row r="145" spans="1:7" x14ac:dyDescent="0.35">
      <c r="A145" s="14">
        <v>45320</v>
      </c>
      <c r="B145" s="6" t="s">
        <v>14647</v>
      </c>
      <c r="C145" s="6" t="s">
        <v>14648</v>
      </c>
      <c r="D145" s="6" t="s">
        <v>586</v>
      </c>
      <c r="E145" s="6">
        <v>1</v>
      </c>
      <c r="F145" t="str">
        <f>IFERROR(IF(LEN(_xlfn.XLOOKUP(D145, 'Parc Samsara'!B:B, 'Parc Samsara'!A:A)) &gt;9, "Non équipé", _xlfn.XLOOKUP(D145, 'Parc Samsara'!B:B, 'Parc Samsara'!A:A)), "Non équipé")</f>
        <v>EF-957-KN</v>
      </c>
      <c r="G145" t="s">
        <v>14777</v>
      </c>
    </row>
    <row r="146" spans="1:7" x14ac:dyDescent="0.35">
      <c r="A146" s="13">
        <v>45320</v>
      </c>
      <c r="B146" s="7" t="s">
        <v>14647</v>
      </c>
      <c r="C146" s="7" t="s">
        <v>14648</v>
      </c>
      <c r="D146" s="7" t="s">
        <v>567</v>
      </c>
      <c r="E146" s="7">
        <v>1</v>
      </c>
      <c r="F146" t="str">
        <f>IFERROR(IF(LEN(_xlfn.XLOOKUP(D146, 'Parc Samsara'!B:B, 'Parc Samsara'!A:A)) &gt;9, "Non équipé", _xlfn.XLOOKUP(D146, 'Parc Samsara'!B:B, 'Parc Samsara'!A:A)), "Non équipé")</f>
        <v>FF-326-QM</v>
      </c>
      <c r="G146" t="s">
        <v>14777</v>
      </c>
    </row>
    <row r="147" spans="1:7" x14ac:dyDescent="0.35">
      <c r="A147" s="14">
        <v>45320</v>
      </c>
      <c r="B147" s="6" t="s">
        <v>14647</v>
      </c>
      <c r="C147" s="6" t="s">
        <v>14648</v>
      </c>
      <c r="D147" s="6" t="s">
        <v>1361</v>
      </c>
      <c r="E147" s="6">
        <v>1</v>
      </c>
      <c r="F147" t="str">
        <f>IFERROR(IF(LEN(_xlfn.XLOOKUP(D147, 'Parc Samsara'!B:B, 'Parc Samsara'!A:A)) &gt;9, "Non équipé", _xlfn.XLOOKUP(D147, 'Parc Samsara'!B:B, 'Parc Samsara'!A:A)), "Non équipé")</f>
        <v>GM-086-AC</v>
      </c>
      <c r="G147" t="s">
        <v>14777</v>
      </c>
    </row>
    <row r="148" spans="1:7" x14ac:dyDescent="0.35">
      <c r="A148" s="13">
        <v>45320</v>
      </c>
      <c r="B148" s="7" t="s">
        <v>14647</v>
      </c>
      <c r="C148" s="7" t="s">
        <v>14648</v>
      </c>
      <c r="D148" s="7" t="s">
        <v>1471</v>
      </c>
      <c r="E148" s="7">
        <v>1</v>
      </c>
      <c r="F148" t="str">
        <f>IFERROR(IF(LEN(_xlfn.XLOOKUP(D148, 'Parc Samsara'!B:B, 'Parc Samsara'!A:A)) &gt;9, "Non équipé", _xlfn.XLOOKUP(D148, 'Parc Samsara'!B:B, 'Parc Samsara'!A:A)), "Non équipé")</f>
        <v>DN-381-SP</v>
      </c>
      <c r="G148" t="s">
        <v>14777</v>
      </c>
    </row>
    <row r="149" spans="1:7" x14ac:dyDescent="0.35">
      <c r="A149" s="14">
        <v>45320</v>
      </c>
      <c r="B149" s="6" t="s">
        <v>14647</v>
      </c>
      <c r="C149" s="6" t="s">
        <v>14648</v>
      </c>
      <c r="D149" s="6" t="s">
        <v>1354</v>
      </c>
      <c r="E149" s="6">
        <v>1</v>
      </c>
      <c r="F149" t="str">
        <f>IFERROR(IF(LEN(_xlfn.XLOOKUP(D149, 'Parc Samsara'!B:B, 'Parc Samsara'!A:A)) &gt;9, "Non équipé", _xlfn.XLOOKUP(D149, 'Parc Samsara'!B:B, 'Parc Samsara'!A:A)), "Non équipé")</f>
        <v>FE-453-EN</v>
      </c>
      <c r="G149" t="s">
        <v>14777</v>
      </c>
    </row>
    <row r="150" spans="1:7" x14ac:dyDescent="0.35">
      <c r="A150" s="13">
        <v>45320</v>
      </c>
      <c r="B150" s="7" t="s">
        <v>14647</v>
      </c>
      <c r="C150" s="7" t="s">
        <v>14648</v>
      </c>
      <c r="D150" s="7" t="s">
        <v>3655</v>
      </c>
      <c r="E150" s="7">
        <v>1</v>
      </c>
      <c r="F150" t="str">
        <f>IFERROR(IF(LEN(_xlfn.XLOOKUP(D150, 'Parc Samsara'!B:B, 'Parc Samsara'!A:A)) &gt;9, "Non équipé", _xlfn.XLOOKUP(D150, 'Parc Samsara'!B:B, 'Parc Samsara'!A:A)), "Non équipé")</f>
        <v>HA-219-DA</v>
      </c>
      <c r="G150" t="s">
        <v>14777</v>
      </c>
    </row>
    <row r="151" spans="1:7" x14ac:dyDescent="0.35">
      <c r="A151" s="14">
        <v>45320</v>
      </c>
      <c r="B151" s="6" t="s">
        <v>14647</v>
      </c>
      <c r="C151" s="6" t="s">
        <v>14648</v>
      </c>
      <c r="D151" s="6" t="s">
        <v>3083</v>
      </c>
      <c r="E151" s="6">
        <v>1</v>
      </c>
      <c r="F151" t="str">
        <f>IFERROR(IF(LEN(_xlfn.XLOOKUP(D151, 'Parc Samsara'!B:B, 'Parc Samsara'!A:A)) &gt;9, "Non équipé", _xlfn.XLOOKUP(D151, 'Parc Samsara'!B:B, 'Parc Samsara'!A:A)), "Non équipé")</f>
        <v>GZ-338-LP</v>
      </c>
      <c r="G151" t="s">
        <v>14777</v>
      </c>
    </row>
    <row r="152" spans="1:7" x14ac:dyDescent="0.35">
      <c r="A152" s="13">
        <v>45320</v>
      </c>
      <c r="B152" s="7" t="s">
        <v>14647</v>
      </c>
      <c r="C152" s="7" t="s">
        <v>14648</v>
      </c>
      <c r="D152" s="7" t="s">
        <v>14659</v>
      </c>
      <c r="E152" s="7">
        <v>1</v>
      </c>
      <c r="F152" t="str">
        <f>IFERROR(IF(LEN(_xlfn.XLOOKUP(D152, 'Parc Samsara'!B:B, 'Parc Samsara'!A:A)) &gt;9, "Non équipé", _xlfn.XLOOKUP(D152, 'Parc Samsara'!B:B, 'Parc Samsara'!A:A)), "Non équipé")</f>
        <v>Non équipé</v>
      </c>
      <c r="G152" t="s">
        <v>14777</v>
      </c>
    </row>
    <row r="153" spans="1:7" x14ac:dyDescent="0.35">
      <c r="A153" s="14">
        <v>45320</v>
      </c>
      <c r="B153" s="6" t="s">
        <v>14647</v>
      </c>
      <c r="C153" s="6" t="s">
        <v>14648</v>
      </c>
      <c r="D153" s="6" t="s">
        <v>2935</v>
      </c>
      <c r="E153" s="6">
        <v>1</v>
      </c>
      <c r="F153" t="str">
        <f>IFERROR(IF(LEN(_xlfn.XLOOKUP(D153, 'Parc Samsara'!B:B, 'Parc Samsara'!A:A)) &gt;9, "Non équipé", _xlfn.XLOOKUP(D153, 'Parc Samsara'!B:B, 'Parc Samsara'!A:A)), "Non équipé")</f>
        <v>GY-046-MB</v>
      </c>
      <c r="G153" t="s">
        <v>14777</v>
      </c>
    </row>
    <row r="154" spans="1:7" x14ac:dyDescent="0.35">
      <c r="A154" s="13">
        <v>45320</v>
      </c>
      <c r="B154" s="7" t="s">
        <v>14647</v>
      </c>
      <c r="C154" s="7" t="s">
        <v>14648</v>
      </c>
      <c r="D154" s="7" t="s">
        <v>1368</v>
      </c>
      <c r="E154" s="7">
        <v>1</v>
      </c>
      <c r="F154" t="str">
        <f>IFERROR(IF(LEN(_xlfn.XLOOKUP(D154, 'Parc Samsara'!B:B, 'Parc Samsara'!A:A)) &gt;9, "Non équipé", _xlfn.XLOOKUP(D154, 'Parc Samsara'!B:B, 'Parc Samsara'!A:A)), "Non équipé")</f>
        <v>DX-440-GY</v>
      </c>
      <c r="G154" t="s">
        <v>14777</v>
      </c>
    </row>
    <row r="155" spans="1:7" x14ac:dyDescent="0.35">
      <c r="A155" s="14">
        <v>45320</v>
      </c>
      <c r="B155" s="6" t="s">
        <v>14647</v>
      </c>
      <c r="C155" s="6" t="s">
        <v>14648</v>
      </c>
      <c r="D155" s="6" t="s">
        <v>1416</v>
      </c>
      <c r="E155" s="6">
        <v>1</v>
      </c>
      <c r="F155" t="str">
        <f>IFERROR(IF(LEN(_xlfn.XLOOKUP(D155, 'Parc Samsara'!B:B, 'Parc Samsara'!A:A)) &gt;9, "Non équipé", _xlfn.XLOOKUP(D155, 'Parc Samsara'!B:B, 'Parc Samsara'!A:A)), "Non équipé")</f>
        <v>ER-260-SC</v>
      </c>
      <c r="G155" t="s">
        <v>14777</v>
      </c>
    </row>
    <row r="156" spans="1:7" x14ac:dyDescent="0.35">
      <c r="A156" s="13">
        <v>45320</v>
      </c>
      <c r="B156" s="7" t="s">
        <v>14647</v>
      </c>
      <c r="C156" s="7" t="s">
        <v>14648</v>
      </c>
      <c r="D156" s="7" t="s">
        <v>14660</v>
      </c>
      <c r="E156" s="7">
        <v>1</v>
      </c>
      <c r="F156" t="str">
        <f>IFERROR(IF(LEN(_xlfn.XLOOKUP(D156, 'Parc Samsara'!B:B, 'Parc Samsara'!A:A)) &gt;9, "Non équipé", _xlfn.XLOOKUP(D156, 'Parc Samsara'!B:B, 'Parc Samsara'!A:A)), "Non équipé")</f>
        <v>Non équipé</v>
      </c>
      <c r="G156" t="s">
        <v>14777</v>
      </c>
    </row>
    <row r="157" spans="1:7" x14ac:dyDescent="0.35">
      <c r="A157" s="14">
        <v>45320</v>
      </c>
      <c r="B157" s="6" t="s">
        <v>14647</v>
      </c>
      <c r="C157" s="6" t="s">
        <v>14648</v>
      </c>
      <c r="D157" s="6" t="s">
        <v>2773</v>
      </c>
      <c r="E157" s="6">
        <v>1</v>
      </c>
      <c r="F157" t="str">
        <f>IFERROR(IF(LEN(_xlfn.XLOOKUP(D157, 'Parc Samsara'!B:B, 'Parc Samsara'!A:A)) &gt;9, "Non équipé", _xlfn.XLOOKUP(D157, 'Parc Samsara'!B:B, 'Parc Samsara'!A:A)), "Non équipé")</f>
        <v>GX-728-WE</v>
      </c>
      <c r="G157" t="s">
        <v>14777</v>
      </c>
    </row>
    <row r="158" spans="1:7" x14ac:dyDescent="0.35">
      <c r="A158" s="13">
        <v>45320</v>
      </c>
      <c r="B158" s="7" t="s">
        <v>14647</v>
      </c>
      <c r="C158" s="7" t="s">
        <v>14648</v>
      </c>
      <c r="D158" s="7" t="s">
        <v>3157</v>
      </c>
      <c r="E158" s="7">
        <v>1</v>
      </c>
      <c r="F158" t="str">
        <f>IFERROR(IF(LEN(_xlfn.XLOOKUP(D158, 'Parc Samsara'!B:B, 'Parc Samsara'!A:A)) &gt;9, "Non équipé", _xlfn.XLOOKUP(D158, 'Parc Samsara'!B:B, 'Parc Samsara'!A:A)), "Non équipé")</f>
        <v>GZ-949-LN</v>
      </c>
      <c r="G158" t="s">
        <v>14777</v>
      </c>
    </row>
    <row r="159" spans="1:7" x14ac:dyDescent="0.35">
      <c r="A159" s="14">
        <v>45320</v>
      </c>
      <c r="B159" s="6" t="s">
        <v>14647</v>
      </c>
      <c r="C159" s="6" t="s">
        <v>14648</v>
      </c>
      <c r="D159" s="6" t="s">
        <v>3076</v>
      </c>
      <c r="E159" s="6">
        <v>1</v>
      </c>
      <c r="F159" t="str">
        <f>IFERROR(IF(LEN(_xlfn.XLOOKUP(D159, 'Parc Samsara'!B:B, 'Parc Samsara'!A:A)) &gt;9, "Non équipé", _xlfn.XLOOKUP(D159, 'Parc Samsara'!B:B, 'Parc Samsara'!A:A)), "Non équipé")</f>
        <v>GZ-328-SA</v>
      </c>
      <c r="G159" t="s">
        <v>14777</v>
      </c>
    </row>
    <row r="160" spans="1:7" x14ac:dyDescent="0.35">
      <c r="A160" s="13">
        <v>45320</v>
      </c>
      <c r="B160" s="7" t="s">
        <v>14647</v>
      </c>
      <c r="C160" s="7" t="s">
        <v>14648</v>
      </c>
      <c r="D160" s="7" t="s">
        <v>3041</v>
      </c>
      <c r="E160" s="7">
        <v>1</v>
      </c>
      <c r="F160" t="str">
        <f>IFERROR(IF(LEN(_xlfn.XLOOKUP(D160, 'Parc Samsara'!B:B, 'Parc Samsara'!A:A)) &gt;9, "Non équipé", _xlfn.XLOOKUP(D160, 'Parc Samsara'!B:B, 'Parc Samsara'!A:A)), "Non équipé")</f>
        <v>GX-024-WG</v>
      </c>
      <c r="G160" t="s">
        <v>14777</v>
      </c>
    </row>
    <row r="161" spans="1:7" x14ac:dyDescent="0.35">
      <c r="A161" s="14">
        <v>45320</v>
      </c>
      <c r="B161" s="6" t="s">
        <v>14647</v>
      </c>
      <c r="C161" s="6" t="s">
        <v>14648</v>
      </c>
      <c r="D161" s="6" t="s">
        <v>3173</v>
      </c>
      <c r="E161" s="6">
        <v>1</v>
      </c>
      <c r="F161" t="str">
        <f>IFERROR(IF(LEN(_xlfn.XLOOKUP(D161, 'Parc Samsara'!B:B, 'Parc Samsara'!A:A)) &gt;9, "Non équipé", _xlfn.XLOOKUP(D161, 'Parc Samsara'!B:B, 'Parc Samsara'!A:A)), "Non équipé")</f>
        <v>HA-704-MC</v>
      </c>
      <c r="G161" t="s">
        <v>14777</v>
      </c>
    </row>
    <row r="162" spans="1:7" x14ac:dyDescent="0.35">
      <c r="A162" s="13">
        <v>45320</v>
      </c>
      <c r="B162" s="7" t="s">
        <v>14647</v>
      </c>
      <c r="C162" s="7" t="s">
        <v>14648</v>
      </c>
      <c r="D162" s="7" t="s">
        <v>3179</v>
      </c>
      <c r="E162" s="7">
        <v>1</v>
      </c>
      <c r="F162" t="str">
        <f>IFERROR(IF(LEN(_xlfn.XLOOKUP(D162, 'Parc Samsara'!B:B, 'Parc Samsara'!A:A)) &gt;9, "Non équipé", _xlfn.XLOOKUP(D162, 'Parc Samsara'!B:B, 'Parc Samsara'!A:A)), "Non équipé")</f>
        <v>HA-200-FL</v>
      </c>
      <c r="G162" t="s">
        <v>14777</v>
      </c>
    </row>
    <row r="163" spans="1:7" x14ac:dyDescent="0.35">
      <c r="A163" s="14">
        <v>45320</v>
      </c>
      <c r="B163" s="6" t="s">
        <v>14647</v>
      </c>
      <c r="C163" s="6" t="s">
        <v>14648</v>
      </c>
      <c r="D163" s="6" t="s">
        <v>14661</v>
      </c>
      <c r="E163" s="6">
        <v>1</v>
      </c>
      <c r="F163" t="str">
        <f>IFERROR(IF(LEN(_xlfn.XLOOKUP(D163, 'Parc Samsara'!B:B, 'Parc Samsara'!A:A)) &gt;9, "Non équipé", _xlfn.XLOOKUP(D163, 'Parc Samsara'!B:B, 'Parc Samsara'!A:A)), "Non équipé")</f>
        <v>Non équipé</v>
      </c>
      <c r="G163" t="s">
        <v>14777</v>
      </c>
    </row>
    <row r="164" spans="1:7" x14ac:dyDescent="0.35">
      <c r="A164" s="13">
        <v>45320</v>
      </c>
      <c r="B164" s="7" t="s">
        <v>14647</v>
      </c>
      <c r="C164" s="7" t="s">
        <v>14648</v>
      </c>
      <c r="D164" s="7" t="s">
        <v>3167</v>
      </c>
      <c r="E164" s="7">
        <v>1</v>
      </c>
      <c r="F164" t="str">
        <f>IFERROR(IF(LEN(_xlfn.XLOOKUP(D164, 'Parc Samsara'!B:B, 'Parc Samsara'!A:A)) &gt;9, "Non équipé", _xlfn.XLOOKUP(D164, 'Parc Samsara'!B:B, 'Parc Samsara'!A:A)), "Non équipé")</f>
        <v>HA-855-MC</v>
      </c>
      <c r="G164" t="s">
        <v>14777</v>
      </c>
    </row>
    <row r="165" spans="1:7" x14ac:dyDescent="0.35">
      <c r="A165" s="14">
        <v>45320</v>
      </c>
      <c r="B165" s="6" t="s">
        <v>14647</v>
      </c>
      <c r="C165" s="6" t="s">
        <v>14648</v>
      </c>
      <c r="D165" s="6" t="s">
        <v>14662</v>
      </c>
      <c r="E165" s="6">
        <v>1</v>
      </c>
      <c r="F165" t="str">
        <f>IFERROR(IF(LEN(_xlfn.XLOOKUP(D165, 'Parc Samsara'!B:B, 'Parc Samsara'!A:A)) &gt;9, "Non équipé", _xlfn.XLOOKUP(D165, 'Parc Samsara'!B:B, 'Parc Samsara'!A:A)), "Non équipé")</f>
        <v>Non équipé</v>
      </c>
      <c r="G165" t="s">
        <v>14777</v>
      </c>
    </row>
    <row r="166" spans="1:7" x14ac:dyDescent="0.35">
      <c r="A166" s="13">
        <v>45320</v>
      </c>
      <c r="B166" s="7" t="s">
        <v>14647</v>
      </c>
      <c r="C166" s="7" t="s">
        <v>14648</v>
      </c>
      <c r="D166" s="7" t="s">
        <v>1327</v>
      </c>
      <c r="E166" s="7">
        <v>1</v>
      </c>
      <c r="F166" t="str">
        <f>IFERROR(IF(LEN(_xlfn.XLOOKUP(D166, 'Parc Samsara'!B:B, 'Parc Samsara'!A:A)) &gt;9, "Non équipé", _xlfn.XLOOKUP(D166, 'Parc Samsara'!B:B, 'Parc Samsara'!A:A)), "Non équipé")</f>
        <v>GS-251-GR</v>
      </c>
      <c r="G166" t="s">
        <v>14777</v>
      </c>
    </row>
    <row r="167" spans="1:7" x14ac:dyDescent="0.35">
      <c r="A167" s="14">
        <v>45320</v>
      </c>
      <c r="B167" s="6" t="s">
        <v>14647</v>
      </c>
      <c r="C167" s="6" t="s">
        <v>14648</v>
      </c>
      <c r="D167" s="6" t="s">
        <v>14663</v>
      </c>
      <c r="E167" s="6">
        <v>1</v>
      </c>
      <c r="F167" t="str">
        <f>IFERROR(IF(LEN(_xlfn.XLOOKUP(D167, 'Parc Samsara'!B:B, 'Parc Samsara'!A:A)) &gt;9, "Non équipé", _xlfn.XLOOKUP(D167, 'Parc Samsara'!B:B, 'Parc Samsara'!A:A)), "Non équipé")</f>
        <v>Non équipé</v>
      </c>
      <c r="G167" t="s">
        <v>14777</v>
      </c>
    </row>
    <row r="168" spans="1:7" x14ac:dyDescent="0.35">
      <c r="A168" s="13">
        <v>45320</v>
      </c>
      <c r="B168" s="7" t="s">
        <v>14647</v>
      </c>
      <c r="C168" s="7" t="s">
        <v>14648</v>
      </c>
      <c r="D168" s="7" t="s">
        <v>3838</v>
      </c>
      <c r="E168" s="7">
        <v>1</v>
      </c>
      <c r="F168" t="str">
        <f>IFERROR(IF(LEN(_xlfn.XLOOKUP(D168, 'Parc Samsara'!B:B, 'Parc Samsara'!A:A)) &gt;9, "Non équipé", _xlfn.XLOOKUP(D168, 'Parc Samsara'!B:B, 'Parc Samsara'!A:A)), "Non équipé")</f>
        <v>HA-246-YV</v>
      </c>
      <c r="G168" t="s">
        <v>14777</v>
      </c>
    </row>
    <row r="169" spans="1:7" x14ac:dyDescent="0.35">
      <c r="A169" s="14">
        <v>45320</v>
      </c>
      <c r="B169" s="6" t="s">
        <v>14647</v>
      </c>
      <c r="C169" s="6" t="s">
        <v>14648</v>
      </c>
      <c r="D169" s="6" t="s">
        <v>3766</v>
      </c>
      <c r="E169" s="6">
        <v>1</v>
      </c>
      <c r="F169" t="str">
        <f>IFERROR(IF(LEN(_xlfn.XLOOKUP(D169, 'Parc Samsara'!B:B, 'Parc Samsara'!A:A)) &gt;9, "Non équipé", _xlfn.XLOOKUP(D169, 'Parc Samsara'!B:B, 'Parc Samsara'!A:A)), "Non équipé")</f>
        <v>HA-195-HQ</v>
      </c>
      <c r="G169" t="s">
        <v>14777</v>
      </c>
    </row>
    <row r="170" spans="1:7" x14ac:dyDescent="0.35">
      <c r="A170" s="13">
        <v>45320</v>
      </c>
      <c r="B170" s="7" t="s">
        <v>14647</v>
      </c>
      <c r="C170" s="7" t="s">
        <v>14648</v>
      </c>
      <c r="D170" s="7" t="s">
        <v>3212</v>
      </c>
      <c r="E170" s="7">
        <v>1</v>
      </c>
      <c r="F170" t="str">
        <f>IFERROR(IF(LEN(_xlfn.XLOOKUP(D170, 'Parc Samsara'!B:B, 'Parc Samsara'!A:A)) &gt;9, "Non équipé", _xlfn.XLOOKUP(D170, 'Parc Samsara'!B:B, 'Parc Samsara'!A:A)), "Non équipé")</f>
        <v>HA-320-GC</v>
      </c>
      <c r="G170" t="s">
        <v>14777</v>
      </c>
    </row>
    <row r="171" spans="1:7" x14ac:dyDescent="0.35">
      <c r="A171" s="14">
        <v>45320</v>
      </c>
      <c r="B171" s="6" t="s">
        <v>14647</v>
      </c>
      <c r="C171" s="6" t="s">
        <v>14648</v>
      </c>
      <c r="D171" s="6" t="s">
        <v>2865</v>
      </c>
      <c r="E171" s="6">
        <v>1</v>
      </c>
      <c r="F171" t="str">
        <f>IFERROR(IF(LEN(_xlfn.XLOOKUP(D171, 'Parc Samsara'!B:B, 'Parc Samsara'!A:A)) &gt;9, "Non équipé", _xlfn.XLOOKUP(D171, 'Parc Samsara'!B:B, 'Parc Samsara'!A:A)), "Non équipé")</f>
        <v>GX-665-CQ</v>
      </c>
      <c r="G171" t="s">
        <v>14777</v>
      </c>
    </row>
    <row r="172" spans="1:7" x14ac:dyDescent="0.35">
      <c r="A172" s="13">
        <v>45320</v>
      </c>
      <c r="B172" s="7" t="s">
        <v>14647</v>
      </c>
      <c r="C172" s="7" t="s">
        <v>14648</v>
      </c>
      <c r="D172" s="7" t="s">
        <v>1347</v>
      </c>
      <c r="E172" s="7">
        <v>1</v>
      </c>
      <c r="F172" t="str">
        <f>IFERROR(IF(LEN(_xlfn.XLOOKUP(D172, 'Parc Samsara'!B:B, 'Parc Samsara'!A:A)) &gt;9, "Non équipé", _xlfn.XLOOKUP(D172, 'Parc Samsara'!B:B, 'Parc Samsara'!A:A)), "Non équipé")</f>
        <v>FW-842-YV</v>
      </c>
      <c r="G172" t="s">
        <v>14777</v>
      </c>
    </row>
    <row r="173" spans="1:7" x14ac:dyDescent="0.35">
      <c r="A173" s="14">
        <v>45320</v>
      </c>
      <c r="B173" s="6" t="s">
        <v>14647</v>
      </c>
      <c r="C173" s="6" t="s">
        <v>14648</v>
      </c>
      <c r="D173" s="6" t="s">
        <v>14664</v>
      </c>
      <c r="E173" s="6">
        <v>1</v>
      </c>
      <c r="F173" t="str">
        <f>IFERROR(IF(LEN(_xlfn.XLOOKUP(D173, 'Parc Samsara'!B:B, 'Parc Samsara'!A:A)) &gt;9, "Non équipé", _xlfn.XLOOKUP(D173, 'Parc Samsara'!B:B, 'Parc Samsara'!A:A)), "Non équipé")</f>
        <v>Non équipé</v>
      </c>
      <c r="G173" t="s">
        <v>14777</v>
      </c>
    </row>
    <row r="174" spans="1:7" x14ac:dyDescent="0.35">
      <c r="A174" s="13">
        <v>45320</v>
      </c>
      <c r="B174" s="7" t="s">
        <v>14647</v>
      </c>
      <c r="C174" s="7" t="s">
        <v>14648</v>
      </c>
      <c r="D174" s="7" t="s">
        <v>3852</v>
      </c>
      <c r="E174" s="7">
        <v>1</v>
      </c>
      <c r="F174" t="str">
        <f>IFERROR(IF(LEN(_xlfn.XLOOKUP(D174, 'Parc Samsara'!B:B, 'Parc Samsara'!A:A)) &gt;9, "Non équipé", _xlfn.XLOOKUP(D174, 'Parc Samsara'!B:B, 'Parc Samsara'!A:A)), "Non équipé")</f>
        <v>GY-109-SL</v>
      </c>
      <c r="G174" t="s">
        <v>14777</v>
      </c>
    </row>
    <row r="175" spans="1:7" x14ac:dyDescent="0.35">
      <c r="A175" s="14">
        <v>45320</v>
      </c>
      <c r="B175" s="6" t="s">
        <v>14647</v>
      </c>
      <c r="C175" s="6" t="s">
        <v>14648</v>
      </c>
      <c r="D175" s="6" t="s">
        <v>1452</v>
      </c>
      <c r="E175" s="6">
        <v>1</v>
      </c>
      <c r="F175" t="str">
        <f>IFERROR(IF(LEN(_xlfn.XLOOKUP(D175, 'Parc Samsara'!B:B, 'Parc Samsara'!A:A)) &gt;9, "Non équipé", _xlfn.XLOOKUP(D175, 'Parc Samsara'!B:B, 'Parc Samsara'!A:A)), "Non équipé")</f>
        <v>FF-262-NR</v>
      </c>
      <c r="G175" t="s">
        <v>14777</v>
      </c>
    </row>
    <row r="176" spans="1:7" x14ac:dyDescent="0.35">
      <c r="A176" s="13">
        <v>45320</v>
      </c>
      <c r="B176" s="7" t="s">
        <v>14647</v>
      </c>
      <c r="C176" s="7" t="s">
        <v>14648</v>
      </c>
      <c r="D176" s="7" t="s">
        <v>1446</v>
      </c>
      <c r="E176" s="7">
        <v>1</v>
      </c>
      <c r="F176" t="str">
        <f>IFERROR(IF(LEN(_xlfn.XLOOKUP(D176, 'Parc Samsara'!B:B, 'Parc Samsara'!A:A)) &gt;9, "Non équipé", _xlfn.XLOOKUP(D176, 'Parc Samsara'!B:B, 'Parc Samsara'!A:A)), "Non équipé")</f>
        <v>EE-084-CY</v>
      </c>
      <c r="G176" t="s">
        <v>14777</v>
      </c>
    </row>
    <row r="177" spans="1:7" x14ac:dyDescent="0.35">
      <c r="A177" s="14">
        <v>45320</v>
      </c>
      <c r="B177" s="6" t="s">
        <v>14647</v>
      </c>
      <c r="C177" s="6" t="s">
        <v>14648</v>
      </c>
      <c r="D177" s="6" t="s">
        <v>3150</v>
      </c>
      <c r="E177" s="6">
        <v>1</v>
      </c>
      <c r="F177" t="str">
        <f>IFERROR(IF(LEN(_xlfn.XLOOKUP(D177, 'Parc Samsara'!B:B, 'Parc Samsara'!A:A)) &gt;9, "Non équipé", _xlfn.XLOOKUP(D177, 'Parc Samsara'!B:B, 'Parc Samsara'!A:A)), "Non équipé")</f>
        <v>GZ-517-LN</v>
      </c>
      <c r="G177" t="s">
        <v>14777</v>
      </c>
    </row>
    <row r="178" spans="1:7" x14ac:dyDescent="0.35">
      <c r="A178" s="13">
        <v>45320</v>
      </c>
      <c r="B178" s="7" t="s">
        <v>14647</v>
      </c>
      <c r="C178" s="7" t="s">
        <v>14648</v>
      </c>
      <c r="D178" s="7" t="s">
        <v>14665</v>
      </c>
      <c r="E178" s="7">
        <v>1</v>
      </c>
      <c r="F178" t="str">
        <f>IFERROR(IF(LEN(_xlfn.XLOOKUP(D178, 'Parc Samsara'!B:B, 'Parc Samsara'!A:A)) &gt;9, "Non équipé", _xlfn.XLOOKUP(D178, 'Parc Samsara'!B:B, 'Parc Samsara'!A:A)), "Non équipé")</f>
        <v>Non équipé</v>
      </c>
      <c r="G178" t="s">
        <v>14777</v>
      </c>
    </row>
    <row r="179" spans="1:7" x14ac:dyDescent="0.35">
      <c r="A179" s="14">
        <v>45320</v>
      </c>
      <c r="B179" s="6" t="s">
        <v>14647</v>
      </c>
      <c r="C179" s="6" t="s">
        <v>14648</v>
      </c>
      <c r="D179" s="6" t="s">
        <v>3106</v>
      </c>
      <c r="E179" s="6">
        <v>1</v>
      </c>
      <c r="F179" t="str">
        <f>IFERROR(IF(LEN(_xlfn.XLOOKUP(D179, 'Parc Samsara'!B:B, 'Parc Samsara'!A:A)) &gt;9, "Non équipé", _xlfn.XLOOKUP(D179, 'Parc Samsara'!B:B, 'Parc Samsara'!A:A)), "Non équipé")</f>
        <v>GZ-884-MK</v>
      </c>
      <c r="G179" t="s">
        <v>14777</v>
      </c>
    </row>
    <row r="180" spans="1:7" x14ac:dyDescent="0.35">
      <c r="A180" s="13">
        <v>45320</v>
      </c>
      <c r="B180" s="7" t="s">
        <v>14647</v>
      </c>
      <c r="C180" s="7" t="s">
        <v>14648</v>
      </c>
      <c r="D180" s="7" t="s">
        <v>3033</v>
      </c>
      <c r="E180" s="7">
        <v>1</v>
      </c>
      <c r="F180" t="str">
        <f>IFERROR(IF(LEN(_xlfn.XLOOKUP(D180, 'Parc Samsara'!B:B, 'Parc Samsara'!A:A)) &gt;9, "Non équipé", _xlfn.XLOOKUP(D180, 'Parc Samsara'!B:B, 'Parc Samsara'!A:A)), "Non équipé")</f>
        <v>GY-011-LC</v>
      </c>
      <c r="G180" t="s">
        <v>14777</v>
      </c>
    </row>
    <row r="181" spans="1:7" x14ac:dyDescent="0.35">
      <c r="A181" s="14">
        <v>45320</v>
      </c>
      <c r="B181" s="6" t="s">
        <v>14647</v>
      </c>
      <c r="C181" s="6" t="s">
        <v>14648</v>
      </c>
      <c r="D181" s="6" t="s">
        <v>1381</v>
      </c>
      <c r="E181" s="6">
        <v>1</v>
      </c>
      <c r="F181" t="str">
        <f>IFERROR(IF(LEN(_xlfn.XLOOKUP(D181, 'Parc Samsara'!B:B, 'Parc Samsara'!A:A)) &gt;9, "Non équipé", _xlfn.XLOOKUP(D181, 'Parc Samsara'!B:B, 'Parc Samsara'!A:A)), "Non équipé")</f>
        <v>GM-820-AB</v>
      </c>
      <c r="G181" t="s">
        <v>14777</v>
      </c>
    </row>
    <row r="182" spans="1:7" x14ac:dyDescent="0.35">
      <c r="A182" s="13">
        <v>45320</v>
      </c>
      <c r="B182" s="7" t="s">
        <v>14647</v>
      </c>
      <c r="C182" s="7" t="s">
        <v>14648</v>
      </c>
      <c r="D182" s="7" t="s">
        <v>3423</v>
      </c>
      <c r="E182" s="7">
        <v>1</v>
      </c>
      <c r="F182" t="str">
        <f>IFERROR(IF(LEN(_xlfn.XLOOKUP(D182, 'Parc Samsara'!B:B, 'Parc Samsara'!A:A)) &gt;9, "Non équipé", _xlfn.XLOOKUP(D182, 'Parc Samsara'!B:B, 'Parc Samsara'!A:A)), "Non équipé")</f>
        <v>GV-317-DL</v>
      </c>
      <c r="G182" t="s">
        <v>14777</v>
      </c>
    </row>
    <row r="183" spans="1:7" x14ac:dyDescent="0.35">
      <c r="A183" s="14">
        <v>45320</v>
      </c>
      <c r="B183" s="6" t="s">
        <v>14647</v>
      </c>
      <c r="C183" s="6" t="s">
        <v>14648</v>
      </c>
      <c r="D183" s="6" t="s">
        <v>1334</v>
      </c>
      <c r="E183" s="6">
        <v>1</v>
      </c>
      <c r="F183" t="str">
        <f>IFERROR(IF(LEN(_xlfn.XLOOKUP(D183, 'Parc Samsara'!B:B, 'Parc Samsara'!A:A)) &gt;9, "Non équipé", _xlfn.XLOOKUP(D183, 'Parc Samsara'!B:B, 'Parc Samsara'!A:A)), "Non équipé")</f>
        <v>DX-425-SV</v>
      </c>
      <c r="G183" t="s">
        <v>14777</v>
      </c>
    </row>
    <row r="184" spans="1:7" x14ac:dyDescent="0.35">
      <c r="A184" s="13">
        <v>45320</v>
      </c>
      <c r="B184" s="7" t="s">
        <v>14647</v>
      </c>
      <c r="C184" s="7" t="s">
        <v>14648</v>
      </c>
      <c r="D184" s="7" t="s">
        <v>2947</v>
      </c>
      <c r="E184" s="7">
        <v>1</v>
      </c>
      <c r="F184" t="str">
        <f>IFERROR(IF(LEN(_xlfn.XLOOKUP(D184, 'Parc Samsara'!B:B, 'Parc Samsara'!A:A)) &gt;9, "Non équipé", _xlfn.XLOOKUP(D184, 'Parc Samsara'!B:B, 'Parc Samsara'!A:A)), "Non équipé")</f>
        <v>GX-590-WG</v>
      </c>
      <c r="G184" t="s">
        <v>14777</v>
      </c>
    </row>
    <row r="185" spans="1:7" x14ac:dyDescent="0.35">
      <c r="A185" s="14">
        <v>45320</v>
      </c>
      <c r="B185" s="6" t="s">
        <v>14647</v>
      </c>
      <c r="C185" s="6" t="s">
        <v>14648</v>
      </c>
      <c r="D185" s="6" t="s">
        <v>1435</v>
      </c>
      <c r="E185" s="6">
        <v>1</v>
      </c>
      <c r="F185" t="str">
        <f>IFERROR(IF(LEN(_xlfn.XLOOKUP(D185, 'Parc Samsara'!B:B, 'Parc Samsara'!A:A)) &gt;9, "Non équipé", _xlfn.XLOOKUP(D185, 'Parc Samsara'!B:B, 'Parc Samsara'!A:A)), "Non équipé")</f>
        <v>GQ-691-SF</v>
      </c>
      <c r="G185" t="s">
        <v>14777</v>
      </c>
    </row>
    <row r="186" spans="1:7" x14ac:dyDescent="0.35">
      <c r="A186" s="13">
        <v>45320</v>
      </c>
      <c r="B186" s="7" t="s">
        <v>14647</v>
      </c>
      <c r="C186" s="7" t="s">
        <v>14648</v>
      </c>
      <c r="D186" s="7" t="s">
        <v>1398</v>
      </c>
      <c r="E186" s="7">
        <v>1</v>
      </c>
      <c r="F186" t="str">
        <f>IFERROR(IF(LEN(_xlfn.XLOOKUP(D186, 'Parc Samsara'!B:B, 'Parc Samsara'!A:A)) &gt;9, "Non équipé", _xlfn.XLOOKUP(D186, 'Parc Samsara'!B:B, 'Parc Samsara'!A:A)), "Non équipé")</f>
        <v>GK-070-PA</v>
      </c>
      <c r="G186" t="s">
        <v>14777</v>
      </c>
    </row>
    <row r="187" spans="1:7" x14ac:dyDescent="0.35">
      <c r="A187" s="14">
        <v>45320</v>
      </c>
      <c r="B187" s="6" t="s">
        <v>14647</v>
      </c>
      <c r="C187" s="6" t="s">
        <v>14648</v>
      </c>
      <c r="D187" s="6" t="s">
        <v>3773</v>
      </c>
      <c r="E187" s="6">
        <v>1</v>
      </c>
      <c r="F187" t="str">
        <f>IFERROR(IF(LEN(_xlfn.XLOOKUP(D187, 'Parc Samsara'!B:B, 'Parc Samsara'!A:A)) &gt;9, "Non équipé", _xlfn.XLOOKUP(D187, 'Parc Samsara'!B:B, 'Parc Samsara'!A:A)), "Non équipé")</f>
        <v>HB-858-WH</v>
      </c>
      <c r="G187" t="s">
        <v>14777</v>
      </c>
    </row>
    <row r="188" spans="1:7" x14ac:dyDescent="0.35">
      <c r="A188" s="13">
        <v>45320</v>
      </c>
      <c r="B188" s="7" t="s">
        <v>14647</v>
      </c>
      <c r="C188" s="7" t="s">
        <v>14648</v>
      </c>
      <c r="D188" s="7" t="s">
        <v>2766</v>
      </c>
      <c r="E188" s="7">
        <v>1</v>
      </c>
      <c r="F188" t="str">
        <f>IFERROR(IF(LEN(_xlfn.XLOOKUP(D188, 'Parc Samsara'!B:B, 'Parc Samsara'!A:A)) &gt;9, "Non équipé", _xlfn.XLOOKUP(D188, 'Parc Samsara'!B:B, 'Parc Samsara'!A:A)), "Non équipé")</f>
        <v>GY-442-AS</v>
      </c>
      <c r="G188" t="s">
        <v>14777</v>
      </c>
    </row>
    <row r="189" spans="1:7" x14ac:dyDescent="0.35">
      <c r="A189" s="14">
        <v>45320</v>
      </c>
      <c r="B189" s="6" t="s">
        <v>14647</v>
      </c>
      <c r="C189" s="6" t="s">
        <v>14648</v>
      </c>
      <c r="D189" s="6" t="s">
        <v>2910</v>
      </c>
      <c r="E189" s="6">
        <v>1</v>
      </c>
      <c r="F189" t="str">
        <f>IFERROR(IF(LEN(_xlfn.XLOOKUP(D189, 'Parc Samsara'!B:B, 'Parc Samsara'!A:A)) &gt;9, "Non équipé", _xlfn.XLOOKUP(D189, 'Parc Samsara'!B:B, 'Parc Samsara'!A:A)), "Non équipé")</f>
        <v>GY-699-MA</v>
      </c>
      <c r="G189" t="s">
        <v>14777</v>
      </c>
    </row>
    <row r="190" spans="1:7" x14ac:dyDescent="0.35">
      <c r="A190" s="13">
        <v>45320</v>
      </c>
      <c r="B190" s="7" t="s">
        <v>14647</v>
      </c>
      <c r="C190" s="7" t="s">
        <v>14648</v>
      </c>
      <c r="D190" s="7" t="s">
        <v>1404</v>
      </c>
      <c r="E190" s="7">
        <v>1</v>
      </c>
      <c r="F190" t="str">
        <f>IFERROR(IF(LEN(_xlfn.XLOOKUP(D190, 'Parc Samsara'!B:B, 'Parc Samsara'!A:A)) &gt;9, "Non équipé", _xlfn.XLOOKUP(D190, 'Parc Samsara'!B:B, 'Parc Samsara'!A:A)), "Non équipé")</f>
        <v>FF-327-AR</v>
      </c>
      <c r="G190" t="s">
        <v>14777</v>
      </c>
    </row>
    <row r="191" spans="1:7" x14ac:dyDescent="0.35">
      <c r="A191" s="14">
        <v>45320</v>
      </c>
      <c r="B191" s="6" t="s">
        <v>14647</v>
      </c>
      <c r="C191" s="6" t="s">
        <v>14648</v>
      </c>
      <c r="D191" s="6" t="s">
        <v>3113</v>
      </c>
      <c r="E191" s="6">
        <v>1</v>
      </c>
      <c r="F191" t="str">
        <f>IFERROR(IF(LEN(_xlfn.XLOOKUP(D191, 'Parc Samsara'!B:B, 'Parc Samsara'!A:A)) &gt;9, "Non équipé", _xlfn.XLOOKUP(D191, 'Parc Samsara'!B:B, 'Parc Samsara'!A:A)), "Non équipé")</f>
        <v>GZ-194-ML</v>
      </c>
      <c r="G191" t="s">
        <v>14777</v>
      </c>
    </row>
    <row r="192" spans="1:7" x14ac:dyDescent="0.35">
      <c r="A192" s="13">
        <v>45320</v>
      </c>
      <c r="B192" s="7" t="s">
        <v>14647</v>
      </c>
      <c r="C192" s="7" t="s">
        <v>14648</v>
      </c>
      <c r="D192" s="7" t="s">
        <v>1430</v>
      </c>
      <c r="E192" s="7">
        <v>1</v>
      </c>
      <c r="F192" t="str">
        <f>IFERROR(IF(LEN(_xlfn.XLOOKUP(D192, 'Parc Samsara'!B:B, 'Parc Samsara'!A:A)) &gt;9, "Non équipé", _xlfn.XLOOKUP(D192, 'Parc Samsara'!B:B, 'Parc Samsara'!A:A)), "Non équipé")</f>
        <v>DW-273-LN</v>
      </c>
      <c r="G192" t="s">
        <v>14777</v>
      </c>
    </row>
    <row r="193" spans="1:7" x14ac:dyDescent="0.35">
      <c r="A193" s="14">
        <v>45320</v>
      </c>
      <c r="B193" s="6" t="s">
        <v>14647</v>
      </c>
      <c r="C193" s="6" t="s">
        <v>14648</v>
      </c>
      <c r="D193" s="6" t="s">
        <v>1387</v>
      </c>
      <c r="E193" s="6">
        <v>1</v>
      </c>
      <c r="F193" t="str">
        <f>IFERROR(IF(LEN(_xlfn.XLOOKUP(D193, 'Parc Samsara'!B:B, 'Parc Samsara'!A:A)) &gt;9, "Non équipé", _xlfn.XLOOKUP(D193, 'Parc Samsara'!B:B, 'Parc Samsara'!A:A)), "Non équipé")</f>
        <v>GM-099-PJ</v>
      </c>
      <c r="G193" t="s">
        <v>14777</v>
      </c>
    </row>
    <row r="194" spans="1:7" x14ac:dyDescent="0.35">
      <c r="A194" s="13">
        <v>45320</v>
      </c>
      <c r="B194" s="7" t="s">
        <v>14647</v>
      </c>
      <c r="C194" s="7" t="s">
        <v>14648</v>
      </c>
      <c r="D194" s="7" t="s">
        <v>1465</v>
      </c>
      <c r="E194" s="7">
        <v>1</v>
      </c>
      <c r="F194" t="str">
        <f>IFERROR(IF(LEN(_xlfn.XLOOKUP(D194, 'Parc Samsara'!B:B, 'Parc Samsara'!A:A)) &gt;9, "Non équipé", _xlfn.XLOOKUP(D194, 'Parc Samsara'!B:B, 'Parc Samsara'!A:A)), "Non équipé")</f>
        <v>ES-365-LY</v>
      </c>
      <c r="G194" t="s">
        <v>14777</v>
      </c>
    </row>
    <row r="195" spans="1:7" x14ac:dyDescent="0.35">
      <c r="A195" s="14">
        <v>45320</v>
      </c>
      <c r="B195" s="6" t="s">
        <v>14647</v>
      </c>
      <c r="C195" s="6" t="s">
        <v>14648</v>
      </c>
      <c r="D195" s="6" t="s">
        <v>14666</v>
      </c>
      <c r="E195" s="6">
        <v>1</v>
      </c>
      <c r="F195" t="str">
        <f>IFERROR(IF(LEN(_xlfn.XLOOKUP(D195, 'Parc Samsara'!B:B, 'Parc Samsara'!A:A)) &gt;9, "Non équipé", _xlfn.XLOOKUP(D195, 'Parc Samsara'!B:B, 'Parc Samsara'!A:A)), "Non équipé")</f>
        <v>Non équipé</v>
      </c>
      <c r="G195" t="s">
        <v>14777</v>
      </c>
    </row>
    <row r="196" spans="1:7" x14ac:dyDescent="0.35">
      <c r="A196" s="13">
        <v>45320</v>
      </c>
      <c r="B196" s="7" t="s">
        <v>14647</v>
      </c>
      <c r="C196" s="7" t="s">
        <v>14648</v>
      </c>
      <c r="D196" s="7" t="s">
        <v>1410</v>
      </c>
      <c r="E196" s="7">
        <v>1</v>
      </c>
      <c r="F196" t="str">
        <f>IFERROR(IF(LEN(_xlfn.XLOOKUP(D196, 'Parc Samsara'!B:B, 'Parc Samsara'!A:A)) &gt;9, "Non équipé", _xlfn.XLOOKUP(D196, 'Parc Samsara'!B:B, 'Parc Samsara'!A:A)), "Non équipé")</f>
        <v>FE-748-EN</v>
      </c>
      <c r="G196" t="s">
        <v>14777</v>
      </c>
    </row>
    <row r="197" spans="1:7" x14ac:dyDescent="0.35">
      <c r="A197" s="14">
        <v>45320</v>
      </c>
      <c r="B197" s="6" t="s">
        <v>14647</v>
      </c>
      <c r="C197" s="6" t="s">
        <v>14648</v>
      </c>
      <c r="D197" s="6" t="s">
        <v>2904</v>
      </c>
      <c r="E197" s="6">
        <v>1</v>
      </c>
      <c r="F197" t="str">
        <f>IFERROR(IF(LEN(_xlfn.XLOOKUP(D197, 'Parc Samsara'!B:B, 'Parc Samsara'!A:A)) &gt;9, "Non équipé", _xlfn.XLOOKUP(D197, 'Parc Samsara'!B:B, 'Parc Samsara'!A:A)), "Non équipé")</f>
        <v>GW-063-ZG</v>
      </c>
      <c r="G197" t="s">
        <v>14777</v>
      </c>
    </row>
    <row r="198" spans="1:7" x14ac:dyDescent="0.35">
      <c r="A198" s="13">
        <v>45320</v>
      </c>
      <c r="B198" s="7" t="s">
        <v>14647</v>
      </c>
      <c r="C198" s="7" t="s">
        <v>14648</v>
      </c>
      <c r="D198" s="7" t="s">
        <v>1440</v>
      </c>
      <c r="E198" s="7">
        <v>1</v>
      </c>
      <c r="F198" t="str">
        <f>IFERROR(IF(LEN(_xlfn.XLOOKUP(D198, 'Parc Samsara'!B:B, 'Parc Samsara'!A:A)) &gt;9, "Non équipé", _xlfn.XLOOKUP(D198, 'Parc Samsara'!B:B, 'Parc Samsara'!A:A)), "Non équipé")</f>
        <v>GS-837-RT</v>
      </c>
      <c r="G198" t="s">
        <v>14777</v>
      </c>
    </row>
    <row r="199" spans="1:7" x14ac:dyDescent="0.35">
      <c r="A199" s="14">
        <v>45320</v>
      </c>
      <c r="B199" s="6" t="s">
        <v>14647</v>
      </c>
      <c r="C199" s="6" t="s">
        <v>14648</v>
      </c>
      <c r="D199" s="6" t="s">
        <v>1459</v>
      </c>
      <c r="E199" s="6">
        <v>1</v>
      </c>
      <c r="F199" t="str">
        <f>IFERROR(IF(LEN(_xlfn.XLOOKUP(D199, 'Parc Samsara'!B:B, 'Parc Samsara'!A:A)) &gt;9, "Non équipé", _xlfn.XLOOKUP(D199, 'Parc Samsara'!B:B, 'Parc Samsara'!A:A)), "Non équipé")</f>
        <v>GP-970-ZD</v>
      </c>
      <c r="G199" t="s">
        <v>14777</v>
      </c>
    </row>
    <row r="200" spans="1:7" x14ac:dyDescent="0.35">
      <c r="A200" s="13">
        <v>45320</v>
      </c>
      <c r="B200" s="7" t="s">
        <v>14647</v>
      </c>
      <c r="C200" s="7" t="s">
        <v>14648</v>
      </c>
      <c r="D200" s="7" t="s">
        <v>2669</v>
      </c>
      <c r="E200" s="7">
        <v>1</v>
      </c>
      <c r="F200" t="str">
        <f>IFERROR(IF(LEN(_xlfn.XLOOKUP(D200, 'Parc Samsara'!B:B, 'Parc Samsara'!A:A)) &gt;9, "Non équipé", _xlfn.XLOOKUP(D200, 'Parc Samsara'!B:B, 'Parc Samsara'!A:A)), "Non équipé")</f>
        <v>GX-035-BM</v>
      </c>
      <c r="G200" t="s">
        <v>14777</v>
      </c>
    </row>
    <row r="201" spans="1:7" x14ac:dyDescent="0.35">
      <c r="A201" s="14">
        <v>45320</v>
      </c>
      <c r="B201" s="6" t="s">
        <v>14647</v>
      </c>
      <c r="C201" s="6" t="s">
        <v>14648</v>
      </c>
      <c r="D201" s="6" t="s">
        <v>3715</v>
      </c>
      <c r="E201" s="6">
        <v>1</v>
      </c>
      <c r="F201" t="str">
        <f>IFERROR(IF(LEN(_xlfn.XLOOKUP(D201, 'Parc Samsara'!B:B, 'Parc Samsara'!A:A)) &gt;9, "Non équipé", _xlfn.XLOOKUP(D201, 'Parc Samsara'!B:B, 'Parc Samsara'!A:A)), "Non équipé")</f>
        <v>HA-010-YA</v>
      </c>
      <c r="G201" t="s">
        <v>14777</v>
      </c>
    </row>
    <row r="202" spans="1:7" x14ac:dyDescent="0.35">
      <c r="A202" s="13">
        <v>45320</v>
      </c>
      <c r="B202" s="7" t="s">
        <v>14647</v>
      </c>
      <c r="C202" s="7" t="s">
        <v>14648</v>
      </c>
      <c r="D202" s="7" t="s">
        <v>14667</v>
      </c>
      <c r="E202" s="7">
        <v>1</v>
      </c>
      <c r="F202" t="str">
        <f>IFERROR(IF(LEN(_xlfn.XLOOKUP(D202, 'Parc Samsara'!B:B, 'Parc Samsara'!A:A)) &gt;9, "Non équipé", _xlfn.XLOOKUP(D202, 'Parc Samsara'!B:B, 'Parc Samsara'!A:A)), "Non équipé")</f>
        <v>Non équipé</v>
      </c>
      <c r="G202" t="s">
        <v>14777</v>
      </c>
    </row>
    <row r="203" spans="1:7" x14ac:dyDescent="0.35">
      <c r="A203" s="14">
        <v>45320</v>
      </c>
      <c r="B203" s="6" t="s">
        <v>14647</v>
      </c>
      <c r="C203" s="6" t="s">
        <v>14648</v>
      </c>
      <c r="D203" s="6" t="s">
        <v>1340</v>
      </c>
      <c r="E203" s="6">
        <v>1</v>
      </c>
      <c r="F203" t="str">
        <f>IFERROR(IF(LEN(_xlfn.XLOOKUP(D203, 'Parc Samsara'!B:B, 'Parc Samsara'!A:A)) &gt;9, "Non équipé", _xlfn.XLOOKUP(D203, 'Parc Samsara'!B:B, 'Parc Samsara'!A:A)), "Non équipé")</f>
        <v>GS-049-FM</v>
      </c>
      <c r="G203" t="s">
        <v>14777</v>
      </c>
    </row>
    <row r="204" spans="1:7" x14ac:dyDescent="0.35">
      <c r="A204" s="13">
        <v>45320</v>
      </c>
      <c r="B204" s="7" t="s">
        <v>14647</v>
      </c>
      <c r="C204" s="7" t="s">
        <v>14648</v>
      </c>
      <c r="D204" s="7" t="s">
        <v>1392</v>
      </c>
      <c r="E204" s="7">
        <v>1</v>
      </c>
      <c r="F204" t="str">
        <f>IFERROR(IF(LEN(_xlfn.XLOOKUP(D204, 'Parc Samsara'!B:B, 'Parc Samsara'!A:A)) &gt;9, "Non équipé", _xlfn.XLOOKUP(D204, 'Parc Samsara'!B:B, 'Parc Samsara'!A:A)), "Non équipé")</f>
        <v>FF-815-AQ</v>
      </c>
      <c r="G204" t="s">
        <v>14777</v>
      </c>
    </row>
    <row r="205" spans="1:7" x14ac:dyDescent="0.35">
      <c r="A205" s="14">
        <v>45320</v>
      </c>
      <c r="B205" s="6" t="s">
        <v>14647</v>
      </c>
      <c r="C205" s="6" t="s">
        <v>14648</v>
      </c>
      <c r="D205" s="6" t="s">
        <v>2860</v>
      </c>
      <c r="E205" s="6">
        <v>1</v>
      </c>
      <c r="F205" t="str">
        <f>IFERROR(IF(LEN(_xlfn.XLOOKUP(D205, 'Parc Samsara'!B:B, 'Parc Samsara'!A:A)) &gt;9, "Non équipé", _xlfn.XLOOKUP(D205, 'Parc Samsara'!B:B, 'Parc Samsara'!A:A)), "Non équipé")</f>
        <v>GX-974-JV</v>
      </c>
      <c r="G205" t="s">
        <v>14777</v>
      </c>
    </row>
    <row r="206" spans="1:7" x14ac:dyDescent="0.35">
      <c r="A206" s="13">
        <v>45320</v>
      </c>
      <c r="B206" s="7" t="s">
        <v>14647</v>
      </c>
      <c r="C206" s="7" t="s">
        <v>14648</v>
      </c>
      <c r="D206" s="7" t="s">
        <v>2675</v>
      </c>
      <c r="E206" s="7">
        <v>1</v>
      </c>
      <c r="F206" t="str">
        <f>IFERROR(IF(LEN(_xlfn.XLOOKUP(D206, 'Parc Samsara'!B:B, 'Parc Samsara'!A:A)) &gt;9, "Non équipé", _xlfn.XLOOKUP(D206, 'Parc Samsara'!B:B, 'Parc Samsara'!A:A)), "Non équipé")</f>
        <v>GX-007-JB</v>
      </c>
      <c r="G206" t="s">
        <v>14777</v>
      </c>
    </row>
    <row r="207" spans="1:7" x14ac:dyDescent="0.35">
      <c r="A207" s="14">
        <v>45320</v>
      </c>
      <c r="B207" s="6" t="s">
        <v>14647</v>
      </c>
      <c r="C207" s="6" t="s">
        <v>14648</v>
      </c>
      <c r="D207" s="6" t="s">
        <v>14668</v>
      </c>
      <c r="E207" s="6">
        <v>1</v>
      </c>
      <c r="F207" t="str">
        <f>IFERROR(IF(LEN(_xlfn.XLOOKUP(D207, 'Parc Samsara'!B:B, 'Parc Samsara'!A:A)) &gt;9, "Non équipé", _xlfn.XLOOKUP(D207, 'Parc Samsara'!B:B, 'Parc Samsara'!A:A)), "Non équipé")</f>
        <v>Non équipé</v>
      </c>
      <c r="G207" t="s">
        <v>14777</v>
      </c>
    </row>
    <row r="208" spans="1:7" x14ac:dyDescent="0.35">
      <c r="A208" s="13">
        <v>45320</v>
      </c>
      <c r="B208" s="7" t="s">
        <v>14647</v>
      </c>
      <c r="C208" s="7" t="s">
        <v>14648</v>
      </c>
      <c r="D208" s="7" t="s">
        <v>1375</v>
      </c>
      <c r="E208" s="7">
        <v>1</v>
      </c>
      <c r="F208" t="str">
        <f>IFERROR(IF(LEN(_xlfn.XLOOKUP(D208, 'Parc Samsara'!B:B, 'Parc Samsara'!A:A)) &gt;9, "Non équipé", _xlfn.XLOOKUP(D208, 'Parc Samsara'!B:B, 'Parc Samsara'!A:A)), "Non équipé")</f>
        <v>EV-358-ZH</v>
      </c>
      <c r="G208" t="s">
        <v>14777</v>
      </c>
    </row>
    <row r="209" spans="1:7" x14ac:dyDescent="0.35">
      <c r="A209" s="14">
        <v>45320</v>
      </c>
      <c r="B209" s="6" t="s">
        <v>14647</v>
      </c>
      <c r="C209" s="6" t="s">
        <v>14648</v>
      </c>
      <c r="D209" s="6" t="s">
        <v>3120</v>
      </c>
      <c r="E209" s="6">
        <v>1</v>
      </c>
      <c r="F209" t="str">
        <f>IFERROR(IF(LEN(_xlfn.XLOOKUP(D209, 'Parc Samsara'!B:B, 'Parc Samsara'!A:A)) &gt;9, "Non équipé", _xlfn.XLOOKUP(D209, 'Parc Samsara'!B:B, 'Parc Samsara'!A:A)), "Non équipé")</f>
        <v>GZ-182-WM</v>
      </c>
      <c r="G209" t="s">
        <v>14777</v>
      </c>
    </row>
    <row r="210" spans="1:7" x14ac:dyDescent="0.35">
      <c r="A210" s="13">
        <v>45320</v>
      </c>
      <c r="B210" s="7" t="s">
        <v>14647</v>
      </c>
      <c r="C210" s="7" t="s">
        <v>14648</v>
      </c>
      <c r="D210" s="7" t="s">
        <v>1423</v>
      </c>
      <c r="E210" s="7">
        <v>1</v>
      </c>
      <c r="F210" t="str">
        <f>IFERROR(IF(LEN(_xlfn.XLOOKUP(D210, 'Parc Samsara'!B:B, 'Parc Samsara'!A:A)) &gt;9, "Non équipé", _xlfn.XLOOKUP(D210, 'Parc Samsara'!B:B, 'Parc Samsara'!A:A)), "Non équipé")</f>
        <v>EA-523-LD</v>
      </c>
      <c r="G210" t="s">
        <v>14777</v>
      </c>
    </row>
    <row r="211" spans="1:7" x14ac:dyDescent="0.35">
      <c r="A211" s="14">
        <v>45320</v>
      </c>
      <c r="B211" s="6" t="s">
        <v>14647</v>
      </c>
      <c r="C211" s="6" t="s">
        <v>14648</v>
      </c>
      <c r="D211" s="6" t="s">
        <v>2941</v>
      </c>
      <c r="E211" s="6">
        <v>1</v>
      </c>
      <c r="F211" t="str">
        <f>IFERROR(IF(LEN(_xlfn.XLOOKUP(D211, 'Parc Samsara'!B:B, 'Parc Samsara'!A:A)) &gt;9, "Non équipé", _xlfn.XLOOKUP(D211, 'Parc Samsara'!B:B, 'Parc Samsara'!A:A)), "Non équipé")</f>
        <v>GW-313-PB</v>
      </c>
      <c r="G211" t="s">
        <v>14777</v>
      </c>
    </row>
    <row r="212" spans="1:7" x14ac:dyDescent="0.35">
      <c r="A212" s="13">
        <v>45320</v>
      </c>
      <c r="B212" s="7" t="s">
        <v>14647</v>
      </c>
      <c r="C212" s="7" t="s">
        <v>14648</v>
      </c>
      <c r="D212" s="7" t="s">
        <v>1595</v>
      </c>
      <c r="E212" s="7">
        <v>1</v>
      </c>
      <c r="F212" t="str">
        <f>IFERROR(IF(LEN(_xlfn.XLOOKUP(D212, 'Parc Samsara'!B:B, 'Parc Samsara'!A:A)) &gt;9, "Non équipé", _xlfn.XLOOKUP(D212, 'Parc Samsara'!B:B, 'Parc Samsara'!A:A)), "Non équipé")</f>
        <v>EE-992-CX</v>
      </c>
      <c r="G212" t="s">
        <v>14777</v>
      </c>
    </row>
    <row r="213" spans="1:7" x14ac:dyDescent="0.35">
      <c r="A213" s="14">
        <v>45320</v>
      </c>
      <c r="B213" s="6" t="s">
        <v>14647</v>
      </c>
      <c r="C213" s="6" t="s">
        <v>14648</v>
      </c>
      <c r="D213" s="6" t="s">
        <v>2991</v>
      </c>
      <c r="E213" s="6">
        <v>1</v>
      </c>
      <c r="F213" t="str">
        <f>IFERROR(IF(LEN(_xlfn.XLOOKUP(D213, 'Parc Samsara'!B:B, 'Parc Samsara'!A:A)) &gt;9, "Non équipé", _xlfn.XLOOKUP(D213, 'Parc Samsara'!B:B, 'Parc Samsara'!A:A)), "Non équipé")</f>
        <v>GY-344-PD</v>
      </c>
      <c r="G213" t="s">
        <v>14777</v>
      </c>
    </row>
    <row r="214" spans="1:7" x14ac:dyDescent="0.35">
      <c r="A214" s="13">
        <v>45320</v>
      </c>
      <c r="B214" s="7" t="s">
        <v>14647</v>
      </c>
      <c r="C214" s="7" t="s">
        <v>14648</v>
      </c>
      <c r="D214" s="7" t="s">
        <v>4069</v>
      </c>
      <c r="E214" s="7">
        <v>1</v>
      </c>
      <c r="F214" t="str">
        <f>IFERROR(IF(LEN(_xlfn.XLOOKUP(D214, 'Parc Samsara'!B:B, 'Parc Samsara'!A:A)) &gt;9, "Non équipé", _xlfn.XLOOKUP(D214, 'Parc Samsara'!B:B, 'Parc Samsara'!A:A)), "Non équipé")</f>
        <v>HE-098-QY</v>
      </c>
      <c r="G214" t="s">
        <v>14777</v>
      </c>
    </row>
    <row r="215" spans="1:7" x14ac:dyDescent="0.35">
      <c r="A215" s="14">
        <v>45320</v>
      </c>
      <c r="B215" s="6" t="s">
        <v>14647</v>
      </c>
      <c r="C215" s="6" t="s">
        <v>14648</v>
      </c>
      <c r="D215" s="6" t="s">
        <v>1620</v>
      </c>
      <c r="E215" s="6">
        <v>1</v>
      </c>
      <c r="F215" t="str">
        <f>IFERROR(IF(LEN(_xlfn.XLOOKUP(D215, 'Parc Samsara'!B:B, 'Parc Samsara'!A:A)) &gt;9, "Non équipé", _xlfn.XLOOKUP(D215, 'Parc Samsara'!B:B, 'Parc Samsara'!A:A)), "Non équipé")</f>
        <v>DW-186-BR</v>
      </c>
      <c r="G215" t="s">
        <v>14777</v>
      </c>
    </row>
    <row r="216" spans="1:7" x14ac:dyDescent="0.35">
      <c r="A216" s="13">
        <v>45320</v>
      </c>
      <c r="B216" s="7" t="s">
        <v>14647</v>
      </c>
      <c r="C216" s="7" t="s">
        <v>14648</v>
      </c>
      <c r="D216" s="7" t="s">
        <v>4521</v>
      </c>
      <c r="E216" s="7">
        <v>1</v>
      </c>
      <c r="F216" t="str">
        <f>IFERROR(IF(LEN(_xlfn.XLOOKUP(D216, 'Parc Samsara'!B:B, 'Parc Samsara'!A:A)) &gt;9, "Non équipé", _xlfn.XLOOKUP(D216, 'Parc Samsara'!B:B, 'Parc Samsara'!A:A)), "Non équipé")</f>
        <v>GN-061-RE</v>
      </c>
      <c r="G216" t="s">
        <v>14777</v>
      </c>
    </row>
    <row r="217" spans="1:7" x14ac:dyDescent="0.35">
      <c r="A217" s="14">
        <v>45320</v>
      </c>
      <c r="B217" s="6" t="s">
        <v>14647</v>
      </c>
      <c r="C217" s="6" t="s">
        <v>14648</v>
      </c>
      <c r="D217" s="6" t="s">
        <v>4183</v>
      </c>
      <c r="E217" s="6">
        <v>1</v>
      </c>
      <c r="F217" t="str">
        <f>IFERROR(IF(LEN(_xlfn.XLOOKUP(D217, 'Parc Samsara'!B:B, 'Parc Samsara'!A:A)) &gt;9, "Non équipé", _xlfn.XLOOKUP(D217, 'Parc Samsara'!B:B, 'Parc Samsara'!A:A)), "Non équipé")</f>
        <v>HG-034-EP</v>
      </c>
      <c r="G217" t="s">
        <v>14777</v>
      </c>
    </row>
    <row r="218" spans="1:7" x14ac:dyDescent="0.35">
      <c r="A218" s="13">
        <v>45320</v>
      </c>
      <c r="B218" s="7" t="s">
        <v>14647</v>
      </c>
      <c r="C218" s="7" t="s">
        <v>14648</v>
      </c>
      <c r="D218" s="7" t="s">
        <v>14669</v>
      </c>
      <c r="E218" s="7">
        <v>1</v>
      </c>
      <c r="F218" t="str">
        <f>IFERROR(IF(LEN(_xlfn.XLOOKUP(D218, 'Parc Samsara'!B:B, 'Parc Samsara'!A:A)) &gt;9, "Non équipé", _xlfn.XLOOKUP(D218, 'Parc Samsara'!B:B, 'Parc Samsara'!A:A)), "Non équipé")</f>
        <v>Non équipé</v>
      </c>
      <c r="G218" t="s">
        <v>14777</v>
      </c>
    </row>
    <row r="219" spans="1:7" x14ac:dyDescent="0.35">
      <c r="A219" s="14">
        <v>45320</v>
      </c>
      <c r="B219" s="6" t="s">
        <v>14647</v>
      </c>
      <c r="C219" s="6" t="s">
        <v>14648</v>
      </c>
      <c r="D219" s="6" t="s">
        <v>1510</v>
      </c>
      <c r="E219" s="6">
        <v>1</v>
      </c>
      <c r="F219" t="str">
        <f>IFERROR(IF(LEN(_xlfn.XLOOKUP(D219, 'Parc Samsara'!B:B, 'Parc Samsara'!A:A)) &gt;9, "Non équipé", _xlfn.XLOOKUP(D219, 'Parc Samsara'!B:B, 'Parc Samsara'!A:A)), "Non équipé")</f>
        <v>HG-031-GE</v>
      </c>
      <c r="G219" t="s">
        <v>14777</v>
      </c>
    </row>
    <row r="220" spans="1:7" x14ac:dyDescent="0.35">
      <c r="A220" s="13">
        <v>45320</v>
      </c>
      <c r="B220" s="7" t="s">
        <v>14647</v>
      </c>
      <c r="C220" s="7" t="s">
        <v>14648</v>
      </c>
      <c r="D220" s="7" t="s">
        <v>3988</v>
      </c>
      <c r="E220" s="7">
        <v>1</v>
      </c>
      <c r="F220" t="str">
        <f>IFERROR(IF(LEN(_xlfn.XLOOKUP(D220, 'Parc Samsara'!B:B, 'Parc Samsara'!A:A)) &gt;9, "Non équipé", _xlfn.XLOOKUP(D220, 'Parc Samsara'!B:B, 'Parc Samsara'!A:A)), "Non équipé")</f>
        <v>HF-826-NV</v>
      </c>
      <c r="G220" t="s">
        <v>14777</v>
      </c>
    </row>
    <row r="221" spans="1:7" x14ac:dyDescent="0.35">
      <c r="A221" s="14">
        <v>45320</v>
      </c>
      <c r="B221" s="6" t="s">
        <v>14647</v>
      </c>
      <c r="C221" s="6" t="s">
        <v>14648</v>
      </c>
      <c r="D221" s="6" t="s">
        <v>1562</v>
      </c>
      <c r="E221" s="6">
        <v>1</v>
      </c>
      <c r="F221" t="str">
        <f>IFERROR(IF(LEN(_xlfn.XLOOKUP(D221, 'Parc Samsara'!B:B, 'Parc Samsara'!A:A)) &gt;9, "Non équipé", _xlfn.XLOOKUP(D221, 'Parc Samsara'!B:B, 'Parc Samsara'!A:A)), "Non équipé")</f>
        <v>GM-916-CE</v>
      </c>
      <c r="G221" t="s">
        <v>14777</v>
      </c>
    </row>
    <row r="222" spans="1:7" x14ac:dyDescent="0.35">
      <c r="A222" s="13">
        <v>45320</v>
      </c>
      <c r="B222" s="7" t="s">
        <v>14647</v>
      </c>
      <c r="C222" s="7" t="s">
        <v>14648</v>
      </c>
      <c r="D222" s="7" t="s">
        <v>1549</v>
      </c>
      <c r="E222" s="7">
        <v>1</v>
      </c>
      <c r="F222" t="str">
        <f>IFERROR(IF(LEN(_xlfn.XLOOKUP(D222, 'Parc Samsara'!B:B, 'Parc Samsara'!A:A)) &gt;9, "Non équipé", _xlfn.XLOOKUP(D222, 'Parc Samsara'!B:B, 'Parc Samsara'!A:A)), "Non équipé")</f>
        <v>GJ-534-DC</v>
      </c>
      <c r="G222" t="s">
        <v>14777</v>
      </c>
    </row>
    <row r="223" spans="1:7" x14ac:dyDescent="0.35">
      <c r="A223" s="14">
        <v>45320</v>
      </c>
      <c r="B223" s="6" t="s">
        <v>14647</v>
      </c>
      <c r="C223" s="6" t="s">
        <v>14648</v>
      </c>
      <c r="D223" s="6" t="s">
        <v>1490</v>
      </c>
      <c r="E223" s="6">
        <v>1</v>
      </c>
      <c r="F223" t="str">
        <f>IFERROR(IF(LEN(_xlfn.XLOOKUP(D223, 'Parc Samsara'!B:B, 'Parc Samsara'!A:A)) &gt;9, "Non équipé", _xlfn.XLOOKUP(D223, 'Parc Samsara'!B:B, 'Parc Samsara'!A:A)), "Non équipé")</f>
        <v>GM-425-BK</v>
      </c>
      <c r="G223" t="s">
        <v>14777</v>
      </c>
    </row>
    <row r="224" spans="1:7" x14ac:dyDescent="0.35">
      <c r="A224" s="13">
        <v>45320</v>
      </c>
      <c r="B224" s="7" t="s">
        <v>14647</v>
      </c>
      <c r="C224" s="7" t="s">
        <v>14648</v>
      </c>
      <c r="D224" s="7" t="s">
        <v>1528</v>
      </c>
      <c r="E224" s="7">
        <v>1</v>
      </c>
      <c r="F224" t="str">
        <f>IFERROR(IF(LEN(_xlfn.XLOOKUP(D224, 'Parc Samsara'!B:B, 'Parc Samsara'!A:A)) &gt;9, "Non équipé", _xlfn.XLOOKUP(D224, 'Parc Samsara'!B:B, 'Parc Samsara'!A:A)), "Non équipé")</f>
        <v>GM-658-FP</v>
      </c>
      <c r="G224" t="s">
        <v>14777</v>
      </c>
    </row>
    <row r="225" spans="1:7" x14ac:dyDescent="0.35">
      <c r="A225" s="14">
        <v>45320</v>
      </c>
      <c r="B225" s="6" t="s">
        <v>14647</v>
      </c>
      <c r="C225" s="6" t="s">
        <v>14648</v>
      </c>
      <c r="D225" s="6" t="s">
        <v>1497</v>
      </c>
      <c r="E225" s="6">
        <v>1</v>
      </c>
      <c r="F225" t="str">
        <f>IFERROR(IF(LEN(_xlfn.XLOOKUP(D225, 'Parc Samsara'!B:B, 'Parc Samsara'!A:A)) &gt;9, "Non équipé", _xlfn.XLOOKUP(D225, 'Parc Samsara'!B:B, 'Parc Samsara'!A:A)), "Non équipé")</f>
        <v>GJ-733-ZY</v>
      </c>
      <c r="G225" t="s">
        <v>14777</v>
      </c>
    </row>
    <row r="226" spans="1:7" x14ac:dyDescent="0.35">
      <c r="A226" s="13">
        <v>45320</v>
      </c>
      <c r="B226" s="7" t="s">
        <v>14647</v>
      </c>
      <c r="C226" s="7" t="s">
        <v>14648</v>
      </c>
      <c r="D226" s="7" t="s">
        <v>2971</v>
      </c>
      <c r="E226" s="7">
        <v>1</v>
      </c>
      <c r="F226" t="str">
        <f>IFERROR(IF(LEN(_xlfn.XLOOKUP(D226, 'Parc Samsara'!B:B, 'Parc Samsara'!A:A)) &gt;9, "Non équipé", _xlfn.XLOOKUP(D226, 'Parc Samsara'!B:B, 'Parc Samsara'!A:A)), "Non équipé")</f>
        <v>GY-401-PD</v>
      </c>
      <c r="G226" t="s">
        <v>14777</v>
      </c>
    </row>
    <row r="227" spans="1:7" x14ac:dyDescent="0.35">
      <c r="A227" s="14">
        <v>45320</v>
      </c>
      <c r="B227" s="6" t="s">
        <v>14647</v>
      </c>
      <c r="C227" s="6" t="s">
        <v>14648</v>
      </c>
      <c r="D227" s="6" t="s">
        <v>14670</v>
      </c>
      <c r="E227" s="6">
        <v>1</v>
      </c>
      <c r="F227" t="str">
        <f>IFERROR(IF(LEN(_xlfn.XLOOKUP(D227, 'Parc Samsara'!B:B, 'Parc Samsara'!A:A)) &gt;9, "Non équipé", _xlfn.XLOOKUP(D227, 'Parc Samsara'!B:B, 'Parc Samsara'!A:A)), "Non équipé")</f>
        <v>Non équipé</v>
      </c>
      <c r="G227" t="s">
        <v>14777</v>
      </c>
    </row>
    <row r="228" spans="1:7" x14ac:dyDescent="0.35">
      <c r="A228" s="13">
        <v>45320</v>
      </c>
      <c r="B228" s="7" t="s">
        <v>14647</v>
      </c>
      <c r="C228" s="7" t="s">
        <v>14648</v>
      </c>
      <c r="D228" s="7" t="s">
        <v>1556</v>
      </c>
      <c r="E228" s="7">
        <v>1</v>
      </c>
      <c r="F228" t="str">
        <f>IFERROR(IF(LEN(_xlfn.XLOOKUP(D228, 'Parc Samsara'!B:B, 'Parc Samsara'!A:A)) &gt;9, "Non équipé", _xlfn.XLOOKUP(D228, 'Parc Samsara'!B:B, 'Parc Samsara'!A:A)), "Non équipé")</f>
        <v>GJ-501-ZZ</v>
      </c>
      <c r="G228" t="s">
        <v>14777</v>
      </c>
    </row>
    <row r="229" spans="1:7" x14ac:dyDescent="0.35">
      <c r="A229" s="14">
        <v>45320</v>
      </c>
      <c r="B229" s="6" t="s">
        <v>14647</v>
      </c>
      <c r="C229" s="6" t="s">
        <v>14648</v>
      </c>
      <c r="D229" s="6" t="s">
        <v>1602</v>
      </c>
      <c r="E229" s="6">
        <v>1</v>
      </c>
      <c r="F229" t="str">
        <f>IFERROR(IF(LEN(_xlfn.XLOOKUP(D229, 'Parc Samsara'!B:B, 'Parc Samsara'!A:A)) &gt;9, "Non équipé", _xlfn.XLOOKUP(D229, 'Parc Samsara'!B:B, 'Parc Samsara'!A:A)), "Non équipé")</f>
        <v>GR-208-RN</v>
      </c>
      <c r="G229" t="s">
        <v>14777</v>
      </c>
    </row>
    <row r="230" spans="1:7" x14ac:dyDescent="0.35">
      <c r="A230" s="13">
        <v>45320</v>
      </c>
      <c r="B230" s="7" t="s">
        <v>14647</v>
      </c>
      <c r="C230" s="7" t="s">
        <v>14648</v>
      </c>
      <c r="D230" s="7" t="s">
        <v>3981</v>
      </c>
      <c r="E230" s="7">
        <v>1</v>
      </c>
      <c r="F230" t="str">
        <f>IFERROR(IF(LEN(_xlfn.XLOOKUP(D230, 'Parc Samsara'!B:B, 'Parc Samsara'!A:A)) &gt;9, "Non équipé", _xlfn.XLOOKUP(D230, 'Parc Samsara'!B:B, 'Parc Samsara'!A:A)), "Non équipé")</f>
        <v>HF-147-VZ</v>
      </c>
      <c r="G230" t="s">
        <v>14777</v>
      </c>
    </row>
    <row r="231" spans="1:7" x14ac:dyDescent="0.35">
      <c r="A231" s="14">
        <v>45320</v>
      </c>
      <c r="B231" s="6" t="s">
        <v>14647</v>
      </c>
      <c r="C231" s="6" t="s">
        <v>14648</v>
      </c>
      <c r="D231" s="6" t="s">
        <v>1574</v>
      </c>
      <c r="E231" s="6">
        <v>1</v>
      </c>
      <c r="F231" t="str">
        <f>IFERROR(IF(LEN(_xlfn.XLOOKUP(D231, 'Parc Samsara'!B:B, 'Parc Samsara'!A:A)) &gt;9, "Non équipé", _xlfn.XLOOKUP(D231, 'Parc Samsara'!B:B, 'Parc Samsara'!A:A)), "Non équipé")</f>
        <v>GR-004-WR</v>
      </c>
      <c r="G231" t="s">
        <v>14777</v>
      </c>
    </row>
    <row r="232" spans="1:7" x14ac:dyDescent="0.35">
      <c r="A232" s="13">
        <v>45320</v>
      </c>
      <c r="B232" s="7" t="s">
        <v>14647</v>
      </c>
      <c r="C232" s="7" t="s">
        <v>14648</v>
      </c>
      <c r="D232" s="7" t="s">
        <v>1483</v>
      </c>
      <c r="E232" s="7">
        <v>1</v>
      </c>
      <c r="F232" t="str">
        <f>IFERROR(IF(LEN(_xlfn.XLOOKUP(D232, 'Parc Samsara'!B:B, 'Parc Samsara'!A:A)) &gt;9, "Non équipé", _xlfn.XLOOKUP(D232, 'Parc Samsara'!B:B, 'Parc Samsara'!A:A)), "Non équipé")</f>
        <v>GJ-107-HC</v>
      </c>
      <c r="G232" t="s">
        <v>14777</v>
      </c>
    </row>
    <row r="233" spans="1:7" x14ac:dyDescent="0.35">
      <c r="A233" s="14">
        <v>45320</v>
      </c>
      <c r="B233" s="6" t="s">
        <v>14647</v>
      </c>
      <c r="C233" s="6" t="s">
        <v>14648</v>
      </c>
      <c r="D233" s="6" t="s">
        <v>1476</v>
      </c>
      <c r="E233" s="6">
        <v>1</v>
      </c>
      <c r="F233" t="str">
        <f>IFERROR(IF(LEN(_xlfn.XLOOKUP(D233, 'Parc Samsara'!B:B, 'Parc Samsara'!A:A)) &gt;9, "Non équipé", _xlfn.XLOOKUP(D233, 'Parc Samsara'!B:B, 'Parc Samsara'!A:A)), "Non équipé")</f>
        <v>GK-048-CS</v>
      </c>
      <c r="G233" t="s">
        <v>14777</v>
      </c>
    </row>
    <row r="234" spans="1:7" x14ac:dyDescent="0.35">
      <c r="A234" s="13">
        <v>45320</v>
      </c>
      <c r="B234" s="7" t="s">
        <v>14647</v>
      </c>
      <c r="C234" s="7" t="s">
        <v>14648</v>
      </c>
      <c r="D234" s="7" t="s">
        <v>2964</v>
      </c>
      <c r="E234" s="7">
        <v>1</v>
      </c>
      <c r="F234" t="str">
        <f>IFERROR(IF(LEN(_xlfn.XLOOKUP(D234, 'Parc Samsara'!B:B, 'Parc Samsara'!A:A)) &gt;9, "Non équipé", _xlfn.XLOOKUP(D234, 'Parc Samsara'!B:B, 'Parc Samsara'!A:A)), "Non équipé")</f>
        <v>GR-304-GK</v>
      </c>
      <c r="G234" t="s">
        <v>14777</v>
      </c>
    </row>
    <row r="235" spans="1:7" x14ac:dyDescent="0.35">
      <c r="A235" s="14">
        <v>45320</v>
      </c>
      <c r="B235" s="6" t="s">
        <v>14647</v>
      </c>
      <c r="C235" s="6" t="s">
        <v>14648</v>
      </c>
      <c r="D235" s="6" t="s">
        <v>1542</v>
      </c>
      <c r="E235" s="6">
        <v>1</v>
      </c>
      <c r="F235" t="str">
        <f>IFERROR(IF(LEN(_xlfn.XLOOKUP(D235, 'Parc Samsara'!B:B, 'Parc Samsara'!A:A)) &gt;9, "Non équipé", _xlfn.XLOOKUP(D235, 'Parc Samsara'!B:B, 'Parc Samsara'!A:A)), "Non équipé")</f>
        <v>GK-188-GL</v>
      </c>
      <c r="G235" t="s">
        <v>14777</v>
      </c>
    </row>
    <row r="236" spans="1:7" x14ac:dyDescent="0.35">
      <c r="A236" s="13">
        <v>45320</v>
      </c>
      <c r="B236" s="7" t="s">
        <v>14647</v>
      </c>
      <c r="C236" s="7" t="s">
        <v>14648</v>
      </c>
      <c r="D236" s="7" t="s">
        <v>1516</v>
      </c>
      <c r="E236" s="7">
        <v>1</v>
      </c>
      <c r="F236" t="str">
        <f>IFERROR(IF(LEN(_xlfn.XLOOKUP(D236, 'Parc Samsara'!B:B, 'Parc Samsara'!A:A)) &gt;9, "Non équipé", _xlfn.XLOOKUP(D236, 'Parc Samsara'!B:B, 'Parc Samsara'!A:A)), "Non équipé")</f>
        <v>GL-251-NS</v>
      </c>
      <c r="G236" t="s">
        <v>14777</v>
      </c>
    </row>
    <row r="237" spans="1:7" x14ac:dyDescent="0.35">
      <c r="A237" s="14">
        <v>45320</v>
      </c>
      <c r="B237" s="6" t="s">
        <v>14647</v>
      </c>
      <c r="C237" s="6" t="s">
        <v>14648</v>
      </c>
      <c r="D237" s="6" t="s">
        <v>1568</v>
      </c>
      <c r="E237" s="6">
        <v>1</v>
      </c>
      <c r="F237" t="str">
        <f>IFERROR(IF(LEN(_xlfn.XLOOKUP(D237, 'Parc Samsara'!B:B, 'Parc Samsara'!A:A)) &gt;9, "Non équipé", _xlfn.XLOOKUP(D237, 'Parc Samsara'!B:B, 'Parc Samsara'!A:A)), "Non équipé")</f>
        <v>FB-989-TF</v>
      </c>
      <c r="G237" t="s">
        <v>14777</v>
      </c>
    </row>
    <row r="238" spans="1:7" x14ac:dyDescent="0.35">
      <c r="A238" s="13">
        <v>45320</v>
      </c>
      <c r="B238" s="7" t="s">
        <v>14647</v>
      </c>
      <c r="C238" s="7" t="s">
        <v>14648</v>
      </c>
      <c r="D238" s="7" t="s">
        <v>1581</v>
      </c>
      <c r="E238" s="7">
        <v>1</v>
      </c>
      <c r="F238" t="str">
        <f>IFERROR(IF(LEN(_xlfn.XLOOKUP(D238, 'Parc Samsara'!B:B, 'Parc Samsara'!A:A)) &gt;9, "Non équipé", _xlfn.XLOOKUP(D238, 'Parc Samsara'!B:B, 'Parc Samsara'!A:A)), "Non équipé")</f>
        <v>GV-649-WL</v>
      </c>
      <c r="G238" t="s">
        <v>14777</v>
      </c>
    </row>
    <row r="239" spans="1:7" x14ac:dyDescent="0.35">
      <c r="A239" s="14">
        <v>45320</v>
      </c>
      <c r="B239" s="6" t="s">
        <v>14647</v>
      </c>
      <c r="C239" s="6" t="s">
        <v>14648</v>
      </c>
      <c r="D239" s="6" t="s">
        <v>1504</v>
      </c>
      <c r="E239" s="6">
        <v>1</v>
      </c>
      <c r="F239" t="str">
        <f>IFERROR(IF(LEN(_xlfn.XLOOKUP(D239, 'Parc Samsara'!B:B, 'Parc Samsara'!A:A)) &gt;9, "Non équipé", _xlfn.XLOOKUP(D239, 'Parc Samsara'!B:B, 'Parc Samsara'!A:A)), "Non équipé")</f>
        <v>GL-243-SY</v>
      </c>
      <c r="G239" t="s">
        <v>14777</v>
      </c>
    </row>
    <row r="240" spans="1:7" x14ac:dyDescent="0.35">
      <c r="A240" s="13">
        <v>45320</v>
      </c>
      <c r="B240" s="7" t="s">
        <v>14647</v>
      </c>
      <c r="C240" s="7" t="s">
        <v>14648</v>
      </c>
      <c r="D240" s="7" t="s">
        <v>1523</v>
      </c>
      <c r="E240" s="7">
        <v>1</v>
      </c>
      <c r="F240" t="str">
        <f>IFERROR(IF(LEN(_xlfn.XLOOKUP(D240, 'Parc Samsara'!B:B, 'Parc Samsara'!A:A)) &gt;9, "Non équipé", _xlfn.XLOOKUP(D240, 'Parc Samsara'!B:B, 'Parc Samsara'!A:A)), "Non équipé")</f>
        <v>EE-579-AM</v>
      </c>
      <c r="G240" t="s">
        <v>14777</v>
      </c>
    </row>
    <row r="241" spans="1:7" x14ac:dyDescent="0.35">
      <c r="A241" s="14">
        <v>45320</v>
      </c>
      <c r="B241" s="6" t="s">
        <v>14647</v>
      </c>
      <c r="C241" s="6" t="s">
        <v>14648</v>
      </c>
      <c r="D241" s="6" t="s">
        <v>1613</v>
      </c>
      <c r="E241" s="6">
        <v>1</v>
      </c>
      <c r="F241" t="str">
        <f>IFERROR(IF(LEN(_xlfn.XLOOKUP(D241, 'Parc Samsara'!B:B, 'Parc Samsara'!A:A)) &gt;9, "Non équipé", _xlfn.XLOOKUP(D241, 'Parc Samsara'!B:B, 'Parc Samsara'!A:A)), "Non équipé")</f>
        <v>HF-672-TB</v>
      </c>
      <c r="G241" t="s">
        <v>14777</v>
      </c>
    </row>
    <row r="242" spans="1:7" x14ac:dyDescent="0.35">
      <c r="A242" s="13">
        <v>45320</v>
      </c>
      <c r="B242" s="7" t="s">
        <v>14647</v>
      </c>
      <c r="C242" s="7" t="s">
        <v>14648</v>
      </c>
      <c r="D242" s="7" t="s">
        <v>1588</v>
      </c>
      <c r="E242" s="7">
        <v>1</v>
      </c>
      <c r="F242" t="str">
        <f>IFERROR(IF(LEN(_xlfn.XLOOKUP(D242, 'Parc Samsara'!B:B, 'Parc Samsara'!A:A)) &gt;9, "Non équipé", _xlfn.XLOOKUP(D242, 'Parc Samsara'!B:B, 'Parc Samsara'!A:A)), "Non équipé")</f>
        <v>DQ-836-GN</v>
      </c>
      <c r="G242" t="s">
        <v>14777</v>
      </c>
    </row>
    <row r="243" spans="1:7" x14ac:dyDescent="0.35">
      <c r="A243" s="14">
        <v>45320</v>
      </c>
      <c r="B243" s="6" t="s">
        <v>14647</v>
      </c>
      <c r="C243" s="6" t="s">
        <v>14648</v>
      </c>
      <c r="D243" s="6" t="s">
        <v>1535</v>
      </c>
      <c r="E243" s="6">
        <v>1</v>
      </c>
      <c r="F243" t="str">
        <f>IFERROR(IF(LEN(_xlfn.XLOOKUP(D243, 'Parc Samsara'!B:B, 'Parc Samsara'!A:A)) &gt;9, "Non équipé", _xlfn.XLOOKUP(D243, 'Parc Samsara'!B:B, 'Parc Samsara'!A:A)), "Non équipé")</f>
        <v>GK-279-CS</v>
      </c>
      <c r="G243" t="s">
        <v>14777</v>
      </c>
    </row>
    <row r="244" spans="1:7" x14ac:dyDescent="0.35">
      <c r="A244" s="13">
        <v>45320</v>
      </c>
      <c r="B244" s="7" t="s">
        <v>14647</v>
      </c>
      <c r="C244" s="7" t="s">
        <v>14648</v>
      </c>
      <c r="D244" s="7" t="s">
        <v>1608</v>
      </c>
      <c r="E244" s="7">
        <v>1</v>
      </c>
      <c r="F244" t="str">
        <f>IFERROR(IF(LEN(_xlfn.XLOOKUP(D244, 'Parc Samsara'!B:B, 'Parc Samsara'!A:A)) &gt;9, "Non équipé", _xlfn.XLOOKUP(D244, 'Parc Samsara'!B:B, 'Parc Samsara'!A:A)), "Non équipé")</f>
        <v>EE-054-CY</v>
      </c>
      <c r="G244" t="s">
        <v>14777</v>
      </c>
    </row>
    <row r="245" spans="1:7" x14ac:dyDescent="0.35">
      <c r="A245" s="14">
        <v>45320</v>
      </c>
      <c r="B245" s="6" t="s">
        <v>14647</v>
      </c>
      <c r="C245" s="6" t="s">
        <v>14648</v>
      </c>
      <c r="D245" s="6" t="s">
        <v>3845</v>
      </c>
      <c r="E245" s="6">
        <v>1</v>
      </c>
      <c r="F245" t="str">
        <f>IFERROR(IF(LEN(_xlfn.XLOOKUP(D245, 'Parc Samsara'!B:B, 'Parc Samsara'!A:A)) &gt;9, "Non équipé", _xlfn.XLOOKUP(D245, 'Parc Samsara'!B:B, 'Parc Samsara'!A:A)), "Non équipé")</f>
        <v>HC-135-KX</v>
      </c>
      <c r="G245" t="s">
        <v>14777</v>
      </c>
    </row>
    <row r="246" spans="1:7" x14ac:dyDescent="0.35">
      <c r="A246" s="13">
        <v>45320</v>
      </c>
      <c r="B246" s="7" t="s">
        <v>14647</v>
      </c>
      <c r="C246" s="7" t="s">
        <v>14648</v>
      </c>
      <c r="D246" s="7" t="s">
        <v>4000</v>
      </c>
      <c r="E246" s="7">
        <v>1</v>
      </c>
      <c r="F246" t="str">
        <f>IFERROR(IF(LEN(_xlfn.XLOOKUP(D246, 'Parc Samsara'!B:B, 'Parc Samsara'!A:A)) &gt;9, "Non équipé", _xlfn.XLOOKUP(D246, 'Parc Samsara'!B:B, 'Parc Samsara'!A:A)), "Non équipé")</f>
        <v>HF-302-YJ</v>
      </c>
      <c r="G246" t="s">
        <v>14777</v>
      </c>
    </row>
    <row r="247" spans="1:7" x14ac:dyDescent="0.35">
      <c r="A247" s="14">
        <v>45320</v>
      </c>
      <c r="B247" s="6" t="s">
        <v>14647</v>
      </c>
      <c r="C247" s="6" t="s">
        <v>14648</v>
      </c>
      <c r="D247" s="6" t="s">
        <v>2435</v>
      </c>
      <c r="E247" s="6">
        <v>1</v>
      </c>
      <c r="F247" t="str">
        <f>IFERROR(IF(LEN(_xlfn.XLOOKUP(D247, 'Parc Samsara'!B:B, 'Parc Samsara'!A:A)) &gt;9, "Non équipé", _xlfn.XLOOKUP(D247, 'Parc Samsara'!B:B, 'Parc Samsara'!A:A)), "Non équipé")</f>
        <v>DV-372-RA</v>
      </c>
      <c r="G247" t="s">
        <v>14777</v>
      </c>
    </row>
    <row r="248" spans="1:7" x14ac:dyDescent="0.35">
      <c r="A248" s="13">
        <v>45320</v>
      </c>
      <c r="B248" s="7" t="s">
        <v>14647</v>
      </c>
      <c r="C248" s="7" t="s">
        <v>14648</v>
      </c>
      <c r="D248" s="7" t="s">
        <v>3623</v>
      </c>
      <c r="E248" s="7">
        <v>1</v>
      </c>
      <c r="F248" t="str">
        <f>IFERROR(IF(LEN(_xlfn.XLOOKUP(D248, 'Parc Samsara'!B:B, 'Parc Samsara'!A:A)) &gt;9, "Non équipé", _xlfn.XLOOKUP(D248, 'Parc Samsara'!B:B, 'Parc Samsara'!A:A)), "Non équipé")</f>
        <v>GX-092-MK</v>
      </c>
      <c r="G248" t="s">
        <v>14777</v>
      </c>
    </row>
    <row r="249" spans="1:7" x14ac:dyDescent="0.35">
      <c r="A249" s="14">
        <v>45320</v>
      </c>
      <c r="B249" s="6" t="s">
        <v>14647</v>
      </c>
      <c r="C249" s="6" t="s">
        <v>14648</v>
      </c>
      <c r="D249" s="6" t="s">
        <v>2486</v>
      </c>
      <c r="E249" s="6">
        <v>1</v>
      </c>
      <c r="F249" t="str">
        <f>IFERROR(IF(LEN(_xlfn.XLOOKUP(D249, 'Parc Samsara'!B:B, 'Parc Samsara'!A:A)) &gt;9, "Non équipé", _xlfn.XLOOKUP(D249, 'Parc Samsara'!B:B, 'Parc Samsara'!A:A)), "Non équipé")</f>
        <v>HA-904-PP</v>
      </c>
      <c r="G249" t="s">
        <v>14777</v>
      </c>
    </row>
    <row r="250" spans="1:7" x14ac:dyDescent="0.35">
      <c r="A250" s="13">
        <v>45320</v>
      </c>
      <c r="B250" s="7" t="s">
        <v>14647</v>
      </c>
      <c r="C250" s="7" t="s">
        <v>14648</v>
      </c>
      <c r="D250" s="7" t="s">
        <v>4487</v>
      </c>
      <c r="E250" s="7">
        <v>1</v>
      </c>
      <c r="F250" t="str">
        <f>IFERROR(IF(LEN(_xlfn.XLOOKUP(D250, 'Parc Samsara'!B:B, 'Parc Samsara'!A:A)) &gt;9, "Non équipé", _xlfn.XLOOKUP(D250, 'Parc Samsara'!B:B, 'Parc Samsara'!A:A)), "Non équipé")</f>
        <v>EQ-752-FM</v>
      </c>
      <c r="G250" t="s">
        <v>14777</v>
      </c>
    </row>
    <row r="251" spans="1:7" x14ac:dyDescent="0.35">
      <c r="A251" s="14">
        <v>45320</v>
      </c>
      <c r="B251" s="6" t="s">
        <v>14647</v>
      </c>
      <c r="C251" s="6" t="s">
        <v>14648</v>
      </c>
      <c r="D251" s="6" t="s">
        <v>14671</v>
      </c>
      <c r="E251" s="6">
        <v>1</v>
      </c>
      <c r="F251" t="str">
        <f>IFERROR(IF(LEN(_xlfn.XLOOKUP(D251, 'Parc Samsara'!B:B, 'Parc Samsara'!A:A)) &gt;9, "Non équipé", _xlfn.XLOOKUP(D251, 'Parc Samsara'!B:B, 'Parc Samsara'!A:A)), "Non équipé")</f>
        <v>Non équipé</v>
      </c>
      <c r="G251" t="s">
        <v>14777</v>
      </c>
    </row>
    <row r="252" spans="1:7" x14ac:dyDescent="0.35">
      <c r="A252" s="13">
        <v>45320</v>
      </c>
      <c r="B252" s="7" t="s">
        <v>14647</v>
      </c>
      <c r="C252" s="7" t="s">
        <v>14648</v>
      </c>
      <c r="D252" s="7" t="s">
        <v>3434</v>
      </c>
      <c r="E252" s="7">
        <v>1</v>
      </c>
      <c r="F252" t="str">
        <f>IFERROR(IF(LEN(_xlfn.XLOOKUP(D252, 'Parc Samsara'!B:B, 'Parc Samsara'!A:A)) &gt;9, "Non équipé", _xlfn.XLOOKUP(D252, 'Parc Samsara'!B:B, 'Parc Samsara'!A:A)), "Non équipé")</f>
        <v>GZ-395-LQ</v>
      </c>
      <c r="G252" t="s">
        <v>14777</v>
      </c>
    </row>
    <row r="253" spans="1:7" x14ac:dyDescent="0.35">
      <c r="A253" s="14">
        <v>45320</v>
      </c>
      <c r="B253" s="6" t="s">
        <v>14647</v>
      </c>
      <c r="C253" s="6" t="s">
        <v>14648</v>
      </c>
      <c r="D253" s="6" t="s">
        <v>2516</v>
      </c>
      <c r="E253" s="6">
        <v>1</v>
      </c>
      <c r="F253" t="str">
        <f>IFERROR(IF(LEN(_xlfn.XLOOKUP(D253, 'Parc Samsara'!B:B, 'Parc Samsara'!A:A)) &gt;9, "Non équipé", _xlfn.XLOOKUP(D253, 'Parc Samsara'!B:B, 'Parc Samsara'!A:A)), "Non équipé")</f>
        <v>GW-332-RK</v>
      </c>
      <c r="G253" t="s">
        <v>14777</v>
      </c>
    </row>
    <row r="254" spans="1:7" x14ac:dyDescent="0.35">
      <c r="A254" s="13">
        <v>45320</v>
      </c>
      <c r="B254" s="7" t="s">
        <v>14647</v>
      </c>
      <c r="C254" s="7" t="s">
        <v>14648</v>
      </c>
      <c r="D254" s="7" t="s">
        <v>2613</v>
      </c>
      <c r="E254" s="7">
        <v>1</v>
      </c>
      <c r="F254" t="str">
        <f>IFERROR(IF(LEN(_xlfn.XLOOKUP(D254, 'Parc Samsara'!B:B, 'Parc Samsara'!A:A)) &gt;9, "Non équipé", _xlfn.XLOOKUP(D254, 'Parc Samsara'!B:B, 'Parc Samsara'!A:A)), "Non équipé")</f>
        <v>DW-985-BQ</v>
      </c>
      <c r="G254" t="s">
        <v>14777</v>
      </c>
    </row>
    <row r="255" spans="1:7" x14ac:dyDescent="0.35">
      <c r="A255" s="14">
        <v>45320</v>
      </c>
      <c r="B255" s="6" t="s">
        <v>14647</v>
      </c>
      <c r="C255" s="6" t="s">
        <v>14648</v>
      </c>
      <c r="D255" s="6" t="s">
        <v>2654</v>
      </c>
      <c r="E255" s="6">
        <v>1</v>
      </c>
      <c r="F255" t="str">
        <f>IFERROR(IF(LEN(_xlfn.XLOOKUP(D255, 'Parc Samsara'!B:B, 'Parc Samsara'!A:A)) &gt;9, "Non équipé", _xlfn.XLOOKUP(D255, 'Parc Samsara'!B:B, 'Parc Samsara'!A:A)), "Non équipé")</f>
        <v>GK-407-TA</v>
      </c>
      <c r="G255" t="s">
        <v>14777</v>
      </c>
    </row>
    <row r="256" spans="1:7" x14ac:dyDescent="0.35">
      <c r="A256" s="13">
        <v>45320</v>
      </c>
      <c r="B256" s="7" t="s">
        <v>14647</v>
      </c>
      <c r="C256" s="7" t="s">
        <v>14648</v>
      </c>
      <c r="D256" s="7" t="s">
        <v>3864</v>
      </c>
      <c r="E256" s="7">
        <v>1</v>
      </c>
      <c r="F256" t="str">
        <f>IFERROR(IF(LEN(_xlfn.XLOOKUP(D256, 'Parc Samsara'!B:B, 'Parc Samsara'!A:A)) &gt;9, "Non équipé", _xlfn.XLOOKUP(D256, 'Parc Samsara'!B:B, 'Parc Samsara'!A:A)), "Non équipé")</f>
        <v>GY-885-QM</v>
      </c>
      <c r="G256" t="s">
        <v>14777</v>
      </c>
    </row>
    <row r="257" spans="1:7" x14ac:dyDescent="0.35">
      <c r="A257" s="14">
        <v>45320</v>
      </c>
      <c r="B257" s="6" t="s">
        <v>14647</v>
      </c>
      <c r="C257" s="6" t="s">
        <v>14648</v>
      </c>
      <c r="D257" s="6" t="s">
        <v>2729</v>
      </c>
      <c r="E257" s="6">
        <v>1</v>
      </c>
      <c r="F257" t="str">
        <f>IFERROR(IF(LEN(_xlfn.XLOOKUP(D257, 'Parc Samsara'!B:B, 'Parc Samsara'!A:A)) &gt;9, "Non équipé", _xlfn.XLOOKUP(D257, 'Parc Samsara'!B:B, 'Parc Samsara'!A:A)), "Non équipé")</f>
        <v>GX-426-MK</v>
      </c>
      <c r="G257" t="s">
        <v>14777</v>
      </c>
    </row>
    <row r="258" spans="1:7" x14ac:dyDescent="0.35">
      <c r="A258" s="13">
        <v>45320</v>
      </c>
      <c r="B258" s="7" t="s">
        <v>14647</v>
      </c>
      <c r="C258" s="7" t="s">
        <v>14648</v>
      </c>
      <c r="D258" s="7" t="s">
        <v>14672</v>
      </c>
      <c r="E258" s="7">
        <v>1</v>
      </c>
      <c r="F258" t="str">
        <f>IFERROR(IF(LEN(_xlfn.XLOOKUP(D258, 'Parc Samsara'!B:B, 'Parc Samsara'!A:A)) &gt;9, "Non équipé", _xlfn.XLOOKUP(D258, 'Parc Samsara'!B:B, 'Parc Samsara'!A:A)), "Non équipé")</f>
        <v>Non équipé</v>
      </c>
      <c r="G258" t="s">
        <v>14777</v>
      </c>
    </row>
    <row r="259" spans="1:7" x14ac:dyDescent="0.35">
      <c r="A259" s="14">
        <v>45320</v>
      </c>
      <c r="B259" s="6" t="s">
        <v>14647</v>
      </c>
      <c r="C259" s="6" t="s">
        <v>14648</v>
      </c>
      <c r="D259" s="6" t="s">
        <v>2623</v>
      </c>
      <c r="E259" s="6">
        <v>1</v>
      </c>
      <c r="F259" t="str">
        <f>IFERROR(IF(LEN(_xlfn.XLOOKUP(D259, 'Parc Samsara'!B:B, 'Parc Samsara'!A:A)) &gt;9, "Non équipé", _xlfn.XLOOKUP(D259, 'Parc Samsara'!B:B, 'Parc Samsara'!A:A)), "Non équipé")</f>
        <v>ES-307-JV</v>
      </c>
      <c r="G259" t="s">
        <v>14777</v>
      </c>
    </row>
    <row r="260" spans="1:7" x14ac:dyDescent="0.35">
      <c r="A260" s="13">
        <v>45320</v>
      </c>
      <c r="B260" s="7" t="s">
        <v>14647</v>
      </c>
      <c r="C260" s="7" t="s">
        <v>14648</v>
      </c>
      <c r="D260" s="7" t="s">
        <v>3881</v>
      </c>
      <c r="E260" s="7">
        <v>1</v>
      </c>
      <c r="F260" t="str">
        <f>IFERROR(IF(LEN(_xlfn.XLOOKUP(D260, 'Parc Samsara'!B:B, 'Parc Samsara'!A:A)) &gt;9, "Non équipé", _xlfn.XLOOKUP(D260, 'Parc Samsara'!B:B, 'Parc Samsara'!A:A)), "Non équipé")</f>
        <v>HA-137-VJ</v>
      </c>
      <c r="G260" t="s">
        <v>14777</v>
      </c>
    </row>
    <row r="261" spans="1:7" x14ac:dyDescent="0.35">
      <c r="A261" s="14">
        <v>45320</v>
      </c>
      <c r="B261" s="6" t="s">
        <v>14647</v>
      </c>
      <c r="C261" s="6" t="s">
        <v>14648</v>
      </c>
      <c r="D261" s="6" t="s">
        <v>2497</v>
      </c>
      <c r="E261" s="6">
        <v>1</v>
      </c>
      <c r="F261" t="str">
        <f>IFERROR(IF(LEN(_xlfn.XLOOKUP(D261, 'Parc Samsara'!B:B, 'Parc Samsara'!A:A)) &gt;9, "Non équipé", _xlfn.XLOOKUP(D261, 'Parc Samsara'!B:B, 'Parc Samsara'!A:A)), "Non équipé")</f>
        <v>GX-728-VE</v>
      </c>
      <c r="G261" t="s">
        <v>14777</v>
      </c>
    </row>
    <row r="262" spans="1:7" x14ac:dyDescent="0.35">
      <c r="A262" s="13">
        <v>45320</v>
      </c>
      <c r="B262" s="7" t="s">
        <v>14647</v>
      </c>
      <c r="C262" s="7" t="s">
        <v>14648</v>
      </c>
      <c r="D262" s="7" t="s">
        <v>2998</v>
      </c>
      <c r="E262" s="7">
        <v>1</v>
      </c>
      <c r="F262" t="str">
        <f>IFERROR(IF(LEN(_xlfn.XLOOKUP(D262, 'Parc Samsara'!B:B, 'Parc Samsara'!A:A)) &gt;9, "Non équipé", _xlfn.XLOOKUP(D262, 'Parc Samsara'!B:B, 'Parc Samsara'!A:A)), "Non équipé")</f>
        <v>GW-062-RC</v>
      </c>
      <c r="G262" t="s">
        <v>14777</v>
      </c>
    </row>
    <row r="263" spans="1:7" x14ac:dyDescent="0.35">
      <c r="A263" s="14">
        <v>45320</v>
      </c>
      <c r="B263" s="6" t="s">
        <v>14647</v>
      </c>
      <c r="C263" s="6" t="s">
        <v>14648</v>
      </c>
      <c r="D263" s="6" t="s">
        <v>2618</v>
      </c>
      <c r="E263" s="6">
        <v>1</v>
      </c>
      <c r="F263" t="str">
        <f>IFERROR(IF(LEN(_xlfn.XLOOKUP(D263, 'Parc Samsara'!B:B, 'Parc Samsara'!A:A)) &gt;9, "Non équipé", _xlfn.XLOOKUP(D263, 'Parc Samsara'!B:B, 'Parc Samsara'!A:A)), "Non équipé")</f>
        <v>FN-705-ZH</v>
      </c>
      <c r="G263" t="s">
        <v>14777</v>
      </c>
    </row>
    <row r="264" spans="1:7" x14ac:dyDescent="0.35">
      <c r="A264" s="13">
        <v>45320</v>
      </c>
      <c r="B264" s="7" t="s">
        <v>14647</v>
      </c>
      <c r="C264" s="7" t="s">
        <v>14648</v>
      </c>
      <c r="D264" s="7" t="s">
        <v>14673</v>
      </c>
      <c r="E264" s="7">
        <v>1</v>
      </c>
      <c r="F264" t="str">
        <f>IFERROR(IF(LEN(_xlfn.XLOOKUP(D264, 'Parc Samsara'!B:B, 'Parc Samsara'!A:A)) &gt;9, "Non équipé", _xlfn.XLOOKUP(D264, 'Parc Samsara'!B:B, 'Parc Samsara'!A:A)), "Non équipé")</f>
        <v>Non équipé</v>
      </c>
      <c r="G264" t="s">
        <v>14777</v>
      </c>
    </row>
    <row r="265" spans="1:7" x14ac:dyDescent="0.35">
      <c r="A265" s="14">
        <v>45320</v>
      </c>
      <c r="B265" s="6" t="s">
        <v>14647</v>
      </c>
      <c r="C265" s="6" t="s">
        <v>14648</v>
      </c>
      <c r="D265" s="6" t="s">
        <v>2469</v>
      </c>
      <c r="E265" s="6">
        <v>1</v>
      </c>
      <c r="F265" t="str">
        <f>IFERROR(IF(LEN(_xlfn.XLOOKUP(D265, 'Parc Samsara'!B:B, 'Parc Samsara'!A:A)) &gt;9, "Non équipé", _xlfn.XLOOKUP(D265, 'Parc Samsara'!B:B, 'Parc Samsara'!A:A)), "Non équipé")</f>
        <v>DT-136-PG</v>
      </c>
      <c r="G265" t="s">
        <v>14777</v>
      </c>
    </row>
    <row r="266" spans="1:7" x14ac:dyDescent="0.35">
      <c r="A266" s="13">
        <v>45320</v>
      </c>
      <c r="B266" s="7" t="s">
        <v>14647</v>
      </c>
      <c r="C266" s="7" t="s">
        <v>14648</v>
      </c>
      <c r="D266" s="7" t="s">
        <v>2534</v>
      </c>
      <c r="E266" s="7">
        <v>1</v>
      </c>
      <c r="F266" t="str">
        <f>IFERROR(IF(LEN(_xlfn.XLOOKUP(D266, 'Parc Samsara'!B:B, 'Parc Samsara'!A:A)) &gt;9, "Non équipé", _xlfn.XLOOKUP(D266, 'Parc Samsara'!B:B, 'Parc Samsara'!A:A)), "Non équipé")</f>
        <v>DW-312-TE</v>
      </c>
      <c r="G266" t="s">
        <v>14777</v>
      </c>
    </row>
    <row r="267" spans="1:7" x14ac:dyDescent="0.35">
      <c r="A267" s="14">
        <v>45320</v>
      </c>
      <c r="B267" s="6" t="s">
        <v>14647</v>
      </c>
      <c r="C267" s="6" t="s">
        <v>14648</v>
      </c>
      <c r="D267" s="6" t="s">
        <v>3618</v>
      </c>
      <c r="E267" s="6">
        <v>1</v>
      </c>
      <c r="F267" t="str">
        <f>IFERROR(IF(LEN(_xlfn.XLOOKUP(D267, 'Parc Samsara'!B:B, 'Parc Samsara'!A:A)) &gt;9, "Non équipé", _xlfn.XLOOKUP(D267, 'Parc Samsara'!B:B, 'Parc Samsara'!A:A)), "Non équipé")</f>
        <v>GY-135-PX</v>
      </c>
      <c r="G267" t="s">
        <v>14777</v>
      </c>
    </row>
    <row r="268" spans="1:7" x14ac:dyDescent="0.35">
      <c r="A268" s="13">
        <v>45320</v>
      </c>
      <c r="B268" s="7" t="s">
        <v>14647</v>
      </c>
      <c r="C268" s="7" t="s">
        <v>14648</v>
      </c>
      <c r="D268" s="7" t="s">
        <v>2580</v>
      </c>
      <c r="E268" s="7">
        <v>1</v>
      </c>
      <c r="F268" t="str">
        <f>IFERROR(IF(LEN(_xlfn.XLOOKUP(D268, 'Parc Samsara'!B:B, 'Parc Samsara'!A:A)) &gt;9, "Non équipé", _xlfn.XLOOKUP(D268, 'Parc Samsara'!B:B, 'Parc Samsara'!A:A)), "Non équipé")</f>
        <v>GK-524-XV</v>
      </c>
      <c r="G268" t="s">
        <v>14777</v>
      </c>
    </row>
    <row r="269" spans="1:7" x14ac:dyDescent="0.35">
      <c r="A269" s="14">
        <v>45320</v>
      </c>
      <c r="B269" s="6" t="s">
        <v>14647</v>
      </c>
      <c r="C269" s="6" t="s">
        <v>14648</v>
      </c>
      <c r="D269" s="6" t="s">
        <v>2557</v>
      </c>
      <c r="E269" s="6">
        <v>1</v>
      </c>
      <c r="F269" t="str">
        <f>IFERROR(IF(LEN(_xlfn.XLOOKUP(D269, 'Parc Samsara'!B:B, 'Parc Samsara'!A:A)) &gt;9, "Non équipé", _xlfn.XLOOKUP(D269, 'Parc Samsara'!B:B, 'Parc Samsara'!A:A)), "Non équipé")</f>
        <v>GS-284-WL</v>
      </c>
      <c r="G269" t="s">
        <v>14777</v>
      </c>
    </row>
    <row r="270" spans="1:7" x14ac:dyDescent="0.35">
      <c r="A270" s="13">
        <v>45320</v>
      </c>
      <c r="B270" s="7" t="s">
        <v>14647</v>
      </c>
      <c r="C270" s="7" t="s">
        <v>14648</v>
      </c>
      <c r="D270" s="7" t="s">
        <v>428</v>
      </c>
      <c r="E270" s="7">
        <v>1</v>
      </c>
      <c r="F270" t="str">
        <f>IFERROR(IF(LEN(_xlfn.XLOOKUP(D270, 'Parc Samsara'!B:B, 'Parc Samsara'!A:A)) &gt;9, "Non équipé", _xlfn.XLOOKUP(D270, 'Parc Samsara'!B:B, 'Parc Samsara'!A:A)), "Non équipé")</f>
        <v>GK-174-SZ</v>
      </c>
      <c r="G270" t="s">
        <v>14777</v>
      </c>
    </row>
    <row r="271" spans="1:7" x14ac:dyDescent="0.35">
      <c r="A271" s="14">
        <v>45320</v>
      </c>
      <c r="B271" s="6" t="s">
        <v>14647</v>
      </c>
      <c r="C271" s="6" t="s">
        <v>14648</v>
      </c>
      <c r="D271" s="6" t="s">
        <v>2523</v>
      </c>
      <c r="E271" s="6">
        <v>1</v>
      </c>
      <c r="F271" t="str">
        <f>IFERROR(IF(LEN(_xlfn.XLOOKUP(D271, 'Parc Samsara'!B:B, 'Parc Samsara'!A:A)) &gt;9, "Non équipé", _xlfn.XLOOKUP(D271, 'Parc Samsara'!B:B, 'Parc Samsara'!A:A)), "Non équipé")</f>
        <v>GW-284-QQ</v>
      </c>
      <c r="G271" t="s">
        <v>14777</v>
      </c>
    </row>
    <row r="272" spans="1:7" x14ac:dyDescent="0.35">
      <c r="A272" s="13">
        <v>45320</v>
      </c>
      <c r="B272" s="7" t="s">
        <v>14647</v>
      </c>
      <c r="C272" s="7" t="s">
        <v>14648</v>
      </c>
      <c r="D272" s="7" t="s">
        <v>2458</v>
      </c>
      <c r="E272" s="7">
        <v>1</v>
      </c>
      <c r="F272" t="str">
        <f>IFERROR(IF(LEN(_xlfn.XLOOKUP(D272, 'Parc Samsara'!B:B, 'Parc Samsara'!A:A)) &gt;9, "Non équipé", _xlfn.XLOOKUP(D272, 'Parc Samsara'!B:B, 'Parc Samsara'!A:A)), "Non équipé")</f>
        <v>ES-623-GV</v>
      </c>
      <c r="G272" t="s">
        <v>14777</v>
      </c>
    </row>
    <row r="273" spans="1:7" x14ac:dyDescent="0.35">
      <c r="A273" s="14">
        <v>45320</v>
      </c>
      <c r="B273" s="6" t="s">
        <v>14647</v>
      </c>
      <c r="C273" s="6" t="s">
        <v>14648</v>
      </c>
      <c r="D273" s="6" t="s">
        <v>4482</v>
      </c>
      <c r="E273" s="6">
        <v>1</v>
      </c>
      <c r="F273" t="str">
        <f>IFERROR(IF(LEN(_xlfn.XLOOKUP(D273, 'Parc Samsara'!B:B, 'Parc Samsara'!A:A)) &gt;9, "Non équipé", _xlfn.XLOOKUP(D273, 'Parc Samsara'!B:B, 'Parc Samsara'!A:A)), "Non équipé")</f>
        <v>GY-447-BQ</v>
      </c>
      <c r="G273" t="s">
        <v>14777</v>
      </c>
    </row>
    <row r="274" spans="1:7" x14ac:dyDescent="0.35">
      <c r="A274" s="13">
        <v>45320</v>
      </c>
      <c r="B274" s="7" t="s">
        <v>14647</v>
      </c>
      <c r="C274" s="7" t="s">
        <v>14648</v>
      </c>
      <c r="D274" s="7" t="s">
        <v>2607</v>
      </c>
      <c r="E274" s="7">
        <v>1</v>
      </c>
      <c r="F274" t="str">
        <f>IFERROR(IF(LEN(_xlfn.XLOOKUP(D274, 'Parc Samsara'!B:B, 'Parc Samsara'!A:A)) &gt;9, "Non équipé", _xlfn.XLOOKUP(D274, 'Parc Samsara'!B:B, 'Parc Samsara'!A:A)), "Non équipé")</f>
        <v>DX-166-GY</v>
      </c>
      <c r="G274" t="s">
        <v>14777</v>
      </c>
    </row>
    <row r="275" spans="1:7" x14ac:dyDescent="0.35">
      <c r="A275" s="14">
        <v>45320</v>
      </c>
      <c r="B275" s="6" t="s">
        <v>14647</v>
      </c>
      <c r="C275" s="6" t="s">
        <v>14648</v>
      </c>
      <c r="D275" s="6" t="s">
        <v>14674</v>
      </c>
      <c r="E275" s="6">
        <v>1</v>
      </c>
      <c r="F275" t="str">
        <f>IFERROR(IF(LEN(_xlfn.XLOOKUP(D275, 'Parc Samsara'!B:B, 'Parc Samsara'!A:A)) &gt;9, "Non équipé", _xlfn.XLOOKUP(D275, 'Parc Samsara'!B:B, 'Parc Samsara'!A:A)), "Non équipé")</f>
        <v>Non équipé</v>
      </c>
      <c r="G275" t="s">
        <v>14777</v>
      </c>
    </row>
    <row r="276" spans="1:7" x14ac:dyDescent="0.35">
      <c r="A276" s="13">
        <v>45320</v>
      </c>
      <c r="B276" s="7" t="s">
        <v>14647</v>
      </c>
      <c r="C276" s="7" t="s">
        <v>14648</v>
      </c>
      <c r="D276" s="7" t="s">
        <v>3859</v>
      </c>
      <c r="E276" s="7">
        <v>1</v>
      </c>
      <c r="F276" t="str">
        <f>IFERROR(IF(LEN(_xlfn.XLOOKUP(D276, 'Parc Samsara'!B:B, 'Parc Samsara'!A:A)) &gt;9, "Non équipé", _xlfn.XLOOKUP(D276, 'Parc Samsara'!B:B, 'Parc Samsara'!A:A)), "Non équipé")</f>
        <v>GY-368-QN</v>
      </c>
      <c r="G276" t="s">
        <v>14777</v>
      </c>
    </row>
    <row r="277" spans="1:7" x14ac:dyDescent="0.35">
      <c r="A277" s="14">
        <v>45320</v>
      </c>
      <c r="B277" s="6" t="s">
        <v>14647</v>
      </c>
      <c r="C277" s="6" t="s">
        <v>14648</v>
      </c>
      <c r="D277" s="6" t="s">
        <v>2452</v>
      </c>
      <c r="E277" s="6">
        <v>1</v>
      </c>
      <c r="F277" t="str">
        <f>IFERROR(IF(LEN(_xlfn.XLOOKUP(D277, 'Parc Samsara'!B:B, 'Parc Samsara'!A:A)) &gt;9, "Non équipé", _xlfn.XLOOKUP(D277, 'Parc Samsara'!B:B, 'Parc Samsara'!A:A)), "Non équipé")</f>
        <v>EQ-848-ZY</v>
      </c>
      <c r="G277" t="s">
        <v>14777</v>
      </c>
    </row>
    <row r="278" spans="1:7" x14ac:dyDescent="0.35">
      <c r="A278" s="13">
        <v>45320</v>
      </c>
      <c r="B278" s="7" t="s">
        <v>14647</v>
      </c>
      <c r="C278" s="7" t="s">
        <v>14648</v>
      </c>
      <c r="D278" s="7" t="s">
        <v>2440</v>
      </c>
      <c r="E278" s="7">
        <v>1</v>
      </c>
      <c r="F278" t="str">
        <f>IFERROR(IF(LEN(_xlfn.XLOOKUP(D278, 'Parc Samsara'!B:B, 'Parc Samsara'!A:A)) &gt;9, "Non équipé", _xlfn.XLOOKUP(D278, 'Parc Samsara'!B:B, 'Parc Samsara'!A:A)), "Non équipé")</f>
        <v>GZ-916-KP</v>
      </c>
      <c r="G278" t="s">
        <v>14777</v>
      </c>
    </row>
    <row r="279" spans="1:7" x14ac:dyDescent="0.35">
      <c r="A279" s="14">
        <v>45320</v>
      </c>
      <c r="B279" s="6" t="s">
        <v>14647</v>
      </c>
      <c r="C279" s="6" t="s">
        <v>14648</v>
      </c>
      <c r="D279" s="6" t="s">
        <v>3869</v>
      </c>
      <c r="E279" s="6">
        <v>1</v>
      </c>
      <c r="F279" t="str">
        <f>IFERROR(IF(LEN(_xlfn.XLOOKUP(D279, 'Parc Samsara'!B:B, 'Parc Samsara'!A:A)) &gt;9, "Non équipé", _xlfn.XLOOKUP(D279, 'Parc Samsara'!B:B, 'Parc Samsara'!A:A)), "Non équipé")</f>
        <v>HA-955-VK</v>
      </c>
      <c r="G279" t="s">
        <v>14777</v>
      </c>
    </row>
    <row r="280" spans="1:7" x14ac:dyDescent="0.35">
      <c r="A280" s="13">
        <v>45320</v>
      </c>
      <c r="B280" s="7" t="s">
        <v>14647</v>
      </c>
      <c r="C280" s="7" t="s">
        <v>14648</v>
      </c>
      <c r="D280" s="7" t="s">
        <v>14675</v>
      </c>
      <c r="E280" s="7">
        <v>1</v>
      </c>
      <c r="F280" t="str">
        <f>IFERROR(IF(LEN(_xlfn.XLOOKUP(D280, 'Parc Samsara'!B:B, 'Parc Samsara'!A:A)) &gt;9, "Non équipé", _xlfn.XLOOKUP(D280, 'Parc Samsara'!B:B, 'Parc Samsara'!A:A)), "Non équipé")</f>
        <v>Non équipé</v>
      </c>
      <c r="G280" t="s">
        <v>14777</v>
      </c>
    </row>
    <row r="281" spans="1:7" x14ac:dyDescent="0.35">
      <c r="A281" s="14">
        <v>45320</v>
      </c>
      <c r="B281" s="6" t="s">
        <v>14647</v>
      </c>
      <c r="C281" s="6" t="s">
        <v>14648</v>
      </c>
      <c r="D281" s="6" t="s">
        <v>4477</v>
      </c>
      <c r="E281" s="6">
        <v>1</v>
      </c>
      <c r="F281" t="str">
        <f>IFERROR(IF(LEN(_xlfn.XLOOKUP(D281, 'Parc Samsara'!B:B, 'Parc Samsara'!A:A)) &gt;9, "Non équipé", _xlfn.XLOOKUP(D281, 'Parc Samsara'!B:B, 'Parc Samsara'!A:A)), "Non équipé")</f>
        <v>GX-188-CS</v>
      </c>
      <c r="G281" t="s">
        <v>14777</v>
      </c>
    </row>
    <row r="282" spans="1:7" x14ac:dyDescent="0.35">
      <c r="A282" s="13">
        <v>45320</v>
      </c>
      <c r="B282" s="7" t="s">
        <v>14647</v>
      </c>
      <c r="C282" s="7" t="s">
        <v>14648</v>
      </c>
      <c r="D282" s="7" t="s">
        <v>3004</v>
      </c>
      <c r="E282" s="7">
        <v>1</v>
      </c>
      <c r="F282" t="str">
        <f>IFERROR(IF(LEN(_xlfn.XLOOKUP(D282, 'Parc Samsara'!B:B, 'Parc Samsara'!A:A)) &gt;9, "Non équipé", _xlfn.XLOOKUP(D282, 'Parc Samsara'!B:B, 'Parc Samsara'!A:A)), "Non équipé")</f>
        <v>GX-092-GQ</v>
      </c>
      <c r="G282" t="s">
        <v>14777</v>
      </c>
    </row>
    <row r="283" spans="1:7" x14ac:dyDescent="0.35">
      <c r="A283" s="14">
        <v>45320</v>
      </c>
      <c r="B283" s="6" t="s">
        <v>14647</v>
      </c>
      <c r="C283" s="6" t="s">
        <v>14648</v>
      </c>
      <c r="D283" s="6" t="s">
        <v>2446</v>
      </c>
      <c r="E283" s="6">
        <v>1</v>
      </c>
      <c r="F283" t="str">
        <f>IFERROR(IF(LEN(_xlfn.XLOOKUP(D283, 'Parc Samsara'!B:B, 'Parc Samsara'!A:A)) &gt;9, "Non équipé", _xlfn.XLOOKUP(D283, 'Parc Samsara'!B:B, 'Parc Samsara'!A:A)), "Non équipé")</f>
        <v>DW-469-BE</v>
      </c>
      <c r="G283" t="s">
        <v>14777</v>
      </c>
    </row>
    <row r="284" spans="1:7" x14ac:dyDescent="0.35">
      <c r="A284" s="13">
        <v>45320</v>
      </c>
      <c r="B284" s="7" t="s">
        <v>14647</v>
      </c>
      <c r="C284" s="7" t="s">
        <v>14648</v>
      </c>
      <c r="D284" s="7" t="s">
        <v>2417</v>
      </c>
      <c r="E284" s="7">
        <v>1</v>
      </c>
      <c r="F284" t="str">
        <f>IFERROR(IF(LEN(_xlfn.XLOOKUP(D284, 'Parc Samsara'!B:B, 'Parc Samsara'!A:A)) &gt;9, "Non équipé", _xlfn.XLOOKUP(D284, 'Parc Samsara'!B:B, 'Parc Samsara'!A:A)), "Non équipé")</f>
        <v>ER-320-TQ</v>
      </c>
      <c r="G284" t="s">
        <v>14777</v>
      </c>
    </row>
    <row r="285" spans="1:7" x14ac:dyDescent="0.35">
      <c r="A285" s="14">
        <v>45320</v>
      </c>
      <c r="B285" s="6" t="s">
        <v>14647</v>
      </c>
      <c r="C285" s="6" t="s">
        <v>14648</v>
      </c>
      <c r="D285" s="6" t="s">
        <v>2545</v>
      </c>
      <c r="E285" s="6">
        <v>1</v>
      </c>
      <c r="F285" t="str">
        <f>IFERROR(IF(LEN(_xlfn.XLOOKUP(D285, 'Parc Samsara'!B:B, 'Parc Samsara'!A:A)) &gt;9, "Non équipé", _xlfn.XLOOKUP(D285, 'Parc Samsara'!B:B, 'Parc Samsara'!A:A)), "Non équipé")</f>
        <v>DW-676-HS</v>
      </c>
      <c r="G285" t="s">
        <v>14777</v>
      </c>
    </row>
    <row r="286" spans="1:7" x14ac:dyDescent="0.35">
      <c r="A286" s="13">
        <v>45320</v>
      </c>
      <c r="B286" s="7" t="s">
        <v>14647</v>
      </c>
      <c r="C286" s="7" t="s">
        <v>14648</v>
      </c>
      <c r="D286" s="7" t="s">
        <v>4485</v>
      </c>
      <c r="E286" s="7">
        <v>1</v>
      </c>
      <c r="F286" t="str">
        <f>IFERROR(IF(LEN(_xlfn.XLOOKUP(D286, 'Parc Samsara'!B:B, 'Parc Samsara'!A:A)) &gt;9, "Non équipé", _xlfn.XLOOKUP(D286, 'Parc Samsara'!B:B, 'Parc Samsara'!A:A)), "Non équipé")</f>
        <v>GX-030-SY</v>
      </c>
      <c r="G286" t="s">
        <v>14777</v>
      </c>
    </row>
    <row r="287" spans="1:7" x14ac:dyDescent="0.35">
      <c r="A287" s="14">
        <v>45320</v>
      </c>
      <c r="B287" s="6" t="s">
        <v>14647</v>
      </c>
      <c r="C287" s="6" t="s">
        <v>14648</v>
      </c>
      <c r="D287" s="6" t="s">
        <v>2574</v>
      </c>
      <c r="E287" s="6">
        <v>1</v>
      </c>
      <c r="F287" t="str">
        <f>IFERROR(IF(LEN(_xlfn.XLOOKUP(D287, 'Parc Samsara'!B:B, 'Parc Samsara'!A:A)) &gt;9, "Non équipé", _xlfn.XLOOKUP(D287, 'Parc Samsara'!B:B, 'Parc Samsara'!A:A)), "Non équipé")</f>
        <v>GK-358-XV</v>
      </c>
      <c r="G287" t="s">
        <v>14777</v>
      </c>
    </row>
    <row r="288" spans="1:7" x14ac:dyDescent="0.35">
      <c r="A288" s="13">
        <v>45320</v>
      </c>
      <c r="B288" s="7" t="s">
        <v>14647</v>
      </c>
      <c r="C288" s="7" t="s">
        <v>14648</v>
      </c>
      <c r="D288" s="7" t="s">
        <v>3283</v>
      </c>
      <c r="E288" s="7">
        <v>1</v>
      </c>
      <c r="F288" t="str">
        <f>IFERROR(IF(LEN(_xlfn.XLOOKUP(D288, 'Parc Samsara'!B:B, 'Parc Samsara'!A:A)) &gt;9, "Non équipé", _xlfn.XLOOKUP(D288, 'Parc Samsara'!B:B, 'Parc Samsara'!A:A)), "Non équipé")</f>
        <v>GV-024-VR</v>
      </c>
      <c r="G288" t="s">
        <v>14777</v>
      </c>
    </row>
    <row r="289" spans="1:7" x14ac:dyDescent="0.35">
      <c r="A289" s="14">
        <v>45320</v>
      </c>
      <c r="B289" s="6" t="s">
        <v>14647</v>
      </c>
      <c r="C289" s="6" t="s">
        <v>14648</v>
      </c>
      <c r="D289" s="6" t="s">
        <v>3875</v>
      </c>
      <c r="E289" s="6">
        <v>1</v>
      </c>
      <c r="F289" t="str">
        <f>IFERROR(IF(LEN(_xlfn.XLOOKUP(D289, 'Parc Samsara'!B:B, 'Parc Samsara'!A:A)) &gt;9, "Non équipé", _xlfn.XLOOKUP(D289, 'Parc Samsara'!B:B, 'Parc Samsara'!A:A)), "Non équipé")</f>
        <v>HA-010-RS</v>
      </c>
      <c r="G289" t="s">
        <v>14777</v>
      </c>
    </row>
    <row r="290" spans="1:7" x14ac:dyDescent="0.35">
      <c r="A290" s="13">
        <v>45320</v>
      </c>
      <c r="B290" s="7" t="s">
        <v>14647</v>
      </c>
      <c r="C290" s="7" t="s">
        <v>14648</v>
      </c>
      <c r="D290" s="7" t="s">
        <v>3496</v>
      </c>
      <c r="E290" s="7">
        <v>1</v>
      </c>
      <c r="F290" t="str">
        <f>IFERROR(IF(LEN(_xlfn.XLOOKUP(D290, 'Parc Samsara'!B:B, 'Parc Samsara'!A:A)) &gt;9, "Non équipé", _xlfn.XLOOKUP(D290, 'Parc Samsara'!B:B, 'Parc Samsara'!A:A)), "Non équipé")</f>
        <v>GG-319-DP</v>
      </c>
      <c r="G290" t="s">
        <v>14777</v>
      </c>
    </row>
    <row r="291" spans="1:7" x14ac:dyDescent="0.35">
      <c r="A291" s="14">
        <v>45320</v>
      </c>
      <c r="B291" s="6" t="s">
        <v>14647</v>
      </c>
      <c r="C291" s="6" t="s">
        <v>14648</v>
      </c>
      <c r="D291" s="6" t="s">
        <v>3896</v>
      </c>
      <c r="E291" s="6">
        <v>1</v>
      </c>
      <c r="F291" t="str">
        <f>IFERROR(IF(LEN(_xlfn.XLOOKUP(D291, 'Parc Samsara'!B:B, 'Parc Samsara'!A:A)) &gt;9, "Non équipé", _xlfn.XLOOKUP(D291, 'Parc Samsara'!B:B, 'Parc Samsara'!A:A)), "Non équipé")</f>
        <v>HA-222-KZ</v>
      </c>
      <c r="G291" t="s">
        <v>14777</v>
      </c>
    </row>
    <row r="292" spans="1:7" x14ac:dyDescent="0.35">
      <c r="A292" s="13">
        <v>45320</v>
      </c>
      <c r="B292" s="7" t="s">
        <v>14647</v>
      </c>
      <c r="C292" s="7" t="s">
        <v>14648</v>
      </c>
      <c r="D292" s="7" t="s">
        <v>2898</v>
      </c>
      <c r="E292" s="7">
        <v>1</v>
      </c>
      <c r="F292" t="str">
        <f>IFERROR(IF(LEN(_xlfn.XLOOKUP(D292, 'Parc Samsara'!B:B, 'Parc Samsara'!A:A)) &gt;9, "Non équipé", _xlfn.XLOOKUP(D292, 'Parc Samsara'!B:B, 'Parc Samsara'!A:A)), "Non équipé")</f>
        <v>GX-864-NT</v>
      </c>
      <c r="G292" t="s">
        <v>14777</v>
      </c>
    </row>
    <row r="293" spans="1:7" x14ac:dyDescent="0.35">
      <c r="A293" s="14">
        <v>45320</v>
      </c>
      <c r="B293" s="6" t="s">
        <v>14647</v>
      </c>
      <c r="C293" s="6" t="s">
        <v>14648</v>
      </c>
      <c r="D293" s="6" t="s">
        <v>14676</v>
      </c>
      <c r="E293" s="6">
        <v>1</v>
      </c>
      <c r="F293" t="str">
        <f>IFERROR(IF(LEN(_xlfn.XLOOKUP(D293, 'Parc Samsara'!B:B, 'Parc Samsara'!A:A)) &gt;9, "Non équipé", _xlfn.XLOOKUP(D293, 'Parc Samsara'!B:B, 'Parc Samsara'!A:A)), "Non équipé")</f>
        <v>Non équipé</v>
      </c>
      <c r="G293" t="s">
        <v>14777</v>
      </c>
    </row>
    <row r="294" spans="1:7" x14ac:dyDescent="0.35">
      <c r="A294" s="13">
        <v>45320</v>
      </c>
      <c r="B294" s="7" t="s">
        <v>14647</v>
      </c>
      <c r="C294" s="7" t="s">
        <v>14648</v>
      </c>
      <c r="D294" s="7" t="s">
        <v>14677</v>
      </c>
      <c r="E294" s="7">
        <v>1</v>
      </c>
      <c r="F294" t="str">
        <f>IFERROR(IF(LEN(_xlfn.XLOOKUP(D294, 'Parc Samsara'!B:B, 'Parc Samsara'!A:A)) &gt;9, "Non équipé", _xlfn.XLOOKUP(D294, 'Parc Samsara'!B:B, 'Parc Samsara'!A:A)), "Non équipé")</f>
        <v>Non équipé</v>
      </c>
      <c r="G294" t="s">
        <v>14777</v>
      </c>
    </row>
    <row r="295" spans="1:7" x14ac:dyDescent="0.35">
      <c r="A295" s="14">
        <v>45320</v>
      </c>
      <c r="B295" s="6" t="s">
        <v>14647</v>
      </c>
      <c r="C295" s="6" t="s">
        <v>14648</v>
      </c>
      <c r="D295" s="6" t="s">
        <v>4212</v>
      </c>
      <c r="E295" s="6">
        <v>1</v>
      </c>
      <c r="F295" t="str">
        <f>IFERROR(IF(LEN(_xlfn.XLOOKUP(D295, 'Parc Samsara'!B:B, 'Parc Samsara'!A:A)) &gt;9, "Non équipé", _xlfn.XLOOKUP(D295, 'Parc Samsara'!B:B, 'Parc Samsara'!A:A)), "Non équipé")</f>
        <v>HG-786-GD</v>
      </c>
      <c r="G295" t="s">
        <v>14777</v>
      </c>
    </row>
    <row r="296" spans="1:7" x14ac:dyDescent="0.35">
      <c r="A296" s="13">
        <v>45320</v>
      </c>
      <c r="B296" s="7" t="s">
        <v>14647</v>
      </c>
      <c r="C296" s="7" t="s">
        <v>14648</v>
      </c>
      <c r="D296" s="7" t="s">
        <v>2475</v>
      </c>
      <c r="E296" s="7">
        <v>1</v>
      </c>
      <c r="F296" t="str">
        <f>IFERROR(IF(LEN(_xlfn.XLOOKUP(D296, 'Parc Samsara'!B:B, 'Parc Samsara'!A:A)) &gt;9, "Non équipé", _xlfn.XLOOKUP(D296, 'Parc Samsara'!B:B, 'Parc Samsara'!A:A)), "Non équipé")</f>
        <v>DW-125-GX</v>
      </c>
      <c r="G296" t="s">
        <v>14777</v>
      </c>
    </row>
    <row r="297" spans="1:7" x14ac:dyDescent="0.35">
      <c r="A297" s="14">
        <v>45320</v>
      </c>
      <c r="B297" s="6" t="s">
        <v>14647</v>
      </c>
      <c r="C297" s="6" t="s">
        <v>14648</v>
      </c>
      <c r="D297" s="6" t="s">
        <v>14678</v>
      </c>
      <c r="E297" s="6">
        <v>1</v>
      </c>
      <c r="F297" t="str">
        <f>IFERROR(IF(LEN(_xlfn.XLOOKUP(D297, 'Parc Samsara'!B:B, 'Parc Samsara'!A:A)) &gt;9, "Non équipé", _xlfn.XLOOKUP(D297, 'Parc Samsara'!B:B, 'Parc Samsara'!A:A)), "Non équipé")</f>
        <v>Non équipé</v>
      </c>
      <c r="G297" t="s">
        <v>14777</v>
      </c>
    </row>
    <row r="298" spans="1:7" x14ac:dyDescent="0.35">
      <c r="A298" s="13">
        <v>45320</v>
      </c>
      <c r="B298" s="7" t="s">
        <v>14647</v>
      </c>
      <c r="C298" s="7" t="s">
        <v>14648</v>
      </c>
      <c r="D298" s="7" t="s">
        <v>2539</v>
      </c>
      <c r="E298" s="7">
        <v>1</v>
      </c>
      <c r="F298" t="str">
        <f>IFERROR(IF(LEN(_xlfn.XLOOKUP(D298, 'Parc Samsara'!B:B, 'Parc Samsara'!A:A)) &gt;9, "Non équipé", _xlfn.XLOOKUP(D298, 'Parc Samsara'!B:B, 'Parc Samsara'!A:A)), "Non équipé")</f>
        <v>GX-688-JV</v>
      </c>
      <c r="G298" t="s">
        <v>14777</v>
      </c>
    </row>
    <row r="299" spans="1:7" x14ac:dyDescent="0.35">
      <c r="A299" s="14">
        <v>45320</v>
      </c>
      <c r="B299" s="6" t="s">
        <v>14647</v>
      </c>
      <c r="C299" s="6" t="s">
        <v>14648</v>
      </c>
      <c r="D299" s="6" t="s">
        <v>2638</v>
      </c>
      <c r="E299" s="6">
        <v>1</v>
      </c>
      <c r="F299" t="str">
        <f>IFERROR(IF(LEN(_xlfn.XLOOKUP(D299, 'Parc Samsara'!B:B, 'Parc Samsara'!A:A)) &gt;9, "Non équipé", _xlfn.XLOOKUP(D299, 'Parc Samsara'!B:B, 'Parc Samsara'!A:A)), "Non équipé")</f>
        <v>DS-891-ME</v>
      </c>
      <c r="G299" t="s">
        <v>14777</v>
      </c>
    </row>
    <row r="300" spans="1:7" x14ac:dyDescent="0.35">
      <c r="A300" s="13">
        <v>45320</v>
      </c>
      <c r="B300" s="7" t="s">
        <v>14647</v>
      </c>
      <c r="C300" s="7" t="s">
        <v>14648</v>
      </c>
      <c r="D300" s="7" t="s">
        <v>2551</v>
      </c>
      <c r="E300" s="7">
        <v>1</v>
      </c>
      <c r="F300" t="str">
        <f>IFERROR(IF(LEN(_xlfn.XLOOKUP(D300, 'Parc Samsara'!B:B, 'Parc Samsara'!A:A)) &gt;9, "Non équipé", _xlfn.XLOOKUP(D300, 'Parc Samsara'!B:B, 'Parc Samsara'!A:A)), "Non équipé")</f>
        <v>FN-709-ZH</v>
      </c>
      <c r="G300" t="s">
        <v>14777</v>
      </c>
    </row>
    <row r="301" spans="1:7" x14ac:dyDescent="0.35">
      <c r="A301" s="14">
        <v>45320</v>
      </c>
      <c r="B301" s="6" t="s">
        <v>14647</v>
      </c>
      <c r="C301" s="6" t="s">
        <v>14648</v>
      </c>
      <c r="D301" s="6" t="s">
        <v>2510</v>
      </c>
      <c r="E301" s="6">
        <v>1</v>
      </c>
      <c r="F301" t="str">
        <f>IFERROR(IF(LEN(_xlfn.XLOOKUP(D301, 'Parc Samsara'!B:B, 'Parc Samsara'!A:A)) &gt;9, "Non équipé", _xlfn.XLOOKUP(D301, 'Parc Samsara'!B:B, 'Parc Samsara'!A:A)), "Non équipé")</f>
        <v>GV-676-VR</v>
      </c>
      <c r="G301" t="s">
        <v>14777</v>
      </c>
    </row>
    <row r="302" spans="1:7" x14ac:dyDescent="0.35">
      <c r="A302" s="13">
        <v>45320</v>
      </c>
      <c r="B302" s="7" t="s">
        <v>14647</v>
      </c>
      <c r="C302" s="7" t="s">
        <v>14648</v>
      </c>
      <c r="D302" s="7" t="s">
        <v>2481</v>
      </c>
      <c r="E302" s="7">
        <v>1</v>
      </c>
      <c r="F302" t="str">
        <f>IFERROR(IF(LEN(_xlfn.XLOOKUP(D302, 'Parc Samsara'!B:B, 'Parc Samsara'!A:A)) &gt;9, "Non équipé", _xlfn.XLOOKUP(D302, 'Parc Samsara'!B:B, 'Parc Samsara'!A:A)), "Non équipé")</f>
        <v>HA-362-ED</v>
      </c>
      <c r="G302" t="s">
        <v>14777</v>
      </c>
    </row>
    <row r="303" spans="1:7" x14ac:dyDescent="0.35">
      <c r="A303" s="14">
        <v>45320</v>
      </c>
      <c r="B303" s="6" t="s">
        <v>14647</v>
      </c>
      <c r="C303" s="6" t="s">
        <v>14648</v>
      </c>
      <c r="D303" s="6" t="s">
        <v>2628</v>
      </c>
      <c r="E303" s="6">
        <v>1</v>
      </c>
      <c r="F303" t="str">
        <f>IFERROR(IF(LEN(_xlfn.XLOOKUP(D303, 'Parc Samsara'!B:B, 'Parc Samsara'!A:A)) &gt;9, "Non équipé", _xlfn.XLOOKUP(D303, 'Parc Samsara'!B:B, 'Parc Samsara'!A:A)), "Non équipé")</f>
        <v>ED-345-VM</v>
      </c>
      <c r="G303" t="s">
        <v>14777</v>
      </c>
    </row>
    <row r="304" spans="1:7" x14ac:dyDescent="0.35">
      <c r="A304" s="13">
        <v>45320</v>
      </c>
      <c r="B304" s="7" t="s">
        <v>14647</v>
      </c>
      <c r="C304" s="7" t="s">
        <v>14648</v>
      </c>
      <c r="D304" s="7" t="s">
        <v>2659</v>
      </c>
      <c r="E304" s="7">
        <v>1</v>
      </c>
      <c r="F304" t="str">
        <f>IFERROR(IF(LEN(_xlfn.XLOOKUP(D304, 'Parc Samsara'!B:B, 'Parc Samsara'!A:A)) &gt;9, "Non équipé", _xlfn.XLOOKUP(D304, 'Parc Samsara'!B:B, 'Parc Samsara'!A:A)), "Non équipé")</f>
        <v>GK-208-TA</v>
      </c>
      <c r="G304" t="s">
        <v>14777</v>
      </c>
    </row>
    <row r="305" spans="1:7" x14ac:dyDescent="0.35">
      <c r="A305" s="14">
        <v>45320</v>
      </c>
      <c r="B305" s="6" t="s">
        <v>14647</v>
      </c>
      <c r="C305" s="6" t="s">
        <v>14648</v>
      </c>
      <c r="D305" s="6" t="s">
        <v>2587</v>
      </c>
      <c r="E305" s="6">
        <v>1</v>
      </c>
      <c r="F305" t="str">
        <f>IFERROR(IF(LEN(_xlfn.XLOOKUP(D305, 'Parc Samsara'!B:B, 'Parc Samsara'!A:A)) &gt;9, "Non équipé", _xlfn.XLOOKUP(D305, 'Parc Samsara'!B:B, 'Parc Samsara'!A:A)), "Non équipé")</f>
        <v>GK-048-TA</v>
      </c>
      <c r="G305" t="s">
        <v>14777</v>
      </c>
    </row>
    <row r="306" spans="1:7" x14ac:dyDescent="0.35">
      <c r="A306" s="13">
        <v>45320</v>
      </c>
      <c r="B306" s="7" t="s">
        <v>14647</v>
      </c>
      <c r="C306" s="7" t="s">
        <v>14648</v>
      </c>
      <c r="D306" s="7" t="s">
        <v>2593</v>
      </c>
      <c r="E306" s="7">
        <v>1</v>
      </c>
      <c r="F306" t="str">
        <f>IFERROR(IF(LEN(_xlfn.XLOOKUP(D306, 'Parc Samsara'!B:B, 'Parc Samsara'!A:A)) &gt;9, "Non équipé", _xlfn.XLOOKUP(D306, 'Parc Samsara'!B:B, 'Parc Samsara'!A:A)), "Non équipé")</f>
        <v>GK-620-XV</v>
      </c>
      <c r="G306" t="s">
        <v>14777</v>
      </c>
    </row>
    <row r="307" spans="1:7" x14ac:dyDescent="0.35">
      <c r="A307" s="14">
        <v>45320</v>
      </c>
      <c r="B307" s="6" t="s">
        <v>14647</v>
      </c>
      <c r="C307" s="6" t="s">
        <v>14648</v>
      </c>
      <c r="D307" s="6" t="s">
        <v>2717</v>
      </c>
      <c r="E307" s="6">
        <v>1</v>
      </c>
      <c r="F307" t="str">
        <f>IFERROR(IF(LEN(_xlfn.XLOOKUP(D307, 'Parc Samsara'!B:B, 'Parc Samsara'!A:A)) &gt;9, "Non équipé", _xlfn.XLOOKUP(D307, 'Parc Samsara'!B:B, 'Parc Samsara'!A:A)), "Non équipé")</f>
        <v>GW-540-PT</v>
      </c>
      <c r="G307" t="s">
        <v>14777</v>
      </c>
    </row>
    <row r="308" spans="1:7" x14ac:dyDescent="0.35">
      <c r="A308" s="13">
        <v>45320</v>
      </c>
      <c r="B308" s="7" t="s">
        <v>14647</v>
      </c>
      <c r="C308" s="7" t="s">
        <v>14648</v>
      </c>
      <c r="D308" s="7" t="s">
        <v>4207</v>
      </c>
      <c r="E308" s="7">
        <v>1</v>
      </c>
      <c r="F308" t="str">
        <f>IFERROR(IF(LEN(_xlfn.XLOOKUP(D308, 'Parc Samsara'!B:B, 'Parc Samsara'!A:A)) &gt;9, "Non équipé", _xlfn.XLOOKUP(D308, 'Parc Samsara'!B:B, 'Parc Samsara'!A:A)), "Non équipé")</f>
        <v>HG-134-GE</v>
      </c>
      <c r="G308" t="s">
        <v>14777</v>
      </c>
    </row>
    <row r="309" spans="1:7" x14ac:dyDescent="0.35">
      <c r="A309" s="14">
        <v>45320</v>
      </c>
      <c r="B309" s="6" t="s">
        <v>14647</v>
      </c>
      <c r="C309" s="6" t="s">
        <v>14648</v>
      </c>
      <c r="D309" s="6" t="s">
        <v>4540</v>
      </c>
      <c r="E309" s="6">
        <v>1</v>
      </c>
      <c r="F309" t="str">
        <f>IFERROR(IF(LEN(_xlfn.XLOOKUP(D309, 'Parc Samsara'!B:B, 'Parc Samsara'!A:A)) &gt;9, "Non équipé", _xlfn.XLOOKUP(D309, 'Parc Samsara'!B:B, 'Parc Samsara'!A:A)), "Non équipé")</f>
        <v>GA-216-TF</v>
      </c>
      <c r="G309" t="s">
        <v>14777</v>
      </c>
    </row>
    <row r="310" spans="1:7" x14ac:dyDescent="0.35">
      <c r="A310" s="13">
        <v>45320</v>
      </c>
      <c r="B310" s="7" t="s">
        <v>14647</v>
      </c>
      <c r="C310" s="7" t="s">
        <v>14648</v>
      </c>
      <c r="D310" s="7" t="s">
        <v>2600</v>
      </c>
      <c r="E310" s="7">
        <v>1</v>
      </c>
      <c r="F310" t="str">
        <f>IFERROR(IF(LEN(_xlfn.XLOOKUP(D310, 'Parc Samsara'!B:B, 'Parc Samsara'!A:A)) &gt;9, "Non équipé", _xlfn.XLOOKUP(D310, 'Parc Samsara'!B:B, 'Parc Samsara'!A:A)), "Non équipé")</f>
        <v>DW-050-PV</v>
      </c>
      <c r="G310" t="s">
        <v>14777</v>
      </c>
    </row>
    <row r="311" spans="1:7" x14ac:dyDescent="0.35">
      <c r="A311" s="14">
        <v>45320</v>
      </c>
      <c r="B311" s="6" t="s">
        <v>14647</v>
      </c>
      <c r="C311" s="6" t="s">
        <v>14648</v>
      </c>
      <c r="D311" s="6" t="s">
        <v>2649</v>
      </c>
      <c r="E311" s="6">
        <v>1</v>
      </c>
      <c r="F311" t="str">
        <f>IFERROR(IF(LEN(_xlfn.XLOOKUP(D311, 'Parc Samsara'!B:B, 'Parc Samsara'!A:A)) &gt;9, "Non équipé", _xlfn.XLOOKUP(D311, 'Parc Samsara'!B:B, 'Parc Samsara'!A:A)), "Non équipé")</f>
        <v>GL-726-NT</v>
      </c>
      <c r="G311" t="s">
        <v>14777</v>
      </c>
    </row>
    <row r="312" spans="1:7" x14ac:dyDescent="0.35">
      <c r="A312" s="13">
        <v>45320</v>
      </c>
      <c r="B312" s="7" t="s">
        <v>14647</v>
      </c>
      <c r="C312" s="7" t="s">
        <v>14648</v>
      </c>
      <c r="D312" s="7" t="s">
        <v>2463</v>
      </c>
      <c r="E312" s="7">
        <v>1</v>
      </c>
      <c r="F312" t="str">
        <f>IFERROR(IF(LEN(_xlfn.XLOOKUP(D312, 'Parc Samsara'!B:B, 'Parc Samsara'!A:A)) &gt;9, "Non équipé", _xlfn.XLOOKUP(D312, 'Parc Samsara'!B:B, 'Parc Samsara'!A:A)), "Non équipé")</f>
        <v>ER-190-BG</v>
      </c>
      <c r="G312" t="s">
        <v>14777</v>
      </c>
    </row>
    <row r="313" spans="1:7" x14ac:dyDescent="0.35">
      <c r="A313" s="14">
        <v>45320</v>
      </c>
      <c r="B313" s="6" t="s">
        <v>14647</v>
      </c>
      <c r="C313" s="6" t="s">
        <v>14648</v>
      </c>
      <c r="D313" s="6" t="s">
        <v>420</v>
      </c>
      <c r="E313" s="6">
        <v>1</v>
      </c>
      <c r="F313" t="str">
        <f>IFERROR(IF(LEN(_xlfn.XLOOKUP(D313, 'Parc Samsara'!B:B, 'Parc Samsara'!A:A)) &gt;9, "Non équipé", _xlfn.XLOOKUP(D313, 'Parc Samsara'!B:B, 'Parc Samsara'!A:A)), "Non équipé")</f>
        <v>DT-858-QB</v>
      </c>
      <c r="G313" t="s">
        <v>14777</v>
      </c>
    </row>
    <row r="314" spans="1:7" x14ac:dyDescent="0.35">
      <c r="A314" s="13">
        <v>45320</v>
      </c>
      <c r="B314" s="7" t="s">
        <v>14647</v>
      </c>
      <c r="C314" s="7" t="s">
        <v>14648</v>
      </c>
      <c r="D314" s="7" t="s">
        <v>2633</v>
      </c>
      <c r="E314" s="7">
        <v>1</v>
      </c>
      <c r="F314" t="str">
        <f>IFERROR(IF(LEN(_xlfn.XLOOKUP(D314, 'Parc Samsara'!B:B, 'Parc Samsara'!A:A)) &gt;9, "Non équipé", _xlfn.XLOOKUP(D314, 'Parc Samsara'!B:B, 'Parc Samsara'!A:A)), "Non équipé")</f>
        <v>ER-808-ES</v>
      </c>
      <c r="G314" t="s">
        <v>14777</v>
      </c>
    </row>
    <row r="315" spans="1:7" x14ac:dyDescent="0.35">
      <c r="A315" s="14">
        <v>45320</v>
      </c>
      <c r="B315" s="6" t="s">
        <v>14647</v>
      </c>
      <c r="C315" s="6" t="s">
        <v>14648</v>
      </c>
      <c r="D315" s="6" t="s">
        <v>3010</v>
      </c>
      <c r="E315" s="6">
        <v>1</v>
      </c>
      <c r="F315" t="str">
        <f>IFERROR(IF(LEN(_xlfn.XLOOKUP(D315, 'Parc Samsara'!B:B, 'Parc Samsara'!A:A)) &gt;9, "Non équipé", _xlfn.XLOOKUP(D315, 'Parc Samsara'!B:B, 'Parc Samsara'!A:A)), "Non équipé")</f>
        <v>GY-417-BA</v>
      </c>
      <c r="G315" t="s">
        <v>14777</v>
      </c>
    </row>
    <row r="316" spans="1:7" x14ac:dyDescent="0.35">
      <c r="A316" s="13">
        <v>45320</v>
      </c>
      <c r="B316" s="7" t="s">
        <v>14647</v>
      </c>
      <c r="C316" s="7" t="s">
        <v>14648</v>
      </c>
      <c r="D316" s="7" t="s">
        <v>2429</v>
      </c>
      <c r="E316" s="7">
        <v>1</v>
      </c>
      <c r="F316" t="str">
        <f>IFERROR(IF(LEN(_xlfn.XLOOKUP(D316, 'Parc Samsara'!B:B, 'Parc Samsara'!A:A)) &gt;9, "Non équipé", _xlfn.XLOOKUP(D316, 'Parc Samsara'!B:B, 'Parc Samsara'!A:A)), "Non équipé")</f>
        <v>EE-534-GS</v>
      </c>
      <c r="G316" t="s">
        <v>14777</v>
      </c>
    </row>
    <row r="317" spans="1:7" x14ac:dyDescent="0.35">
      <c r="A317" s="14">
        <v>45320</v>
      </c>
      <c r="B317" s="6" t="s">
        <v>14647</v>
      </c>
      <c r="C317" s="6" t="s">
        <v>14648</v>
      </c>
      <c r="D317" s="6" t="s">
        <v>2705</v>
      </c>
      <c r="E317" s="6">
        <v>1</v>
      </c>
      <c r="F317" t="str">
        <f>IFERROR(IF(LEN(_xlfn.XLOOKUP(D317, 'Parc Samsara'!B:B, 'Parc Samsara'!A:A)) &gt;9, "Non équipé", _xlfn.XLOOKUP(D317, 'Parc Samsara'!B:B, 'Parc Samsara'!A:A)), "Non équipé")</f>
        <v>GX-700-MF</v>
      </c>
      <c r="G317" t="s">
        <v>14777</v>
      </c>
    </row>
    <row r="318" spans="1:7" x14ac:dyDescent="0.35">
      <c r="A318" s="13">
        <v>45320</v>
      </c>
      <c r="B318" s="7" t="s">
        <v>14647</v>
      </c>
      <c r="C318" s="7" t="s">
        <v>14648</v>
      </c>
      <c r="D318" s="7" t="s">
        <v>2529</v>
      </c>
      <c r="E318" s="7">
        <v>1</v>
      </c>
      <c r="F318" t="str">
        <f>IFERROR(IF(LEN(_xlfn.XLOOKUP(D318, 'Parc Samsara'!B:B, 'Parc Samsara'!A:A)) &gt;9, "Non équipé", _xlfn.XLOOKUP(D318, 'Parc Samsara'!B:B, 'Parc Samsara'!A:A)), "Non équipé")</f>
        <v>GW-877-RK</v>
      </c>
      <c r="G318" t="s">
        <v>14777</v>
      </c>
    </row>
    <row r="319" spans="1:7" x14ac:dyDescent="0.35">
      <c r="A319" s="14">
        <v>45320</v>
      </c>
      <c r="B319" s="6" t="s">
        <v>14647</v>
      </c>
      <c r="C319" s="6" t="s">
        <v>14648</v>
      </c>
      <c r="D319" s="6" t="s">
        <v>2723</v>
      </c>
      <c r="E319" s="6">
        <v>1</v>
      </c>
      <c r="F319" t="str">
        <f>IFERROR(IF(LEN(_xlfn.XLOOKUP(D319, 'Parc Samsara'!B:B, 'Parc Samsara'!A:A)) &gt;9, "Non équipé", _xlfn.XLOOKUP(D319, 'Parc Samsara'!B:B, 'Parc Samsara'!A:A)), "Non équipé")</f>
        <v>GX-249-NJ</v>
      </c>
      <c r="G319" t="s">
        <v>14777</v>
      </c>
    </row>
    <row r="320" spans="1:7" x14ac:dyDescent="0.35">
      <c r="A320" s="13">
        <v>45320</v>
      </c>
      <c r="B320" s="7" t="s">
        <v>14647</v>
      </c>
      <c r="C320" s="7" t="s">
        <v>14648</v>
      </c>
      <c r="D320" s="7" t="s">
        <v>2644</v>
      </c>
      <c r="E320" s="7">
        <v>1</v>
      </c>
      <c r="F320" t="str">
        <f>IFERROR(IF(LEN(_xlfn.XLOOKUP(D320, 'Parc Samsara'!B:B, 'Parc Samsara'!A:A)) &gt;9, "Non équipé", _xlfn.XLOOKUP(D320, 'Parc Samsara'!B:B, 'Parc Samsara'!A:A)), "Non équipé")</f>
        <v>GK-511-SZ</v>
      </c>
      <c r="G320" t="s">
        <v>14777</v>
      </c>
    </row>
    <row r="321" spans="1:7" x14ac:dyDescent="0.35">
      <c r="A321" s="14">
        <v>45320</v>
      </c>
      <c r="B321" s="6" t="s">
        <v>14647</v>
      </c>
      <c r="C321" s="6" t="s">
        <v>14648</v>
      </c>
      <c r="D321" s="6" t="s">
        <v>14679</v>
      </c>
      <c r="E321" s="6">
        <v>1</v>
      </c>
      <c r="F321" t="str">
        <f>IFERROR(IF(LEN(_xlfn.XLOOKUP(D321, 'Parc Samsara'!B:B, 'Parc Samsara'!A:A)) &gt;9, "Non équipé", _xlfn.XLOOKUP(D321, 'Parc Samsara'!B:B, 'Parc Samsara'!A:A)), "Non équipé")</f>
        <v>Non équipé</v>
      </c>
      <c r="G321" t="s">
        <v>14777</v>
      </c>
    </row>
    <row r="322" spans="1:7" x14ac:dyDescent="0.35">
      <c r="A322" s="13">
        <v>45320</v>
      </c>
      <c r="B322" s="7" t="s">
        <v>14647</v>
      </c>
      <c r="C322" s="7" t="s">
        <v>14648</v>
      </c>
      <c r="D322" s="7" t="s">
        <v>2422</v>
      </c>
      <c r="E322" s="7">
        <v>1</v>
      </c>
      <c r="F322" t="str">
        <f>IFERROR(IF(LEN(_xlfn.XLOOKUP(D322, 'Parc Samsara'!B:B, 'Parc Samsara'!A:A)) &gt;9, "Non équipé", _xlfn.XLOOKUP(D322, 'Parc Samsara'!B:B, 'Parc Samsara'!A:A)), "Non équipé")</f>
        <v>EQ-695-ZY</v>
      </c>
      <c r="G322" t="s">
        <v>14777</v>
      </c>
    </row>
    <row r="323" spans="1:7" x14ac:dyDescent="0.35">
      <c r="A323" s="14">
        <v>45320</v>
      </c>
      <c r="B323" s="6" t="s">
        <v>14647</v>
      </c>
      <c r="C323" s="6" t="s">
        <v>14648</v>
      </c>
      <c r="D323" s="6" t="s">
        <v>2504</v>
      </c>
      <c r="E323" s="6">
        <v>1</v>
      </c>
      <c r="F323" t="str">
        <f>IFERROR(IF(LEN(_xlfn.XLOOKUP(D323, 'Parc Samsara'!B:B, 'Parc Samsara'!A:A)) &gt;9, "Non équipé", _xlfn.XLOOKUP(D323, 'Parc Samsara'!B:B, 'Parc Samsara'!A:A)), "Non équipé")</f>
        <v>GX-581-NJ</v>
      </c>
      <c r="G323" t="s">
        <v>14777</v>
      </c>
    </row>
    <row r="324" spans="1:7" x14ac:dyDescent="0.35">
      <c r="A324" s="13">
        <v>45320</v>
      </c>
      <c r="B324" s="7" t="s">
        <v>14647</v>
      </c>
      <c r="C324" s="7" t="s">
        <v>14648</v>
      </c>
      <c r="D324" s="7" t="s">
        <v>3194</v>
      </c>
      <c r="E324" s="7">
        <v>1</v>
      </c>
      <c r="F324" t="str">
        <f>IFERROR(IF(LEN(_xlfn.XLOOKUP(D324, 'Parc Samsara'!B:B, 'Parc Samsara'!A:A)) &gt;9, "Non équipé", _xlfn.XLOOKUP(D324, 'Parc Samsara'!B:B, 'Parc Samsara'!A:A)), "Non équipé")</f>
        <v>GX-564-NG</v>
      </c>
      <c r="G324" t="s">
        <v>14777</v>
      </c>
    </row>
    <row r="325" spans="1:7" x14ac:dyDescent="0.35">
      <c r="A325" s="14">
        <v>45320</v>
      </c>
      <c r="B325" s="6" t="s">
        <v>14647</v>
      </c>
      <c r="C325" s="6" t="s">
        <v>14648</v>
      </c>
      <c r="D325" s="6" t="s">
        <v>3794</v>
      </c>
      <c r="E325" s="6">
        <v>1</v>
      </c>
      <c r="F325" t="str">
        <f>IFERROR(IF(LEN(_xlfn.XLOOKUP(D325, 'Parc Samsara'!B:B, 'Parc Samsara'!A:A)) &gt;9, "Non équipé", _xlfn.XLOOKUP(D325, 'Parc Samsara'!B:B, 'Parc Samsara'!A:A)), "Non équipé")</f>
        <v>HA-647-FL</v>
      </c>
      <c r="G325" t="s">
        <v>14777</v>
      </c>
    </row>
    <row r="326" spans="1:7" x14ac:dyDescent="0.35">
      <c r="A326" s="13">
        <v>45320</v>
      </c>
      <c r="B326" s="7" t="s">
        <v>14647</v>
      </c>
      <c r="C326" s="7" t="s">
        <v>14648</v>
      </c>
      <c r="D326" s="7" t="s">
        <v>2891</v>
      </c>
      <c r="E326" s="7">
        <v>1</v>
      </c>
      <c r="F326" t="str">
        <f>IFERROR(IF(LEN(_xlfn.XLOOKUP(D326, 'Parc Samsara'!B:B, 'Parc Samsara'!A:A)) &gt;9, "Non équipé", _xlfn.XLOOKUP(D326, 'Parc Samsara'!B:B, 'Parc Samsara'!A:A)), "Non équipé")</f>
        <v>GL-505-XH</v>
      </c>
      <c r="G326" t="s">
        <v>14777</v>
      </c>
    </row>
    <row r="327" spans="1:7" x14ac:dyDescent="0.35">
      <c r="A327" s="14">
        <v>45320</v>
      </c>
      <c r="B327" s="6" t="s">
        <v>14647</v>
      </c>
      <c r="C327" s="6" t="s">
        <v>14648</v>
      </c>
      <c r="D327" s="6" t="s">
        <v>3405</v>
      </c>
      <c r="E327" s="6">
        <v>1</v>
      </c>
      <c r="F327" t="str">
        <f>IFERROR(IF(LEN(_xlfn.XLOOKUP(D327, 'Parc Samsara'!B:B, 'Parc Samsara'!A:A)) &gt;9, "Non équipé", _xlfn.XLOOKUP(D327, 'Parc Samsara'!B:B, 'Parc Samsara'!A:A)), "Non équipé")</f>
        <v>HA-242-HV</v>
      </c>
      <c r="G327" t="s">
        <v>14777</v>
      </c>
    </row>
    <row r="328" spans="1:7" x14ac:dyDescent="0.35">
      <c r="A328" s="13">
        <v>45320</v>
      </c>
      <c r="B328" s="7" t="s">
        <v>14647</v>
      </c>
      <c r="C328" s="7" t="s">
        <v>14648</v>
      </c>
      <c r="D328" s="7" t="s">
        <v>2563</v>
      </c>
      <c r="E328" s="7">
        <v>1</v>
      </c>
      <c r="F328" t="str">
        <f>IFERROR(IF(LEN(_xlfn.XLOOKUP(D328, 'Parc Samsara'!B:B, 'Parc Samsara'!A:A)) &gt;9, "Non équipé", _xlfn.XLOOKUP(D328, 'Parc Samsara'!B:B, 'Parc Samsara'!A:A)), "Non équipé")</f>
        <v>FN-713-ZH</v>
      </c>
      <c r="G328" t="s">
        <v>14777</v>
      </c>
    </row>
    <row r="329" spans="1:7" x14ac:dyDescent="0.35">
      <c r="A329" s="14">
        <v>45320</v>
      </c>
      <c r="B329" s="6" t="s">
        <v>14647</v>
      </c>
      <c r="C329" s="6" t="s">
        <v>14648</v>
      </c>
      <c r="D329" s="6" t="s">
        <v>3612</v>
      </c>
      <c r="E329" s="6">
        <v>1</v>
      </c>
      <c r="F329" t="str">
        <f>IFERROR(IF(LEN(_xlfn.XLOOKUP(D329, 'Parc Samsara'!B:B, 'Parc Samsara'!A:A)) &gt;9, "Non équipé", _xlfn.XLOOKUP(D329, 'Parc Samsara'!B:B, 'Parc Samsara'!A:A)), "Non équipé")</f>
        <v>GZ-491-YK</v>
      </c>
      <c r="G329" t="s">
        <v>14777</v>
      </c>
    </row>
    <row r="330" spans="1:7" x14ac:dyDescent="0.35">
      <c r="A330" s="13">
        <v>45320</v>
      </c>
      <c r="B330" s="7" t="s">
        <v>14647</v>
      </c>
      <c r="C330" s="7" t="s">
        <v>14648</v>
      </c>
      <c r="D330" s="7" t="s">
        <v>2491</v>
      </c>
      <c r="E330" s="7">
        <v>1</v>
      </c>
      <c r="F330" t="str">
        <f>IFERROR(IF(LEN(_xlfn.XLOOKUP(D330, 'Parc Samsara'!B:B, 'Parc Samsara'!A:A)) &gt;9, "Non équipé", _xlfn.XLOOKUP(D330, 'Parc Samsara'!B:B, 'Parc Samsara'!A:A)), "Non équipé")</f>
        <v>HA-717-WL</v>
      </c>
      <c r="G330" t="s">
        <v>14777</v>
      </c>
    </row>
    <row r="331" spans="1:7" x14ac:dyDescent="0.35">
      <c r="A331" s="14">
        <v>45320</v>
      </c>
      <c r="B331" s="6" t="s">
        <v>14647</v>
      </c>
      <c r="C331" s="6" t="s">
        <v>14648</v>
      </c>
      <c r="D331" s="6" t="s">
        <v>2568</v>
      </c>
      <c r="E331" s="6">
        <v>1</v>
      </c>
      <c r="F331" t="str">
        <f>IFERROR(IF(LEN(_xlfn.XLOOKUP(D331, 'Parc Samsara'!B:B, 'Parc Samsara'!A:A)) &gt;9, "Non équipé", _xlfn.XLOOKUP(D331, 'Parc Samsara'!B:B, 'Parc Samsara'!A:A)), "Non équipé")</f>
        <v>ER-498-GS</v>
      </c>
      <c r="G331" t="s">
        <v>14777</v>
      </c>
    </row>
    <row r="332" spans="1:7" x14ac:dyDescent="0.35">
      <c r="A332" s="13">
        <v>45320</v>
      </c>
      <c r="B332" s="7" t="s">
        <v>14647</v>
      </c>
      <c r="C332" s="7" t="s">
        <v>14648</v>
      </c>
      <c r="D332" s="7" t="s">
        <v>2711</v>
      </c>
      <c r="E332" s="7">
        <v>1</v>
      </c>
      <c r="F332" t="str">
        <f>IFERROR(IF(LEN(_xlfn.XLOOKUP(D332, 'Parc Samsara'!B:B, 'Parc Samsara'!A:A)) &gt;9, "Non équipé", _xlfn.XLOOKUP(D332, 'Parc Samsara'!B:B, 'Parc Samsara'!A:A)), "Non équipé")</f>
        <v>GX-432-NJ</v>
      </c>
      <c r="G332" t="s">
        <v>14777</v>
      </c>
    </row>
    <row r="333" spans="1:7" x14ac:dyDescent="0.35">
      <c r="A333" s="14">
        <v>45320</v>
      </c>
      <c r="B333" s="6" t="s">
        <v>14647</v>
      </c>
      <c r="C333" s="6" t="s">
        <v>14648</v>
      </c>
      <c r="D333" s="6" t="s">
        <v>792</v>
      </c>
      <c r="E333" s="6">
        <v>1</v>
      </c>
      <c r="F333" t="str">
        <f>IFERROR(IF(LEN(_xlfn.XLOOKUP(D333, 'Parc Samsara'!B:B, 'Parc Samsara'!A:A)) &gt;9, "Non équipé", _xlfn.XLOOKUP(D333, 'Parc Samsara'!B:B, 'Parc Samsara'!A:A)), "Non équipé")</f>
        <v>DW-935-QW</v>
      </c>
      <c r="G333" t="s">
        <v>14777</v>
      </c>
    </row>
    <row r="334" spans="1:7" x14ac:dyDescent="0.35">
      <c r="A334" s="13">
        <v>45320</v>
      </c>
      <c r="B334" s="7" t="s">
        <v>14647</v>
      </c>
      <c r="C334" s="7" t="s">
        <v>14648</v>
      </c>
      <c r="D334" s="7" t="s">
        <v>3272</v>
      </c>
      <c r="E334" s="7">
        <v>1</v>
      </c>
      <c r="F334" t="str">
        <f>IFERROR(IF(LEN(_xlfn.XLOOKUP(D334, 'Parc Samsara'!B:B, 'Parc Samsara'!A:A)) &gt;9, "Non équipé", _xlfn.XLOOKUP(D334, 'Parc Samsara'!B:B, 'Parc Samsara'!A:A)), "Non équipé")</f>
        <v>GZ-766-SP</v>
      </c>
      <c r="G334" t="s">
        <v>14777</v>
      </c>
    </row>
    <row r="335" spans="1:7" x14ac:dyDescent="0.35">
      <c r="A335" s="14">
        <v>45320</v>
      </c>
      <c r="B335" s="6" t="s">
        <v>14647</v>
      </c>
      <c r="C335" s="6" t="s">
        <v>14648</v>
      </c>
      <c r="D335" s="6" t="s">
        <v>14680</v>
      </c>
      <c r="E335" s="6">
        <v>1</v>
      </c>
      <c r="F335" t="str">
        <f>IFERROR(IF(LEN(_xlfn.XLOOKUP(D335, 'Parc Samsara'!B:B, 'Parc Samsara'!A:A)) &gt;9, "Non équipé", _xlfn.XLOOKUP(D335, 'Parc Samsara'!B:B, 'Parc Samsara'!A:A)), "Non équipé")</f>
        <v>Non équipé</v>
      </c>
      <c r="G335" t="s">
        <v>14777</v>
      </c>
    </row>
    <row r="336" spans="1:7" x14ac:dyDescent="0.35">
      <c r="A336" s="13">
        <v>45320</v>
      </c>
      <c r="B336" s="7" t="s">
        <v>14647</v>
      </c>
      <c r="C336" s="7" t="s">
        <v>14648</v>
      </c>
      <c r="D336" s="7" t="s">
        <v>809</v>
      </c>
      <c r="E336" s="7">
        <v>1</v>
      </c>
      <c r="F336" t="str">
        <f>IFERROR(IF(LEN(_xlfn.XLOOKUP(D336, 'Parc Samsara'!B:B, 'Parc Samsara'!A:A)) &gt;9, "Non équipé", _xlfn.XLOOKUP(D336, 'Parc Samsara'!B:B, 'Parc Samsara'!A:A)), "Non équipé")</f>
        <v>GR-794-YF</v>
      </c>
      <c r="G336" t="s">
        <v>14777</v>
      </c>
    </row>
    <row r="337" spans="1:7" x14ac:dyDescent="0.35">
      <c r="A337" s="14">
        <v>45320</v>
      </c>
      <c r="B337" s="6" t="s">
        <v>14647</v>
      </c>
      <c r="C337" s="6" t="s">
        <v>14648</v>
      </c>
      <c r="D337" s="6" t="s">
        <v>798</v>
      </c>
      <c r="E337" s="6">
        <v>1</v>
      </c>
      <c r="F337" t="str">
        <f>IFERROR(IF(LEN(_xlfn.XLOOKUP(D337, 'Parc Samsara'!B:B, 'Parc Samsara'!A:A)) &gt;9, "Non équipé", _xlfn.XLOOKUP(D337, 'Parc Samsara'!B:B, 'Parc Samsara'!A:A)), "Non équipé")</f>
        <v>CC-024-RY</v>
      </c>
      <c r="G337" t="s">
        <v>14777</v>
      </c>
    </row>
    <row r="338" spans="1:7" x14ac:dyDescent="0.35">
      <c r="A338" s="13">
        <v>45320</v>
      </c>
      <c r="B338" s="7" t="s">
        <v>14647</v>
      </c>
      <c r="C338" s="7" t="s">
        <v>14648</v>
      </c>
      <c r="D338" s="7" t="s">
        <v>14681</v>
      </c>
      <c r="E338" s="7">
        <v>1</v>
      </c>
      <c r="F338" t="str">
        <f>IFERROR(IF(LEN(_xlfn.XLOOKUP(D338, 'Parc Samsara'!B:B, 'Parc Samsara'!A:A)) &gt;9, "Non équipé", _xlfn.XLOOKUP(D338, 'Parc Samsara'!B:B, 'Parc Samsara'!A:A)), "Non équipé")</f>
        <v>Non équipé</v>
      </c>
      <c r="G338" t="s">
        <v>14777</v>
      </c>
    </row>
    <row r="339" spans="1:7" x14ac:dyDescent="0.35">
      <c r="A339" s="14">
        <v>45320</v>
      </c>
      <c r="B339" s="6" t="s">
        <v>14647</v>
      </c>
      <c r="C339" s="6" t="s">
        <v>14648</v>
      </c>
      <c r="D339" s="6" t="s">
        <v>748</v>
      </c>
      <c r="E339" s="6">
        <v>1</v>
      </c>
      <c r="F339" t="str">
        <f>IFERROR(IF(LEN(_xlfn.XLOOKUP(D339, 'Parc Samsara'!B:B, 'Parc Samsara'!A:A)) &gt;9, "Non équipé", _xlfn.XLOOKUP(D339, 'Parc Samsara'!B:B, 'Parc Samsara'!A:A)), "Non équipé")</f>
        <v>HA-851-RZ</v>
      </c>
      <c r="G339" t="s">
        <v>14777</v>
      </c>
    </row>
    <row r="340" spans="1:7" x14ac:dyDescent="0.35">
      <c r="A340" s="13">
        <v>45320</v>
      </c>
      <c r="B340" s="7" t="s">
        <v>14647</v>
      </c>
      <c r="C340" s="7" t="s">
        <v>14648</v>
      </c>
      <c r="D340" s="7" t="s">
        <v>770</v>
      </c>
      <c r="E340" s="7">
        <v>1</v>
      </c>
      <c r="F340" t="str">
        <f>IFERROR(IF(LEN(_xlfn.XLOOKUP(D340, 'Parc Samsara'!B:B, 'Parc Samsara'!A:A)) &gt;9, "Non équipé", _xlfn.XLOOKUP(D340, 'Parc Samsara'!B:B, 'Parc Samsara'!A:A)), "Non équipé")</f>
        <v>Non équipé</v>
      </c>
      <c r="G340" t="s">
        <v>14777</v>
      </c>
    </row>
    <row r="341" spans="1:7" x14ac:dyDescent="0.35">
      <c r="A341" s="14">
        <v>45320</v>
      </c>
      <c r="B341" s="6" t="s">
        <v>14647</v>
      </c>
      <c r="C341" s="6" t="s">
        <v>14648</v>
      </c>
      <c r="D341" s="6" t="s">
        <v>766</v>
      </c>
      <c r="E341" s="6">
        <v>1</v>
      </c>
      <c r="F341" t="str">
        <f>IFERROR(IF(LEN(_xlfn.XLOOKUP(D341, 'Parc Samsara'!B:B, 'Parc Samsara'!A:A)) &gt;9, "Non équipé", _xlfn.XLOOKUP(D341, 'Parc Samsara'!B:B, 'Parc Samsara'!A:A)), "Non équipé")</f>
        <v>FQ-744-SP</v>
      </c>
      <c r="G341" t="s">
        <v>14777</v>
      </c>
    </row>
    <row r="342" spans="1:7" x14ac:dyDescent="0.35">
      <c r="A342" s="13">
        <v>45320</v>
      </c>
      <c r="B342" s="7" t="s">
        <v>14647</v>
      </c>
      <c r="C342" s="7" t="s">
        <v>14648</v>
      </c>
      <c r="D342" s="7" t="s">
        <v>4162</v>
      </c>
      <c r="E342" s="7">
        <v>1</v>
      </c>
      <c r="F342" t="str">
        <f>IFERROR(IF(LEN(_xlfn.XLOOKUP(D342, 'Parc Samsara'!B:B, 'Parc Samsara'!A:A)) &gt;9, "Non équipé", _xlfn.XLOOKUP(D342, 'Parc Samsara'!B:B, 'Parc Samsara'!A:A)), "Non équipé")</f>
        <v>HF-057-MH</v>
      </c>
      <c r="G342" t="s">
        <v>14777</v>
      </c>
    </row>
    <row r="343" spans="1:7" x14ac:dyDescent="0.35">
      <c r="A343" s="14">
        <v>45320</v>
      </c>
      <c r="B343" s="6" t="s">
        <v>14647</v>
      </c>
      <c r="C343" s="6" t="s">
        <v>14648</v>
      </c>
      <c r="D343" s="6" t="s">
        <v>804</v>
      </c>
      <c r="E343" s="6">
        <v>1</v>
      </c>
      <c r="F343" t="str">
        <f>IFERROR(IF(LEN(_xlfn.XLOOKUP(D343, 'Parc Samsara'!B:B, 'Parc Samsara'!A:A)) &gt;9, "Non équipé", _xlfn.XLOOKUP(D343, 'Parc Samsara'!B:B, 'Parc Samsara'!A:A)), "Non équipé")</f>
        <v>GX-919-WX</v>
      </c>
      <c r="G343" t="s">
        <v>14777</v>
      </c>
    </row>
    <row r="344" spans="1:7" x14ac:dyDescent="0.35">
      <c r="A344" s="13">
        <v>45320</v>
      </c>
      <c r="B344" s="7" t="s">
        <v>14647</v>
      </c>
      <c r="C344" s="7" t="s">
        <v>14648</v>
      </c>
      <c r="D344" s="7" t="s">
        <v>3278</v>
      </c>
      <c r="E344" s="7">
        <v>1</v>
      </c>
      <c r="F344" t="str">
        <f>IFERROR(IF(LEN(_xlfn.XLOOKUP(D344, 'Parc Samsara'!B:B, 'Parc Samsara'!A:A)) &gt;9, "Non équipé", _xlfn.XLOOKUP(D344, 'Parc Samsara'!B:B, 'Parc Samsara'!A:A)), "Non équipé")</f>
        <v>HA-046-MC</v>
      </c>
      <c r="G344" t="s">
        <v>14777</v>
      </c>
    </row>
    <row r="345" spans="1:7" x14ac:dyDescent="0.35">
      <c r="A345" s="14">
        <v>45320</v>
      </c>
      <c r="B345" s="6" t="s">
        <v>14647</v>
      </c>
      <c r="C345" s="6" t="s">
        <v>14648</v>
      </c>
      <c r="D345" s="6" t="s">
        <v>773</v>
      </c>
      <c r="E345" s="6">
        <v>1</v>
      </c>
      <c r="F345" t="str">
        <f>IFERROR(IF(LEN(_xlfn.XLOOKUP(D345, 'Parc Samsara'!B:B, 'Parc Samsara'!A:A)) &gt;9, "Non équipé", _xlfn.XLOOKUP(D345, 'Parc Samsara'!B:B, 'Parc Samsara'!A:A)), "Non équipé")</f>
        <v>DR-208-FB</v>
      </c>
      <c r="G345" t="s">
        <v>14777</v>
      </c>
    </row>
    <row r="346" spans="1:7" x14ac:dyDescent="0.35">
      <c r="A346" s="13">
        <v>45320</v>
      </c>
      <c r="B346" s="7" t="s">
        <v>14647</v>
      </c>
      <c r="C346" s="7" t="s">
        <v>14648</v>
      </c>
      <c r="D346" s="7" t="s">
        <v>3266</v>
      </c>
      <c r="E346" s="7">
        <v>1</v>
      </c>
      <c r="F346" t="str">
        <f>IFERROR(IF(LEN(_xlfn.XLOOKUP(D346, 'Parc Samsara'!B:B, 'Parc Samsara'!A:A)) &gt;9, "Non équipé", _xlfn.XLOOKUP(D346, 'Parc Samsara'!B:B, 'Parc Samsara'!A:A)), "Non équipé")</f>
        <v>GZ-730-SP</v>
      </c>
      <c r="G346" t="s">
        <v>14777</v>
      </c>
    </row>
    <row r="347" spans="1:7" x14ac:dyDescent="0.35">
      <c r="A347" s="14">
        <v>45320</v>
      </c>
      <c r="B347" s="6" t="s">
        <v>14647</v>
      </c>
      <c r="C347" s="6" t="s">
        <v>14648</v>
      </c>
      <c r="D347" s="6" t="s">
        <v>754</v>
      </c>
      <c r="E347" s="6">
        <v>1</v>
      </c>
      <c r="F347" t="str">
        <f>IFERROR(IF(LEN(_xlfn.XLOOKUP(D347, 'Parc Samsara'!B:B, 'Parc Samsara'!A:A)) &gt;9, "Non équipé", _xlfn.XLOOKUP(D347, 'Parc Samsara'!B:B, 'Parc Samsara'!A:A)), "Non équipé")</f>
        <v>HB-986-WN</v>
      </c>
      <c r="G347" t="s">
        <v>14777</v>
      </c>
    </row>
    <row r="348" spans="1:7" x14ac:dyDescent="0.35">
      <c r="A348" s="13">
        <v>45320</v>
      </c>
      <c r="B348" s="7" t="s">
        <v>14647</v>
      </c>
      <c r="C348" s="7" t="s">
        <v>14648</v>
      </c>
      <c r="D348" s="7" t="s">
        <v>3260</v>
      </c>
      <c r="E348" s="7">
        <v>1</v>
      </c>
      <c r="F348" t="str">
        <f>IFERROR(IF(LEN(_xlfn.XLOOKUP(D348, 'Parc Samsara'!B:B, 'Parc Samsara'!A:A)) &gt;9, "Non équipé", _xlfn.XLOOKUP(D348, 'Parc Samsara'!B:B, 'Parc Samsara'!A:A)), "Non équipé")</f>
        <v>HA-874-PV</v>
      </c>
      <c r="G348" t="s">
        <v>14777</v>
      </c>
    </row>
    <row r="349" spans="1:7" x14ac:dyDescent="0.35">
      <c r="A349" s="14">
        <v>45320</v>
      </c>
      <c r="B349" s="6" t="s">
        <v>14647</v>
      </c>
      <c r="C349" s="6" t="s">
        <v>14648</v>
      </c>
      <c r="D349" s="6" t="s">
        <v>786</v>
      </c>
      <c r="E349" s="6">
        <v>1</v>
      </c>
      <c r="F349" t="str">
        <f>IFERROR(IF(LEN(_xlfn.XLOOKUP(D349, 'Parc Samsara'!B:B, 'Parc Samsara'!A:A)) &gt;9, "Non équipé", _xlfn.XLOOKUP(D349, 'Parc Samsara'!B:B, 'Parc Samsara'!A:A)), "Non équipé")</f>
        <v>GY-968-QC</v>
      </c>
      <c r="G349" t="s">
        <v>14777</v>
      </c>
    </row>
    <row r="350" spans="1:7" x14ac:dyDescent="0.35">
      <c r="A350" s="13">
        <v>45320</v>
      </c>
      <c r="B350" s="7" t="s">
        <v>14647</v>
      </c>
      <c r="C350" s="7" t="s">
        <v>14648</v>
      </c>
      <c r="D350" s="7" t="s">
        <v>3601</v>
      </c>
      <c r="E350" s="7">
        <v>1</v>
      </c>
      <c r="F350" t="str">
        <f>IFERROR(IF(LEN(_xlfn.XLOOKUP(D350, 'Parc Samsara'!B:B, 'Parc Samsara'!A:A)) &gt;9, "Non équipé", _xlfn.XLOOKUP(D350, 'Parc Samsara'!B:B, 'Parc Samsara'!A:A)), "Non équipé")</f>
        <v>HA-391-GB</v>
      </c>
      <c r="G350" t="s">
        <v>14777</v>
      </c>
    </row>
    <row r="351" spans="1:7" x14ac:dyDescent="0.35">
      <c r="A351" s="14">
        <v>45320</v>
      </c>
      <c r="B351" s="6" t="s">
        <v>14647</v>
      </c>
      <c r="C351" s="6" t="s">
        <v>14648</v>
      </c>
      <c r="D351" s="6" t="s">
        <v>742</v>
      </c>
      <c r="E351" s="6">
        <v>1</v>
      </c>
      <c r="F351" t="str">
        <f>IFERROR(IF(LEN(_xlfn.XLOOKUP(D351, 'Parc Samsara'!B:B, 'Parc Samsara'!A:A)) &gt;9, "Non équipé", _xlfn.XLOOKUP(D351, 'Parc Samsara'!B:B, 'Parc Samsara'!A:A)), "Non équipé")</f>
        <v>DV-091-CX</v>
      </c>
      <c r="G351" t="s">
        <v>14777</v>
      </c>
    </row>
    <row r="352" spans="1:7" x14ac:dyDescent="0.35">
      <c r="A352" s="13">
        <v>45320</v>
      </c>
      <c r="B352" s="7" t="s">
        <v>14647</v>
      </c>
      <c r="C352" s="7" t="s">
        <v>14648</v>
      </c>
      <c r="D352" s="7" t="s">
        <v>780</v>
      </c>
      <c r="E352" s="7">
        <v>1</v>
      </c>
      <c r="F352" t="str">
        <f>IFERROR(IF(LEN(_xlfn.XLOOKUP(D352, 'Parc Samsara'!B:B, 'Parc Samsara'!A:A)) &gt;9, "Non équipé", _xlfn.XLOOKUP(D352, 'Parc Samsara'!B:B, 'Parc Samsara'!A:A)), "Non équipé")</f>
        <v>EQ-533-MQ</v>
      </c>
      <c r="G352" t="s">
        <v>14777</v>
      </c>
    </row>
    <row r="353" spans="1:7" x14ac:dyDescent="0.35">
      <c r="A353" s="14">
        <v>45320</v>
      </c>
      <c r="B353" s="6" t="s">
        <v>14647</v>
      </c>
      <c r="C353" s="6" t="s">
        <v>14648</v>
      </c>
      <c r="D353" s="6" t="s">
        <v>3242</v>
      </c>
      <c r="E353" s="6">
        <v>1</v>
      </c>
      <c r="F353" t="str">
        <f>IFERROR(IF(LEN(_xlfn.XLOOKUP(D353, 'Parc Samsara'!B:B, 'Parc Samsara'!A:A)) &gt;9, "Non équipé", _xlfn.XLOOKUP(D353, 'Parc Samsara'!B:B, 'Parc Samsara'!A:A)), "Non équipé")</f>
        <v>HA-492-HC</v>
      </c>
      <c r="G353" t="s">
        <v>14777</v>
      </c>
    </row>
    <row r="354" spans="1:7" x14ac:dyDescent="0.35">
      <c r="A354" s="13">
        <v>45320</v>
      </c>
      <c r="B354" s="7" t="s">
        <v>14647</v>
      </c>
      <c r="C354" s="7" t="s">
        <v>14648</v>
      </c>
      <c r="D354" s="7" t="s">
        <v>3248</v>
      </c>
      <c r="E354" s="7">
        <v>1</v>
      </c>
      <c r="F354" t="str">
        <f>IFERROR(IF(LEN(_xlfn.XLOOKUP(D354, 'Parc Samsara'!B:B, 'Parc Samsara'!A:A)) &gt;9, "Non équipé", _xlfn.XLOOKUP(D354, 'Parc Samsara'!B:B, 'Parc Samsara'!A:A)), "Non équipé")</f>
        <v>HA-410-LH</v>
      </c>
      <c r="G354" t="s">
        <v>14777</v>
      </c>
    </row>
    <row r="355" spans="1:7" x14ac:dyDescent="0.35">
      <c r="A355" s="14">
        <v>45320</v>
      </c>
      <c r="B355" s="6" t="s">
        <v>14647</v>
      </c>
      <c r="C355" s="6" t="s">
        <v>14648</v>
      </c>
      <c r="D355" s="6" t="s">
        <v>3230</v>
      </c>
      <c r="E355" s="6">
        <v>1</v>
      </c>
      <c r="F355" t="str">
        <f>IFERROR(IF(LEN(_xlfn.XLOOKUP(D355, 'Parc Samsara'!B:B, 'Parc Samsara'!A:A)) &gt;9, "Non équipé", _xlfn.XLOOKUP(D355, 'Parc Samsara'!B:B, 'Parc Samsara'!A:A)), "Non équipé")</f>
        <v>HA-784-BZ</v>
      </c>
      <c r="G355" t="s">
        <v>14777</v>
      </c>
    </row>
    <row r="356" spans="1:7" x14ac:dyDescent="0.35">
      <c r="A356" s="13">
        <v>45320</v>
      </c>
      <c r="B356" s="7" t="s">
        <v>14647</v>
      </c>
      <c r="C356" s="7" t="s">
        <v>14648</v>
      </c>
      <c r="D356" s="7" t="s">
        <v>760</v>
      </c>
      <c r="E356" s="7">
        <v>1</v>
      </c>
      <c r="F356" t="str">
        <f>IFERROR(IF(LEN(_xlfn.XLOOKUP(D356, 'Parc Samsara'!B:B, 'Parc Samsara'!A:A)) &gt;9, "Non équipé", _xlfn.XLOOKUP(D356, 'Parc Samsara'!B:B, 'Parc Samsara'!A:A)), "Non équipé")</f>
        <v>DW-586-QW</v>
      </c>
      <c r="G356" t="s">
        <v>14777</v>
      </c>
    </row>
    <row r="357" spans="1:7" x14ac:dyDescent="0.35">
      <c r="A357" s="14">
        <v>45320</v>
      </c>
      <c r="B357" s="6" t="s">
        <v>14647</v>
      </c>
      <c r="C357" s="6" t="s">
        <v>14648</v>
      </c>
      <c r="D357" s="6" t="s">
        <v>3236</v>
      </c>
      <c r="E357" s="6">
        <v>1</v>
      </c>
      <c r="F357" t="str">
        <f>IFERROR(IF(LEN(_xlfn.XLOOKUP(D357, 'Parc Samsara'!B:B, 'Parc Samsara'!A:A)) &gt;9, "Non équipé", _xlfn.XLOOKUP(D357, 'Parc Samsara'!B:B, 'Parc Samsara'!A:A)), "Non équipé")</f>
        <v>HA-316-EC</v>
      </c>
      <c r="G357" t="s">
        <v>14777</v>
      </c>
    </row>
    <row r="358" spans="1:7" x14ac:dyDescent="0.35">
      <c r="A358" s="13">
        <v>45320</v>
      </c>
      <c r="B358" s="7" t="s">
        <v>14647</v>
      </c>
      <c r="C358" s="7" t="s">
        <v>14648</v>
      </c>
      <c r="D358" s="7" t="s">
        <v>1946</v>
      </c>
      <c r="E358" s="7">
        <v>1</v>
      </c>
      <c r="F358" t="str">
        <f>IFERROR(IF(LEN(_xlfn.XLOOKUP(D358, 'Parc Samsara'!B:B, 'Parc Samsara'!A:A)) &gt;9, "Non équipé", _xlfn.XLOOKUP(D358, 'Parc Samsara'!B:B, 'Parc Samsara'!A:A)), "Non équipé")</f>
        <v>HA-202-TQ</v>
      </c>
      <c r="G358" t="s">
        <v>14777</v>
      </c>
    </row>
    <row r="359" spans="1:7" x14ac:dyDescent="0.35">
      <c r="A359" s="14">
        <v>45320</v>
      </c>
      <c r="B359" s="6" t="s">
        <v>14647</v>
      </c>
      <c r="C359" s="6" t="s">
        <v>14648</v>
      </c>
      <c r="D359" s="6" t="s">
        <v>1904</v>
      </c>
      <c r="E359" s="6">
        <v>1</v>
      </c>
      <c r="F359" t="str">
        <f>IFERROR(IF(LEN(_xlfn.XLOOKUP(D359, 'Parc Samsara'!B:B, 'Parc Samsara'!A:A)) &gt;9, "Non équipé", _xlfn.XLOOKUP(D359, 'Parc Samsara'!B:B, 'Parc Samsara'!A:A)), "Non équipé")</f>
        <v>FV-447-DQ</v>
      </c>
      <c r="G359" t="s">
        <v>14777</v>
      </c>
    </row>
    <row r="360" spans="1:7" x14ac:dyDescent="0.35">
      <c r="A360" s="13">
        <v>45320</v>
      </c>
      <c r="B360" s="7" t="s">
        <v>14647</v>
      </c>
      <c r="C360" s="7" t="s">
        <v>14648</v>
      </c>
      <c r="D360" s="7" t="s">
        <v>4157</v>
      </c>
      <c r="E360" s="7">
        <v>1</v>
      </c>
      <c r="F360" t="str">
        <f>IFERROR(IF(LEN(_xlfn.XLOOKUP(D360, 'Parc Samsara'!B:B, 'Parc Samsara'!A:A)) &gt;9, "Non équipé", _xlfn.XLOOKUP(D360, 'Parc Samsara'!B:B, 'Parc Samsara'!A:A)), "Non équipé")</f>
        <v>HF-084-ZF</v>
      </c>
      <c r="G360" t="s">
        <v>14777</v>
      </c>
    </row>
    <row r="361" spans="1:7" x14ac:dyDescent="0.35">
      <c r="A361" s="14">
        <v>45320</v>
      </c>
      <c r="B361" s="6" t="s">
        <v>14647</v>
      </c>
      <c r="C361" s="6" t="s">
        <v>14648</v>
      </c>
      <c r="D361" s="6" t="s">
        <v>4262</v>
      </c>
      <c r="E361" s="6">
        <v>1</v>
      </c>
      <c r="F361" t="str">
        <f>IFERROR(IF(LEN(_xlfn.XLOOKUP(D361, 'Parc Samsara'!B:B, 'Parc Samsara'!A:A)) &gt;9, "Non équipé", _xlfn.XLOOKUP(D361, 'Parc Samsara'!B:B, 'Parc Samsara'!A:A)), "Non équipé")</f>
        <v>HG-540-CM</v>
      </c>
      <c r="G361" t="s">
        <v>14777</v>
      </c>
    </row>
    <row r="362" spans="1:7" x14ac:dyDescent="0.35">
      <c r="A362" s="13">
        <v>45320</v>
      </c>
      <c r="B362" s="7" t="s">
        <v>14647</v>
      </c>
      <c r="C362" s="7" t="s">
        <v>14648</v>
      </c>
      <c r="D362" s="7" t="s">
        <v>1939</v>
      </c>
      <c r="E362" s="7">
        <v>1</v>
      </c>
      <c r="F362" t="str">
        <f>IFERROR(IF(LEN(_xlfn.XLOOKUP(D362, 'Parc Samsara'!B:B, 'Parc Samsara'!A:A)) &gt;9, "Non équipé", _xlfn.XLOOKUP(D362, 'Parc Samsara'!B:B, 'Parc Samsara'!A:A)), "Non équipé")</f>
        <v>GW-843-JB</v>
      </c>
      <c r="G362" t="s">
        <v>14777</v>
      </c>
    </row>
    <row r="363" spans="1:7" x14ac:dyDescent="0.35">
      <c r="A363" s="14">
        <v>45320</v>
      </c>
      <c r="B363" s="6" t="s">
        <v>14647</v>
      </c>
      <c r="C363" s="6" t="s">
        <v>14648</v>
      </c>
      <c r="D363" s="6" t="s">
        <v>1951</v>
      </c>
      <c r="E363" s="6">
        <v>1</v>
      </c>
      <c r="F363" t="str">
        <f>IFERROR(IF(LEN(_xlfn.XLOOKUP(D363, 'Parc Samsara'!B:B, 'Parc Samsara'!A:A)) &gt;9, "Non équipé", _xlfn.XLOOKUP(D363, 'Parc Samsara'!B:B, 'Parc Samsara'!A:A)), "Non équipé")</f>
        <v>HA-242-TP</v>
      </c>
      <c r="G363" t="s">
        <v>14777</v>
      </c>
    </row>
    <row r="364" spans="1:7" x14ac:dyDescent="0.35">
      <c r="A364" s="13">
        <v>45320</v>
      </c>
      <c r="B364" s="7" t="s">
        <v>14647</v>
      </c>
      <c r="C364" s="7" t="s">
        <v>14648</v>
      </c>
      <c r="D364" s="7" t="s">
        <v>1917</v>
      </c>
      <c r="E364" s="7">
        <v>1</v>
      </c>
      <c r="F364" t="str">
        <f>IFERROR(IF(LEN(_xlfn.XLOOKUP(D364, 'Parc Samsara'!B:B, 'Parc Samsara'!A:A)) &gt;9, "Non équipé", _xlfn.XLOOKUP(D364, 'Parc Samsara'!B:B, 'Parc Samsara'!A:A)), "Non équipé")</f>
        <v>GV-616-SY</v>
      </c>
      <c r="G364" t="s">
        <v>14777</v>
      </c>
    </row>
    <row r="365" spans="1:7" x14ac:dyDescent="0.35">
      <c r="A365" s="14">
        <v>45320</v>
      </c>
      <c r="B365" s="6" t="s">
        <v>14647</v>
      </c>
      <c r="C365" s="6" t="s">
        <v>14648</v>
      </c>
      <c r="D365" s="6" t="s">
        <v>1928</v>
      </c>
      <c r="E365" s="6">
        <v>1</v>
      </c>
      <c r="F365" t="str">
        <f>IFERROR(IF(LEN(_xlfn.XLOOKUP(D365, 'Parc Samsara'!B:B, 'Parc Samsara'!A:A)) &gt;9, "Non équipé", _xlfn.XLOOKUP(D365, 'Parc Samsara'!B:B, 'Parc Samsara'!A:A)), "Non équipé")</f>
        <v>GV-930-NZ</v>
      </c>
      <c r="G365" t="s">
        <v>14777</v>
      </c>
    </row>
    <row r="366" spans="1:7" x14ac:dyDescent="0.35">
      <c r="A366" s="13">
        <v>45320</v>
      </c>
      <c r="B366" s="7" t="s">
        <v>14647</v>
      </c>
      <c r="C366" s="7" t="s">
        <v>14648</v>
      </c>
      <c r="D366" s="7" t="s">
        <v>1956</v>
      </c>
      <c r="E366" s="7">
        <v>1</v>
      </c>
      <c r="F366" t="str">
        <f>IFERROR(IF(LEN(_xlfn.XLOOKUP(D366, 'Parc Samsara'!B:B, 'Parc Samsara'!A:A)) &gt;9, "Non équipé", _xlfn.XLOOKUP(D366, 'Parc Samsara'!B:B, 'Parc Samsara'!A:A)), "Non équipé")</f>
        <v>ED-744-AK</v>
      </c>
      <c r="G366" t="s">
        <v>14777</v>
      </c>
    </row>
    <row r="367" spans="1:7" x14ac:dyDescent="0.35">
      <c r="A367" s="14">
        <v>45320</v>
      </c>
      <c r="B367" s="6" t="s">
        <v>14647</v>
      </c>
      <c r="C367" s="6" t="s">
        <v>14648</v>
      </c>
      <c r="D367" s="6" t="s">
        <v>1962</v>
      </c>
      <c r="E367" s="6">
        <v>1</v>
      </c>
      <c r="F367" t="str">
        <f>IFERROR(IF(LEN(_xlfn.XLOOKUP(D367, 'Parc Samsara'!B:B, 'Parc Samsara'!A:A)) &gt;9, "Non équipé", _xlfn.XLOOKUP(D367, 'Parc Samsara'!B:B, 'Parc Samsara'!A:A)), "Non équipé")</f>
        <v>GW-828-JB</v>
      </c>
      <c r="G367" t="s">
        <v>14777</v>
      </c>
    </row>
    <row r="368" spans="1:7" x14ac:dyDescent="0.35">
      <c r="A368" s="13">
        <v>45320</v>
      </c>
      <c r="B368" s="7" t="s">
        <v>14647</v>
      </c>
      <c r="C368" s="7" t="s">
        <v>14648</v>
      </c>
      <c r="D368" s="7" t="s">
        <v>4168</v>
      </c>
      <c r="E368" s="7">
        <v>1</v>
      </c>
      <c r="F368" t="str">
        <f>IFERROR(IF(LEN(_xlfn.XLOOKUP(D368, 'Parc Samsara'!B:B, 'Parc Samsara'!A:A)) &gt;9, "Non équipé", _xlfn.XLOOKUP(D368, 'Parc Samsara'!B:B, 'Parc Samsara'!A:A)), "Non équipé")</f>
        <v>GQ-469-JP</v>
      </c>
      <c r="G368" t="s">
        <v>14777</v>
      </c>
    </row>
    <row r="369" spans="1:7" x14ac:dyDescent="0.35">
      <c r="A369" s="14">
        <v>45320</v>
      </c>
      <c r="B369" s="6" t="s">
        <v>14647</v>
      </c>
      <c r="C369" s="6" t="s">
        <v>14648</v>
      </c>
      <c r="D369" s="6" t="s">
        <v>1934</v>
      </c>
      <c r="E369" s="6">
        <v>1</v>
      </c>
      <c r="F369" t="str">
        <f>IFERROR(IF(LEN(_xlfn.XLOOKUP(D369, 'Parc Samsara'!B:B, 'Parc Samsara'!A:A)) &gt;9, "Non équipé", _xlfn.XLOOKUP(D369, 'Parc Samsara'!B:B, 'Parc Samsara'!A:A)), "Non équipé")</f>
        <v>GW-837-JB</v>
      </c>
      <c r="G369" t="s">
        <v>14777</v>
      </c>
    </row>
    <row r="370" spans="1:7" x14ac:dyDescent="0.35">
      <c r="A370" s="13">
        <v>45320</v>
      </c>
      <c r="B370" s="7" t="s">
        <v>14647</v>
      </c>
      <c r="C370" s="7" t="s">
        <v>14648</v>
      </c>
      <c r="D370" s="7" t="s">
        <v>1911</v>
      </c>
      <c r="E370" s="7">
        <v>1</v>
      </c>
      <c r="F370" t="str">
        <f>IFERROR(IF(LEN(_xlfn.XLOOKUP(D370, 'Parc Samsara'!B:B, 'Parc Samsara'!A:A)) &gt;9, "Non équipé", _xlfn.XLOOKUP(D370, 'Parc Samsara'!B:B, 'Parc Samsara'!A:A)), "Non équipé")</f>
        <v>FV-250-NS</v>
      </c>
      <c r="G370" t="s">
        <v>14777</v>
      </c>
    </row>
    <row r="371" spans="1:7" x14ac:dyDescent="0.35">
      <c r="A371" s="14">
        <v>45320</v>
      </c>
      <c r="B371" s="6" t="s">
        <v>14647</v>
      </c>
      <c r="C371" s="6" t="s">
        <v>14648</v>
      </c>
      <c r="D371" s="6" t="s">
        <v>1923</v>
      </c>
      <c r="E371" s="6">
        <v>1</v>
      </c>
      <c r="F371" t="str">
        <f>IFERROR(IF(LEN(_xlfn.XLOOKUP(D371, 'Parc Samsara'!B:B, 'Parc Samsara'!A:A)) &gt;9, "Non équipé", _xlfn.XLOOKUP(D371, 'Parc Samsara'!B:B, 'Parc Samsara'!A:A)), "Non équipé")</f>
        <v>FB-358-AY</v>
      </c>
      <c r="G371" t="s">
        <v>14777</v>
      </c>
    </row>
    <row r="372" spans="1:7" x14ac:dyDescent="0.35">
      <c r="A372" s="13">
        <v>45320</v>
      </c>
      <c r="B372" s="7" t="s">
        <v>14647</v>
      </c>
      <c r="C372" s="7" t="s">
        <v>14648</v>
      </c>
      <c r="D372" s="7" t="s">
        <v>1944</v>
      </c>
      <c r="E372" s="7">
        <v>1</v>
      </c>
      <c r="F372" t="str">
        <f>IFERROR(IF(LEN(_xlfn.XLOOKUP(D372, 'Parc Samsara'!B:B, 'Parc Samsara'!A:A)) &gt;9, "Non équipé", _xlfn.XLOOKUP(D372, 'Parc Samsara'!B:B, 'Parc Samsara'!A:A)), "Non équipé")</f>
        <v>Non équipé</v>
      </c>
      <c r="G372" t="s">
        <v>14777</v>
      </c>
    </row>
    <row r="373" spans="1:7" x14ac:dyDescent="0.35">
      <c r="A373" s="14">
        <v>45320</v>
      </c>
      <c r="B373" s="6" t="s">
        <v>14647</v>
      </c>
      <c r="C373" s="6" t="s">
        <v>14648</v>
      </c>
      <c r="D373" s="6" t="s">
        <v>211</v>
      </c>
      <c r="E373" s="6">
        <v>1</v>
      </c>
      <c r="F373" t="str">
        <f>IFERROR(IF(LEN(_xlfn.XLOOKUP(D373, 'Parc Samsara'!B:B, 'Parc Samsara'!A:A)) &gt;9, "Non équipé", _xlfn.XLOOKUP(D373, 'Parc Samsara'!B:B, 'Parc Samsara'!A:A)), "Non équipé")</f>
        <v>GR-728-QJ</v>
      </c>
      <c r="G373" t="s">
        <v>14777</v>
      </c>
    </row>
    <row r="374" spans="1:7" x14ac:dyDescent="0.35">
      <c r="A374" s="13">
        <v>45320</v>
      </c>
      <c r="B374" s="7" t="s">
        <v>14647</v>
      </c>
      <c r="C374" s="7" t="s">
        <v>14648</v>
      </c>
      <c r="D374" s="7" t="s">
        <v>4362</v>
      </c>
      <c r="E374" s="7">
        <v>1</v>
      </c>
      <c r="F374" t="str">
        <f>IFERROR(IF(LEN(_xlfn.XLOOKUP(D374, 'Parc Samsara'!B:B, 'Parc Samsara'!A:A)) &gt;9, "Non équipé", _xlfn.XLOOKUP(D374, 'Parc Samsara'!B:B, 'Parc Samsara'!A:A)), "Non équipé")</f>
        <v>Non équipé</v>
      </c>
      <c r="G374" t="s">
        <v>14777</v>
      </c>
    </row>
    <row r="375" spans="1:7" x14ac:dyDescent="0.35">
      <c r="A375" s="14">
        <v>45320</v>
      </c>
      <c r="B375" s="6" t="s">
        <v>14647</v>
      </c>
      <c r="C375" s="6" t="s">
        <v>14648</v>
      </c>
      <c r="D375" s="6" t="s">
        <v>349</v>
      </c>
      <c r="E375" s="6">
        <v>1</v>
      </c>
      <c r="F375" t="str">
        <f>IFERROR(IF(LEN(_xlfn.XLOOKUP(D375, 'Parc Samsara'!B:B, 'Parc Samsara'!A:A)) &gt;9, "Non équipé", _xlfn.XLOOKUP(D375, 'Parc Samsara'!B:B, 'Parc Samsara'!A:A)), "Non équipé")</f>
        <v>DY-491-DR</v>
      </c>
      <c r="G375" t="s">
        <v>14777</v>
      </c>
    </row>
    <row r="376" spans="1:7" x14ac:dyDescent="0.35">
      <c r="A376" s="13">
        <v>45320</v>
      </c>
      <c r="B376" s="7" t="s">
        <v>14647</v>
      </c>
      <c r="C376" s="7" t="s">
        <v>14648</v>
      </c>
      <c r="D376" s="7" t="s">
        <v>361</v>
      </c>
      <c r="E376" s="7">
        <v>1</v>
      </c>
      <c r="F376" t="str">
        <f>IFERROR(IF(LEN(_xlfn.XLOOKUP(D376, 'Parc Samsara'!B:B, 'Parc Samsara'!A:A)) &gt;9, "Non équipé", _xlfn.XLOOKUP(D376, 'Parc Samsara'!B:B, 'Parc Samsara'!A:A)), "Non équipé")</f>
        <v>FR-193-MW</v>
      </c>
      <c r="G376" t="s">
        <v>14777</v>
      </c>
    </row>
    <row r="377" spans="1:7" x14ac:dyDescent="0.35">
      <c r="A377" s="14">
        <v>45320</v>
      </c>
      <c r="B377" s="6" t="s">
        <v>14647</v>
      </c>
      <c r="C377" s="6" t="s">
        <v>14648</v>
      </c>
      <c r="D377" s="6" t="s">
        <v>4270</v>
      </c>
      <c r="E377" s="6">
        <v>1</v>
      </c>
      <c r="F377" t="str">
        <f>IFERROR(IF(LEN(_xlfn.XLOOKUP(D377, 'Parc Samsara'!B:B, 'Parc Samsara'!A:A)) &gt;9, "Non équipé", _xlfn.XLOOKUP(D377, 'Parc Samsara'!B:B, 'Parc Samsara'!A:A)), "Non équipé")</f>
        <v>Non équipé</v>
      </c>
      <c r="G377" t="s">
        <v>14777</v>
      </c>
    </row>
    <row r="378" spans="1:7" x14ac:dyDescent="0.35">
      <c r="A378" s="13">
        <v>45320</v>
      </c>
      <c r="B378" s="7" t="s">
        <v>14647</v>
      </c>
      <c r="C378" s="7" t="s">
        <v>14648</v>
      </c>
      <c r="D378" s="7" t="s">
        <v>303</v>
      </c>
      <c r="E378" s="7">
        <v>1</v>
      </c>
      <c r="F378" t="str">
        <f>IFERROR(IF(LEN(_xlfn.XLOOKUP(D378, 'Parc Samsara'!B:B, 'Parc Samsara'!A:A)) &gt;9, "Non équipé", _xlfn.XLOOKUP(D378, 'Parc Samsara'!B:B, 'Parc Samsara'!A:A)), "Non équipé")</f>
        <v>EF-147-MY</v>
      </c>
      <c r="G378" t="s">
        <v>14777</v>
      </c>
    </row>
    <row r="379" spans="1:7" x14ac:dyDescent="0.35">
      <c r="A379" s="14">
        <v>45320</v>
      </c>
      <c r="B379" s="6" t="s">
        <v>14647</v>
      </c>
      <c r="C379" s="6" t="s">
        <v>14648</v>
      </c>
      <c r="D379" s="6" t="s">
        <v>3428</v>
      </c>
      <c r="E379" s="6">
        <v>1</v>
      </c>
      <c r="F379" t="str">
        <f>IFERROR(IF(LEN(_xlfn.XLOOKUP(D379, 'Parc Samsara'!B:B, 'Parc Samsara'!A:A)) &gt;9, "Non équipé", _xlfn.XLOOKUP(D379, 'Parc Samsara'!B:B, 'Parc Samsara'!A:A)), "Non équipé")</f>
        <v>HB-948-TJ</v>
      </c>
      <c r="G379" t="s">
        <v>14777</v>
      </c>
    </row>
    <row r="380" spans="1:7" x14ac:dyDescent="0.35">
      <c r="A380" s="13">
        <v>45320</v>
      </c>
      <c r="B380" s="7" t="s">
        <v>14647</v>
      </c>
      <c r="C380" s="7" t="s">
        <v>14648</v>
      </c>
      <c r="D380" s="7" t="s">
        <v>181</v>
      </c>
      <c r="E380" s="7">
        <v>1</v>
      </c>
      <c r="F380" t="str">
        <f>IFERROR(IF(LEN(_xlfn.XLOOKUP(D380, 'Parc Samsara'!B:B, 'Parc Samsara'!A:A)) &gt;9, "Non équipé", _xlfn.XLOOKUP(D380, 'Parc Samsara'!B:B, 'Parc Samsara'!A:A)), "Non équipé")</f>
        <v>FZ-365-XF</v>
      </c>
      <c r="G380" t="s">
        <v>14777</v>
      </c>
    </row>
    <row r="381" spans="1:7" x14ac:dyDescent="0.35">
      <c r="A381" s="14">
        <v>45320</v>
      </c>
      <c r="B381" s="6" t="s">
        <v>14647</v>
      </c>
      <c r="C381" s="6" t="s">
        <v>14648</v>
      </c>
      <c r="D381" s="6" t="s">
        <v>168</v>
      </c>
      <c r="E381" s="6">
        <v>1</v>
      </c>
      <c r="F381" t="str">
        <f>IFERROR(IF(LEN(_xlfn.XLOOKUP(D381, 'Parc Samsara'!B:B, 'Parc Samsara'!A:A)) &gt;9, "Non équipé", _xlfn.XLOOKUP(D381, 'Parc Samsara'!B:B, 'Parc Samsara'!A:A)), "Non équipé")</f>
        <v>EQ-199-DT</v>
      </c>
      <c r="G381" t="s">
        <v>14777</v>
      </c>
    </row>
    <row r="382" spans="1:7" x14ac:dyDescent="0.35">
      <c r="A382" s="13">
        <v>45320</v>
      </c>
      <c r="B382" s="7" t="s">
        <v>14647</v>
      </c>
      <c r="C382" s="7" t="s">
        <v>14648</v>
      </c>
      <c r="D382" s="7" t="s">
        <v>324</v>
      </c>
      <c r="E382" s="7">
        <v>1</v>
      </c>
      <c r="F382" t="str">
        <f>IFERROR(IF(LEN(_xlfn.XLOOKUP(D382, 'Parc Samsara'!B:B, 'Parc Samsara'!A:A)) &gt;9, "Non équipé", _xlfn.XLOOKUP(D382, 'Parc Samsara'!B:B, 'Parc Samsara'!A:A)), "Non équipé")</f>
        <v>GR-621-RJ</v>
      </c>
      <c r="G382" t="s">
        <v>14777</v>
      </c>
    </row>
    <row r="383" spans="1:7" x14ac:dyDescent="0.35">
      <c r="A383" s="14">
        <v>45320</v>
      </c>
      <c r="B383" s="6" t="s">
        <v>14647</v>
      </c>
      <c r="C383" s="6" t="s">
        <v>14648</v>
      </c>
      <c r="D383" s="6" t="s">
        <v>3200</v>
      </c>
      <c r="E383" s="6">
        <v>1</v>
      </c>
      <c r="F383" t="str">
        <f>IFERROR(IF(LEN(_xlfn.XLOOKUP(D383, 'Parc Samsara'!B:B, 'Parc Samsara'!A:A)) &gt;9, "Non équipé", _xlfn.XLOOKUP(D383, 'Parc Samsara'!B:B, 'Parc Samsara'!A:A)), "Non équipé")</f>
        <v>HA-582-XF</v>
      </c>
      <c r="G383" t="s">
        <v>14777</v>
      </c>
    </row>
    <row r="384" spans="1:7" x14ac:dyDescent="0.35">
      <c r="A384" s="13">
        <v>45320</v>
      </c>
      <c r="B384" s="7" t="s">
        <v>14647</v>
      </c>
      <c r="C384" s="7" t="s">
        <v>14648</v>
      </c>
      <c r="D384" s="7" t="s">
        <v>355</v>
      </c>
      <c r="E384" s="7">
        <v>1</v>
      </c>
      <c r="F384" t="str">
        <f>IFERROR(IF(LEN(_xlfn.XLOOKUP(D384, 'Parc Samsara'!B:B, 'Parc Samsara'!A:A)) &gt;9, "Non équipé", _xlfn.XLOOKUP(D384, 'Parc Samsara'!B:B, 'Parc Samsara'!A:A)), "Non équipé")</f>
        <v>EW-511-SC</v>
      </c>
      <c r="G384" t="s">
        <v>14777</v>
      </c>
    </row>
    <row r="385" spans="1:7" x14ac:dyDescent="0.35">
      <c r="A385" s="14">
        <v>45320</v>
      </c>
      <c r="B385" s="6" t="s">
        <v>14647</v>
      </c>
      <c r="C385" s="6" t="s">
        <v>14648</v>
      </c>
      <c r="D385" s="6" t="s">
        <v>3788</v>
      </c>
      <c r="E385" s="6">
        <v>1</v>
      </c>
      <c r="F385" t="str">
        <f>IFERROR(IF(LEN(_xlfn.XLOOKUP(D385, 'Parc Samsara'!B:B, 'Parc Samsara'!A:A)) &gt;9, "Non équipé", _xlfn.XLOOKUP(D385, 'Parc Samsara'!B:B, 'Parc Samsara'!A:A)), "Non équipé")</f>
        <v>HE-236-DC</v>
      </c>
      <c r="G385" t="s">
        <v>14777</v>
      </c>
    </row>
    <row r="386" spans="1:7" x14ac:dyDescent="0.35">
      <c r="A386" s="13">
        <v>45320</v>
      </c>
      <c r="B386" s="7" t="s">
        <v>14647</v>
      </c>
      <c r="C386" s="7" t="s">
        <v>14648</v>
      </c>
      <c r="D386" s="7" t="s">
        <v>270</v>
      </c>
      <c r="E386" s="7">
        <v>1</v>
      </c>
      <c r="F386" t="str">
        <f>IFERROR(IF(LEN(_xlfn.XLOOKUP(D386, 'Parc Samsara'!B:B, 'Parc Samsara'!A:A)) &gt;9, "Non équipé", _xlfn.XLOOKUP(D386, 'Parc Samsara'!B:B, 'Parc Samsara'!A:A)), "Non équipé")</f>
        <v>GY-935-WQ</v>
      </c>
      <c r="G386" t="s">
        <v>14777</v>
      </c>
    </row>
    <row r="387" spans="1:7" x14ac:dyDescent="0.35">
      <c r="A387" s="14">
        <v>45320</v>
      </c>
      <c r="B387" s="6" t="s">
        <v>14647</v>
      </c>
      <c r="C387" s="6" t="s">
        <v>14648</v>
      </c>
      <c r="D387" s="6" t="s">
        <v>287</v>
      </c>
      <c r="E387" s="6">
        <v>1</v>
      </c>
      <c r="F387" t="str">
        <f>IFERROR(IF(LEN(_xlfn.XLOOKUP(D387, 'Parc Samsara'!B:B, 'Parc Samsara'!A:A)) &gt;9, "Non équipé", _xlfn.XLOOKUP(D387, 'Parc Samsara'!B:B, 'Parc Samsara'!A:A)), "Non équipé")</f>
        <v>CV-018-DH</v>
      </c>
      <c r="G387" t="s">
        <v>14777</v>
      </c>
    </row>
    <row r="388" spans="1:7" x14ac:dyDescent="0.35">
      <c r="A388" s="13">
        <v>45320</v>
      </c>
      <c r="B388" s="7" t="s">
        <v>14647</v>
      </c>
      <c r="C388" s="7" t="s">
        <v>14648</v>
      </c>
      <c r="D388" s="7" t="s">
        <v>381</v>
      </c>
      <c r="E388" s="7">
        <v>1</v>
      </c>
      <c r="F388" t="str">
        <f>IFERROR(IF(LEN(_xlfn.XLOOKUP(D388, 'Parc Samsara'!B:B, 'Parc Samsara'!A:A)) &gt;9, "Non équipé", _xlfn.XLOOKUP(D388, 'Parc Samsara'!B:B, 'Parc Samsara'!A:A)), "Non équipé")</f>
        <v>EZ-040-GR</v>
      </c>
      <c r="G388" t="s">
        <v>14777</v>
      </c>
    </row>
    <row r="389" spans="1:7" x14ac:dyDescent="0.35">
      <c r="A389" s="14">
        <v>45320</v>
      </c>
      <c r="B389" s="6" t="s">
        <v>14647</v>
      </c>
      <c r="C389" s="6" t="s">
        <v>14648</v>
      </c>
      <c r="D389" s="6" t="s">
        <v>3636</v>
      </c>
      <c r="E389" s="6">
        <v>1</v>
      </c>
      <c r="F389" t="str">
        <f>IFERROR(IF(LEN(_xlfn.XLOOKUP(D389, 'Parc Samsara'!B:B, 'Parc Samsara'!A:A)) &gt;9, "Non équipé", _xlfn.XLOOKUP(D389, 'Parc Samsara'!B:B, 'Parc Samsara'!A:A)), "Non équipé")</f>
        <v>HC-523-FK</v>
      </c>
      <c r="G389" t="s">
        <v>14777</v>
      </c>
    </row>
    <row r="390" spans="1:7" x14ac:dyDescent="0.35">
      <c r="A390" s="13">
        <v>45320</v>
      </c>
      <c r="B390" s="7" t="s">
        <v>14647</v>
      </c>
      <c r="C390" s="7" t="s">
        <v>14648</v>
      </c>
      <c r="D390" s="7" t="s">
        <v>297</v>
      </c>
      <c r="E390" s="7">
        <v>1</v>
      </c>
      <c r="F390" t="str">
        <f>IFERROR(IF(LEN(_xlfn.XLOOKUP(D390, 'Parc Samsara'!B:B, 'Parc Samsara'!A:A)) &gt;9, "Non équipé", _xlfn.XLOOKUP(D390, 'Parc Samsara'!B:B, 'Parc Samsara'!A:A)), "Non équipé")</f>
        <v>FT-973-PK</v>
      </c>
      <c r="G390" t="s">
        <v>14777</v>
      </c>
    </row>
    <row r="391" spans="1:7" x14ac:dyDescent="0.35">
      <c r="A391" s="14">
        <v>45320</v>
      </c>
      <c r="B391" s="6" t="s">
        <v>14647</v>
      </c>
      <c r="C391" s="6" t="s">
        <v>14648</v>
      </c>
      <c r="D391" s="6" t="s">
        <v>14682</v>
      </c>
      <c r="E391" s="6">
        <v>1</v>
      </c>
      <c r="F391" t="str">
        <f>IFERROR(IF(LEN(_xlfn.XLOOKUP(D391, 'Parc Samsara'!B:B, 'Parc Samsara'!A:A)) &gt;9, "Non équipé", _xlfn.XLOOKUP(D391, 'Parc Samsara'!B:B, 'Parc Samsara'!A:A)), "Non équipé")</f>
        <v>Non équipé</v>
      </c>
      <c r="G391" t="s">
        <v>14777</v>
      </c>
    </row>
    <row r="392" spans="1:7" x14ac:dyDescent="0.35">
      <c r="A392" s="13">
        <v>45320</v>
      </c>
      <c r="B392" s="7" t="s">
        <v>14647</v>
      </c>
      <c r="C392" s="7" t="s">
        <v>14648</v>
      </c>
      <c r="D392" s="7" t="s">
        <v>3206</v>
      </c>
      <c r="E392" s="7">
        <v>1</v>
      </c>
      <c r="F392" t="str">
        <f>IFERROR(IF(LEN(_xlfn.XLOOKUP(D392, 'Parc Samsara'!B:B, 'Parc Samsara'!A:A)) &gt;9, "Non équipé", _xlfn.XLOOKUP(D392, 'Parc Samsara'!B:B, 'Parc Samsara'!A:A)), "Non équipé")</f>
        <v>HA-601-ZL</v>
      </c>
      <c r="G392" t="s">
        <v>14777</v>
      </c>
    </row>
    <row r="393" spans="1:7" x14ac:dyDescent="0.35">
      <c r="A393" s="14">
        <v>45320</v>
      </c>
      <c r="B393" s="6" t="s">
        <v>14647</v>
      </c>
      <c r="C393" s="6" t="s">
        <v>14648</v>
      </c>
      <c r="D393" s="6" t="s">
        <v>4269</v>
      </c>
      <c r="E393" s="6">
        <v>1</v>
      </c>
      <c r="F393" t="str">
        <f>IFERROR(IF(LEN(_xlfn.XLOOKUP(D393, 'Parc Samsara'!B:B, 'Parc Samsara'!A:A)) &gt;9, "Non équipé", _xlfn.XLOOKUP(D393, 'Parc Samsara'!B:B, 'Parc Samsara'!A:A)), "Non équipé")</f>
        <v>Non équipé</v>
      </c>
      <c r="G393" t="s">
        <v>14777</v>
      </c>
    </row>
    <row r="394" spans="1:7" x14ac:dyDescent="0.35">
      <c r="A394" s="13">
        <v>45320</v>
      </c>
      <c r="B394" s="7" t="s">
        <v>14647</v>
      </c>
      <c r="C394" s="7" t="s">
        <v>14648</v>
      </c>
      <c r="D394" s="7" t="s">
        <v>4267</v>
      </c>
      <c r="E394" s="7">
        <v>1</v>
      </c>
      <c r="F394" t="str">
        <f>IFERROR(IF(LEN(_xlfn.XLOOKUP(D394, 'Parc Samsara'!B:B, 'Parc Samsara'!A:A)) &gt;9, "Non équipé", _xlfn.XLOOKUP(D394, 'Parc Samsara'!B:B, 'Parc Samsara'!A:A)), "Non équipé")</f>
        <v>Non équipé</v>
      </c>
      <c r="G394" t="s">
        <v>14777</v>
      </c>
    </row>
    <row r="395" spans="1:7" x14ac:dyDescent="0.35">
      <c r="A395" s="14">
        <v>45320</v>
      </c>
      <c r="B395" s="6" t="s">
        <v>14647</v>
      </c>
      <c r="C395" s="6" t="s">
        <v>14648</v>
      </c>
      <c r="D395" s="6" t="s">
        <v>98</v>
      </c>
      <c r="E395" s="6">
        <v>1</v>
      </c>
      <c r="F395" t="str">
        <f>IFERROR(IF(LEN(_xlfn.XLOOKUP(D395, 'Parc Samsara'!B:B, 'Parc Samsara'!A:A)) &gt;9, "Non équipé", _xlfn.XLOOKUP(D395, 'Parc Samsara'!B:B, 'Parc Samsara'!A:A)), "Non équipé")</f>
        <v>EA-206-DW</v>
      </c>
      <c r="G395" t="s">
        <v>14777</v>
      </c>
    </row>
    <row r="396" spans="1:7" x14ac:dyDescent="0.35">
      <c r="A396" s="13">
        <v>45320</v>
      </c>
      <c r="B396" s="7" t="s">
        <v>14647</v>
      </c>
      <c r="C396" s="7" t="s">
        <v>14648</v>
      </c>
      <c r="D396" s="7" t="s">
        <v>387</v>
      </c>
      <c r="E396" s="7">
        <v>1</v>
      </c>
      <c r="F396" t="str">
        <f>IFERROR(IF(LEN(_xlfn.XLOOKUP(D396, 'Parc Samsara'!B:B, 'Parc Samsara'!A:A)) &gt;9, "Non équipé", _xlfn.XLOOKUP(D396, 'Parc Samsara'!B:B, 'Parc Samsara'!A:A)), "Non équipé")</f>
        <v>FS-384-GQ</v>
      </c>
      <c r="G396" t="s">
        <v>14777</v>
      </c>
    </row>
    <row r="397" spans="1:7" x14ac:dyDescent="0.35">
      <c r="A397" s="14">
        <v>45320</v>
      </c>
      <c r="B397" s="6" t="s">
        <v>14647</v>
      </c>
      <c r="C397" s="6" t="s">
        <v>14648</v>
      </c>
      <c r="D397" s="6" t="s">
        <v>258</v>
      </c>
      <c r="E397" s="6">
        <v>1</v>
      </c>
      <c r="F397" t="str">
        <f>IFERROR(IF(LEN(_xlfn.XLOOKUP(D397, 'Parc Samsara'!B:B, 'Parc Samsara'!A:A)) &gt;9, "Non équipé", _xlfn.XLOOKUP(D397, 'Parc Samsara'!B:B, 'Parc Samsara'!A:A)), "Non équipé")</f>
        <v>ES-117-AK</v>
      </c>
      <c r="G397" t="s">
        <v>14777</v>
      </c>
    </row>
    <row r="398" spans="1:7" x14ac:dyDescent="0.35">
      <c r="A398" s="13">
        <v>45320</v>
      </c>
      <c r="B398" s="7" t="s">
        <v>14647</v>
      </c>
      <c r="C398" s="7" t="s">
        <v>14648</v>
      </c>
      <c r="D398" s="7" t="s">
        <v>14683</v>
      </c>
      <c r="E398" s="7">
        <v>1</v>
      </c>
      <c r="F398" t="str">
        <f>IFERROR(IF(LEN(_xlfn.XLOOKUP(D398, 'Parc Samsara'!B:B, 'Parc Samsara'!A:A)) &gt;9, "Non équipé", _xlfn.XLOOKUP(D398, 'Parc Samsara'!B:B, 'Parc Samsara'!A:A)), "Non équipé")</f>
        <v>Non équipé</v>
      </c>
      <c r="G398" t="s">
        <v>14777</v>
      </c>
    </row>
    <row r="399" spans="1:7" x14ac:dyDescent="0.35">
      <c r="A399" s="14">
        <v>45320</v>
      </c>
      <c r="B399" s="6" t="s">
        <v>14647</v>
      </c>
      <c r="C399" s="6" t="s">
        <v>14648</v>
      </c>
      <c r="D399" s="6" t="s">
        <v>4272</v>
      </c>
      <c r="E399" s="6">
        <v>1</v>
      </c>
      <c r="F399" t="str">
        <f>IFERROR(IF(LEN(_xlfn.XLOOKUP(D399, 'Parc Samsara'!B:B, 'Parc Samsara'!A:A)) &gt;9, "Non équipé", _xlfn.XLOOKUP(D399, 'Parc Samsara'!B:B, 'Parc Samsara'!A:A)), "Non équipé")</f>
        <v>HK-841-CH</v>
      </c>
      <c r="G399" t="s">
        <v>14777</v>
      </c>
    </row>
    <row r="400" spans="1:7" x14ac:dyDescent="0.35">
      <c r="A400" s="13">
        <v>45320</v>
      </c>
      <c r="B400" s="7" t="s">
        <v>14647</v>
      </c>
      <c r="C400" s="7" t="s">
        <v>14648</v>
      </c>
      <c r="D400" s="7" t="s">
        <v>3058</v>
      </c>
      <c r="E400" s="7">
        <v>1</v>
      </c>
      <c r="F400" t="str">
        <f>IFERROR(IF(LEN(_xlfn.XLOOKUP(D400, 'Parc Samsara'!B:B, 'Parc Samsara'!A:A)) &gt;9, "Non équipé", _xlfn.XLOOKUP(D400, 'Parc Samsara'!B:B, 'Parc Samsara'!A:A)), "Non équipé")</f>
        <v>GX-832-RZ</v>
      </c>
      <c r="G400" t="s">
        <v>14777</v>
      </c>
    </row>
    <row r="401" spans="1:7" x14ac:dyDescent="0.35">
      <c r="A401" s="14">
        <v>45320</v>
      </c>
      <c r="B401" s="6" t="s">
        <v>14647</v>
      </c>
      <c r="C401" s="6" t="s">
        <v>14648</v>
      </c>
      <c r="D401" s="6" t="s">
        <v>3504</v>
      </c>
      <c r="E401" s="6">
        <v>1</v>
      </c>
      <c r="F401" t="str">
        <f>IFERROR(IF(LEN(_xlfn.XLOOKUP(D401, 'Parc Samsara'!B:B, 'Parc Samsara'!A:A)) &gt;9, "Non équipé", _xlfn.XLOOKUP(D401, 'Parc Samsara'!B:B, 'Parc Samsara'!A:A)), "Non équipé")</f>
        <v>HC-950-BH</v>
      </c>
      <c r="G401" t="s">
        <v>14777</v>
      </c>
    </row>
    <row r="402" spans="1:7" x14ac:dyDescent="0.35">
      <c r="A402" s="13">
        <v>45320</v>
      </c>
      <c r="B402" s="7" t="s">
        <v>14647</v>
      </c>
      <c r="C402" s="7" t="s">
        <v>14648</v>
      </c>
      <c r="D402" s="7" t="s">
        <v>3127</v>
      </c>
      <c r="E402" s="7">
        <v>1</v>
      </c>
      <c r="F402" t="str">
        <f>IFERROR(IF(LEN(_xlfn.XLOOKUP(D402, 'Parc Samsara'!B:B, 'Parc Samsara'!A:A)) &gt;9, "Non équipé", _xlfn.XLOOKUP(D402, 'Parc Samsara'!B:B, 'Parc Samsara'!A:A)), "Non équipé")</f>
        <v>GY-264-QV</v>
      </c>
      <c r="G402" t="s">
        <v>14777</v>
      </c>
    </row>
    <row r="403" spans="1:7" x14ac:dyDescent="0.35">
      <c r="A403" s="14">
        <v>45320</v>
      </c>
      <c r="B403" s="6" t="s">
        <v>14647</v>
      </c>
      <c r="C403" s="6" t="s">
        <v>14648</v>
      </c>
      <c r="D403" s="6" t="s">
        <v>376</v>
      </c>
      <c r="E403" s="6">
        <v>1</v>
      </c>
      <c r="F403" t="str">
        <f>IFERROR(IF(LEN(_xlfn.XLOOKUP(D403, 'Parc Samsara'!B:B, 'Parc Samsara'!A:A)) &gt;9, "Non équipé", _xlfn.XLOOKUP(D403, 'Parc Samsara'!B:B, 'Parc Samsara'!A:A)), "Non équipé")</f>
        <v>EZ-367-HN</v>
      </c>
      <c r="G403" t="s">
        <v>14777</v>
      </c>
    </row>
    <row r="404" spans="1:7" x14ac:dyDescent="0.35">
      <c r="A404" s="13">
        <v>45320</v>
      </c>
      <c r="B404" s="7" t="s">
        <v>14647</v>
      </c>
      <c r="C404" s="7" t="s">
        <v>14648</v>
      </c>
      <c r="D404" s="7" t="s">
        <v>124</v>
      </c>
      <c r="E404" s="7">
        <v>1</v>
      </c>
      <c r="F404" t="str">
        <f>IFERROR(IF(LEN(_xlfn.XLOOKUP(D404, 'Parc Samsara'!B:B, 'Parc Samsara'!A:A)) &gt;9, "Non équipé", _xlfn.XLOOKUP(D404, 'Parc Samsara'!B:B, 'Parc Samsara'!A:A)), "Non équipé")</f>
        <v>GH-931-QW</v>
      </c>
      <c r="G404" t="s">
        <v>14777</v>
      </c>
    </row>
    <row r="405" spans="1:7" x14ac:dyDescent="0.35">
      <c r="A405" s="14">
        <v>45320</v>
      </c>
      <c r="B405" s="6" t="s">
        <v>14647</v>
      </c>
      <c r="C405" s="6" t="s">
        <v>14648</v>
      </c>
      <c r="D405" s="6" t="s">
        <v>404</v>
      </c>
      <c r="E405" s="6">
        <v>1</v>
      </c>
      <c r="F405" t="str">
        <f>IFERROR(IF(LEN(_xlfn.XLOOKUP(D405, 'Parc Samsara'!B:B, 'Parc Samsara'!A:A)) &gt;9, "Non équipé", _xlfn.XLOOKUP(D405, 'Parc Samsara'!B:B, 'Parc Samsara'!A:A)), "Non équipé")</f>
        <v>EF-550-HR</v>
      </c>
      <c r="G405" t="s">
        <v>14777</v>
      </c>
    </row>
    <row r="406" spans="1:7" x14ac:dyDescent="0.35">
      <c r="A406" s="13">
        <v>45320</v>
      </c>
      <c r="B406" s="7" t="s">
        <v>14647</v>
      </c>
      <c r="C406" s="7" t="s">
        <v>14648</v>
      </c>
      <c r="D406" s="7" t="s">
        <v>3293</v>
      </c>
      <c r="E406" s="7">
        <v>1</v>
      </c>
      <c r="F406" t="str">
        <f>IFERROR(IF(LEN(_xlfn.XLOOKUP(D406, 'Parc Samsara'!B:B, 'Parc Samsara'!A:A)) &gt;9, "Non équipé", _xlfn.XLOOKUP(D406, 'Parc Samsara'!B:B, 'Parc Samsara'!A:A)), "Non équipé")</f>
        <v>HB-616-JG</v>
      </c>
      <c r="G406" t="s">
        <v>14777</v>
      </c>
    </row>
    <row r="407" spans="1:7" x14ac:dyDescent="0.35">
      <c r="A407" s="14">
        <v>45320</v>
      </c>
      <c r="B407" s="6" t="s">
        <v>14647</v>
      </c>
      <c r="C407" s="6" t="s">
        <v>14648</v>
      </c>
      <c r="D407" s="6" t="s">
        <v>240</v>
      </c>
      <c r="E407" s="6">
        <v>1</v>
      </c>
      <c r="F407" t="str">
        <f>IFERROR(IF(LEN(_xlfn.XLOOKUP(D407, 'Parc Samsara'!B:B, 'Parc Samsara'!A:A)) &gt;9, "Non équipé", _xlfn.XLOOKUP(D407, 'Parc Samsara'!B:B, 'Parc Samsara'!A:A)), "Non équipé")</f>
        <v>EZ-364-HN</v>
      </c>
      <c r="G407" t="s">
        <v>14777</v>
      </c>
    </row>
    <row r="408" spans="1:7" x14ac:dyDescent="0.35">
      <c r="A408" s="13">
        <v>45320</v>
      </c>
      <c r="B408" s="7" t="s">
        <v>14647</v>
      </c>
      <c r="C408" s="7" t="s">
        <v>14648</v>
      </c>
      <c r="D408" s="7" t="s">
        <v>366</v>
      </c>
      <c r="E408" s="7">
        <v>1</v>
      </c>
      <c r="F408" t="str">
        <f>IFERROR(IF(LEN(_xlfn.XLOOKUP(D408, 'Parc Samsara'!B:B, 'Parc Samsara'!A:A)) &gt;9, "Non équipé", _xlfn.XLOOKUP(D408, 'Parc Samsara'!B:B, 'Parc Samsara'!A:A)), "Non équipé")</f>
        <v>GY-797-WQ</v>
      </c>
      <c r="G408" t="s">
        <v>14777</v>
      </c>
    </row>
    <row r="409" spans="1:7" x14ac:dyDescent="0.35">
      <c r="A409" s="14">
        <v>45320</v>
      </c>
      <c r="B409" s="6" t="s">
        <v>14647</v>
      </c>
      <c r="C409" s="6" t="s">
        <v>14648</v>
      </c>
      <c r="D409" s="6" t="s">
        <v>312</v>
      </c>
      <c r="E409" s="6">
        <v>1</v>
      </c>
      <c r="F409" t="str">
        <f>IFERROR(IF(LEN(_xlfn.XLOOKUP(D409, 'Parc Samsara'!B:B, 'Parc Samsara'!A:A)) &gt;9, "Non équipé", _xlfn.XLOOKUP(D409, 'Parc Samsara'!B:B, 'Parc Samsara'!A:A)), "Non équipé")</f>
        <v>EP-959-YT</v>
      </c>
      <c r="G409" t="s">
        <v>14777</v>
      </c>
    </row>
    <row r="410" spans="1:7" x14ac:dyDescent="0.35">
      <c r="A410" s="13">
        <v>45320</v>
      </c>
      <c r="B410" s="7" t="s">
        <v>14647</v>
      </c>
      <c r="C410" s="7" t="s">
        <v>14648</v>
      </c>
      <c r="D410" s="7" t="s">
        <v>246</v>
      </c>
      <c r="E410" s="7">
        <v>1</v>
      </c>
      <c r="F410" t="str">
        <f>IFERROR(IF(LEN(_xlfn.XLOOKUP(D410, 'Parc Samsara'!B:B, 'Parc Samsara'!A:A)) &gt;9, "Non équipé", _xlfn.XLOOKUP(D410, 'Parc Samsara'!B:B, 'Parc Samsara'!A:A)), "Non équipé")</f>
        <v>EF-792-NH</v>
      </c>
      <c r="G410" t="s">
        <v>14777</v>
      </c>
    </row>
    <row r="411" spans="1:7" x14ac:dyDescent="0.35">
      <c r="A411" s="14">
        <v>45320</v>
      </c>
      <c r="B411" s="6" t="s">
        <v>14647</v>
      </c>
      <c r="C411" s="6" t="s">
        <v>14648</v>
      </c>
      <c r="D411" s="6" t="s">
        <v>3515</v>
      </c>
      <c r="E411" s="6">
        <v>1</v>
      </c>
      <c r="F411" t="str">
        <f>IFERROR(IF(LEN(_xlfn.XLOOKUP(D411, 'Parc Samsara'!B:B, 'Parc Samsara'!A:A)) &gt;9, "Non équipé", _xlfn.XLOOKUP(D411, 'Parc Samsara'!B:B, 'Parc Samsara'!A:A)), "Non équipé")</f>
        <v>HB-449-GA</v>
      </c>
      <c r="G411" t="s">
        <v>14777</v>
      </c>
    </row>
    <row r="412" spans="1:7" x14ac:dyDescent="0.35">
      <c r="A412" s="13">
        <v>45320</v>
      </c>
      <c r="B412" s="7" t="s">
        <v>14647</v>
      </c>
      <c r="C412" s="7" t="s">
        <v>14648</v>
      </c>
      <c r="D412" s="7" t="s">
        <v>129</v>
      </c>
      <c r="E412" s="7">
        <v>1</v>
      </c>
      <c r="F412" t="str">
        <f>IFERROR(IF(LEN(_xlfn.XLOOKUP(D412, 'Parc Samsara'!B:B, 'Parc Samsara'!A:A)) &gt;9, "Non équipé", _xlfn.XLOOKUP(D412, 'Parc Samsara'!B:B, 'Parc Samsara'!A:A)), "Non équipé")</f>
        <v>ER-911-TW</v>
      </c>
      <c r="G412" t="s">
        <v>14777</v>
      </c>
    </row>
    <row r="413" spans="1:7" x14ac:dyDescent="0.35">
      <c r="A413" s="14">
        <v>45320</v>
      </c>
      <c r="B413" s="6" t="s">
        <v>14647</v>
      </c>
      <c r="C413" s="6" t="s">
        <v>14648</v>
      </c>
      <c r="D413" s="6" t="s">
        <v>343</v>
      </c>
      <c r="E413" s="6">
        <v>1</v>
      </c>
      <c r="F413" t="str">
        <f>IFERROR(IF(LEN(_xlfn.XLOOKUP(D413, 'Parc Samsara'!B:B, 'Parc Samsara'!A:A)) &gt;9, "Non équipé", _xlfn.XLOOKUP(D413, 'Parc Samsara'!B:B, 'Parc Samsara'!A:A)), "Non équipé")</f>
        <v>FQ-835-ZT</v>
      </c>
      <c r="G413" t="s">
        <v>14777</v>
      </c>
    </row>
    <row r="414" spans="1:7" x14ac:dyDescent="0.35">
      <c r="A414" s="13">
        <v>45320</v>
      </c>
      <c r="B414" s="7" t="s">
        <v>14647</v>
      </c>
      <c r="C414" s="7" t="s">
        <v>14648</v>
      </c>
      <c r="D414" s="7" t="s">
        <v>149</v>
      </c>
      <c r="E414" s="7">
        <v>1</v>
      </c>
      <c r="F414" t="str">
        <f>IFERROR(IF(LEN(_xlfn.XLOOKUP(D414, 'Parc Samsara'!B:B, 'Parc Samsara'!A:A)) &gt;9, "Non équipé", _xlfn.XLOOKUP(D414, 'Parc Samsara'!B:B, 'Parc Samsara'!A:A)), "Non équipé")</f>
        <v>FC-143-XX</v>
      </c>
      <c r="G414" t="s">
        <v>14777</v>
      </c>
    </row>
    <row r="415" spans="1:7" x14ac:dyDescent="0.35">
      <c r="A415" s="14">
        <v>45320</v>
      </c>
      <c r="B415" s="6" t="s">
        <v>14647</v>
      </c>
      <c r="C415" s="6" t="s">
        <v>14648</v>
      </c>
      <c r="D415" s="6" t="s">
        <v>276</v>
      </c>
      <c r="E415" s="6">
        <v>1</v>
      </c>
      <c r="F415" t="str">
        <f>IFERROR(IF(LEN(_xlfn.XLOOKUP(D415, 'Parc Samsara'!B:B, 'Parc Samsara'!A:A)) &gt;9, "Non équipé", _xlfn.XLOOKUP(D415, 'Parc Samsara'!B:B, 'Parc Samsara'!A:A)), "Non équipé")</f>
        <v>GZ-282-BH</v>
      </c>
      <c r="G415" t="s">
        <v>14777</v>
      </c>
    </row>
    <row r="416" spans="1:7" x14ac:dyDescent="0.35">
      <c r="A416" s="13">
        <v>45320</v>
      </c>
      <c r="B416" s="7" t="s">
        <v>14647</v>
      </c>
      <c r="C416" s="7" t="s">
        <v>14648</v>
      </c>
      <c r="D416" s="7" t="s">
        <v>264</v>
      </c>
      <c r="E416" s="7">
        <v>1</v>
      </c>
      <c r="F416" t="str">
        <f>IFERROR(IF(LEN(_xlfn.XLOOKUP(D416, 'Parc Samsara'!B:B, 'Parc Samsara'!A:A)) &gt;9, "Non équipé", _xlfn.XLOOKUP(D416, 'Parc Samsara'!B:B, 'Parc Samsara'!A:A)), "Non équipé")</f>
        <v>DX-808-BN</v>
      </c>
      <c r="G416" t="s">
        <v>14777</v>
      </c>
    </row>
    <row r="417" spans="1:7" x14ac:dyDescent="0.35">
      <c r="A417" s="14">
        <v>45320</v>
      </c>
      <c r="B417" s="6" t="s">
        <v>14647</v>
      </c>
      <c r="C417" s="6" t="s">
        <v>14648</v>
      </c>
      <c r="D417" s="6" t="s">
        <v>3070</v>
      </c>
      <c r="E417" s="6">
        <v>1</v>
      </c>
      <c r="F417" t="str">
        <f>IFERROR(IF(LEN(_xlfn.XLOOKUP(D417, 'Parc Samsara'!B:B, 'Parc Samsara'!A:A)) &gt;9, "Non équipé", _xlfn.XLOOKUP(D417, 'Parc Samsara'!B:B, 'Parc Samsara'!A:A)), "Non équipé")</f>
        <v>HA-757-XE</v>
      </c>
      <c r="G417" t="s">
        <v>14777</v>
      </c>
    </row>
    <row r="418" spans="1:7" x14ac:dyDescent="0.35">
      <c r="A418" s="13">
        <v>45320</v>
      </c>
      <c r="B418" s="7" t="s">
        <v>14647</v>
      </c>
      <c r="C418" s="7" t="s">
        <v>14648</v>
      </c>
      <c r="D418" s="7" t="s">
        <v>337</v>
      </c>
      <c r="E418" s="7">
        <v>1</v>
      </c>
      <c r="F418" t="str">
        <f>IFERROR(IF(LEN(_xlfn.XLOOKUP(D418, 'Parc Samsara'!B:B, 'Parc Samsara'!A:A)) &gt;9, "Non équipé", _xlfn.XLOOKUP(D418, 'Parc Samsara'!B:B, 'Parc Samsara'!A:A)), "Non équipé")</f>
        <v>EF-177-HN</v>
      </c>
      <c r="G418" t="s">
        <v>14777</v>
      </c>
    </row>
    <row r="419" spans="1:7" x14ac:dyDescent="0.35">
      <c r="A419" s="14">
        <v>45320</v>
      </c>
      <c r="B419" s="6" t="s">
        <v>14647</v>
      </c>
      <c r="C419" s="6" t="s">
        <v>14648</v>
      </c>
      <c r="D419" s="6" t="s">
        <v>331</v>
      </c>
      <c r="E419" s="6">
        <v>1</v>
      </c>
      <c r="F419" t="str">
        <f>IFERROR(IF(LEN(_xlfn.XLOOKUP(D419, 'Parc Samsara'!B:B, 'Parc Samsara'!A:A)) &gt;9, "Non équipé", _xlfn.XLOOKUP(D419, 'Parc Samsara'!B:B, 'Parc Samsara'!A:A)), "Non équipé")</f>
        <v>GW-638-LM</v>
      </c>
      <c r="G419" t="s">
        <v>14777</v>
      </c>
    </row>
    <row r="420" spans="1:7" x14ac:dyDescent="0.35">
      <c r="A420" s="13">
        <v>45320</v>
      </c>
      <c r="B420" s="7" t="s">
        <v>14647</v>
      </c>
      <c r="C420" s="7" t="s">
        <v>14648</v>
      </c>
      <c r="D420" s="7" t="s">
        <v>318</v>
      </c>
      <c r="E420" s="7">
        <v>1</v>
      </c>
      <c r="F420" t="str">
        <f>IFERROR(IF(LEN(_xlfn.XLOOKUP(D420, 'Parc Samsara'!B:B, 'Parc Samsara'!A:A)) &gt;9, "Non équipé", _xlfn.XLOOKUP(D420, 'Parc Samsara'!B:B, 'Parc Samsara'!A:A)), "Non équipé")</f>
        <v>FR-072-MN</v>
      </c>
      <c r="G420" t="s">
        <v>14777</v>
      </c>
    </row>
    <row r="421" spans="1:7" x14ac:dyDescent="0.35">
      <c r="A421" s="14">
        <v>45320</v>
      </c>
      <c r="B421" s="6" t="s">
        <v>14647</v>
      </c>
      <c r="C421" s="6" t="s">
        <v>14648</v>
      </c>
      <c r="D421" s="6" t="s">
        <v>186</v>
      </c>
      <c r="E421" s="6">
        <v>1</v>
      </c>
      <c r="F421" t="str">
        <f>IFERROR(IF(LEN(_xlfn.XLOOKUP(D421, 'Parc Samsara'!B:B, 'Parc Samsara'!A:A)) &gt;9, "Non équipé", _xlfn.XLOOKUP(D421, 'Parc Samsara'!B:B, 'Parc Samsara'!A:A)), "Non équipé")</f>
        <v>FQ-538-ZT</v>
      </c>
      <c r="G421" t="s">
        <v>14777</v>
      </c>
    </row>
    <row r="422" spans="1:7" x14ac:dyDescent="0.35">
      <c r="A422" s="13">
        <v>45320</v>
      </c>
      <c r="B422" s="7" t="s">
        <v>14647</v>
      </c>
      <c r="C422" s="7" t="s">
        <v>14648</v>
      </c>
      <c r="D422" s="7" t="s">
        <v>308</v>
      </c>
      <c r="E422" s="7">
        <v>1</v>
      </c>
      <c r="F422" t="str">
        <f>IFERROR(IF(LEN(_xlfn.XLOOKUP(D422, 'Parc Samsara'!B:B, 'Parc Samsara'!A:A)) &gt;9, "Non équipé", _xlfn.XLOOKUP(D422, 'Parc Samsara'!B:B, 'Parc Samsara'!A:A)), "Non équipé")</f>
        <v>DT-291-BG</v>
      </c>
      <c r="G422" t="s">
        <v>14777</v>
      </c>
    </row>
    <row r="423" spans="1:7" x14ac:dyDescent="0.35">
      <c r="A423" s="14">
        <v>45320</v>
      </c>
      <c r="B423" s="6" t="s">
        <v>14647</v>
      </c>
      <c r="C423" s="6" t="s">
        <v>14648</v>
      </c>
      <c r="D423" s="6" t="s">
        <v>4268</v>
      </c>
      <c r="E423" s="6">
        <v>1</v>
      </c>
      <c r="F423" t="str">
        <f>IFERROR(IF(LEN(_xlfn.XLOOKUP(D423, 'Parc Samsara'!B:B, 'Parc Samsara'!A:A)) &gt;9, "Non équipé", _xlfn.XLOOKUP(D423, 'Parc Samsara'!B:B, 'Parc Samsara'!A:A)), "Non équipé")</f>
        <v>Non équipé</v>
      </c>
      <c r="G423" t="s">
        <v>14777</v>
      </c>
    </row>
    <row r="424" spans="1:7" x14ac:dyDescent="0.35">
      <c r="A424" s="13">
        <v>45320</v>
      </c>
      <c r="B424" s="7" t="s">
        <v>14647</v>
      </c>
      <c r="C424" s="7" t="s">
        <v>14648</v>
      </c>
      <c r="D424" s="7" t="s">
        <v>398</v>
      </c>
      <c r="E424" s="7">
        <v>1</v>
      </c>
      <c r="F424" t="str">
        <f>IFERROR(IF(LEN(_xlfn.XLOOKUP(D424, 'Parc Samsara'!B:B, 'Parc Samsara'!A:A)) &gt;9, "Non équipé", _xlfn.XLOOKUP(D424, 'Parc Samsara'!B:B, 'Parc Samsara'!A:A)), "Non équipé")</f>
        <v>GN-775-AJ</v>
      </c>
      <c r="G424" t="s">
        <v>14777</v>
      </c>
    </row>
    <row r="425" spans="1:7" x14ac:dyDescent="0.35">
      <c r="A425" s="14">
        <v>45320</v>
      </c>
      <c r="B425" s="6" t="s">
        <v>14647</v>
      </c>
      <c r="C425" s="6" t="s">
        <v>14648</v>
      </c>
      <c r="D425" s="6" t="s">
        <v>3521</v>
      </c>
      <c r="E425" s="6">
        <v>1</v>
      </c>
      <c r="F425" t="str">
        <f>IFERROR(IF(LEN(_xlfn.XLOOKUP(D425, 'Parc Samsara'!B:B, 'Parc Samsara'!A:A)) &gt;9, "Non équipé", _xlfn.XLOOKUP(D425, 'Parc Samsara'!B:B, 'Parc Samsara'!A:A)), "Non équipé")</f>
        <v>HC-716-BH</v>
      </c>
      <c r="G425" t="s">
        <v>14777</v>
      </c>
    </row>
    <row r="426" spans="1:7" x14ac:dyDescent="0.35">
      <c r="A426" s="13">
        <v>45320</v>
      </c>
      <c r="B426" s="7" t="s">
        <v>14647</v>
      </c>
      <c r="C426" s="7" t="s">
        <v>14648</v>
      </c>
      <c r="D426" s="7" t="s">
        <v>3510</v>
      </c>
      <c r="E426" s="7">
        <v>1</v>
      </c>
      <c r="F426" t="str">
        <f>IFERROR(IF(LEN(_xlfn.XLOOKUP(D426, 'Parc Samsara'!B:B, 'Parc Samsara'!A:A)) &gt;9, "Non équipé", _xlfn.XLOOKUP(D426, 'Parc Samsara'!B:B, 'Parc Samsara'!A:A)), "Non équipé")</f>
        <v>HC-427-AC</v>
      </c>
      <c r="G426" t="s">
        <v>14777</v>
      </c>
    </row>
    <row r="427" spans="1:7" x14ac:dyDescent="0.35">
      <c r="A427" s="14">
        <v>45320</v>
      </c>
      <c r="B427" s="6" t="s">
        <v>14647</v>
      </c>
      <c r="C427" s="6" t="s">
        <v>14648</v>
      </c>
      <c r="D427" s="6" t="s">
        <v>228</v>
      </c>
      <c r="E427" s="6">
        <v>1</v>
      </c>
      <c r="F427" t="str">
        <f>IFERROR(IF(LEN(_xlfn.XLOOKUP(D427, 'Parc Samsara'!B:B, 'Parc Samsara'!A:A)) &gt;9, "Non équipé", _xlfn.XLOOKUP(D427, 'Parc Samsara'!B:B, 'Parc Samsara'!A:A)), "Non équipé")</f>
        <v>EF-011-JE</v>
      </c>
      <c r="G427" t="s">
        <v>14777</v>
      </c>
    </row>
    <row r="428" spans="1:7" x14ac:dyDescent="0.35">
      <c r="A428" s="13">
        <v>45320</v>
      </c>
      <c r="B428" s="7" t="s">
        <v>14647</v>
      </c>
      <c r="C428" s="7" t="s">
        <v>14648</v>
      </c>
      <c r="D428" s="7" t="s">
        <v>223</v>
      </c>
      <c r="E428" s="7">
        <v>1</v>
      </c>
      <c r="F428" t="str">
        <f>IFERROR(IF(LEN(_xlfn.XLOOKUP(D428, 'Parc Samsara'!B:B, 'Parc Samsara'!A:A)) &gt;9, "Non équipé", _xlfn.XLOOKUP(D428, 'Parc Samsara'!B:B, 'Parc Samsara'!A:A)), "Non équipé")</f>
        <v>GH-097-QX</v>
      </c>
      <c r="G428" t="s">
        <v>14777</v>
      </c>
    </row>
    <row r="429" spans="1:7" x14ac:dyDescent="0.35">
      <c r="A429" s="14">
        <v>45320</v>
      </c>
      <c r="B429" s="6" t="s">
        <v>14647</v>
      </c>
      <c r="C429" s="6" t="s">
        <v>14648</v>
      </c>
      <c r="D429" s="6" t="s">
        <v>175</v>
      </c>
      <c r="E429" s="6">
        <v>1</v>
      </c>
      <c r="F429" t="str">
        <f>IFERROR(IF(LEN(_xlfn.XLOOKUP(D429, 'Parc Samsara'!B:B, 'Parc Samsara'!A:A)) &gt;9, "Non équipé", _xlfn.XLOOKUP(D429, 'Parc Samsara'!B:B, 'Parc Samsara'!A:A)), "Non équipé")</f>
        <v>EZ-411-LJ</v>
      </c>
      <c r="G429" t="s">
        <v>14777</v>
      </c>
    </row>
    <row r="430" spans="1:7" x14ac:dyDescent="0.35">
      <c r="A430" s="13">
        <v>45320</v>
      </c>
      <c r="B430" s="7" t="s">
        <v>14647</v>
      </c>
      <c r="C430" s="7" t="s">
        <v>14648</v>
      </c>
      <c r="D430" s="7" t="s">
        <v>234</v>
      </c>
      <c r="E430" s="7">
        <v>1</v>
      </c>
      <c r="F430" t="str">
        <f>IFERROR(IF(LEN(_xlfn.XLOOKUP(D430, 'Parc Samsara'!B:B, 'Parc Samsara'!A:A)) &gt;9, "Non équipé", _xlfn.XLOOKUP(D430, 'Parc Samsara'!B:B, 'Parc Samsara'!A:A)), "Non équipé")</f>
        <v>GN-784-JD</v>
      </c>
      <c r="G430" t="s">
        <v>14777</v>
      </c>
    </row>
    <row r="431" spans="1:7" x14ac:dyDescent="0.35">
      <c r="A431" s="14">
        <v>45320</v>
      </c>
      <c r="B431" s="6" t="s">
        <v>14647</v>
      </c>
      <c r="C431" s="6" t="s">
        <v>14648</v>
      </c>
      <c r="D431" s="6" t="s">
        <v>14684</v>
      </c>
      <c r="E431" s="6">
        <v>1</v>
      </c>
      <c r="F431" t="str">
        <f>IFERROR(IF(LEN(_xlfn.XLOOKUP(D431, 'Parc Samsara'!B:B, 'Parc Samsara'!A:A)) &gt;9, "Non équipé", _xlfn.XLOOKUP(D431, 'Parc Samsara'!B:B, 'Parc Samsara'!A:A)), "Non équipé")</f>
        <v>Non équipé</v>
      </c>
      <c r="G431" t="s">
        <v>14777</v>
      </c>
    </row>
    <row r="432" spans="1:7" x14ac:dyDescent="0.35">
      <c r="A432" s="13">
        <v>45320</v>
      </c>
      <c r="B432" s="7" t="s">
        <v>14647</v>
      </c>
      <c r="C432" s="7" t="s">
        <v>14648</v>
      </c>
      <c r="D432" s="7" t="s">
        <v>142</v>
      </c>
      <c r="E432" s="7">
        <v>1</v>
      </c>
      <c r="F432" t="str">
        <f>IFERROR(IF(LEN(_xlfn.XLOOKUP(D432, 'Parc Samsara'!B:B, 'Parc Samsara'!A:A)) &gt;9, "Non équipé", _xlfn.XLOOKUP(D432, 'Parc Samsara'!B:B, 'Parc Samsara'!A:A)), "Non équipé")</f>
        <v>GS-381-DM</v>
      </c>
      <c r="G432" t="s">
        <v>14777</v>
      </c>
    </row>
    <row r="433" spans="1:7" x14ac:dyDescent="0.35">
      <c r="A433" s="14">
        <v>45320</v>
      </c>
      <c r="B433" s="6" t="s">
        <v>14647</v>
      </c>
      <c r="C433" s="6" t="s">
        <v>14648</v>
      </c>
      <c r="D433" s="6" t="s">
        <v>393</v>
      </c>
      <c r="E433" s="6">
        <v>1</v>
      </c>
      <c r="F433" t="str">
        <f>IFERROR(IF(LEN(_xlfn.XLOOKUP(D433, 'Parc Samsara'!B:B, 'Parc Samsara'!A:A)) &gt;9, "Non équipé", _xlfn.XLOOKUP(D433, 'Parc Samsara'!B:B, 'Parc Samsara'!A:A)), "Non équipé")</f>
        <v>FS-992-GP</v>
      </c>
      <c r="G433" t="s">
        <v>14777</v>
      </c>
    </row>
    <row r="434" spans="1:7" x14ac:dyDescent="0.35">
      <c r="A434" s="13">
        <v>45320</v>
      </c>
      <c r="B434" s="7" t="s">
        <v>14647</v>
      </c>
      <c r="C434" s="7" t="s">
        <v>14648</v>
      </c>
      <c r="D434" s="7" t="s">
        <v>252</v>
      </c>
      <c r="E434" s="7">
        <v>1</v>
      </c>
      <c r="F434" t="str">
        <f>IFERROR(IF(LEN(_xlfn.XLOOKUP(D434, 'Parc Samsara'!B:B, 'Parc Samsara'!A:A)) &gt;9, "Non équipé", _xlfn.XLOOKUP(D434, 'Parc Samsara'!B:B, 'Parc Samsara'!A:A)), "Non équipé")</f>
        <v>DW-789-PY</v>
      </c>
      <c r="G434" t="s">
        <v>14777</v>
      </c>
    </row>
    <row r="435" spans="1:7" x14ac:dyDescent="0.35">
      <c r="A435" s="14">
        <v>45320</v>
      </c>
      <c r="B435" s="6" t="s">
        <v>14647</v>
      </c>
      <c r="C435" s="6" t="s">
        <v>14648</v>
      </c>
      <c r="D435" s="6" t="s">
        <v>291</v>
      </c>
      <c r="E435" s="6">
        <v>1</v>
      </c>
      <c r="F435" t="str">
        <f>IFERROR(IF(LEN(_xlfn.XLOOKUP(D435, 'Parc Samsara'!B:B, 'Parc Samsara'!A:A)) &gt;9, "Non équipé", _xlfn.XLOOKUP(D435, 'Parc Samsara'!B:B, 'Parc Samsara'!A:A)), "Non équipé")</f>
        <v>ER-455-QA</v>
      </c>
      <c r="G435" t="s">
        <v>14777</v>
      </c>
    </row>
    <row r="436" spans="1:7" x14ac:dyDescent="0.35">
      <c r="A436" s="13">
        <v>45320</v>
      </c>
      <c r="B436" s="7" t="s">
        <v>14647</v>
      </c>
      <c r="C436" s="7" t="s">
        <v>14648</v>
      </c>
      <c r="D436" s="7" t="s">
        <v>217</v>
      </c>
      <c r="E436" s="7">
        <v>1</v>
      </c>
      <c r="F436" t="str">
        <f>IFERROR(IF(LEN(_xlfn.XLOOKUP(D436, 'Parc Samsara'!B:B, 'Parc Samsara'!A:A)) &gt;9, "Non équipé", _xlfn.XLOOKUP(D436, 'Parc Samsara'!B:B, 'Parc Samsara'!A:A)), "Non équipé")</f>
        <v>FQ-217-ZT</v>
      </c>
      <c r="G436" t="s">
        <v>14777</v>
      </c>
    </row>
    <row r="437" spans="1:7" x14ac:dyDescent="0.35">
      <c r="A437" s="14">
        <v>45320</v>
      </c>
      <c r="B437" s="6" t="s">
        <v>14647</v>
      </c>
      <c r="C437" s="6" t="s">
        <v>14648</v>
      </c>
      <c r="D437" s="6" t="s">
        <v>3380</v>
      </c>
      <c r="E437" s="6">
        <v>1</v>
      </c>
      <c r="F437" t="str">
        <f>IFERROR(IF(LEN(_xlfn.XLOOKUP(D437, 'Parc Samsara'!B:B, 'Parc Samsara'!A:A)) &gt;9, "Non équipé", _xlfn.XLOOKUP(D437, 'Parc Samsara'!B:B, 'Parc Samsara'!A:A)), "Non équipé")</f>
        <v>HB-714-TJ</v>
      </c>
      <c r="G437" t="s">
        <v>14777</v>
      </c>
    </row>
    <row r="438" spans="1:7" x14ac:dyDescent="0.35">
      <c r="A438" s="13">
        <v>45320</v>
      </c>
      <c r="B438" s="7" t="s">
        <v>14647</v>
      </c>
      <c r="C438" s="7" t="s">
        <v>14648</v>
      </c>
      <c r="D438" s="7" t="s">
        <v>105</v>
      </c>
      <c r="E438" s="7">
        <v>1</v>
      </c>
      <c r="F438" t="str">
        <f>IFERROR(IF(LEN(_xlfn.XLOOKUP(D438, 'Parc Samsara'!B:B, 'Parc Samsara'!A:A)) &gt;9, "Non équipé", _xlfn.XLOOKUP(D438, 'Parc Samsara'!B:B, 'Parc Samsara'!A:A)), "Non équipé")</f>
        <v>FC-613-XX</v>
      </c>
      <c r="G438" t="s">
        <v>14777</v>
      </c>
    </row>
    <row r="439" spans="1:7" x14ac:dyDescent="0.35">
      <c r="A439" s="14">
        <v>45320</v>
      </c>
      <c r="B439" s="6" t="s">
        <v>14647</v>
      </c>
      <c r="C439" s="6" t="s">
        <v>14648</v>
      </c>
      <c r="D439" s="6" t="s">
        <v>199</v>
      </c>
      <c r="E439" s="6">
        <v>1</v>
      </c>
      <c r="F439" t="str">
        <f>IFERROR(IF(LEN(_xlfn.XLOOKUP(D439, 'Parc Samsara'!B:B, 'Parc Samsara'!A:A)) &gt;9, "Non équipé", _xlfn.XLOOKUP(D439, 'Parc Samsara'!B:B, 'Parc Samsara'!A:A)), "Non équipé")</f>
        <v>EZ-361-HN</v>
      </c>
      <c r="G439" t="s">
        <v>14777</v>
      </c>
    </row>
    <row r="440" spans="1:7" x14ac:dyDescent="0.35">
      <c r="A440" s="13">
        <v>45320</v>
      </c>
      <c r="B440" s="7" t="s">
        <v>14647</v>
      </c>
      <c r="C440" s="7" t="s">
        <v>14648</v>
      </c>
      <c r="D440" s="7" t="s">
        <v>112</v>
      </c>
      <c r="E440" s="7">
        <v>1</v>
      </c>
      <c r="F440" t="str">
        <f>IFERROR(IF(LEN(_xlfn.XLOOKUP(D440, 'Parc Samsara'!B:B, 'Parc Samsara'!A:A)) &gt;9, "Non équipé", _xlfn.XLOOKUP(D440, 'Parc Samsara'!B:B, 'Parc Samsara'!A:A)), "Non équipé")</f>
        <v>GH-033-QX</v>
      </c>
      <c r="G440" t="s">
        <v>14777</v>
      </c>
    </row>
    <row r="441" spans="1:7" x14ac:dyDescent="0.35">
      <c r="A441" s="14">
        <v>45320</v>
      </c>
      <c r="B441" s="6" t="s">
        <v>14647</v>
      </c>
      <c r="C441" s="6" t="s">
        <v>14648</v>
      </c>
      <c r="D441" s="6" t="s">
        <v>118</v>
      </c>
      <c r="E441" s="6">
        <v>1</v>
      </c>
      <c r="F441" t="str">
        <f>IFERROR(IF(LEN(_xlfn.XLOOKUP(D441, 'Parc Samsara'!B:B, 'Parc Samsara'!A:A)) &gt;9, "Non équipé", _xlfn.XLOOKUP(D441, 'Parc Samsara'!B:B, 'Parc Samsara'!A:A)), "Non équipé")</f>
        <v>FA-902-XZ</v>
      </c>
      <c r="G441" t="s">
        <v>14777</v>
      </c>
    </row>
    <row r="442" spans="1:7" x14ac:dyDescent="0.35">
      <c r="A442" s="13">
        <v>45320</v>
      </c>
      <c r="B442" s="7" t="s">
        <v>14647</v>
      </c>
      <c r="C442" s="7" t="s">
        <v>14648</v>
      </c>
      <c r="D442" s="7" t="s">
        <v>416</v>
      </c>
      <c r="E442" s="7">
        <v>1</v>
      </c>
      <c r="F442" t="str">
        <f>IFERROR(IF(LEN(_xlfn.XLOOKUP(D442, 'Parc Samsara'!B:B, 'Parc Samsara'!A:A)) &gt;9, "Non équipé", _xlfn.XLOOKUP(D442, 'Parc Samsara'!B:B, 'Parc Samsara'!A:A)), "Non équipé")</f>
        <v>CD-674-AR</v>
      </c>
      <c r="G442" t="s">
        <v>14777</v>
      </c>
    </row>
    <row r="443" spans="1:7" x14ac:dyDescent="0.35">
      <c r="A443" s="14">
        <v>45320</v>
      </c>
      <c r="B443" s="6" t="s">
        <v>14647</v>
      </c>
      <c r="C443" s="6" t="s">
        <v>14648</v>
      </c>
      <c r="D443" s="6" t="s">
        <v>205</v>
      </c>
      <c r="E443" s="6">
        <v>1</v>
      </c>
      <c r="F443" t="str">
        <f>IFERROR(IF(LEN(_xlfn.XLOOKUP(D443, 'Parc Samsara'!B:B, 'Parc Samsara'!A:A)) &gt;9, "Non équipé", _xlfn.XLOOKUP(D443, 'Parc Samsara'!B:B, 'Parc Samsara'!A:A)), "Non équipé")</f>
        <v>ER-129-QA</v>
      </c>
      <c r="G443" t="s">
        <v>14777</v>
      </c>
    </row>
    <row r="444" spans="1:7" x14ac:dyDescent="0.35">
      <c r="A444" s="13">
        <v>45320</v>
      </c>
      <c r="B444" s="7" t="s">
        <v>14647</v>
      </c>
      <c r="C444" s="7" t="s">
        <v>14648</v>
      </c>
      <c r="D444" s="7" t="s">
        <v>3417</v>
      </c>
      <c r="E444" s="7">
        <v>1</v>
      </c>
      <c r="F444" t="str">
        <f>IFERROR(IF(LEN(_xlfn.XLOOKUP(D444, 'Parc Samsara'!B:B, 'Parc Samsara'!A:A)) &gt;9, "Non équipé", _xlfn.XLOOKUP(D444, 'Parc Samsara'!B:B, 'Parc Samsara'!A:A)), "Non équipé")</f>
        <v>HB-381-TJ</v>
      </c>
      <c r="G444" t="s">
        <v>14777</v>
      </c>
    </row>
    <row r="445" spans="1:7" x14ac:dyDescent="0.35">
      <c r="A445" s="14">
        <v>45320</v>
      </c>
      <c r="B445" s="6" t="s">
        <v>14647</v>
      </c>
      <c r="C445" s="6" t="s">
        <v>14648</v>
      </c>
      <c r="D445" s="6" t="s">
        <v>281</v>
      </c>
      <c r="E445" s="6">
        <v>1</v>
      </c>
      <c r="F445" t="str">
        <f>IFERROR(IF(LEN(_xlfn.XLOOKUP(D445, 'Parc Samsara'!B:B, 'Parc Samsara'!A:A)) &gt;9, "Non équipé", _xlfn.XLOOKUP(D445, 'Parc Samsara'!B:B, 'Parc Samsara'!A:A)), "Non équipé")</f>
        <v>EP-450-YV</v>
      </c>
      <c r="G445" t="s">
        <v>14777</v>
      </c>
    </row>
    <row r="446" spans="1:7" x14ac:dyDescent="0.35">
      <c r="A446" s="13">
        <v>45320</v>
      </c>
      <c r="B446" s="7" t="s">
        <v>14647</v>
      </c>
      <c r="C446" s="7" t="s">
        <v>14648</v>
      </c>
      <c r="D446" s="7" t="s">
        <v>2929</v>
      </c>
      <c r="E446" s="7">
        <v>1</v>
      </c>
      <c r="F446" t="str">
        <f>IFERROR(IF(LEN(_xlfn.XLOOKUP(D446, 'Parc Samsara'!B:B, 'Parc Samsara'!A:A)) &gt;9, "Non équipé", _xlfn.XLOOKUP(D446, 'Parc Samsara'!B:B, 'Parc Samsara'!A:A)), "Non équipé")</f>
        <v>GZ-282-EW</v>
      </c>
      <c r="G446" t="s">
        <v>14777</v>
      </c>
    </row>
    <row r="447" spans="1:7" x14ac:dyDescent="0.35">
      <c r="A447" s="14">
        <v>45320</v>
      </c>
      <c r="B447" s="6" t="s">
        <v>14647</v>
      </c>
      <c r="C447" s="6" t="s">
        <v>14648</v>
      </c>
      <c r="D447" s="6" t="s">
        <v>193</v>
      </c>
      <c r="E447" s="6">
        <v>1</v>
      </c>
      <c r="F447" t="str">
        <f>IFERROR(IF(LEN(_xlfn.XLOOKUP(D447, 'Parc Samsara'!B:B, 'Parc Samsara'!A:A)) &gt;9, "Non équipé", _xlfn.XLOOKUP(D447, 'Parc Samsara'!B:B, 'Parc Samsara'!A:A)), "Non équipé")</f>
        <v>FR-723-EP</v>
      </c>
      <c r="G447" t="s">
        <v>14777</v>
      </c>
    </row>
    <row r="448" spans="1:7" x14ac:dyDescent="0.35">
      <c r="A448" s="13">
        <v>45320</v>
      </c>
      <c r="B448" s="7" t="s">
        <v>14647</v>
      </c>
      <c r="C448" s="7" t="s">
        <v>14648</v>
      </c>
      <c r="D448" s="7" t="s">
        <v>3697</v>
      </c>
      <c r="E448" s="7">
        <v>1</v>
      </c>
      <c r="F448" t="str">
        <f>IFERROR(IF(LEN(_xlfn.XLOOKUP(D448, 'Parc Samsara'!B:B, 'Parc Samsara'!A:A)) &gt;9, "Non équipé", _xlfn.XLOOKUP(D448, 'Parc Samsara'!B:B, 'Parc Samsara'!A:A)), "Non équipé")</f>
        <v>HE-977-DB</v>
      </c>
      <c r="G448" t="s">
        <v>14777</v>
      </c>
    </row>
    <row r="449" spans="1:7" x14ac:dyDescent="0.35">
      <c r="A449" s="14">
        <v>45320</v>
      </c>
      <c r="B449" s="6" t="s">
        <v>14647</v>
      </c>
      <c r="C449" s="6" t="s">
        <v>14648</v>
      </c>
      <c r="D449" s="6" t="s">
        <v>410</v>
      </c>
      <c r="E449" s="6">
        <v>1</v>
      </c>
      <c r="F449" t="str">
        <f>IFERROR(IF(LEN(_xlfn.XLOOKUP(D449, 'Parc Samsara'!B:B, 'Parc Samsara'!A:A)) &gt;9, "Non équipé", _xlfn.XLOOKUP(D449, 'Parc Samsara'!B:B, 'Parc Samsara'!A:A)), "Non équipé")</f>
        <v>ES-665-HN</v>
      </c>
      <c r="G449" t="s">
        <v>14777</v>
      </c>
    </row>
    <row r="450" spans="1:7" x14ac:dyDescent="0.35">
      <c r="A450" s="13">
        <v>45320</v>
      </c>
      <c r="B450" s="7" t="s">
        <v>14647</v>
      </c>
      <c r="C450" s="7" t="s">
        <v>14648</v>
      </c>
      <c r="D450" s="7" t="s">
        <v>162</v>
      </c>
      <c r="E450" s="7">
        <v>1</v>
      </c>
      <c r="F450" t="str">
        <f>IFERROR(IF(LEN(_xlfn.XLOOKUP(D450, 'Parc Samsara'!B:B, 'Parc Samsara'!A:A)) &gt;9, "Non équipé", _xlfn.XLOOKUP(D450, 'Parc Samsara'!B:B, 'Parc Samsara'!A:A)), "Non équipé")</f>
        <v>GM-405-VD</v>
      </c>
      <c r="G450" t="s">
        <v>14777</v>
      </c>
    </row>
    <row r="451" spans="1:7" x14ac:dyDescent="0.35">
      <c r="A451" s="14">
        <v>45320</v>
      </c>
      <c r="B451" s="6" t="s">
        <v>14647</v>
      </c>
      <c r="C451" s="6" t="s">
        <v>14648</v>
      </c>
      <c r="D451" s="6" t="s">
        <v>4363</v>
      </c>
      <c r="E451" s="6">
        <v>1</v>
      </c>
      <c r="F451" t="str">
        <f>IFERROR(IF(LEN(_xlfn.XLOOKUP(D451, 'Parc Samsara'!B:B, 'Parc Samsara'!A:A)) &gt;9, "Non équipé", _xlfn.XLOOKUP(D451, 'Parc Samsara'!B:B, 'Parc Samsara'!A:A)), "Non équipé")</f>
        <v>Non équipé</v>
      </c>
      <c r="G451" t="s">
        <v>14777</v>
      </c>
    </row>
    <row r="452" spans="1:7" x14ac:dyDescent="0.35">
      <c r="A452" s="13">
        <v>45320</v>
      </c>
      <c r="B452" s="7" t="s">
        <v>14647</v>
      </c>
      <c r="C452" s="7" t="s">
        <v>14648</v>
      </c>
      <c r="D452" s="7" t="s">
        <v>3287</v>
      </c>
      <c r="E452" s="7">
        <v>1</v>
      </c>
      <c r="F452" t="str">
        <f>IFERROR(IF(LEN(_xlfn.XLOOKUP(D452, 'Parc Samsara'!B:B, 'Parc Samsara'!A:A)) &gt;9, "Non équipé", _xlfn.XLOOKUP(D452, 'Parc Samsara'!B:B, 'Parc Samsara'!A:A)), "Non équipé")</f>
        <v>HA-952-ZK</v>
      </c>
      <c r="G452" t="s">
        <v>14777</v>
      </c>
    </row>
    <row r="453" spans="1:7" x14ac:dyDescent="0.35">
      <c r="A453" s="14">
        <v>45320</v>
      </c>
      <c r="B453" s="6" t="s">
        <v>14647</v>
      </c>
      <c r="C453" s="6" t="s">
        <v>14648</v>
      </c>
      <c r="D453" s="6" t="s">
        <v>371</v>
      </c>
      <c r="E453" s="6">
        <v>1</v>
      </c>
      <c r="F453" t="str">
        <f>IFERROR(IF(LEN(_xlfn.XLOOKUP(D453, 'Parc Samsara'!B:B, 'Parc Samsara'!A:A)) &gt;9, "Non équipé", _xlfn.XLOOKUP(D453, 'Parc Samsara'!B:B, 'Parc Samsara'!A:A)), "Non équipé")</f>
        <v>FA-049-YA</v>
      </c>
      <c r="G453" t="s">
        <v>14777</v>
      </c>
    </row>
    <row r="454" spans="1:7" x14ac:dyDescent="0.35">
      <c r="A454" s="13">
        <v>45320</v>
      </c>
      <c r="B454" s="7" t="s">
        <v>14647</v>
      </c>
      <c r="C454" s="7" t="s">
        <v>14648</v>
      </c>
      <c r="D454" s="7" t="s">
        <v>155</v>
      </c>
      <c r="E454" s="7">
        <v>1</v>
      </c>
      <c r="F454" t="str">
        <f>IFERROR(IF(LEN(_xlfn.XLOOKUP(D454, 'Parc Samsara'!B:B, 'Parc Samsara'!A:A)) &gt;9, "Non équipé", _xlfn.XLOOKUP(D454, 'Parc Samsara'!B:B, 'Parc Samsara'!A:A)), "Non équipé")</f>
        <v>ES-540-QB</v>
      </c>
      <c r="G454" t="s">
        <v>14777</v>
      </c>
    </row>
    <row r="455" spans="1:7" x14ac:dyDescent="0.35">
      <c r="A455" s="14">
        <v>45320</v>
      </c>
      <c r="B455" s="6" t="s">
        <v>14647</v>
      </c>
      <c r="C455" s="6" t="s">
        <v>14648</v>
      </c>
      <c r="D455" s="6" t="s">
        <v>4364</v>
      </c>
      <c r="E455" s="6">
        <v>1</v>
      </c>
      <c r="F455" t="str">
        <f>IFERROR(IF(LEN(_xlfn.XLOOKUP(D455, 'Parc Samsara'!B:B, 'Parc Samsara'!A:A)) &gt;9, "Non équipé", _xlfn.XLOOKUP(D455, 'Parc Samsara'!B:B, 'Parc Samsara'!A:A)), "Non équipé")</f>
        <v>Non équipé</v>
      </c>
      <c r="G455" t="s">
        <v>14777</v>
      </c>
    </row>
    <row r="456" spans="1:7" x14ac:dyDescent="0.35">
      <c r="A456" s="13">
        <v>45320</v>
      </c>
      <c r="B456" s="7" t="s">
        <v>14647</v>
      </c>
      <c r="C456" s="7" t="s">
        <v>14648</v>
      </c>
      <c r="D456" s="7" t="s">
        <v>135</v>
      </c>
      <c r="E456" s="7">
        <v>1</v>
      </c>
      <c r="F456" t="str">
        <f>IFERROR(IF(LEN(_xlfn.XLOOKUP(D456, 'Parc Samsara'!B:B, 'Parc Samsara'!A:A)) &gt;9, "Non équipé", _xlfn.XLOOKUP(D456, 'Parc Samsara'!B:B, 'Parc Samsara'!A:A)), "Non équipé")</f>
        <v>DX-992-LX</v>
      </c>
      <c r="G456" t="s">
        <v>14777</v>
      </c>
    </row>
    <row r="457" spans="1:7" x14ac:dyDescent="0.35">
      <c r="A457" s="14">
        <v>45320</v>
      </c>
      <c r="B457" s="6" t="s">
        <v>14647</v>
      </c>
      <c r="C457" s="6" t="s">
        <v>14648</v>
      </c>
      <c r="D457" s="6" t="s">
        <v>1756</v>
      </c>
      <c r="E457" s="6">
        <v>1</v>
      </c>
      <c r="F457" t="str">
        <f>IFERROR(IF(LEN(_xlfn.XLOOKUP(D457, 'Parc Samsara'!B:B, 'Parc Samsara'!A:A)) &gt;9, "Non équipé", _xlfn.XLOOKUP(D457, 'Parc Samsara'!B:B, 'Parc Samsara'!A:A)), "Non équipé")</f>
        <v>GK-411-DG</v>
      </c>
      <c r="G457" t="s">
        <v>14777</v>
      </c>
    </row>
    <row r="458" spans="1:7" x14ac:dyDescent="0.35">
      <c r="A458" s="13">
        <v>45320</v>
      </c>
      <c r="B458" s="7" t="s">
        <v>14647</v>
      </c>
      <c r="C458" s="7" t="s">
        <v>14648</v>
      </c>
      <c r="D458" s="7" t="s">
        <v>1822</v>
      </c>
      <c r="E458" s="7">
        <v>1</v>
      </c>
      <c r="F458" t="str">
        <f>IFERROR(IF(LEN(_xlfn.XLOOKUP(D458, 'Parc Samsara'!B:B, 'Parc Samsara'!A:A)) &gt;9, "Non équipé", _xlfn.XLOOKUP(D458, 'Parc Samsara'!B:B, 'Parc Samsara'!A:A)), "Non équipé")</f>
        <v>DQ-535-FQ</v>
      </c>
      <c r="G458" t="s">
        <v>14777</v>
      </c>
    </row>
    <row r="459" spans="1:7" x14ac:dyDescent="0.35">
      <c r="A459" s="14">
        <v>45320</v>
      </c>
      <c r="B459" s="6" t="s">
        <v>14647</v>
      </c>
      <c r="C459" s="6" t="s">
        <v>14648</v>
      </c>
      <c r="D459" s="6" t="s">
        <v>1886</v>
      </c>
      <c r="E459" s="6">
        <v>1</v>
      </c>
      <c r="F459" t="str">
        <f>IFERROR(IF(LEN(_xlfn.XLOOKUP(D459, 'Parc Samsara'!B:B, 'Parc Samsara'!A:A)) &gt;9, "Non équipé", _xlfn.XLOOKUP(D459, 'Parc Samsara'!B:B, 'Parc Samsara'!A:A)), "Non équipé")</f>
        <v>GL-690-LN</v>
      </c>
      <c r="G459" t="s">
        <v>14777</v>
      </c>
    </row>
    <row r="460" spans="1:7" x14ac:dyDescent="0.35">
      <c r="A460" s="13">
        <v>45320</v>
      </c>
      <c r="B460" s="7" t="s">
        <v>14647</v>
      </c>
      <c r="C460" s="7" t="s">
        <v>14648</v>
      </c>
      <c r="D460" s="7" t="s">
        <v>3254</v>
      </c>
      <c r="E460" s="7">
        <v>1</v>
      </c>
      <c r="F460" t="str">
        <f>IFERROR(IF(LEN(_xlfn.XLOOKUP(D460, 'Parc Samsara'!B:B, 'Parc Samsara'!A:A)) &gt;9, "Non équipé", _xlfn.XLOOKUP(D460, 'Parc Samsara'!B:B, 'Parc Samsara'!A:A)), "Non équipé")</f>
        <v>HA-944-QW</v>
      </c>
      <c r="G460" t="s">
        <v>14777</v>
      </c>
    </row>
    <row r="461" spans="1:7" x14ac:dyDescent="0.35">
      <c r="A461" s="14">
        <v>45320</v>
      </c>
      <c r="B461" s="6" t="s">
        <v>14647</v>
      </c>
      <c r="C461" s="6" t="s">
        <v>14648</v>
      </c>
      <c r="D461" s="6" t="s">
        <v>1816</v>
      </c>
      <c r="E461" s="6">
        <v>1</v>
      </c>
      <c r="F461" t="str">
        <f>IFERROR(IF(LEN(_xlfn.XLOOKUP(D461, 'Parc Samsara'!B:B, 'Parc Samsara'!A:A)) &gt;9, "Non équipé", _xlfn.XLOOKUP(D461, 'Parc Samsara'!B:B, 'Parc Samsara'!A:A)), "Non équipé")</f>
        <v>GQ-778-RL</v>
      </c>
      <c r="G461" t="s">
        <v>14777</v>
      </c>
    </row>
    <row r="462" spans="1:7" x14ac:dyDescent="0.35">
      <c r="A462" s="13">
        <v>45320</v>
      </c>
      <c r="B462" s="7" t="s">
        <v>14647</v>
      </c>
      <c r="C462" s="7" t="s">
        <v>14648</v>
      </c>
      <c r="D462" s="7" t="s">
        <v>4173</v>
      </c>
      <c r="E462" s="7">
        <v>1</v>
      </c>
      <c r="F462" t="str">
        <f>IFERROR(IF(LEN(_xlfn.XLOOKUP(D462, 'Parc Samsara'!B:B, 'Parc Samsara'!A:A)) &gt;9, "Non équipé", _xlfn.XLOOKUP(D462, 'Parc Samsara'!B:B, 'Parc Samsara'!A:A)), "Non équipé")</f>
        <v>DQ-773-SC</v>
      </c>
      <c r="G462" t="s">
        <v>14777</v>
      </c>
    </row>
    <row r="463" spans="1:7" x14ac:dyDescent="0.35">
      <c r="A463" s="14">
        <v>45320</v>
      </c>
      <c r="B463" s="6" t="s">
        <v>14647</v>
      </c>
      <c r="C463" s="6" t="s">
        <v>14648</v>
      </c>
      <c r="D463" s="6" t="s">
        <v>3490</v>
      </c>
      <c r="E463" s="6">
        <v>1</v>
      </c>
      <c r="F463" t="str">
        <f>IFERROR(IF(LEN(_xlfn.XLOOKUP(D463, 'Parc Samsara'!B:B, 'Parc Samsara'!A:A)) &gt;9, "Non équipé", _xlfn.XLOOKUP(D463, 'Parc Samsara'!B:B, 'Parc Samsara'!A:A)), "Non équipé")</f>
        <v>HB-183-FM</v>
      </c>
      <c r="G463" t="s">
        <v>14777</v>
      </c>
    </row>
    <row r="464" spans="1:7" x14ac:dyDescent="0.35">
      <c r="A464" s="13">
        <v>45320</v>
      </c>
      <c r="B464" s="7" t="s">
        <v>14647</v>
      </c>
      <c r="C464" s="7" t="s">
        <v>14648</v>
      </c>
      <c r="D464" s="7" t="s">
        <v>1881</v>
      </c>
      <c r="E464" s="7">
        <v>1</v>
      </c>
      <c r="F464" t="str">
        <f>IFERROR(IF(LEN(_xlfn.XLOOKUP(D464, 'Parc Samsara'!B:B, 'Parc Samsara'!A:A)) &gt;9, "Non équipé", _xlfn.XLOOKUP(D464, 'Parc Samsara'!B:B, 'Parc Samsara'!A:A)), "Non équipé")</f>
        <v>DQ-398-JS</v>
      </c>
      <c r="G464" t="s">
        <v>14777</v>
      </c>
    </row>
    <row r="465" spans="1:7" x14ac:dyDescent="0.35">
      <c r="A465" s="14">
        <v>45320</v>
      </c>
      <c r="B465" s="6" t="s">
        <v>14647</v>
      </c>
      <c r="C465" s="6" t="s">
        <v>14648</v>
      </c>
      <c r="D465" s="6" t="s">
        <v>1780</v>
      </c>
      <c r="E465" s="6">
        <v>1</v>
      </c>
      <c r="F465" t="str">
        <f>IFERROR(IF(LEN(_xlfn.XLOOKUP(D465, 'Parc Samsara'!B:B, 'Parc Samsara'!A:A)) &gt;9, "Non équipé", _xlfn.XLOOKUP(D465, 'Parc Samsara'!B:B, 'Parc Samsara'!A:A)), "Non équipé")</f>
        <v>GL-298-EV</v>
      </c>
      <c r="G465" t="s">
        <v>14777</v>
      </c>
    </row>
    <row r="466" spans="1:7" x14ac:dyDescent="0.35">
      <c r="A466" s="13">
        <v>45320</v>
      </c>
      <c r="B466" s="7" t="s">
        <v>14647</v>
      </c>
      <c r="C466" s="7" t="s">
        <v>14648</v>
      </c>
      <c r="D466" s="7" t="s">
        <v>1857</v>
      </c>
      <c r="E466" s="7">
        <v>1</v>
      </c>
      <c r="F466" t="str">
        <f>IFERROR(IF(LEN(_xlfn.XLOOKUP(D466, 'Parc Samsara'!B:B, 'Parc Samsara'!A:A)) &gt;9, "Non équipé", _xlfn.XLOOKUP(D466, 'Parc Samsara'!B:B, 'Parc Samsara'!A:A)), "Non équipé")</f>
        <v>GK-019-WY</v>
      </c>
      <c r="G466" t="s">
        <v>14777</v>
      </c>
    </row>
    <row r="467" spans="1:7" x14ac:dyDescent="0.35">
      <c r="A467" s="14">
        <v>45320</v>
      </c>
      <c r="B467" s="6" t="s">
        <v>14647</v>
      </c>
      <c r="C467" s="6" t="s">
        <v>14648</v>
      </c>
      <c r="D467" s="6" t="s">
        <v>1827</v>
      </c>
      <c r="E467" s="6">
        <v>1</v>
      </c>
      <c r="F467" t="str">
        <f>IFERROR(IF(LEN(_xlfn.XLOOKUP(D467, 'Parc Samsara'!B:B, 'Parc Samsara'!A:A)) &gt;9, "Non équipé", _xlfn.XLOOKUP(D467, 'Parc Samsara'!B:B, 'Parc Samsara'!A:A)), "Non équipé")</f>
        <v>EF-839-XH</v>
      </c>
      <c r="G467" t="s">
        <v>14777</v>
      </c>
    </row>
    <row r="468" spans="1:7" x14ac:dyDescent="0.35">
      <c r="A468" s="13">
        <v>45320</v>
      </c>
      <c r="B468" s="7" t="s">
        <v>14647</v>
      </c>
      <c r="C468" s="7" t="s">
        <v>14648</v>
      </c>
      <c r="D468" s="7" t="s">
        <v>1732</v>
      </c>
      <c r="E468" s="7">
        <v>1</v>
      </c>
      <c r="F468" t="str">
        <f>IFERROR(IF(LEN(_xlfn.XLOOKUP(D468, 'Parc Samsara'!B:B, 'Parc Samsara'!A:A)) &gt;9, "Non équipé", _xlfn.XLOOKUP(D468, 'Parc Samsara'!B:B, 'Parc Samsara'!A:A)), "Non équipé")</f>
        <v>GK-961-DY</v>
      </c>
      <c r="G468" t="s">
        <v>14777</v>
      </c>
    </row>
    <row r="469" spans="1:7" x14ac:dyDescent="0.35">
      <c r="A469" s="14">
        <v>45320</v>
      </c>
      <c r="B469" s="6" t="s">
        <v>14647</v>
      </c>
      <c r="C469" s="6" t="s">
        <v>14648</v>
      </c>
      <c r="D469" s="6" t="s">
        <v>1738</v>
      </c>
      <c r="E469" s="6">
        <v>1</v>
      </c>
      <c r="F469" t="str">
        <f>IFERROR(IF(LEN(_xlfn.XLOOKUP(D469, 'Parc Samsara'!B:B, 'Parc Samsara'!A:A)) &gt;9, "Non équipé", _xlfn.XLOOKUP(D469, 'Parc Samsara'!B:B, 'Parc Samsara'!A:A)), "Non équipé")</f>
        <v>DQ-816-WS</v>
      </c>
      <c r="G469" t="s">
        <v>14777</v>
      </c>
    </row>
    <row r="470" spans="1:7" x14ac:dyDescent="0.35">
      <c r="A470" s="13">
        <v>45320</v>
      </c>
      <c r="B470" s="7" t="s">
        <v>14647</v>
      </c>
      <c r="C470" s="7" t="s">
        <v>14648</v>
      </c>
      <c r="D470" s="7" t="s">
        <v>4635</v>
      </c>
      <c r="E470" s="7">
        <v>1</v>
      </c>
      <c r="F470" t="str">
        <f>IFERROR(IF(LEN(_xlfn.XLOOKUP(D470, 'Parc Samsara'!B:B, 'Parc Samsara'!A:A)) &gt;9, "Non équipé", _xlfn.XLOOKUP(D470, 'Parc Samsara'!B:B, 'Parc Samsara'!A:A)), "Non équipé")</f>
        <v>HJ-872-RE</v>
      </c>
      <c r="G470" t="s">
        <v>14777</v>
      </c>
    </row>
    <row r="471" spans="1:7" x14ac:dyDescent="0.35">
      <c r="A471" s="14">
        <v>45320</v>
      </c>
      <c r="B471" s="6" t="s">
        <v>14647</v>
      </c>
      <c r="C471" s="6" t="s">
        <v>14648</v>
      </c>
      <c r="D471" s="6" t="s">
        <v>1839</v>
      </c>
      <c r="E471" s="6">
        <v>1</v>
      </c>
      <c r="F471" t="str">
        <f>IFERROR(IF(LEN(_xlfn.XLOOKUP(D471, 'Parc Samsara'!B:B, 'Parc Samsara'!A:A)) &gt;9, "Non équipé", _xlfn.XLOOKUP(D471, 'Parc Samsara'!B:B, 'Parc Samsara'!A:A)), "Non équipé")</f>
        <v>GZ-644-PD</v>
      </c>
      <c r="G471" t="s">
        <v>14777</v>
      </c>
    </row>
    <row r="472" spans="1:7" x14ac:dyDescent="0.35">
      <c r="A472" s="13">
        <v>45320</v>
      </c>
      <c r="B472" s="7" t="s">
        <v>14647</v>
      </c>
      <c r="C472" s="7" t="s">
        <v>14648</v>
      </c>
      <c r="D472" s="7" t="s">
        <v>1851</v>
      </c>
      <c r="E472" s="7">
        <v>1</v>
      </c>
      <c r="F472" t="str">
        <f>IFERROR(IF(LEN(_xlfn.XLOOKUP(D472, 'Parc Samsara'!B:B, 'Parc Samsara'!A:A)) &gt;9, "Non équipé", _xlfn.XLOOKUP(D472, 'Parc Samsara'!B:B, 'Parc Samsara'!A:A)), "Non équipé")</f>
        <v>DW-293-QW</v>
      </c>
      <c r="G472" t="s">
        <v>14777</v>
      </c>
    </row>
    <row r="473" spans="1:7" x14ac:dyDescent="0.35">
      <c r="A473" s="14">
        <v>45320</v>
      </c>
      <c r="B473" s="6" t="s">
        <v>14647</v>
      </c>
      <c r="C473" s="6" t="s">
        <v>14648</v>
      </c>
      <c r="D473" s="6" t="s">
        <v>1786</v>
      </c>
      <c r="E473" s="6">
        <v>1</v>
      </c>
      <c r="F473" t="str">
        <f>IFERROR(IF(LEN(_xlfn.XLOOKUP(D473, 'Parc Samsara'!B:B, 'Parc Samsara'!A:A)) &gt;9, "Non équipé", _xlfn.XLOOKUP(D473, 'Parc Samsara'!B:B, 'Parc Samsara'!A:A)), "Non équipé")</f>
        <v>GR-584-CW</v>
      </c>
      <c r="G473" t="s">
        <v>14777</v>
      </c>
    </row>
    <row r="474" spans="1:7" x14ac:dyDescent="0.35">
      <c r="A474" s="13">
        <v>45320</v>
      </c>
      <c r="B474" s="7" t="s">
        <v>14647</v>
      </c>
      <c r="C474" s="7" t="s">
        <v>14648</v>
      </c>
      <c r="D474" s="7" t="s">
        <v>1744</v>
      </c>
      <c r="E474" s="7">
        <v>1</v>
      </c>
      <c r="F474" t="str">
        <f>IFERROR(IF(LEN(_xlfn.XLOOKUP(D474, 'Parc Samsara'!B:B, 'Parc Samsara'!A:A)) &gt;9, "Non équipé", _xlfn.XLOOKUP(D474, 'Parc Samsara'!B:B, 'Parc Samsara'!A:A)), "Non équipé")</f>
        <v>GQ-710-ZH</v>
      </c>
      <c r="G474" t="s">
        <v>14777</v>
      </c>
    </row>
    <row r="475" spans="1:7" x14ac:dyDescent="0.35">
      <c r="A475" s="14">
        <v>45320</v>
      </c>
      <c r="B475" s="6" t="s">
        <v>14647</v>
      </c>
      <c r="C475" s="6" t="s">
        <v>14648</v>
      </c>
      <c r="D475" s="6" t="s">
        <v>14685</v>
      </c>
      <c r="E475" s="6">
        <v>1</v>
      </c>
      <c r="F475" t="str">
        <f>IFERROR(IF(LEN(_xlfn.XLOOKUP(D475, 'Parc Samsara'!B:B, 'Parc Samsara'!A:A)) &gt;9, "Non équipé", _xlfn.XLOOKUP(D475, 'Parc Samsara'!B:B, 'Parc Samsara'!A:A)), "Non équipé")</f>
        <v>Non équipé</v>
      </c>
      <c r="G475" t="s">
        <v>14777</v>
      </c>
    </row>
    <row r="476" spans="1:7" x14ac:dyDescent="0.35">
      <c r="A476" s="13">
        <v>45320</v>
      </c>
      <c r="B476" s="7" t="s">
        <v>14647</v>
      </c>
      <c r="C476" s="7" t="s">
        <v>14648</v>
      </c>
      <c r="D476" s="7" t="s">
        <v>1727</v>
      </c>
      <c r="E476" s="7">
        <v>1</v>
      </c>
      <c r="F476" t="str">
        <f>IFERROR(IF(LEN(_xlfn.XLOOKUP(D476, 'Parc Samsara'!B:B, 'Parc Samsara'!A:A)) &gt;9, "Non équipé", _xlfn.XLOOKUP(D476, 'Parc Samsara'!B:B, 'Parc Samsara'!A:A)), "Non équipé")</f>
        <v>GK-148-CK</v>
      </c>
      <c r="G476" t="s">
        <v>14777</v>
      </c>
    </row>
    <row r="477" spans="1:7" x14ac:dyDescent="0.35">
      <c r="A477" s="14">
        <v>45320</v>
      </c>
      <c r="B477" s="6" t="s">
        <v>14647</v>
      </c>
      <c r="C477" s="6" t="s">
        <v>14648</v>
      </c>
      <c r="D477" s="6" t="s">
        <v>1750</v>
      </c>
      <c r="E477" s="6">
        <v>1</v>
      </c>
      <c r="F477" t="str">
        <f>IFERROR(IF(LEN(_xlfn.XLOOKUP(D477, 'Parc Samsara'!B:B, 'Parc Samsara'!A:A)) &gt;9, "Non équipé", _xlfn.XLOOKUP(D477, 'Parc Samsara'!B:B, 'Parc Samsara'!A:A)), "Non équipé")</f>
        <v>GK-091-KW</v>
      </c>
      <c r="G477" t="s">
        <v>14777</v>
      </c>
    </row>
    <row r="478" spans="1:7" x14ac:dyDescent="0.35">
      <c r="A478" s="13">
        <v>45320</v>
      </c>
      <c r="B478" s="7" t="s">
        <v>14647</v>
      </c>
      <c r="C478" s="7" t="s">
        <v>14648</v>
      </c>
      <c r="D478" s="7" t="s">
        <v>1804</v>
      </c>
      <c r="E478" s="7">
        <v>1</v>
      </c>
      <c r="F478" t="str">
        <f>IFERROR(IF(LEN(_xlfn.XLOOKUP(D478, 'Parc Samsara'!B:B, 'Parc Samsara'!A:A)) &gt;9, "Non équipé", _xlfn.XLOOKUP(D478, 'Parc Samsara'!B:B, 'Parc Samsara'!A:A)), "Non équipé")</f>
        <v>GL-327-RM</v>
      </c>
      <c r="G478" t="s">
        <v>14777</v>
      </c>
    </row>
    <row r="479" spans="1:7" x14ac:dyDescent="0.35">
      <c r="A479" s="14">
        <v>45320</v>
      </c>
      <c r="B479" s="6" t="s">
        <v>14647</v>
      </c>
      <c r="C479" s="6" t="s">
        <v>14648</v>
      </c>
      <c r="D479" s="6" t="s">
        <v>3473</v>
      </c>
      <c r="E479" s="6">
        <v>1</v>
      </c>
      <c r="F479" t="str">
        <f>IFERROR(IF(LEN(_xlfn.XLOOKUP(D479, 'Parc Samsara'!B:B, 'Parc Samsara'!A:A)) &gt;9, "Non équipé", _xlfn.XLOOKUP(D479, 'Parc Samsara'!B:B, 'Parc Samsara'!A:A)), "Non équipé")</f>
        <v>HB-942-SF</v>
      </c>
      <c r="G479" t="s">
        <v>14777</v>
      </c>
    </row>
    <row r="480" spans="1:7" x14ac:dyDescent="0.35">
      <c r="A480" s="13">
        <v>45320</v>
      </c>
      <c r="B480" s="7" t="s">
        <v>14647</v>
      </c>
      <c r="C480" s="7" t="s">
        <v>14648</v>
      </c>
      <c r="D480" s="7" t="s">
        <v>1768</v>
      </c>
      <c r="E480" s="7">
        <v>1</v>
      </c>
      <c r="F480" t="str">
        <f>IFERROR(IF(LEN(_xlfn.XLOOKUP(D480, 'Parc Samsara'!B:B, 'Parc Samsara'!A:A)) &gt;9, "Non équipé", _xlfn.XLOOKUP(D480, 'Parc Samsara'!B:B, 'Parc Samsara'!A:A)), "Non équipé")</f>
        <v>FR-484-VZ</v>
      </c>
      <c r="G480" t="s">
        <v>14777</v>
      </c>
    </row>
    <row r="481" spans="1:7" x14ac:dyDescent="0.35">
      <c r="A481" s="14">
        <v>45320</v>
      </c>
      <c r="B481" s="6" t="s">
        <v>14647</v>
      </c>
      <c r="C481" s="6" t="s">
        <v>14648</v>
      </c>
      <c r="D481" s="6" t="s">
        <v>3224</v>
      </c>
      <c r="E481" s="6">
        <v>1</v>
      </c>
      <c r="F481" t="str">
        <f>IFERROR(IF(LEN(_xlfn.XLOOKUP(D481, 'Parc Samsara'!B:B, 'Parc Samsara'!A:A)) &gt;9, "Non équipé", _xlfn.XLOOKUP(D481, 'Parc Samsara'!B:B, 'Parc Samsara'!A:A)), "Non équipé")</f>
        <v>GZ-658-ZP</v>
      </c>
      <c r="G481" t="s">
        <v>14777</v>
      </c>
    </row>
    <row r="482" spans="1:7" x14ac:dyDescent="0.35">
      <c r="A482" s="13">
        <v>45320</v>
      </c>
      <c r="B482" s="7" t="s">
        <v>14647</v>
      </c>
      <c r="C482" s="7" t="s">
        <v>14648</v>
      </c>
      <c r="D482" s="7" t="s">
        <v>3467</v>
      </c>
      <c r="E482" s="7">
        <v>1</v>
      </c>
      <c r="F482" t="str">
        <f>IFERROR(IF(LEN(_xlfn.XLOOKUP(D482, 'Parc Samsara'!B:B, 'Parc Samsara'!A:A)) &gt;9, "Non équipé", _xlfn.XLOOKUP(D482, 'Parc Samsara'!B:B, 'Parc Samsara'!A:A)), "Non équipé")</f>
        <v>HA-344-FE</v>
      </c>
      <c r="G482" t="s">
        <v>14777</v>
      </c>
    </row>
    <row r="483" spans="1:7" x14ac:dyDescent="0.35">
      <c r="A483" s="14">
        <v>45320</v>
      </c>
      <c r="B483" s="6" t="s">
        <v>14647</v>
      </c>
      <c r="C483" s="6" t="s">
        <v>14648</v>
      </c>
      <c r="D483" s="6" t="s">
        <v>1833</v>
      </c>
      <c r="E483" s="6">
        <v>1</v>
      </c>
      <c r="F483" t="str">
        <f>IFERROR(IF(LEN(_xlfn.XLOOKUP(D483, 'Parc Samsara'!B:B, 'Parc Samsara'!A:A)) &gt;9, "Non équipé", _xlfn.XLOOKUP(D483, 'Parc Samsara'!B:B, 'Parc Samsara'!A:A)), "Non équipé")</f>
        <v>DW-055-HC</v>
      </c>
      <c r="G483" t="s">
        <v>14777</v>
      </c>
    </row>
    <row r="484" spans="1:7" x14ac:dyDescent="0.35">
      <c r="A484" s="13">
        <v>45320</v>
      </c>
      <c r="B484" s="7" t="s">
        <v>14647</v>
      </c>
      <c r="C484" s="7" t="s">
        <v>14648</v>
      </c>
      <c r="D484" s="7" t="s">
        <v>1892</v>
      </c>
      <c r="E484" s="7">
        <v>1</v>
      </c>
      <c r="F484" t="str">
        <f>IFERROR(IF(LEN(_xlfn.XLOOKUP(D484, 'Parc Samsara'!B:B, 'Parc Samsara'!A:A)) &gt;9, "Non équipé", _xlfn.XLOOKUP(D484, 'Parc Samsara'!B:B, 'Parc Samsara'!A:A)), "Non équipé")</f>
        <v>GL-333-QC</v>
      </c>
      <c r="G484" t="s">
        <v>14777</v>
      </c>
    </row>
    <row r="485" spans="1:7" x14ac:dyDescent="0.35">
      <c r="A485" s="14">
        <v>45320</v>
      </c>
      <c r="B485" s="6" t="s">
        <v>14647</v>
      </c>
      <c r="C485" s="6" t="s">
        <v>14648</v>
      </c>
      <c r="D485" s="6" t="s">
        <v>1810</v>
      </c>
      <c r="E485" s="6">
        <v>1</v>
      </c>
      <c r="F485" t="str">
        <f>IFERROR(IF(LEN(_xlfn.XLOOKUP(D485, 'Parc Samsara'!B:B, 'Parc Samsara'!A:A)) &gt;9, "Non équipé", _xlfn.XLOOKUP(D485, 'Parc Samsara'!B:B, 'Parc Samsara'!A:A)), "Non équipé")</f>
        <v>GK-318-RS</v>
      </c>
      <c r="G485" t="s">
        <v>14777</v>
      </c>
    </row>
    <row r="486" spans="1:7" x14ac:dyDescent="0.35">
      <c r="A486" s="13">
        <v>45320</v>
      </c>
      <c r="B486" s="7" t="s">
        <v>14647</v>
      </c>
      <c r="C486" s="7" t="s">
        <v>14648</v>
      </c>
      <c r="D486" s="7" t="s">
        <v>3969</v>
      </c>
      <c r="E486" s="7">
        <v>1</v>
      </c>
      <c r="F486" t="str">
        <f>IFERROR(IF(LEN(_xlfn.XLOOKUP(D486, 'Parc Samsara'!B:B, 'Parc Samsara'!A:A)) &gt;9, "Non équipé", _xlfn.XLOOKUP(D486, 'Parc Samsara'!B:B, 'Parc Samsara'!A:A)), "Non équipé")</f>
        <v>HF-432-LL</v>
      </c>
      <c r="G486" t="s">
        <v>14777</v>
      </c>
    </row>
    <row r="487" spans="1:7" x14ac:dyDescent="0.35">
      <c r="A487" s="14">
        <v>45320</v>
      </c>
      <c r="B487" s="6" t="s">
        <v>14647</v>
      </c>
      <c r="C487" s="6" t="s">
        <v>14648</v>
      </c>
      <c r="D487" s="6" t="s">
        <v>4178</v>
      </c>
      <c r="E487" s="6">
        <v>1</v>
      </c>
      <c r="F487" t="str">
        <f>IFERROR(IF(LEN(_xlfn.XLOOKUP(D487, 'Parc Samsara'!B:B, 'Parc Samsara'!A:A)) &gt;9, "Non équipé", _xlfn.XLOOKUP(D487, 'Parc Samsara'!B:B, 'Parc Samsara'!A:A)), "Non équipé")</f>
        <v>DW-533-AC</v>
      </c>
      <c r="G487" t="s">
        <v>14777</v>
      </c>
    </row>
    <row r="488" spans="1:7" x14ac:dyDescent="0.35">
      <c r="A488" s="13">
        <v>45320</v>
      </c>
      <c r="B488" s="7" t="s">
        <v>14647</v>
      </c>
      <c r="C488" s="7" t="s">
        <v>14648</v>
      </c>
      <c r="D488" s="7" t="s">
        <v>3935</v>
      </c>
      <c r="E488" s="7">
        <v>1</v>
      </c>
      <c r="F488" t="str">
        <f>IFERROR(IF(LEN(_xlfn.XLOOKUP(D488, 'Parc Samsara'!B:B, 'Parc Samsara'!A:A)) &gt;9, "Non équipé", _xlfn.XLOOKUP(D488, 'Parc Samsara'!B:B, 'Parc Samsara'!A:A)), "Non équipé")</f>
        <v>HE-044-RE</v>
      </c>
      <c r="G488" t="s">
        <v>14777</v>
      </c>
    </row>
    <row r="489" spans="1:7" x14ac:dyDescent="0.35">
      <c r="A489" s="14">
        <v>45320</v>
      </c>
      <c r="B489" s="6" t="s">
        <v>14647</v>
      </c>
      <c r="C489" s="6" t="s">
        <v>14648</v>
      </c>
      <c r="D489" s="6" t="s">
        <v>3479</v>
      </c>
      <c r="E489" s="6">
        <v>1</v>
      </c>
      <c r="F489" t="str">
        <f>IFERROR(IF(LEN(_xlfn.XLOOKUP(D489, 'Parc Samsara'!B:B, 'Parc Samsara'!A:A)) &gt;9, "Non équipé", _xlfn.XLOOKUP(D489, 'Parc Samsara'!B:B, 'Parc Samsara'!A:A)), "Non équipé")</f>
        <v>HA-919-WW</v>
      </c>
      <c r="G489" t="s">
        <v>14777</v>
      </c>
    </row>
    <row r="490" spans="1:7" x14ac:dyDescent="0.35">
      <c r="A490" s="13">
        <v>45320</v>
      </c>
      <c r="B490" s="7" t="s">
        <v>14647</v>
      </c>
      <c r="C490" s="7" t="s">
        <v>14648</v>
      </c>
      <c r="D490" s="7" t="s">
        <v>1898</v>
      </c>
      <c r="E490" s="7">
        <v>1</v>
      </c>
      <c r="F490" t="str">
        <f>IFERROR(IF(LEN(_xlfn.XLOOKUP(D490, 'Parc Samsara'!B:B, 'Parc Samsara'!A:A)) &gt;9, "Non équipé", _xlfn.XLOOKUP(D490, 'Parc Samsara'!B:B, 'Parc Samsara'!A:A)), "Non équipé")</f>
        <v>GL-601-RB</v>
      </c>
      <c r="G490" t="s">
        <v>14777</v>
      </c>
    </row>
    <row r="491" spans="1:7" x14ac:dyDescent="0.35">
      <c r="A491" s="14">
        <v>45320</v>
      </c>
      <c r="B491" s="6" t="s">
        <v>14647</v>
      </c>
      <c r="C491" s="6" t="s">
        <v>14648</v>
      </c>
      <c r="D491" s="6" t="s">
        <v>14686</v>
      </c>
      <c r="E491" s="6">
        <v>1</v>
      </c>
      <c r="F491" t="str">
        <f>IFERROR(IF(LEN(_xlfn.XLOOKUP(D491, 'Parc Samsara'!B:B, 'Parc Samsara'!A:A)) &gt;9, "Non équipé", _xlfn.XLOOKUP(D491, 'Parc Samsara'!B:B, 'Parc Samsara'!A:A)), "Non équipé")</f>
        <v>Non équipé</v>
      </c>
      <c r="G491" t="s">
        <v>14777</v>
      </c>
    </row>
    <row r="492" spans="1:7" x14ac:dyDescent="0.35">
      <c r="A492" s="13">
        <v>45320</v>
      </c>
      <c r="B492" s="7" t="s">
        <v>14647</v>
      </c>
      <c r="C492" s="7" t="s">
        <v>14648</v>
      </c>
      <c r="D492" s="7" t="s">
        <v>1869</v>
      </c>
      <c r="E492" s="7">
        <v>1</v>
      </c>
      <c r="F492" t="str">
        <f>IFERROR(IF(LEN(_xlfn.XLOOKUP(D492, 'Parc Samsara'!B:B, 'Parc Samsara'!A:A)) &gt;9, "Non équipé", _xlfn.XLOOKUP(D492, 'Parc Samsara'!B:B, 'Parc Samsara'!A:A)), "Non équipé")</f>
        <v>EQ-895-KW</v>
      </c>
      <c r="G492" t="s">
        <v>14777</v>
      </c>
    </row>
    <row r="493" spans="1:7" x14ac:dyDescent="0.35">
      <c r="A493" s="14">
        <v>45320</v>
      </c>
      <c r="B493" s="6" t="s">
        <v>14647</v>
      </c>
      <c r="C493" s="6" t="s">
        <v>14648</v>
      </c>
      <c r="D493" s="6" t="s">
        <v>1774</v>
      </c>
      <c r="E493" s="6">
        <v>1</v>
      </c>
      <c r="F493" t="str">
        <f>IFERROR(IF(LEN(_xlfn.XLOOKUP(D493, 'Parc Samsara'!B:B, 'Parc Samsara'!A:A)) &gt;9, "Non équipé", _xlfn.XLOOKUP(D493, 'Parc Samsara'!B:B, 'Parc Samsara'!A:A)), "Non équipé")</f>
        <v>GM-417-FV</v>
      </c>
      <c r="G493" t="s">
        <v>14777</v>
      </c>
    </row>
    <row r="494" spans="1:7" x14ac:dyDescent="0.35">
      <c r="A494" s="13">
        <v>45320</v>
      </c>
      <c r="B494" s="7" t="s">
        <v>14647</v>
      </c>
      <c r="C494" s="7" t="s">
        <v>14648</v>
      </c>
      <c r="D494" s="7" t="s">
        <v>4629</v>
      </c>
      <c r="E494" s="7">
        <v>1</v>
      </c>
      <c r="F494" t="str">
        <f>IFERROR(IF(LEN(_xlfn.XLOOKUP(D494, 'Parc Samsara'!B:B, 'Parc Samsara'!A:A)) &gt;9, "Non équipé", _xlfn.XLOOKUP(D494, 'Parc Samsara'!B:B, 'Parc Samsara'!A:A)), "Non équipé")</f>
        <v>HJ-828-RD</v>
      </c>
      <c r="G494" t="s">
        <v>14777</v>
      </c>
    </row>
    <row r="495" spans="1:7" x14ac:dyDescent="0.35">
      <c r="A495" s="14">
        <v>45320</v>
      </c>
      <c r="B495" s="6" t="s">
        <v>14647</v>
      </c>
      <c r="C495" s="6" t="s">
        <v>14648</v>
      </c>
      <c r="D495" s="6" t="s">
        <v>3485</v>
      </c>
      <c r="E495" s="6">
        <v>1</v>
      </c>
      <c r="F495" t="str">
        <f>IFERROR(IF(LEN(_xlfn.XLOOKUP(D495, 'Parc Samsara'!B:B, 'Parc Samsara'!A:A)) &gt;9, "Non équipé", _xlfn.XLOOKUP(D495, 'Parc Samsara'!B:B, 'Parc Samsara'!A:A)), "Non équipé")</f>
        <v>HA-304-KH</v>
      </c>
      <c r="G495" t="s">
        <v>14777</v>
      </c>
    </row>
    <row r="496" spans="1:7" x14ac:dyDescent="0.35">
      <c r="A496" s="13">
        <v>45320</v>
      </c>
      <c r="B496" s="7" t="s">
        <v>14647</v>
      </c>
      <c r="C496" s="7" t="s">
        <v>14648</v>
      </c>
      <c r="D496" s="7" t="s">
        <v>1792</v>
      </c>
      <c r="E496" s="7">
        <v>1</v>
      </c>
      <c r="F496" t="str">
        <f>IFERROR(IF(LEN(_xlfn.XLOOKUP(D496, 'Parc Samsara'!B:B, 'Parc Samsara'!A:A)) &gt;9, "Non équipé", _xlfn.XLOOKUP(D496, 'Parc Samsara'!B:B, 'Parc Samsara'!A:A)), "Non équipé")</f>
        <v>GQ-103-RM</v>
      </c>
      <c r="G496" t="s">
        <v>14777</v>
      </c>
    </row>
    <row r="497" spans="1:7" x14ac:dyDescent="0.35">
      <c r="A497" s="14">
        <v>45320</v>
      </c>
      <c r="B497" s="6" t="s">
        <v>14647</v>
      </c>
      <c r="C497" s="6" t="s">
        <v>14648</v>
      </c>
      <c r="D497" s="6" t="s">
        <v>1863</v>
      </c>
      <c r="E497" s="6">
        <v>1</v>
      </c>
      <c r="F497" t="str">
        <f>IFERROR(IF(LEN(_xlfn.XLOOKUP(D497, 'Parc Samsara'!B:B, 'Parc Samsara'!A:A)) &gt;9, "Non équipé", _xlfn.XLOOKUP(D497, 'Parc Samsara'!B:B, 'Parc Samsara'!A:A)), "Non équipé")</f>
        <v>GK-727-MN</v>
      </c>
      <c r="G497" t="s">
        <v>14777</v>
      </c>
    </row>
    <row r="498" spans="1:7" x14ac:dyDescent="0.35">
      <c r="A498" s="13">
        <v>45320</v>
      </c>
      <c r="B498" s="7" t="s">
        <v>14647</v>
      </c>
      <c r="C498" s="7" t="s">
        <v>14648</v>
      </c>
      <c r="D498" s="7" t="s">
        <v>1845</v>
      </c>
      <c r="E498" s="7">
        <v>1</v>
      </c>
      <c r="F498" t="str">
        <f>IFERROR(IF(LEN(_xlfn.XLOOKUP(D498, 'Parc Samsara'!B:B, 'Parc Samsara'!A:A)) &gt;9, "Non équipé", _xlfn.XLOOKUP(D498, 'Parc Samsara'!B:B, 'Parc Samsara'!A:A)), "Non équipé")</f>
        <v>GZ-879-YK</v>
      </c>
      <c r="G498" t="s">
        <v>14777</v>
      </c>
    </row>
    <row r="499" spans="1:7" x14ac:dyDescent="0.35">
      <c r="A499" s="14">
        <v>45320</v>
      </c>
      <c r="B499" s="6" t="s">
        <v>14647</v>
      </c>
      <c r="C499" s="6" t="s">
        <v>14648</v>
      </c>
      <c r="D499" s="6" t="s">
        <v>1762</v>
      </c>
      <c r="E499" s="6">
        <v>1</v>
      </c>
      <c r="F499" t="str">
        <f>IFERROR(IF(LEN(_xlfn.XLOOKUP(D499, 'Parc Samsara'!B:B, 'Parc Samsara'!A:A)) &gt;9, "Non équipé", _xlfn.XLOOKUP(D499, 'Parc Samsara'!B:B, 'Parc Samsara'!A:A)), "Non équipé")</f>
        <v>GR-142-WN</v>
      </c>
      <c r="G499" t="s">
        <v>14777</v>
      </c>
    </row>
    <row r="500" spans="1:7" x14ac:dyDescent="0.35">
      <c r="A500" s="13">
        <v>45320</v>
      </c>
      <c r="B500" s="7" t="s">
        <v>14647</v>
      </c>
      <c r="C500" s="7" t="s">
        <v>14648</v>
      </c>
      <c r="D500" s="7" t="s">
        <v>3607</v>
      </c>
      <c r="E500" s="7">
        <v>1</v>
      </c>
      <c r="F500" t="str">
        <f>IFERROR(IF(LEN(_xlfn.XLOOKUP(D500, 'Parc Samsara'!B:B, 'Parc Samsara'!A:A)) &gt;9, "Non équipé", _xlfn.XLOOKUP(D500, 'Parc Samsara'!B:B, 'Parc Samsara'!A:A)), "Non équipé")</f>
        <v>HB-068-FM</v>
      </c>
      <c r="G500" t="s">
        <v>14777</v>
      </c>
    </row>
    <row r="501" spans="1:7" x14ac:dyDescent="0.35">
      <c r="A501" s="14">
        <v>45320</v>
      </c>
      <c r="B501" s="6" t="s">
        <v>14647</v>
      </c>
      <c r="C501" s="6" t="s">
        <v>14648</v>
      </c>
      <c r="D501" s="6" t="s">
        <v>3218</v>
      </c>
      <c r="E501" s="6">
        <v>1</v>
      </c>
      <c r="F501" t="str">
        <f>IFERROR(IF(LEN(_xlfn.XLOOKUP(D501, 'Parc Samsara'!B:B, 'Parc Samsara'!A:A)) &gt;9, "Non équipé", _xlfn.XLOOKUP(D501, 'Parc Samsara'!B:B, 'Parc Samsara'!A:A)), "Non équipé")</f>
        <v>GZ-115-NC</v>
      </c>
      <c r="G501" t="s">
        <v>14777</v>
      </c>
    </row>
    <row r="502" spans="1:7" x14ac:dyDescent="0.35">
      <c r="A502" s="13">
        <v>45320</v>
      </c>
      <c r="B502" s="7" t="s">
        <v>14647</v>
      </c>
      <c r="C502" s="7" t="s">
        <v>14648</v>
      </c>
      <c r="D502" s="7" t="s">
        <v>1798</v>
      </c>
      <c r="E502" s="7">
        <v>1</v>
      </c>
      <c r="F502" t="str">
        <f>IFERROR(IF(LEN(_xlfn.XLOOKUP(D502, 'Parc Samsara'!B:B, 'Parc Samsara'!A:A)) &gt;9, "Non équipé", _xlfn.XLOOKUP(D502, 'Parc Samsara'!B:B, 'Parc Samsara'!A:A)), "Non équipé")</f>
        <v>GQ-402-RM</v>
      </c>
      <c r="G502" t="s">
        <v>14777</v>
      </c>
    </row>
    <row r="503" spans="1:7" x14ac:dyDescent="0.35">
      <c r="A503" s="14">
        <v>45320</v>
      </c>
      <c r="B503" s="6" t="s">
        <v>14647</v>
      </c>
      <c r="C503" s="6" t="s">
        <v>14648</v>
      </c>
      <c r="D503" s="6" t="s">
        <v>3596</v>
      </c>
      <c r="E503" s="6">
        <v>1</v>
      </c>
      <c r="F503" t="str">
        <f>IFERROR(IF(LEN(_xlfn.XLOOKUP(D503, 'Parc Samsara'!B:B, 'Parc Samsara'!A:A)) &gt;9, "Non équipé", _xlfn.XLOOKUP(D503, 'Parc Samsara'!B:B, 'Parc Samsara'!A:A)), "Non équipé")</f>
        <v>HA-095-WW</v>
      </c>
      <c r="G503" t="s">
        <v>14777</v>
      </c>
    </row>
    <row r="504" spans="1:7" x14ac:dyDescent="0.35">
      <c r="A504" s="13">
        <v>45320</v>
      </c>
      <c r="B504" s="7" t="s">
        <v>14647</v>
      </c>
      <c r="C504" s="7" t="s">
        <v>14648</v>
      </c>
      <c r="D504" s="7" t="s">
        <v>1721</v>
      </c>
      <c r="E504" s="7">
        <v>1</v>
      </c>
      <c r="F504" t="str">
        <f>IFERROR(IF(LEN(_xlfn.XLOOKUP(D504, 'Parc Samsara'!B:B, 'Parc Samsara'!A:A)) &gt;9, "Non équipé", _xlfn.XLOOKUP(D504, 'Parc Samsara'!B:B, 'Parc Samsara'!A:A)), "Non équipé")</f>
        <v>GK-506-KB</v>
      </c>
      <c r="G504" t="s">
        <v>14777</v>
      </c>
    </row>
    <row r="505" spans="1:7" x14ac:dyDescent="0.35">
      <c r="A505" s="14">
        <v>45320</v>
      </c>
      <c r="B505" s="6" t="s">
        <v>14647</v>
      </c>
      <c r="C505" s="6" t="s">
        <v>14648</v>
      </c>
      <c r="D505" s="6" t="s">
        <v>3782</v>
      </c>
      <c r="E505" s="6">
        <v>1</v>
      </c>
      <c r="F505" t="str">
        <f>IFERROR(IF(LEN(_xlfn.XLOOKUP(D505, 'Parc Samsara'!B:B, 'Parc Samsara'!A:A)) &gt;9, "Non équipé", _xlfn.XLOOKUP(D505, 'Parc Samsara'!B:B, 'Parc Samsara'!A:A)), "Non équipé")</f>
        <v>HB-609-TK</v>
      </c>
      <c r="G505" t="s">
        <v>14777</v>
      </c>
    </row>
    <row r="506" spans="1:7" x14ac:dyDescent="0.35">
      <c r="A506" s="13">
        <v>45320</v>
      </c>
      <c r="B506" s="7" t="s">
        <v>14647</v>
      </c>
      <c r="C506" s="7" t="s">
        <v>14648</v>
      </c>
      <c r="D506" s="7" t="s">
        <v>1875</v>
      </c>
      <c r="E506" s="7">
        <v>1</v>
      </c>
      <c r="F506" t="str">
        <f>IFERROR(IF(LEN(_xlfn.XLOOKUP(D506, 'Parc Samsara'!B:B, 'Parc Samsara'!A:A)) &gt;9, "Non équipé", _xlfn.XLOOKUP(D506, 'Parc Samsara'!B:B, 'Parc Samsara'!A:A)), "Non équipé")</f>
        <v>GL-419-MQ</v>
      </c>
      <c r="G506" t="s">
        <v>14777</v>
      </c>
    </row>
    <row r="507" spans="1:7" x14ac:dyDescent="0.35">
      <c r="A507" s="14">
        <v>45320</v>
      </c>
      <c r="B507" s="6" t="s">
        <v>14647</v>
      </c>
      <c r="C507" s="6" t="s">
        <v>14648</v>
      </c>
      <c r="D507" s="6" t="s">
        <v>4235</v>
      </c>
      <c r="E507" s="6">
        <v>1</v>
      </c>
      <c r="F507" t="str">
        <f>IFERROR(IF(LEN(_xlfn.XLOOKUP(D507, 'Parc Samsara'!B:B, 'Parc Samsara'!A:A)) &gt;9, "Non équipé", _xlfn.XLOOKUP(D507, 'Parc Samsara'!B:B, 'Parc Samsara'!A:A)), "Non équipé")</f>
        <v>HG-757-AC</v>
      </c>
      <c r="G507" t="s">
        <v>14777</v>
      </c>
    </row>
    <row r="508" spans="1:7" x14ac:dyDescent="0.35">
      <c r="A508" s="13">
        <v>45320</v>
      </c>
      <c r="B508" s="7" t="s">
        <v>14647</v>
      </c>
      <c r="C508" s="7" t="s">
        <v>14648</v>
      </c>
      <c r="D508" s="7" t="s">
        <v>1104</v>
      </c>
      <c r="E508" s="7">
        <v>1</v>
      </c>
      <c r="F508" t="str">
        <f>IFERROR(IF(LEN(_xlfn.XLOOKUP(D508, 'Parc Samsara'!B:B, 'Parc Samsara'!A:A)) &gt;9, "Non équipé", _xlfn.XLOOKUP(D508, 'Parc Samsara'!B:B, 'Parc Samsara'!A:A)), "Non équipé")</f>
        <v>EQ-467-KN</v>
      </c>
      <c r="G508" t="s">
        <v>14777</v>
      </c>
    </row>
    <row r="509" spans="1:7" x14ac:dyDescent="0.35">
      <c r="A509" s="14">
        <v>45320</v>
      </c>
      <c r="B509" s="6" t="s">
        <v>14647</v>
      </c>
      <c r="C509" s="6" t="s">
        <v>14648</v>
      </c>
      <c r="D509" s="6" t="s">
        <v>1079</v>
      </c>
      <c r="E509" s="6">
        <v>1</v>
      </c>
      <c r="F509" t="str">
        <f>IFERROR(IF(LEN(_xlfn.XLOOKUP(D509, 'Parc Samsara'!B:B, 'Parc Samsara'!A:A)) &gt;9, "Non équipé", _xlfn.XLOOKUP(D509, 'Parc Samsara'!B:B, 'Parc Samsara'!A:A)), "Non équipé")</f>
        <v>EF-900-EB</v>
      </c>
      <c r="G509" t="s">
        <v>14777</v>
      </c>
    </row>
    <row r="510" spans="1:7" x14ac:dyDescent="0.35">
      <c r="A510" s="13">
        <v>45320</v>
      </c>
      <c r="B510" s="7" t="s">
        <v>14647</v>
      </c>
      <c r="C510" s="7" t="s">
        <v>14648</v>
      </c>
      <c r="D510" s="7" t="s">
        <v>1110</v>
      </c>
      <c r="E510" s="7">
        <v>1</v>
      </c>
      <c r="F510" t="str">
        <f>IFERROR(IF(LEN(_xlfn.XLOOKUP(D510, 'Parc Samsara'!B:B, 'Parc Samsara'!A:A)) &gt;9, "Non équipé", _xlfn.XLOOKUP(D510, 'Parc Samsara'!B:B, 'Parc Samsara'!A:A)), "Non équipé")</f>
        <v>EQ-079-FM</v>
      </c>
      <c r="G510" t="s">
        <v>14777</v>
      </c>
    </row>
    <row r="511" spans="1:7" x14ac:dyDescent="0.35">
      <c r="A511" s="14">
        <v>45320</v>
      </c>
      <c r="B511" s="6" t="s">
        <v>14647</v>
      </c>
      <c r="C511" s="6" t="s">
        <v>14648</v>
      </c>
      <c r="D511" s="6" t="s">
        <v>4534</v>
      </c>
      <c r="E511" s="6">
        <v>1</v>
      </c>
      <c r="F511" t="str">
        <f>IFERROR(IF(LEN(_xlfn.XLOOKUP(D511, 'Parc Samsara'!B:B, 'Parc Samsara'!A:A)) &gt;9, "Non équipé", _xlfn.XLOOKUP(D511, 'Parc Samsara'!B:B, 'Parc Samsara'!A:A)), "Non équipé")</f>
        <v>DQ-684-BW</v>
      </c>
      <c r="G511" t="s">
        <v>14777</v>
      </c>
    </row>
    <row r="512" spans="1:7" x14ac:dyDescent="0.35">
      <c r="A512" s="13">
        <v>45320</v>
      </c>
      <c r="B512" s="7" t="s">
        <v>14647</v>
      </c>
      <c r="C512" s="7" t="s">
        <v>14648</v>
      </c>
      <c r="D512" s="7" t="s">
        <v>1116</v>
      </c>
      <c r="E512" s="7">
        <v>1</v>
      </c>
      <c r="F512" t="str">
        <f>IFERROR(IF(LEN(_xlfn.XLOOKUP(D512, 'Parc Samsara'!B:B, 'Parc Samsara'!A:A)) &gt;9, "Non équipé", _xlfn.XLOOKUP(D512, 'Parc Samsara'!B:B, 'Parc Samsara'!A:A)), "Non équipé")</f>
        <v>EF-839-XN</v>
      </c>
      <c r="G512" t="s">
        <v>14777</v>
      </c>
    </row>
    <row r="513" spans="1:7" x14ac:dyDescent="0.35">
      <c r="A513" s="14">
        <v>45320</v>
      </c>
      <c r="B513" s="6" t="s">
        <v>14647</v>
      </c>
      <c r="C513" s="6" t="s">
        <v>14648</v>
      </c>
      <c r="D513" s="6" t="s">
        <v>4242</v>
      </c>
      <c r="E513" s="6">
        <v>1</v>
      </c>
      <c r="F513" t="str">
        <f>IFERROR(IF(LEN(_xlfn.XLOOKUP(D513, 'Parc Samsara'!B:B, 'Parc Samsara'!A:A)) &gt;9, "Non équipé", _xlfn.XLOOKUP(D513, 'Parc Samsara'!B:B, 'Parc Samsara'!A:A)), "Non équipé")</f>
        <v>HF-890-LW</v>
      </c>
      <c r="G513" t="s">
        <v>14777</v>
      </c>
    </row>
    <row r="514" spans="1:7" x14ac:dyDescent="0.35">
      <c r="A514" s="13">
        <v>45320</v>
      </c>
      <c r="B514" s="7" t="s">
        <v>14647</v>
      </c>
      <c r="C514" s="7" t="s">
        <v>14648</v>
      </c>
      <c r="D514" s="7" t="s">
        <v>1098</v>
      </c>
      <c r="E514" s="7">
        <v>1</v>
      </c>
      <c r="F514" t="str">
        <f>IFERROR(IF(LEN(_xlfn.XLOOKUP(D514, 'Parc Samsara'!B:B, 'Parc Samsara'!A:A)) &gt;9, "Non équipé", _xlfn.XLOOKUP(D514, 'Parc Samsara'!B:B, 'Parc Samsara'!A:A)), "Non équipé")</f>
        <v>EQ-144-FM</v>
      </c>
      <c r="G514" t="s">
        <v>14777</v>
      </c>
    </row>
    <row r="515" spans="1:7" x14ac:dyDescent="0.35">
      <c r="A515" s="14">
        <v>45320</v>
      </c>
      <c r="B515" s="6" t="s">
        <v>14647</v>
      </c>
      <c r="C515" s="6" t="s">
        <v>14648</v>
      </c>
      <c r="D515" s="6" t="s">
        <v>1084</v>
      </c>
      <c r="E515" s="6">
        <v>1</v>
      </c>
      <c r="F515" t="str">
        <f>IFERROR(IF(LEN(_xlfn.XLOOKUP(D515, 'Parc Samsara'!B:B, 'Parc Samsara'!A:A)) &gt;9, "Non équipé", _xlfn.XLOOKUP(D515, 'Parc Samsara'!B:B, 'Parc Samsara'!A:A)), "Non équipé")</f>
        <v>Non équipé</v>
      </c>
      <c r="G515" t="s">
        <v>14777</v>
      </c>
    </row>
    <row r="516" spans="1:7" x14ac:dyDescent="0.35">
      <c r="A516" s="13">
        <v>45320</v>
      </c>
      <c r="B516" s="7" t="s">
        <v>14647</v>
      </c>
      <c r="C516" s="7" t="s">
        <v>14648</v>
      </c>
      <c r="D516" s="7" t="s">
        <v>1128</v>
      </c>
      <c r="E516" s="7">
        <v>1</v>
      </c>
      <c r="F516" t="str">
        <f>IFERROR(IF(LEN(_xlfn.XLOOKUP(D516, 'Parc Samsara'!B:B, 'Parc Samsara'!A:A)) &gt;9, "Non équipé", _xlfn.XLOOKUP(D516, 'Parc Samsara'!B:B, 'Parc Samsara'!A:A)), "Non équipé")</f>
        <v>FS-190-FH</v>
      </c>
      <c r="G516" t="s">
        <v>14777</v>
      </c>
    </row>
    <row r="517" spans="1:7" x14ac:dyDescent="0.35">
      <c r="A517" s="14">
        <v>45320</v>
      </c>
      <c r="B517" s="6" t="s">
        <v>14647</v>
      </c>
      <c r="C517" s="6" t="s">
        <v>14648</v>
      </c>
      <c r="D517" s="6" t="s">
        <v>1092</v>
      </c>
      <c r="E517" s="6">
        <v>1</v>
      </c>
      <c r="F517" t="str">
        <f>IFERROR(IF(LEN(_xlfn.XLOOKUP(D517, 'Parc Samsara'!B:B, 'Parc Samsara'!A:A)) &gt;9, "Non équipé", _xlfn.XLOOKUP(D517, 'Parc Samsara'!B:B, 'Parc Samsara'!A:A)), "Non équipé")</f>
        <v>FS-194-SE</v>
      </c>
      <c r="G517" t="s">
        <v>14777</v>
      </c>
    </row>
    <row r="518" spans="1:7" x14ac:dyDescent="0.35">
      <c r="A518" s="13">
        <v>45320</v>
      </c>
      <c r="B518" s="7" t="s">
        <v>14647</v>
      </c>
      <c r="C518" s="7" t="s">
        <v>14648</v>
      </c>
      <c r="D518" s="7" t="s">
        <v>1122</v>
      </c>
      <c r="E518" s="7">
        <v>1</v>
      </c>
      <c r="F518" t="str">
        <f>IFERROR(IF(LEN(_xlfn.XLOOKUP(D518, 'Parc Samsara'!B:B, 'Parc Samsara'!A:A)) &gt;9, "Non équipé", _xlfn.XLOOKUP(D518, 'Parc Samsara'!B:B, 'Parc Samsara'!A:A)), "Non équipé")</f>
        <v>EP-959-HK</v>
      </c>
      <c r="G518" t="s">
        <v>14777</v>
      </c>
    </row>
    <row r="519" spans="1:7" x14ac:dyDescent="0.35">
      <c r="A519" s="14">
        <v>45320</v>
      </c>
      <c r="B519" s="6" t="s">
        <v>14647</v>
      </c>
      <c r="C519" s="6" t="s">
        <v>14648</v>
      </c>
      <c r="D519" s="6" t="s">
        <v>1086</v>
      </c>
      <c r="E519" s="6">
        <v>1</v>
      </c>
      <c r="F519" t="str">
        <f>IFERROR(IF(LEN(_xlfn.XLOOKUP(D519, 'Parc Samsara'!B:B, 'Parc Samsara'!A:A)) &gt;9, "Non équipé", _xlfn.XLOOKUP(D519, 'Parc Samsara'!B:B, 'Parc Samsara'!A:A)), "Non équipé")</f>
        <v>FS-857-GL</v>
      </c>
      <c r="G519" t="s">
        <v>14777</v>
      </c>
    </row>
    <row r="520" spans="1:7" x14ac:dyDescent="0.35">
      <c r="A520" s="13">
        <v>45320</v>
      </c>
      <c r="B520" s="7" t="s">
        <v>14647</v>
      </c>
      <c r="C520" s="7" t="s">
        <v>14648</v>
      </c>
      <c r="D520" s="7" t="s">
        <v>14687</v>
      </c>
      <c r="E520" s="7">
        <v>1</v>
      </c>
      <c r="F520" t="str">
        <f>IFERROR(IF(LEN(_xlfn.XLOOKUP(D520, 'Parc Samsara'!B:B, 'Parc Samsara'!A:A)) &gt;9, "Non équipé", _xlfn.XLOOKUP(D520, 'Parc Samsara'!B:B, 'Parc Samsara'!A:A)), "Non équipé")</f>
        <v>Non équipé</v>
      </c>
      <c r="G520" t="s">
        <v>14777</v>
      </c>
    </row>
    <row r="521" spans="1:7" x14ac:dyDescent="0.35">
      <c r="A521" s="14">
        <v>45320</v>
      </c>
      <c r="B521" s="6" t="s">
        <v>14647</v>
      </c>
      <c r="C521" s="6" t="s">
        <v>14648</v>
      </c>
      <c r="D521" s="6" t="s">
        <v>1134</v>
      </c>
      <c r="E521" s="6">
        <v>1</v>
      </c>
      <c r="F521" t="str">
        <f>IFERROR(IF(LEN(_xlfn.XLOOKUP(D521, 'Parc Samsara'!B:B, 'Parc Samsara'!A:A)) &gt;9, "Non équipé", _xlfn.XLOOKUP(D521, 'Parc Samsara'!B:B, 'Parc Samsara'!A:A)), "Non équipé")</f>
        <v>ER-826-GA</v>
      </c>
      <c r="G521" t="s">
        <v>14777</v>
      </c>
    </row>
    <row r="522" spans="1:7" x14ac:dyDescent="0.35">
      <c r="A522" s="13">
        <v>45320</v>
      </c>
      <c r="B522" s="7" t="s">
        <v>14647</v>
      </c>
      <c r="C522" s="7" t="s">
        <v>14648</v>
      </c>
      <c r="D522" s="7" t="s">
        <v>3133</v>
      </c>
      <c r="E522" s="7">
        <v>1</v>
      </c>
      <c r="F522" t="str">
        <f>IFERROR(IF(LEN(_xlfn.XLOOKUP(D522, 'Parc Samsara'!B:B, 'Parc Samsara'!A:A)) &gt;9, "Non équipé", _xlfn.XLOOKUP(D522, 'Parc Samsara'!B:B, 'Parc Samsara'!A:A)), "Non équipé")</f>
        <v>HF-439-QG</v>
      </c>
      <c r="G522" t="s">
        <v>14777</v>
      </c>
    </row>
    <row r="523" spans="1:7" x14ac:dyDescent="0.35">
      <c r="A523" s="14">
        <v>45320</v>
      </c>
      <c r="B523" s="6" t="s">
        <v>14647</v>
      </c>
      <c r="C523" s="6" t="s">
        <v>14648</v>
      </c>
      <c r="D523" s="6" t="s">
        <v>14688</v>
      </c>
      <c r="E523" s="6">
        <v>1</v>
      </c>
      <c r="F523" t="str">
        <f>IFERROR(IF(LEN(_xlfn.XLOOKUP(D523, 'Parc Samsara'!B:B, 'Parc Samsara'!A:A)) &gt;9, "Non équipé", _xlfn.XLOOKUP(D523, 'Parc Samsara'!B:B, 'Parc Samsara'!A:A)), "Non équipé")</f>
        <v>Non équipé</v>
      </c>
      <c r="G523" t="s">
        <v>14777</v>
      </c>
    </row>
    <row r="524" spans="1:7" x14ac:dyDescent="0.35">
      <c r="A524" s="13">
        <v>45320</v>
      </c>
      <c r="B524" s="7" t="s">
        <v>14647</v>
      </c>
      <c r="C524" s="7" t="s">
        <v>14648</v>
      </c>
      <c r="D524" s="7" t="s">
        <v>3941</v>
      </c>
      <c r="E524" s="7">
        <v>1</v>
      </c>
      <c r="F524" t="str">
        <f>IFERROR(IF(LEN(_xlfn.XLOOKUP(D524, 'Parc Samsara'!B:B, 'Parc Samsara'!A:A)) &gt;9, "Non équipé", _xlfn.XLOOKUP(D524, 'Parc Samsara'!B:B, 'Parc Samsara'!A:A)), "Non équipé")</f>
        <v>HF-591-BZ</v>
      </c>
      <c r="G524" t="s">
        <v>14777</v>
      </c>
    </row>
    <row r="525" spans="1:7" x14ac:dyDescent="0.35">
      <c r="A525" s="14">
        <v>45320</v>
      </c>
      <c r="B525" s="6" t="s">
        <v>14647</v>
      </c>
      <c r="C525" s="6" t="s">
        <v>14648</v>
      </c>
      <c r="D525" s="6" t="s">
        <v>1073</v>
      </c>
      <c r="E525" s="6">
        <v>1</v>
      </c>
      <c r="F525" t="str">
        <f>IFERROR(IF(LEN(_xlfn.XLOOKUP(D525, 'Parc Samsara'!B:B, 'Parc Samsara'!A:A)) &gt;9, "Non équipé", _xlfn.XLOOKUP(D525, 'Parc Samsara'!B:B, 'Parc Samsara'!A:A)), "Non équipé")</f>
        <v>EF-717-TL</v>
      </c>
      <c r="G525" t="s">
        <v>14777</v>
      </c>
    </row>
    <row r="526" spans="1:7" x14ac:dyDescent="0.35">
      <c r="A526" s="13">
        <v>45320</v>
      </c>
      <c r="B526" s="7" t="s">
        <v>14647</v>
      </c>
      <c r="C526" s="7" t="s">
        <v>14648</v>
      </c>
      <c r="D526" s="7" t="s">
        <v>3946</v>
      </c>
      <c r="E526" s="7">
        <v>1</v>
      </c>
      <c r="F526" t="str">
        <f>IFERROR(IF(LEN(_xlfn.XLOOKUP(D526, 'Parc Samsara'!B:B, 'Parc Samsara'!A:A)) &gt;9, "Non équipé", _xlfn.XLOOKUP(D526, 'Parc Samsara'!B:B, 'Parc Samsara'!A:A)), "Non équipé")</f>
        <v>HF-471-BZ</v>
      </c>
      <c r="G526" t="s">
        <v>14777</v>
      </c>
    </row>
    <row r="527" spans="1:7" x14ac:dyDescent="0.35">
      <c r="A527" s="14">
        <v>45320</v>
      </c>
      <c r="B527" s="6" t="s">
        <v>14647</v>
      </c>
      <c r="C527" s="6" t="s">
        <v>14648</v>
      </c>
      <c r="D527" s="6" t="s">
        <v>1146</v>
      </c>
      <c r="E527" s="6">
        <v>1</v>
      </c>
      <c r="F527" t="str">
        <f>IFERROR(IF(LEN(_xlfn.XLOOKUP(D527, 'Parc Samsara'!B:B, 'Parc Samsara'!A:A)) &gt;9, "Non équipé", _xlfn.XLOOKUP(D527, 'Parc Samsara'!B:B, 'Parc Samsara'!A:A)), "Non équipé")</f>
        <v>ER-883-YV</v>
      </c>
      <c r="G527" t="s">
        <v>14777</v>
      </c>
    </row>
    <row r="528" spans="1:7" x14ac:dyDescent="0.35">
      <c r="A528" s="13">
        <v>45320</v>
      </c>
      <c r="B528" s="7" t="s">
        <v>14647</v>
      </c>
      <c r="C528" s="7" t="s">
        <v>14648</v>
      </c>
      <c r="D528" s="7" t="s">
        <v>1140</v>
      </c>
      <c r="E528" s="7">
        <v>1</v>
      </c>
      <c r="F528" t="str">
        <f>IFERROR(IF(LEN(_xlfn.XLOOKUP(D528, 'Parc Samsara'!B:B, 'Parc Samsara'!A:A)) &gt;9, "Non équipé", _xlfn.XLOOKUP(D528, 'Parc Samsara'!B:B, 'Parc Samsara'!A:A)), "Non équipé")</f>
        <v>HF-648-NK</v>
      </c>
      <c r="G528" t="s">
        <v>14777</v>
      </c>
    </row>
    <row r="529" spans="1:7" x14ac:dyDescent="0.35">
      <c r="A529" s="14">
        <v>45320</v>
      </c>
      <c r="B529" s="6" t="s">
        <v>14647</v>
      </c>
      <c r="C529" s="6" t="s">
        <v>14648</v>
      </c>
      <c r="D529" s="6" t="s">
        <v>1066</v>
      </c>
      <c r="E529" s="6">
        <v>1</v>
      </c>
      <c r="F529" t="str">
        <f>IFERROR(IF(LEN(_xlfn.XLOOKUP(D529, 'Parc Samsara'!B:B, 'Parc Samsara'!A:A)) &gt;9, "Non équipé", _xlfn.XLOOKUP(D529, 'Parc Samsara'!B:B, 'Parc Samsara'!A:A)), "Non équipé")</f>
        <v>GW-033-NK</v>
      </c>
      <c r="G529" t="s">
        <v>14777</v>
      </c>
    </row>
    <row r="530" spans="1:7" x14ac:dyDescent="0.35">
      <c r="A530" s="13">
        <v>45320</v>
      </c>
      <c r="B530" s="7" t="s">
        <v>14647</v>
      </c>
      <c r="C530" s="7" t="s">
        <v>14648</v>
      </c>
      <c r="D530" s="7" t="s">
        <v>4337</v>
      </c>
      <c r="E530" s="7">
        <v>1</v>
      </c>
      <c r="F530" t="str">
        <f>IFERROR(IF(LEN(_xlfn.XLOOKUP(D530, 'Parc Samsara'!B:B, 'Parc Samsara'!A:A)) &gt;9, "Non équipé", _xlfn.XLOOKUP(D530, 'Parc Samsara'!B:B, 'Parc Samsara'!A:A)), "Non équipé")</f>
        <v>HG-811-FW</v>
      </c>
      <c r="G530" t="s">
        <v>14777</v>
      </c>
    </row>
    <row r="531" spans="1:7" x14ac:dyDescent="0.35">
      <c r="A531" s="14">
        <v>45320</v>
      </c>
      <c r="B531" s="6" t="s">
        <v>14647</v>
      </c>
      <c r="C531" s="6" t="s">
        <v>14648</v>
      </c>
      <c r="D531" s="6" t="s">
        <v>2319</v>
      </c>
      <c r="E531" s="6">
        <v>1</v>
      </c>
      <c r="F531" t="str">
        <f>IFERROR(IF(LEN(_xlfn.XLOOKUP(D531, 'Parc Samsara'!B:B, 'Parc Samsara'!A:A)) &gt;9, "Non équipé", _xlfn.XLOOKUP(D531, 'Parc Samsara'!B:B, 'Parc Samsara'!A:A)), "Non équipé")</f>
        <v>HE-711-ZD</v>
      </c>
      <c r="G531" t="s">
        <v>14777</v>
      </c>
    </row>
    <row r="532" spans="1:7" x14ac:dyDescent="0.35">
      <c r="A532" s="13">
        <v>45320</v>
      </c>
      <c r="B532" s="7" t="s">
        <v>14647</v>
      </c>
      <c r="C532" s="7" t="s">
        <v>14648</v>
      </c>
      <c r="D532" s="7" t="s">
        <v>2295</v>
      </c>
      <c r="E532" s="7">
        <v>1</v>
      </c>
      <c r="F532" t="str">
        <f>IFERROR(IF(LEN(_xlfn.XLOOKUP(D532, 'Parc Samsara'!B:B, 'Parc Samsara'!A:A)) &gt;9, "Non équipé", _xlfn.XLOOKUP(D532, 'Parc Samsara'!B:B, 'Parc Samsara'!A:A)), "Non équipé")</f>
        <v>ER-971-HC</v>
      </c>
      <c r="G532" t="s">
        <v>14777</v>
      </c>
    </row>
    <row r="533" spans="1:7" x14ac:dyDescent="0.35">
      <c r="A533" s="14">
        <v>45320</v>
      </c>
      <c r="B533" s="6" t="s">
        <v>14647</v>
      </c>
      <c r="C533" s="6" t="s">
        <v>14648</v>
      </c>
      <c r="D533" s="6" t="s">
        <v>3532</v>
      </c>
      <c r="E533" s="6">
        <v>1</v>
      </c>
      <c r="F533" t="str">
        <f>IFERROR(IF(LEN(_xlfn.XLOOKUP(D533, 'Parc Samsara'!B:B, 'Parc Samsara'!A:A)) &gt;9, "Non équipé", _xlfn.XLOOKUP(D533, 'Parc Samsara'!B:B, 'Parc Samsara'!A:A)), "Non équipé")</f>
        <v>HB-760-YH</v>
      </c>
      <c r="G533" t="s">
        <v>14777</v>
      </c>
    </row>
    <row r="534" spans="1:7" x14ac:dyDescent="0.35">
      <c r="A534" s="13">
        <v>45320</v>
      </c>
      <c r="B534" s="7" t="s">
        <v>14647</v>
      </c>
      <c r="C534" s="7" t="s">
        <v>14648</v>
      </c>
      <c r="D534" s="7" t="s">
        <v>2301</v>
      </c>
      <c r="E534" s="7">
        <v>1</v>
      </c>
      <c r="F534" t="str">
        <f>IFERROR(IF(LEN(_xlfn.XLOOKUP(D534, 'Parc Samsara'!B:B, 'Parc Samsara'!A:A)) &gt;9, "Non équipé", _xlfn.XLOOKUP(D534, 'Parc Samsara'!B:B, 'Parc Samsara'!A:A)), "Non équipé")</f>
        <v>HB-987-HK</v>
      </c>
      <c r="G534" t="s">
        <v>14777</v>
      </c>
    </row>
    <row r="535" spans="1:7" x14ac:dyDescent="0.35">
      <c r="A535" s="14">
        <v>45320</v>
      </c>
      <c r="B535" s="6" t="s">
        <v>14647</v>
      </c>
      <c r="C535" s="6" t="s">
        <v>14648</v>
      </c>
      <c r="D535" s="6" t="s">
        <v>2325</v>
      </c>
      <c r="E535" s="6">
        <v>1</v>
      </c>
      <c r="F535" t="str">
        <f>IFERROR(IF(LEN(_xlfn.XLOOKUP(D535, 'Parc Samsara'!B:B, 'Parc Samsara'!A:A)) &gt;9, "Non équipé", _xlfn.XLOOKUP(D535, 'Parc Samsara'!B:B, 'Parc Samsara'!A:A)), "Non équipé")</f>
        <v>FQ-382-LW</v>
      </c>
      <c r="G535" t="s">
        <v>14777</v>
      </c>
    </row>
    <row r="536" spans="1:7" x14ac:dyDescent="0.35">
      <c r="A536" s="13">
        <v>45320</v>
      </c>
      <c r="B536" s="7" t="s">
        <v>14647</v>
      </c>
      <c r="C536" s="7" t="s">
        <v>14648</v>
      </c>
      <c r="D536" s="7" t="s">
        <v>3538</v>
      </c>
      <c r="E536" s="7">
        <v>1</v>
      </c>
      <c r="F536" t="str">
        <f>IFERROR(IF(LEN(_xlfn.XLOOKUP(D536, 'Parc Samsara'!B:B, 'Parc Samsara'!A:A)) &gt;9, "Non équipé", _xlfn.XLOOKUP(D536, 'Parc Samsara'!B:B, 'Parc Samsara'!A:A)), "Non équipé")</f>
        <v>HB-872-YH</v>
      </c>
      <c r="G536" t="s">
        <v>14777</v>
      </c>
    </row>
    <row r="537" spans="1:7" x14ac:dyDescent="0.35">
      <c r="A537" s="14">
        <v>45320</v>
      </c>
      <c r="B537" s="6" t="s">
        <v>14647</v>
      </c>
      <c r="C537" s="6" t="s">
        <v>14648</v>
      </c>
      <c r="D537" s="6" t="s">
        <v>2411</v>
      </c>
      <c r="E537" s="6">
        <v>1</v>
      </c>
      <c r="F537" t="str">
        <f>IFERROR(IF(LEN(_xlfn.XLOOKUP(D537, 'Parc Samsara'!B:B, 'Parc Samsara'!A:A)) &gt;9, "Non équipé", _xlfn.XLOOKUP(D537, 'Parc Samsara'!B:B, 'Parc Samsara'!A:A)), "Non équipé")</f>
        <v>ER-210-BD</v>
      </c>
      <c r="G537" t="s">
        <v>14777</v>
      </c>
    </row>
    <row r="538" spans="1:7" x14ac:dyDescent="0.35">
      <c r="A538" s="13">
        <v>45320</v>
      </c>
      <c r="B538" s="7" t="s">
        <v>14647</v>
      </c>
      <c r="C538" s="7" t="s">
        <v>14648</v>
      </c>
      <c r="D538" s="7" t="s">
        <v>2307</v>
      </c>
      <c r="E538" s="7">
        <v>1</v>
      </c>
      <c r="F538" t="str">
        <f>IFERROR(IF(LEN(_xlfn.XLOOKUP(D538, 'Parc Samsara'!B:B, 'Parc Samsara'!A:A)) &gt;9, "Non équipé", _xlfn.XLOOKUP(D538, 'Parc Samsara'!B:B, 'Parc Samsara'!A:A)), "Non équipé")</f>
        <v>HA-299-NT</v>
      </c>
      <c r="G538" t="s">
        <v>14777</v>
      </c>
    </row>
    <row r="539" spans="1:7" x14ac:dyDescent="0.35">
      <c r="A539" s="14">
        <v>45320</v>
      </c>
      <c r="B539" s="6" t="s">
        <v>14647</v>
      </c>
      <c r="C539" s="6" t="s">
        <v>14648</v>
      </c>
      <c r="D539" s="6" t="s">
        <v>2360</v>
      </c>
      <c r="E539" s="6">
        <v>1</v>
      </c>
      <c r="F539" t="str">
        <f>IFERROR(IF(LEN(_xlfn.XLOOKUP(D539, 'Parc Samsara'!B:B, 'Parc Samsara'!A:A)) &gt;9, "Non équipé", _xlfn.XLOOKUP(D539, 'Parc Samsara'!B:B, 'Parc Samsara'!A:A)), "Non équipé")</f>
        <v>ES-410-NP</v>
      </c>
      <c r="G539" t="s">
        <v>14777</v>
      </c>
    </row>
    <row r="540" spans="1:7" x14ac:dyDescent="0.35">
      <c r="A540" s="13">
        <v>45320</v>
      </c>
      <c r="B540" s="7" t="s">
        <v>14647</v>
      </c>
      <c r="C540" s="7" t="s">
        <v>14648</v>
      </c>
      <c r="D540" s="7" t="s">
        <v>14689</v>
      </c>
      <c r="E540" s="7">
        <v>1</v>
      </c>
      <c r="F540" t="str">
        <f>IFERROR(IF(LEN(_xlfn.XLOOKUP(D540, 'Parc Samsara'!B:B, 'Parc Samsara'!A:A)) &gt;9, "Non équipé", _xlfn.XLOOKUP(D540, 'Parc Samsara'!B:B, 'Parc Samsara'!A:A)), "Non équipé")</f>
        <v>Non équipé</v>
      </c>
      <c r="G540" t="s">
        <v>14777</v>
      </c>
    </row>
    <row r="541" spans="1:7" x14ac:dyDescent="0.35">
      <c r="A541" s="14">
        <v>45320</v>
      </c>
      <c r="B541" s="6" t="s">
        <v>14647</v>
      </c>
      <c r="C541" s="6" t="s">
        <v>14648</v>
      </c>
      <c r="D541" s="6" t="s">
        <v>2392</v>
      </c>
      <c r="E541" s="6">
        <v>1</v>
      </c>
      <c r="F541" t="str">
        <f>IFERROR(IF(LEN(_xlfn.XLOOKUP(D541, 'Parc Samsara'!B:B, 'Parc Samsara'!A:A)) &gt;9, "Non équipé", _xlfn.XLOOKUP(D541, 'Parc Samsara'!B:B, 'Parc Samsara'!A:A)), "Non équipé")</f>
        <v>GR-768-TR</v>
      </c>
      <c r="G541" t="s">
        <v>14777</v>
      </c>
    </row>
    <row r="542" spans="1:7" x14ac:dyDescent="0.35">
      <c r="A542" s="13">
        <v>45320</v>
      </c>
      <c r="B542" s="7" t="s">
        <v>14647</v>
      </c>
      <c r="C542" s="7" t="s">
        <v>14648</v>
      </c>
      <c r="D542" s="7" t="s">
        <v>14690</v>
      </c>
      <c r="E542" s="7">
        <v>1</v>
      </c>
      <c r="F542" t="str">
        <f>IFERROR(IF(LEN(_xlfn.XLOOKUP(D542, 'Parc Samsara'!B:B, 'Parc Samsara'!A:A)) &gt;9, "Non équipé", _xlfn.XLOOKUP(D542, 'Parc Samsara'!B:B, 'Parc Samsara'!A:A)), "Non équipé")</f>
        <v>Non équipé</v>
      </c>
      <c r="G542" t="s">
        <v>14777</v>
      </c>
    </row>
    <row r="543" spans="1:7" x14ac:dyDescent="0.35">
      <c r="A543" s="14">
        <v>45320</v>
      </c>
      <c r="B543" s="6" t="s">
        <v>14647</v>
      </c>
      <c r="C543" s="6" t="s">
        <v>14648</v>
      </c>
      <c r="D543" s="6" t="s">
        <v>14691</v>
      </c>
      <c r="E543" s="6">
        <v>1</v>
      </c>
      <c r="F543" t="str">
        <f>IFERROR(IF(LEN(_xlfn.XLOOKUP(D543, 'Parc Samsara'!B:B, 'Parc Samsara'!A:A)) &gt;9, "Non équipé", _xlfn.XLOOKUP(D543, 'Parc Samsara'!B:B, 'Parc Samsara'!A:A)), "Non équipé")</f>
        <v>Non équipé</v>
      </c>
      <c r="G543" t="s">
        <v>14777</v>
      </c>
    </row>
    <row r="544" spans="1:7" x14ac:dyDescent="0.35">
      <c r="A544" s="13">
        <v>45320</v>
      </c>
      <c r="B544" s="7" t="s">
        <v>14647</v>
      </c>
      <c r="C544" s="7" t="s">
        <v>14648</v>
      </c>
      <c r="D544" s="7" t="s">
        <v>14692</v>
      </c>
      <c r="E544" s="7">
        <v>1</v>
      </c>
      <c r="F544" t="str">
        <f>IFERROR(IF(LEN(_xlfn.XLOOKUP(D544, 'Parc Samsara'!B:B, 'Parc Samsara'!A:A)) &gt;9, "Non équipé", _xlfn.XLOOKUP(D544, 'Parc Samsara'!B:B, 'Parc Samsara'!A:A)), "Non équipé")</f>
        <v>Non équipé</v>
      </c>
      <c r="G544" t="s">
        <v>14777</v>
      </c>
    </row>
    <row r="545" spans="1:7" x14ac:dyDescent="0.35">
      <c r="A545" s="14">
        <v>45320</v>
      </c>
      <c r="B545" s="6" t="s">
        <v>14647</v>
      </c>
      <c r="C545" s="6" t="s">
        <v>14648</v>
      </c>
      <c r="D545" s="6" t="s">
        <v>3461</v>
      </c>
      <c r="E545" s="6">
        <v>1</v>
      </c>
      <c r="F545" t="str">
        <f>IFERROR(IF(LEN(_xlfn.XLOOKUP(D545, 'Parc Samsara'!B:B, 'Parc Samsara'!A:A)) &gt;9, "Non équipé", _xlfn.XLOOKUP(D545, 'Parc Samsara'!B:B, 'Parc Samsara'!A:A)), "Non équipé")</f>
        <v>HA-737-HB</v>
      </c>
      <c r="G545" t="s">
        <v>14777</v>
      </c>
    </row>
    <row r="546" spans="1:7" x14ac:dyDescent="0.35">
      <c r="A546" s="13">
        <v>45320</v>
      </c>
      <c r="B546" s="7" t="s">
        <v>14647</v>
      </c>
      <c r="C546" s="7" t="s">
        <v>14648</v>
      </c>
      <c r="D546" s="7" t="s">
        <v>2283</v>
      </c>
      <c r="E546" s="7">
        <v>1</v>
      </c>
      <c r="F546" t="str">
        <f>IFERROR(IF(LEN(_xlfn.XLOOKUP(D546, 'Parc Samsara'!B:B, 'Parc Samsara'!A:A)) &gt;9, "Non équipé", _xlfn.XLOOKUP(D546, 'Parc Samsara'!B:B, 'Parc Samsara'!A:A)), "Non équipé")</f>
        <v>GL-471-XJ</v>
      </c>
      <c r="G546" t="s">
        <v>14777</v>
      </c>
    </row>
    <row r="547" spans="1:7" x14ac:dyDescent="0.35">
      <c r="A547" s="14">
        <v>45320</v>
      </c>
      <c r="B547" s="6" t="s">
        <v>14647</v>
      </c>
      <c r="C547" s="6" t="s">
        <v>14648</v>
      </c>
      <c r="D547" s="6" t="s">
        <v>2398</v>
      </c>
      <c r="E547" s="6">
        <v>1</v>
      </c>
      <c r="F547" t="str">
        <f>IFERROR(IF(LEN(_xlfn.XLOOKUP(D547, 'Parc Samsara'!B:B, 'Parc Samsara'!A:A)) &gt;9, "Non équipé", _xlfn.XLOOKUP(D547, 'Parc Samsara'!B:B, 'Parc Samsara'!A:A)), "Non équipé")</f>
        <v>FQ-999-WW</v>
      </c>
      <c r="G547" t="s">
        <v>14777</v>
      </c>
    </row>
    <row r="548" spans="1:7" x14ac:dyDescent="0.35">
      <c r="A548" s="13">
        <v>45320</v>
      </c>
      <c r="B548" s="7" t="s">
        <v>14647</v>
      </c>
      <c r="C548" s="7" t="s">
        <v>14648</v>
      </c>
      <c r="D548" s="7" t="s">
        <v>2348</v>
      </c>
      <c r="E548" s="7">
        <v>1</v>
      </c>
      <c r="F548" t="str">
        <f>IFERROR(IF(LEN(_xlfn.XLOOKUP(D548, 'Parc Samsara'!B:B, 'Parc Samsara'!A:A)) &gt;9, "Non équipé", _xlfn.XLOOKUP(D548, 'Parc Samsara'!B:B, 'Parc Samsara'!A:A)), "Non équipé")</f>
        <v>EY-701-EV</v>
      </c>
      <c r="G548" t="s">
        <v>14777</v>
      </c>
    </row>
    <row r="549" spans="1:7" x14ac:dyDescent="0.35">
      <c r="A549" s="14">
        <v>45320</v>
      </c>
      <c r="B549" s="6" t="s">
        <v>14647</v>
      </c>
      <c r="C549" s="6" t="s">
        <v>14648</v>
      </c>
      <c r="D549" s="6" t="s">
        <v>3583</v>
      </c>
      <c r="E549" s="6">
        <v>1</v>
      </c>
      <c r="F549" t="str">
        <f>IFERROR(IF(LEN(_xlfn.XLOOKUP(D549, 'Parc Samsara'!B:B, 'Parc Samsara'!A:A)) &gt;9, "Non équipé", _xlfn.XLOOKUP(D549, 'Parc Samsara'!B:B, 'Parc Samsara'!A:A)), "Non équipé")</f>
        <v>HA-154-GX</v>
      </c>
      <c r="G549" t="s">
        <v>14777</v>
      </c>
    </row>
    <row r="550" spans="1:7" x14ac:dyDescent="0.35">
      <c r="A550" s="13">
        <v>45320</v>
      </c>
      <c r="B550" s="7" t="s">
        <v>14647</v>
      </c>
      <c r="C550" s="7" t="s">
        <v>14648</v>
      </c>
      <c r="D550" s="7" t="s">
        <v>4447</v>
      </c>
      <c r="E550" s="7">
        <v>1</v>
      </c>
      <c r="F550" t="str">
        <f>IFERROR(IF(LEN(_xlfn.XLOOKUP(D550, 'Parc Samsara'!B:B, 'Parc Samsara'!A:A)) &gt;9, "Non équipé", _xlfn.XLOOKUP(D550, 'Parc Samsara'!B:B, 'Parc Samsara'!A:A)), "Non équipé")</f>
        <v>HD-389-PA</v>
      </c>
      <c r="G550" t="s">
        <v>14777</v>
      </c>
    </row>
    <row r="551" spans="1:7" x14ac:dyDescent="0.35">
      <c r="A551" s="14">
        <v>45320</v>
      </c>
      <c r="B551" s="6" t="s">
        <v>14647</v>
      </c>
      <c r="C551" s="6" t="s">
        <v>14648</v>
      </c>
      <c r="D551" s="6" t="s">
        <v>2365</v>
      </c>
      <c r="E551" s="6">
        <v>1</v>
      </c>
      <c r="F551" t="str">
        <f>IFERROR(IF(LEN(_xlfn.XLOOKUP(D551, 'Parc Samsara'!B:B, 'Parc Samsara'!A:A)) &gt;9, "Non équipé", _xlfn.XLOOKUP(D551, 'Parc Samsara'!B:B, 'Parc Samsara'!A:A)), "Non équipé")</f>
        <v>FQ-562-YW</v>
      </c>
      <c r="G551" t="s">
        <v>14777</v>
      </c>
    </row>
    <row r="552" spans="1:7" x14ac:dyDescent="0.35">
      <c r="A552" s="13">
        <v>45320</v>
      </c>
      <c r="B552" s="7" t="s">
        <v>14647</v>
      </c>
      <c r="C552" s="7" t="s">
        <v>14648</v>
      </c>
      <c r="D552" s="7" t="s">
        <v>14693</v>
      </c>
      <c r="E552" s="7">
        <v>1</v>
      </c>
      <c r="F552" t="str">
        <f>IFERROR(IF(LEN(_xlfn.XLOOKUP(D552, 'Parc Samsara'!B:B, 'Parc Samsara'!A:A)) &gt;9, "Non équipé", _xlfn.XLOOKUP(D552, 'Parc Samsara'!B:B, 'Parc Samsara'!A:A)), "Non équipé")</f>
        <v>Non équipé</v>
      </c>
      <c r="G552" t="s">
        <v>14777</v>
      </c>
    </row>
    <row r="553" spans="1:7" x14ac:dyDescent="0.35">
      <c r="A553" s="14">
        <v>45320</v>
      </c>
      <c r="B553" s="6" t="s">
        <v>14647</v>
      </c>
      <c r="C553" s="6" t="s">
        <v>14648</v>
      </c>
      <c r="D553" s="6" t="s">
        <v>3526</v>
      </c>
      <c r="E553" s="6">
        <v>1</v>
      </c>
      <c r="F553" t="str">
        <f>IFERROR(IF(LEN(_xlfn.XLOOKUP(D553, 'Parc Samsara'!B:B, 'Parc Samsara'!A:A)) &gt;9, "Non équipé", _xlfn.XLOOKUP(D553, 'Parc Samsara'!B:B, 'Parc Samsara'!A:A)), "Non équipé")</f>
        <v>HB-589-MZ</v>
      </c>
      <c r="G553" t="s">
        <v>14777</v>
      </c>
    </row>
    <row r="554" spans="1:7" x14ac:dyDescent="0.35">
      <c r="A554" s="13">
        <v>45320</v>
      </c>
      <c r="B554" s="7" t="s">
        <v>14647</v>
      </c>
      <c r="C554" s="7" t="s">
        <v>14648</v>
      </c>
      <c r="D554" s="7" t="s">
        <v>2244</v>
      </c>
      <c r="E554" s="7">
        <v>1</v>
      </c>
      <c r="F554" t="str">
        <f>IFERROR(IF(LEN(_xlfn.XLOOKUP(D554, 'Parc Samsara'!B:B, 'Parc Samsara'!A:A)) &gt;9, "Non équipé", _xlfn.XLOOKUP(D554, 'Parc Samsara'!B:B, 'Parc Samsara'!A:A)), "Non équipé")</f>
        <v>EQ-785-MF</v>
      </c>
      <c r="G554" t="s">
        <v>14777</v>
      </c>
    </row>
    <row r="555" spans="1:7" x14ac:dyDescent="0.35">
      <c r="A555" s="14">
        <v>45320</v>
      </c>
      <c r="B555" s="6" t="s">
        <v>14647</v>
      </c>
      <c r="C555" s="6" t="s">
        <v>14648</v>
      </c>
      <c r="D555" s="6" t="s">
        <v>4283</v>
      </c>
      <c r="E555" s="6">
        <v>1</v>
      </c>
      <c r="F555" t="str">
        <f>IFERROR(IF(LEN(_xlfn.XLOOKUP(D555, 'Parc Samsara'!B:B, 'Parc Samsara'!A:A)) &gt;9, "Non équipé", _xlfn.XLOOKUP(D555, 'Parc Samsara'!B:B, 'Parc Samsara'!A:A)), "Non équipé")</f>
        <v>HG-341-TV</v>
      </c>
      <c r="G555" t="s">
        <v>14777</v>
      </c>
    </row>
    <row r="556" spans="1:7" x14ac:dyDescent="0.35">
      <c r="A556" s="13">
        <v>45320</v>
      </c>
      <c r="B556" s="7" t="s">
        <v>14647</v>
      </c>
      <c r="C556" s="7" t="s">
        <v>14648</v>
      </c>
      <c r="D556" s="7" t="s">
        <v>3572</v>
      </c>
      <c r="E556" s="7">
        <v>1</v>
      </c>
      <c r="F556" t="str">
        <f>IFERROR(IF(LEN(_xlfn.XLOOKUP(D556, 'Parc Samsara'!B:B, 'Parc Samsara'!A:A)) &gt;9, "Non équipé", _xlfn.XLOOKUP(D556, 'Parc Samsara'!B:B, 'Parc Samsara'!A:A)), "Non équipé")</f>
        <v>HA-301-GW</v>
      </c>
      <c r="G556" t="s">
        <v>14777</v>
      </c>
    </row>
    <row r="557" spans="1:7" x14ac:dyDescent="0.35">
      <c r="A557" s="14">
        <v>45320</v>
      </c>
      <c r="B557" s="6" t="s">
        <v>14647</v>
      </c>
      <c r="C557" s="6" t="s">
        <v>14648</v>
      </c>
      <c r="D557" s="6" t="s">
        <v>3551</v>
      </c>
      <c r="E557" s="6">
        <v>1</v>
      </c>
      <c r="F557" t="str">
        <f>IFERROR(IF(LEN(_xlfn.XLOOKUP(D557, 'Parc Samsara'!B:B, 'Parc Samsara'!A:A)) &gt;9, "Non équipé", _xlfn.XLOOKUP(D557, 'Parc Samsara'!B:B, 'Parc Samsara'!A:A)), "Non équipé")</f>
        <v>HA-991-ZE</v>
      </c>
      <c r="G557" t="s">
        <v>14777</v>
      </c>
    </row>
    <row r="558" spans="1:7" x14ac:dyDescent="0.35">
      <c r="A558" s="13">
        <v>45320</v>
      </c>
      <c r="B558" s="7" t="s">
        <v>14647</v>
      </c>
      <c r="C558" s="7" t="s">
        <v>14648</v>
      </c>
      <c r="D558" s="7" t="s">
        <v>2263</v>
      </c>
      <c r="E558" s="7">
        <v>1</v>
      </c>
      <c r="F558" t="str">
        <f>IFERROR(IF(LEN(_xlfn.XLOOKUP(D558, 'Parc Samsara'!B:B, 'Parc Samsara'!A:A)) &gt;9, "Non équipé", _xlfn.XLOOKUP(D558, 'Parc Samsara'!B:B, 'Parc Samsara'!A:A)), "Non équipé")</f>
        <v>EH-339-ST</v>
      </c>
      <c r="G558" t="s">
        <v>14777</v>
      </c>
    </row>
    <row r="559" spans="1:7" x14ac:dyDescent="0.35">
      <c r="A559" s="14">
        <v>45320</v>
      </c>
      <c r="B559" s="6" t="s">
        <v>14647</v>
      </c>
      <c r="C559" s="6" t="s">
        <v>14648</v>
      </c>
      <c r="D559" s="6" t="s">
        <v>2251</v>
      </c>
      <c r="E559" s="6">
        <v>1</v>
      </c>
      <c r="F559" t="str">
        <f>IFERROR(IF(LEN(_xlfn.XLOOKUP(D559, 'Parc Samsara'!B:B, 'Parc Samsara'!A:A)) &gt;9, "Non équipé", _xlfn.XLOOKUP(D559, 'Parc Samsara'!B:B, 'Parc Samsara'!A:A)), "Non équipé")</f>
        <v>HG-069-HS</v>
      </c>
      <c r="G559" t="s">
        <v>14777</v>
      </c>
    </row>
    <row r="560" spans="1:7" x14ac:dyDescent="0.35">
      <c r="A560" s="13">
        <v>45320</v>
      </c>
      <c r="B560" s="7" t="s">
        <v>14647</v>
      </c>
      <c r="C560" s="7" t="s">
        <v>14648</v>
      </c>
      <c r="D560" s="7" t="s">
        <v>3448</v>
      </c>
      <c r="E560" s="7">
        <v>1</v>
      </c>
      <c r="F560" t="str">
        <f>IFERROR(IF(LEN(_xlfn.XLOOKUP(D560, 'Parc Samsara'!B:B, 'Parc Samsara'!A:A)) &gt;9, "Non équipé", _xlfn.XLOOKUP(D560, 'Parc Samsara'!B:B, 'Parc Samsara'!A:A)), "Non équipé")</f>
        <v>HA-665-FA</v>
      </c>
      <c r="G560" t="s">
        <v>14777</v>
      </c>
    </row>
    <row r="561" spans="1:7" x14ac:dyDescent="0.35">
      <c r="A561" s="14">
        <v>45320</v>
      </c>
      <c r="B561" s="6" t="s">
        <v>14647</v>
      </c>
      <c r="C561" s="6" t="s">
        <v>14648</v>
      </c>
      <c r="D561" s="6" t="s">
        <v>2332</v>
      </c>
      <c r="E561" s="6">
        <v>1</v>
      </c>
      <c r="F561" t="str">
        <f>IFERROR(IF(LEN(_xlfn.XLOOKUP(D561, 'Parc Samsara'!B:B, 'Parc Samsara'!A:A)) &gt;9, "Non équipé", _xlfn.XLOOKUP(D561, 'Parc Samsara'!B:B, 'Parc Samsara'!A:A)), "Non équipé")</f>
        <v>EY-459-ET</v>
      </c>
      <c r="G561" t="s">
        <v>14777</v>
      </c>
    </row>
    <row r="562" spans="1:7" x14ac:dyDescent="0.35">
      <c r="A562" s="13">
        <v>45320</v>
      </c>
      <c r="B562" s="7" t="s">
        <v>14647</v>
      </c>
      <c r="C562" s="7" t="s">
        <v>14648</v>
      </c>
      <c r="D562" s="7" t="s">
        <v>2338</v>
      </c>
      <c r="E562" s="7">
        <v>1</v>
      </c>
      <c r="F562" t="str">
        <f>IFERROR(IF(LEN(_xlfn.XLOOKUP(D562, 'Parc Samsara'!B:B, 'Parc Samsara'!A:A)) &gt;9, "Non équipé", _xlfn.XLOOKUP(D562, 'Parc Samsara'!B:B, 'Parc Samsara'!A:A)), "Non équipé")</f>
        <v>DX-172-LW</v>
      </c>
      <c r="G562" t="s">
        <v>14777</v>
      </c>
    </row>
    <row r="563" spans="1:7" x14ac:dyDescent="0.35">
      <c r="A563" s="14">
        <v>45320</v>
      </c>
      <c r="B563" s="6" t="s">
        <v>14647</v>
      </c>
      <c r="C563" s="6" t="s">
        <v>14648</v>
      </c>
      <c r="D563" s="6" t="s">
        <v>2379</v>
      </c>
      <c r="E563" s="6">
        <v>1</v>
      </c>
      <c r="F563" t="str">
        <f>IFERROR(IF(LEN(_xlfn.XLOOKUP(D563, 'Parc Samsara'!B:B, 'Parc Samsara'!A:A)) &gt;9, "Non équipé", _xlfn.XLOOKUP(D563, 'Parc Samsara'!B:B, 'Parc Samsara'!A:A)), "Non équipé")</f>
        <v>DV-914-PS</v>
      </c>
      <c r="G563" t="s">
        <v>14777</v>
      </c>
    </row>
    <row r="564" spans="1:7" x14ac:dyDescent="0.35">
      <c r="A564" s="13">
        <v>45320</v>
      </c>
      <c r="B564" s="7" t="s">
        <v>14647</v>
      </c>
      <c r="C564" s="7" t="s">
        <v>14648</v>
      </c>
      <c r="D564" s="7" t="s">
        <v>2343</v>
      </c>
      <c r="E564" s="7">
        <v>1</v>
      </c>
      <c r="F564" t="str">
        <f>IFERROR(IF(LEN(_xlfn.XLOOKUP(D564, 'Parc Samsara'!B:B, 'Parc Samsara'!A:A)) &gt;9, "Non équipé", _xlfn.XLOOKUP(D564, 'Parc Samsara'!B:B, 'Parc Samsara'!A:A)), "Non équipé")</f>
        <v>EE-525-ZD</v>
      </c>
      <c r="G564" t="s">
        <v>14777</v>
      </c>
    </row>
    <row r="565" spans="1:7" x14ac:dyDescent="0.35">
      <c r="A565" s="14">
        <v>45320</v>
      </c>
      <c r="B565" s="6" t="s">
        <v>14647</v>
      </c>
      <c r="C565" s="6" t="s">
        <v>14648</v>
      </c>
      <c r="D565" s="6" t="s">
        <v>3589</v>
      </c>
      <c r="E565" s="6">
        <v>1</v>
      </c>
      <c r="F565" t="str">
        <f>IFERROR(IF(LEN(_xlfn.XLOOKUP(D565, 'Parc Samsara'!B:B, 'Parc Samsara'!A:A)) &gt;9, "Non équipé", _xlfn.XLOOKUP(D565, 'Parc Samsara'!B:B, 'Parc Samsara'!A:A)), "Non équipé")</f>
        <v>HB-120-SM</v>
      </c>
      <c r="G565" t="s">
        <v>14777</v>
      </c>
    </row>
    <row r="566" spans="1:7" x14ac:dyDescent="0.35">
      <c r="A566" s="13">
        <v>45320</v>
      </c>
      <c r="B566" s="7" t="s">
        <v>14647</v>
      </c>
      <c r="C566" s="7" t="s">
        <v>14648</v>
      </c>
      <c r="D566" s="7" t="s">
        <v>2289</v>
      </c>
      <c r="E566" s="7">
        <v>1</v>
      </c>
      <c r="F566" t="str">
        <f>IFERROR(IF(LEN(_xlfn.XLOOKUP(D566, 'Parc Samsara'!B:B, 'Parc Samsara'!A:A)) &gt;9, "Non équipé", _xlfn.XLOOKUP(D566, 'Parc Samsara'!B:B, 'Parc Samsara'!A:A)), "Non équipé")</f>
        <v>HE-250-ER</v>
      </c>
      <c r="G566" t="s">
        <v>14777</v>
      </c>
    </row>
    <row r="567" spans="1:7" x14ac:dyDescent="0.35">
      <c r="A567" s="14">
        <v>45320</v>
      </c>
      <c r="B567" s="6" t="s">
        <v>14647</v>
      </c>
      <c r="C567" s="6" t="s">
        <v>14648</v>
      </c>
      <c r="D567" s="6" t="s">
        <v>3749</v>
      </c>
      <c r="E567" s="6">
        <v>1</v>
      </c>
      <c r="F567" t="str">
        <f>IFERROR(IF(LEN(_xlfn.XLOOKUP(D567, 'Parc Samsara'!B:B, 'Parc Samsara'!A:A)) &gt;9, "Non équipé", _xlfn.XLOOKUP(D567, 'Parc Samsara'!B:B, 'Parc Samsara'!A:A)), "Non équipé")</f>
        <v>HC-250-LX</v>
      </c>
      <c r="G567" t="s">
        <v>14777</v>
      </c>
    </row>
    <row r="568" spans="1:7" x14ac:dyDescent="0.35">
      <c r="A568" s="13">
        <v>45320</v>
      </c>
      <c r="B568" s="7" t="s">
        <v>14647</v>
      </c>
      <c r="C568" s="7" t="s">
        <v>14648</v>
      </c>
      <c r="D568" s="7" t="s">
        <v>2354</v>
      </c>
      <c r="E568" s="7">
        <v>1</v>
      </c>
      <c r="F568" t="str">
        <f>IFERROR(IF(LEN(_xlfn.XLOOKUP(D568, 'Parc Samsara'!B:B, 'Parc Samsara'!A:A)) &gt;9, "Non équipé", _xlfn.XLOOKUP(D568, 'Parc Samsara'!B:B, 'Parc Samsara'!A:A)), "Non équipé")</f>
        <v>EQ-675-WA</v>
      </c>
      <c r="G568" t="s">
        <v>14777</v>
      </c>
    </row>
    <row r="569" spans="1:7" x14ac:dyDescent="0.35">
      <c r="A569" s="14">
        <v>45320</v>
      </c>
      <c r="B569" s="6" t="s">
        <v>14647</v>
      </c>
      <c r="C569" s="6" t="s">
        <v>14648</v>
      </c>
      <c r="D569" s="6" t="s">
        <v>2404</v>
      </c>
      <c r="E569" s="6">
        <v>1</v>
      </c>
      <c r="F569" t="str">
        <f>IFERROR(IF(LEN(_xlfn.XLOOKUP(D569, 'Parc Samsara'!B:B, 'Parc Samsara'!A:A)) &gt;9, "Non équipé", _xlfn.XLOOKUP(D569, 'Parc Samsara'!B:B, 'Parc Samsara'!A:A)), "Non équipé")</f>
        <v>EA-406-LD</v>
      </c>
      <c r="G569" t="s">
        <v>14777</v>
      </c>
    </row>
    <row r="570" spans="1:7" x14ac:dyDescent="0.35">
      <c r="A570" s="13">
        <v>45320</v>
      </c>
      <c r="B570" s="7" t="s">
        <v>14647</v>
      </c>
      <c r="C570" s="7" t="s">
        <v>14648</v>
      </c>
      <c r="D570" s="7" t="s">
        <v>2281</v>
      </c>
      <c r="E570" s="7">
        <v>1</v>
      </c>
      <c r="F570" t="str">
        <f>IFERROR(IF(LEN(_xlfn.XLOOKUP(D570, 'Parc Samsara'!B:B, 'Parc Samsara'!A:A)) &gt;9, "Non équipé", _xlfn.XLOOKUP(D570, 'Parc Samsara'!B:B, 'Parc Samsara'!A:A)), "Non équipé")</f>
        <v>Non équipé</v>
      </c>
      <c r="G570" t="s">
        <v>14777</v>
      </c>
    </row>
    <row r="571" spans="1:7" x14ac:dyDescent="0.35">
      <c r="A571" s="14">
        <v>45320</v>
      </c>
      <c r="B571" s="6" t="s">
        <v>14647</v>
      </c>
      <c r="C571" s="6" t="s">
        <v>14648</v>
      </c>
      <c r="D571" s="6" t="s">
        <v>2276</v>
      </c>
      <c r="E571" s="6">
        <v>1</v>
      </c>
      <c r="F571" t="str">
        <f>IFERROR(IF(LEN(_xlfn.XLOOKUP(D571, 'Parc Samsara'!B:B, 'Parc Samsara'!A:A)) &gt;9, "Non équipé", _xlfn.XLOOKUP(D571, 'Parc Samsara'!B:B, 'Parc Samsara'!A:A)), "Non équipé")</f>
        <v>GM-395-RH</v>
      </c>
      <c r="G571" t="s">
        <v>14777</v>
      </c>
    </row>
    <row r="572" spans="1:7" x14ac:dyDescent="0.35">
      <c r="A572" s="13">
        <v>45320</v>
      </c>
      <c r="B572" s="7" t="s">
        <v>14647</v>
      </c>
      <c r="C572" s="7" t="s">
        <v>14648</v>
      </c>
      <c r="D572" s="7" t="s">
        <v>3441</v>
      </c>
      <c r="E572" s="7">
        <v>1</v>
      </c>
      <c r="F572" t="str">
        <f>IFERROR(IF(LEN(_xlfn.XLOOKUP(D572, 'Parc Samsara'!B:B, 'Parc Samsara'!A:A)) &gt;9, "Non équipé", _xlfn.XLOOKUP(D572, 'Parc Samsara'!B:B, 'Parc Samsara'!A:A)), "Non équipé")</f>
        <v>HA-430-FA</v>
      </c>
      <c r="G572" t="s">
        <v>14777</v>
      </c>
    </row>
    <row r="573" spans="1:7" x14ac:dyDescent="0.35">
      <c r="A573" s="14">
        <v>45320</v>
      </c>
      <c r="B573" s="6" t="s">
        <v>14647</v>
      </c>
      <c r="C573" s="6" t="s">
        <v>14648</v>
      </c>
      <c r="D573" s="6" t="s">
        <v>14694</v>
      </c>
      <c r="E573" s="6">
        <v>1</v>
      </c>
      <c r="F573" t="str">
        <f>IFERROR(IF(LEN(_xlfn.XLOOKUP(D573, 'Parc Samsara'!B:B, 'Parc Samsara'!A:A)) &gt;9, "Non équipé", _xlfn.XLOOKUP(D573, 'Parc Samsara'!B:B, 'Parc Samsara'!A:A)), "Non équipé")</f>
        <v>Non équipé</v>
      </c>
      <c r="G573" t="s">
        <v>14777</v>
      </c>
    </row>
    <row r="574" spans="1:7" x14ac:dyDescent="0.35">
      <c r="A574" s="13">
        <v>45320</v>
      </c>
      <c r="B574" s="7" t="s">
        <v>14647</v>
      </c>
      <c r="C574" s="7" t="s">
        <v>14648</v>
      </c>
      <c r="D574" s="7" t="s">
        <v>14695</v>
      </c>
      <c r="E574" s="7">
        <v>1</v>
      </c>
      <c r="F574" t="str">
        <f>IFERROR(IF(LEN(_xlfn.XLOOKUP(D574, 'Parc Samsara'!B:B, 'Parc Samsara'!A:A)) &gt;9, "Non équipé", _xlfn.XLOOKUP(D574, 'Parc Samsara'!B:B, 'Parc Samsara'!A:A)), "Non équipé")</f>
        <v>Non équipé</v>
      </c>
      <c r="G574" t="s">
        <v>14777</v>
      </c>
    </row>
    <row r="575" spans="1:7" x14ac:dyDescent="0.35">
      <c r="A575" s="14">
        <v>45320</v>
      </c>
      <c r="B575" s="6" t="s">
        <v>14647</v>
      </c>
      <c r="C575" s="6" t="s">
        <v>14648</v>
      </c>
      <c r="D575" s="6" t="s">
        <v>2386</v>
      </c>
      <c r="E575" s="6">
        <v>1</v>
      </c>
      <c r="F575" t="str">
        <f>IFERROR(IF(LEN(_xlfn.XLOOKUP(D575, 'Parc Samsara'!B:B, 'Parc Samsara'!A:A)) &gt;9, "Non équipé", _xlfn.XLOOKUP(D575, 'Parc Samsara'!B:B, 'Parc Samsara'!A:A)), "Non équipé")</f>
        <v>EV-571-PW</v>
      </c>
      <c r="G575" t="s">
        <v>14777</v>
      </c>
    </row>
    <row r="576" spans="1:7" x14ac:dyDescent="0.35">
      <c r="A576" s="13">
        <v>45320</v>
      </c>
      <c r="B576" s="7" t="s">
        <v>14647</v>
      </c>
      <c r="C576" s="7" t="s">
        <v>14648</v>
      </c>
      <c r="D576" s="7" t="s">
        <v>2371</v>
      </c>
      <c r="E576" s="7">
        <v>1</v>
      </c>
      <c r="F576" t="str">
        <f>IFERROR(IF(LEN(_xlfn.XLOOKUP(D576, 'Parc Samsara'!B:B, 'Parc Samsara'!A:A)) &gt;9, "Non équipé", _xlfn.XLOOKUP(D576, 'Parc Samsara'!B:B, 'Parc Samsara'!A:A)), "Non équipé")</f>
        <v>DT-436-VV</v>
      </c>
      <c r="G576" t="s">
        <v>14777</v>
      </c>
    </row>
    <row r="577" spans="1:7" x14ac:dyDescent="0.35">
      <c r="A577" s="14">
        <v>45320</v>
      </c>
      <c r="B577" s="6" t="s">
        <v>14647</v>
      </c>
      <c r="C577" s="6" t="s">
        <v>14648</v>
      </c>
      <c r="D577" s="6" t="s">
        <v>2270</v>
      </c>
      <c r="E577" s="6">
        <v>1</v>
      </c>
      <c r="F577" t="str">
        <f>IFERROR(IF(LEN(_xlfn.XLOOKUP(D577, 'Parc Samsara'!B:B, 'Parc Samsara'!A:A)) &gt;9, "Non équipé", _xlfn.XLOOKUP(D577, 'Parc Samsara'!B:B, 'Parc Samsara'!A:A)), "Non équipé")</f>
        <v>GM-404-SW</v>
      </c>
      <c r="G577" t="s">
        <v>14777</v>
      </c>
    </row>
    <row r="578" spans="1:7" x14ac:dyDescent="0.35">
      <c r="A578" s="13">
        <v>45320</v>
      </c>
      <c r="B578" s="7" t="s">
        <v>14647</v>
      </c>
      <c r="C578" s="7" t="s">
        <v>14648</v>
      </c>
      <c r="D578" s="7" t="s">
        <v>3578</v>
      </c>
      <c r="E578" s="7">
        <v>1</v>
      </c>
      <c r="F578" t="str">
        <f>IFERROR(IF(LEN(_xlfn.XLOOKUP(D578, 'Parc Samsara'!B:B, 'Parc Samsara'!A:A)) &gt;9, "Non équipé", _xlfn.XLOOKUP(D578, 'Parc Samsara'!B:B, 'Parc Samsara'!A:A)), "Non équipé")</f>
        <v>HA-706-HD</v>
      </c>
      <c r="G578" t="s">
        <v>14777</v>
      </c>
    </row>
    <row r="579" spans="1:7" x14ac:dyDescent="0.35">
      <c r="A579" s="14">
        <v>45320</v>
      </c>
      <c r="B579" s="6" t="s">
        <v>14647</v>
      </c>
      <c r="C579" s="6" t="s">
        <v>14648</v>
      </c>
      <c r="D579" s="6" t="s">
        <v>2258</v>
      </c>
      <c r="E579" s="6">
        <v>1</v>
      </c>
      <c r="F579" t="str">
        <f>IFERROR(IF(LEN(_xlfn.XLOOKUP(D579, 'Parc Samsara'!B:B, 'Parc Samsara'!A:A)) &gt;9, "Non équipé", _xlfn.XLOOKUP(D579, 'Parc Samsara'!B:B, 'Parc Samsara'!A:A)), "Non équipé")</f>
        <v>GJ-770-NQ</v>
      </c>
      <c r="G579" t="s">
        <v>14777</v>
      </c>
    </row>
    <row r="580" spans="1:7" x14ac:dyDescent="0.35">
      <c r="A580" s="13">
        <v>45320</v>
      </c>
      <c r="B580" s="7" t="s">
        <v>14647</v>
      </c>
      <c r="C580" s="7" t="s">
        <v>14648</v>
      </c>
      <c r="D580" s="7" t="s">
        <v>2313</v>
      </c>
      <c r="E580" s="7">
        <v>1</v>
      </c>
      <c r="F580" t="str">
        <f>IFERROR(IF(LEN(_xlfn.XLOOKUP(D580, 'Parc Samsara'!B:B, 'Parc Samsara'!A:A)) &gt;9, "Non équipé", _xlfn.XLOOKUP(D580, 'Parc Samsara'!B:B, 'Parc Samsara'!A:A)), "Non équipé")</f>
        <v>FQ-852-WX</v>
      </c>
      <c r="G580" t="s">
        <v>14777</v>
      </c>
    </row>
    <row r="581" spans="1:7" x14ac:dyDescent="0.35">
      <c r="A581" s="14">
        <v>45320</v>
      </c>
      <c r="B581" s="6" t="s">
        <v>14647</v>
      </c>
      <c r="C581" s="6" t="s">
        <v>14648</v>
      </c>
      <c r="D581" s="6" t="s">
        <v>14696</v>
      </c>
      <c r="E581" s="6">
        <v>1</v>
      </c>
      <c r="F581" t="str">
        <f>IFERROR(IF(LEN(_xlfn.XLOOKUP(D581, 'Parc Samsara'!B:B, 'Parc Samsara'!A:A)) &gt;9, "Non équipé", _xlfn.XLOOKUP(D581, 'Parc Samsara'!B:B, 'Parc Samsara'!A:A)), "Non équipé")</f>
        <v>Non équipé</v>
      </c>
      <c r="G581" t="s">
        <v>14777</v>
      </c>
    </row>
    <row r="582" spans="1:7" x14ac:dyDescent="0.35">
      <c r="A582" s="13">
        <v>45320</v>
      </c>
      <c r="B582" s="7" t="s">
        <v>14647</v>
      </c>
      <c r="C582" s="7" t="s">
        <v>14648</v>
      </c>
      <c r="D582" s="7" t="s">
        <v>3544</v>
      </c>
      <c r="E582" s="7">
        <v>1</v>
      </c>
      <c r="F582" t="str">
        <f>IFERROR(IF(LEN(_xlfn.XLOOKUP(D582, 'Parc Samsara'!B:B, 'Parc Samsara'!A:A)) &gt;9, "Non équipé", _xlfn.XLOOKUP(D582, 'Parc Samsara'!B:B, 'Parc Samsara'!A:A)), "Non équipé")</f>
        <v>HA-463-BZ</v>
      </c>
      <c r="G582" t="s">
        <v>14777</v>
      </c>
    </row>
    <row r="583" spans="1:7" x14ac:dyDescent="0.35">
      <c r="A583" s="14">
        <v>45320</v>
      </c>
      <c r="B583" s="6" t="s">
        <v>14647</v>
      </c>
      <c r="C583" s="6" t="s">
        <v>14648</v>
      </c>
      <c r="D583" s="6" t="s">
        <v>1651</v>
      </c>
      <c r="E583" s="6">
        <v>1</v>
      </c>
      <c r="F583" t="str">
        <f>IFERROR(IF(LEN(_xlfn.XLOOKUP(D583, 'Parc Samsara'!B:B, 'Parc Samsara'!A:A)) &gt;9, "Non équipé", _xlfn.XLOOKUP(D583, 'Parc Samsara'!B:B, 'Parc Samsara'!A:A)), "Non équipé")</f>
        <v>GT-686-JG</v>
      </c>
      <c r="G583" t="s">
        <v>14777</v>
      </c>
    </row>
    <row r="584" spans="1:7" x14ac:dyDescent="0.35">
      <c r="A584" s="13">
        <v>45320</v>
      </c>
      <c r="B584" s="7" t="s">
        <v>14647</v>
      </c>
      <c r="C584" s="7" t="s">
        <v>14648</v>
      </c>
      <c r="D584" s="7" t="s">
        <v>1694</v>
      </c>
      <c r="E584" s="7">
        <v>1</v>
      </c>
      <c r="F584" t="str">
        <f>IFERROR(IF(LEN(_xlfn.XLOOKUP(D584, 'Parc Samsara'!B:B, 'Parc Samsara'!A:A)) &gt;9, "Non équipé", _xlfn.XLOOKUP(D584, 'Parc Samsara'!B:B, 'Parc Samsara'!A:A)), "Non équipé")</f>
        <v>FR-409-HT</v>
      </c>
      <c r="G584" t="s">
        <v>14777</v>
      </c>
    </row>
    <row r="585" spans="1:7" x14ac:dyDescent="0.35">
      <c r="A585" s="14">
        <v>45320</v>
      </c>
      <c r="B585" s="6" t="s">
        <v>14647</v>
      </c>
      <c r="C585" s="6" t="s">
        <v>14648</v>
      </c>
      <c r="D585" s="6" t="s">
        <v>1714</v>
      </c>
      <c r="E585" s="6">
        <v>1</v>
      </c>
      <c r="F585" t="str">
        <f>IFERROR(IF(LEN(_xlfn.XLOOKUP(D585, 'Parc Samsara'!B:B, 'Parc Samsara'!A:A)) &gt;9, "Non équipé", _xlfn.XLOOKUP(D585, 'Parc Samsara'!B:B, 'Parc Samsara'!A:A)), "Non équipé")</f>
        <v>GM-091-YB</v>
      </c>
      <c r="G585" t="s">
        <v>14777</v>
      </c>
    </row>
    <row r="586" spans="1:7" x14ac:dyDescent="0.35">
      <c r="A586" s="13">
        <v>45320</v>
      </c>
      <c r="B586" s="7" t="s">
        <v>14647</v>
      </c>
      <c r="C586" s="7" t="s">
        <v>14648</v>
      </c>
      <c r="D586" s="7" t="s">
        <v>1700</v>
      </c>
      <c r="E586" s="7">
        <v>1</v>
      </c>
      <c r="F586" t="str">
        <f>IFERROR(IF(LEN(_xlfn.XLOOKUP(D586, 'Parc Samsara'!B:B, 'Parc Samsara'!A:A)) &gt;9, "Non équipé", _xlfn.XLOOKUP(D586, 'Parc Samsara'!B:B, 'Parc Samsara'!A:A)), "Non équipé")</f>
        <v>FR-450-BB</v>
      </c>
      <c r="G586" t="s">
        <v>14777</v>
      </c>
    </row>
    <row r="587" spans="1:7" x14ac:dyDescent="0.35">
      <c r="A587" s="14">
        <v>45320</v>
      </c>
      <c r="B587" s="6" t="s">
        <v>14647</v>
      </c>
      <c r="C587" s="6" t="s">
        <v>14648</v>
      </c>
      <c r="D587" s="6" t="s">
        <v>1657</v>
      </c>
      <c r="E587" s="6">
        <v>1</v>
      </c>
      <c r="F587" t="str">
        <f>IFERROR(IF(LEN(_xlfn.XLOOKUP(D587, 'Parc Samsara'!B:B, 'Parc Samsara'!A:A)) &gt;9, "Non équipé", _xlfn.XLOOKUP(D587, 'Parc Samsara'!B:B, 'Parc Samsara'!A:A)), "Non équipé")</f>
        <v>EJ-188-VA</v>
      </c>
      <c r="G587" t="s">
        <v>14777</v>
      </c>
    </row>
    <row r="588" spans="1:7" x14ac:dyDescent="0.35">
      <c r="A588" s="13">
        <v>45320</v>
      </c>
      <c r="B588" s="7" t="s">
        <v>14647</v>
      </c>
      <c r="C588" s="7" t="s">
        <v>14648</v>
      </c>
      <c r="D588" s="7" t="s">
        <v>1662</v>
      </c>
      <c r="E588" s="7">
        <v>1</v>
      </c>
      <c r="F588" t="str">
        <f>IFERROR(IF(LEN(_xlfn.XLOOKUP(D588, 'Parc Samsara'!B:B, 'Parc Samsara'!A:A)) &gt;9, "Non équipé", _xlfn.XLOOKUP(D588, 'Parc Samsara'!B:B, 'Parc Samsara'!A:A)), "Non équipé")</f>
        <v>EB-220-CY</v>
      </c>
      <c r="G588" t="s">
        <v>14777</v>
      </c>
    </row>
    <row r="589" spans="1:7" x14ac:dyDescent="0.35">
      <c r="A589" s="14">
        <v>45320</v>
      </c>
      <c r="B589" s="6" t="s">
        <v>14647</v>
      </c>
      <c r="C589" s="6" t="s">
        <v>14648</v>
      </c>
      <c r="D589" s="6" t="s">
        <v>1639</v>
      </c>
      <c r="E589" s="6">
        <v>1</v>
      </c>
      <c r="F589" t="str">
        <f>IFERROR(IF(LEN(_xlfn.XLOOKUP(D589, 'Parc Samsara'!B:B, 'Parc Samsara'!A:A)) &gt;9, "Non équipé", _xlfn.XLOOKUP(D589, 'Parc Samsara'!B:B, 'Parc Samsara'!A:A)), "Non équipé")</f>
        <v>DT-944-DQ</v>
      </c>
      <c r="G589" t="s">
        <v>14777</v>
      </c>
    </row>
    <row r="590" spans="1:7" x14ac:dyDescent="0.35">
      <c r="A590" s="13">
        <v>45320</v>
      </c>
      <c r="B590" s="7" t="s">
        <v>14647</v>
      </c>
      <c r="C590" s="7" t="s">
        <v>14648</v>
      </c>
      <c r="D590" s="7" t="s">
        <v>1682</v>
      </c>
      <c r="E590" s="7">
        <v>1</v>
      </c>
      <c r="F590" t="str">
        <f>IFERROR(IF(LEN(_xlfn.XLOOKUP(D590, 'Parc Samsara'!B:B, 'Parc Samsara'!A:A)) &gt;9, "Non équipé", _xlfn.XLOOKUP(D590, 'Parc Samsara'!B:B, 'Parc Samsara'!A:A)), "Non équipé")</f>
        <v>DV-285-AF</v>
      </c>
      <c r="G590" t="s">
        <v>14777</v>
      </c>
    </row>
    <row r="591" spans="1:7" x14ac:dyDescent="0.35">
      <c r="A591" s="14">
        <v>45320</v>
      </c>
      <c r="B591" s="6" t="s">
        <v>14647</v>
      </c>
      <c r="C591" s="6" t="s">
        <v>14648</v>
      </c>
      <c r="D591" s="6" t="s">
        <v>14697</v>
      </c>
      <c r="E591" s="6">
        <v>1</v>
      </c>
      <c r="F591" t="str">
        <f>IFERROR(IF(LEN(_xlfn.XLOOKUP(D591, 'Parc Samsara'!B:B, 'Parc Samsara'!A:A)) &gt;9, "Non équipé", _xlfn.XLOOKUP(D591, 'Parc Samsara'!B:B, 'Parc Samsara'!A:A)), "Non équipé")</f>
        <v>Non équipé</v>
      </c>
      <c r="G591" t="s">
        <v>14777</v>
      </c>
    </row>
    <row r="592" spans="1:7" x14ac:dyDescent="0.35">
      <c r="A592" s="13">
        <v>45320</v>
      </c>
      <c r="B592" s="7" t="s">
        <v>14647</v>
      </c>
      <c r="C592" s="7" t="s">
        <v>14648</v>
      </c>
      <c r="D592" s="7" t="s">
        <v>1668</v>
      </c>
      <c r="E592" s="7">
        <v>1</v>
      </c>
      <c r="F592" t="str">
        <f>IFERROR(IF(LEN(_xlfn.XLOOKUP(D592, 'Parc Samsara'!B:B, 'Parc Samsara'!A:A)) &gt;9, "Non équipé", _xlfn.XLOOKUP(D592, 'Parc Samsara'!B:B, 'Parc Samsara'!A:A)), "Non équipé")</f>
        <v>ES-521-JG</v>
      </c>
      <c r="G592" t="s">
        <v>14777</v>
      </c>
    </row>
    <row r="593" spans="1:7" x14ac:dyDescent="0.35">
      <c r="A593" s="14">
        <v>45320</v>
      </c>
      <c r="B593" s="6" t="s">
        <v>14647</v>
      </c>
      <c r="C593" s="6" t="s">
        <v>14648</v>
      </c>
      <c r="D593" s="6" t="s">
        <v>1642</v>
      </c>
      <c r="E593" s="6">
        <v>1</v>
      </c>
      <c r="F593" t="str">
        <f>IFERROR(IF(LEN(_xlfn.XLOOKUP(D593, 'Parc Samsara'!B:B, 'Parc Samsara'!A:A)) &gt;9, "Non équipé", _xlfn.XLOOKUP(D593, 'Parc Samsara'!B:B, 'Parc Samsara'!A:A)), "Non équipé")</f>
        <v>Non équipé</v>
      </c>
      <c r="G593" t="s">
        <v>14777</v>
      </c>
    </row>
    <row r="594" spans="1:7" x14ac:dyDescent="0.35">
      <c r="A594" s="13">
        <v>45320</v>
      </c>
      <c r="B594" s="7" t="s">
        <v>14647</v>
      </c>
      <c r="C594" s="7" t="s">
        <v>14648</v>
      </c>
      <c r="D594" s="7" t="s">
        <v>1644</v>
      </c>
      <c r="E594" s="7">
        <v>1</v>
      </c>
      <c r="F594" t="str">
        <f>IFERROR(IF(LEN(_xlfn.XLOOKUP(D594, 'Parc Samsara'!B:B, 'Parc Samsara'!A:A)) &gt;9, "Non équipé", _xlfn.XLOOKUP(D594, 'Parc Samsara'!B:B, 'Parc Samsara'!A:A)), "Non équipé")</f>
        <v>GK-662-MR</v>
      </c>
      <c r="G594" t="s">
        <v>14777</v>
      </c>
    </row>
    <row r="595" spans="1:7" x14ac:dyDescent="0.35">
      <c r="A595" s="14">
        <v>45320</v>
      </c>
      <c r="B595" s="6" t="s">
        <v>14647</v>
      </c>
      <c r="C595" s="6" t="s">
        <v>14648</v>
      </c>
      <c r="D595" s="6" t="s">
        <v>1675</v>
      </c>
      <c r="E595" s="6">
        <v>1</v>
      </c>
      <c r="F595" t="str">
        <f>IFERROR(IF(LEN(_xlfn.XLOOKUP(D595, 'Parc Samsara'!B:B, 'Parc Samsara'!A:A)) &gt;9, "Non équipé", _xlfn.XLOOKUP(D595, 'Parc Samsara'!B:B, 'Parc Samsara'!A:A)), "Non équipé")</f>
        <v>GM-532-SK</v>
      </c>
      <c r="G595" t="s">
        <v>14777</v>
      </c>
    </row>
    <row r="596" spans="1:7" x14ac:dyDescent="0.35">
      <c r="A596" s="13">
        <v>45320</v>
      </c>
      <c r="B596" s="7" t="s">
        <v>14647</v>
      </c>
      <c r="C596" s="7" t="s">
        <v>14648</v>
      </c>
      <c r="D596" s="7" t="s">
        <v>14698</v>
      </c>
      <c r="E596" s="7">
        <v>1</v>
      </c>
      <c r="F596" t="str">
        <f>IFERROR(IF(LEN(_xlfn.XLOOKUP(D596, 'Parc Samsara'!B:B, 'Parc Samsara'!A:A)) &gt;9, "Non équipé", _xlfn.XLOOKUP(D596, 'Parc Samsara'!B:B, 'Parc Samsara'!A:A)), "Non équipé")</f>
        <v>Non équipé</v>
      </c>
      <c r="G596" t="s">
        <v>14777</v>
      </c>
    </row>
    <row r="597" spans="1:7" x14ac:dyDescent="0.35">
      <c r="A597" s="14">
        <v>45320</v>
      </c>
      <c r="B597" s="6" t="s">
        <v>14647</v>
      </c>
      <c r="C597" s="6" t="s">
        <v>14648</v>
      </c>
      <c r="D597" s="6" t="s">
        <v>1688</v>
      </c>
      <c r="E597" s="6">
        <v>1</v>
      </c>
      <c r="F597" t="str">
        <f>IFERROR(IF(LEN(_xlfn.XLOOKUP(D597, 'Parc Samsara'!B:B, 'Parc Samsara'!A:A)) &gt;9, "Non équipé", _xlfn.XLOOKUP(D597, 'Parc Samsara'!B:B, 'Parc Samsara'!A:A)), "Non équipé")</f>
        <v>ES-524-JG</v>
      </c>
      <c r="G597" t="s">
        <v>14777</v>
      </c>
    </row>
    <row r="598" spans="1:7" x14ac:dyDescent="0.35">
      <c r="A598" s="13">
        <v>45320</v>
      </c>
      <c r="B598" s="7" t="s">
        <v>14647</v>
      </c>
      <c r="C598" s="7" t="s">
        <v>14648</v>
      </c>
      <c r="D598" s="7" t="s">
        <v>1633</v>
      </c>
      <c r="E598" s="7">
        <v>1</v>
      </c>
      <c r="F598" t="str">
        <f>IFERROR(IF(LEN(_xlfn.XLOOKUP(D598, 'Parc Samsara'!B:B, 'Parc Samsara'!A:A)) &gt;9, "Non équipé", _xlfn.XLOOKUP(D598, 'Parc Samsara'!B:B, 'Parc Samsara'!A:A)), "Non équipé")</f>
        <v>EQ-116-NS</v>
      </c>
      <c r="G598" t="s">
        <v>14777</v>
      </c>
    </row>
    <row r="599" spans="1:7" x14ac:dyDescent="0.35">
      <c r="A599" s="14">
        <v>45320</v>
      </c>
      <c r="B599" s="6" t="s">
        <v>14647</v>
      </c>
      <c r="C599" s="6" t="s">
        <v>14648</v>
      </c>
      <c r="D599" s="6" t="s">
        <v>1707</v>
      </c>
      <c r="E599" s="6">
        <v>1</v>
      </c>
      <c r="F599" t="str">
        <f>IFERROR(IF(LEN(_xlfn.XLOOKUP(D599, 'Parc Samsara'!B:B, 'Parc Samsara'!A:A)) &gt;9, "Non équipé", _xlfn.XLOOKUP(D599, 'Parc Samsara'!B:B, 'Parc Samsara'!A:A)), "Non équipé")</f>
        <v>FS-177-JA</v>
      </c>
      <c r="G599" t="s">
        <v>14777</v>
      </c>
    </row>
    <row r="600" spans="1:7" x14ac:dyDescent="0.35">
      <c r="A600" s="13">
        <v>45320</v>
      </c>
      <c r="B600" s="7" t="s">
        <v>14647</v>
      </c>
      <c r="C600" s="7" t="s">
        <v>14648</v>
      </c>
      <c r="D600" s="7" t="s">
        <v>1626</v>
      </c>
      <c r="E600" s="7">
        <v>1</v>
      </c>
      <c r="F600" t="str">
        <f>IFERROR(IF(LEN(_xlfn.XLOOKUP(D600, 'Parc Samsara'!B:B, 'Parc Samsara'!A:A)) &gt;9, "Non équipé", _xlfn.XLOOKUP(D600, 'Parc Samsara'!B:B, 'Parc Samsara'!A:A)), "Non équipé")</f>
        <v>ES-898-FA</v>
      </c>
      <c r="G600" t="s">
        <v>14777</v>
      </c>
    </row>
    <row r="601" spans="1:7" x14ac:dyDescent="0.35">
      <c r="A601" s="14">
        <v>45320</v>
      </c>
      <c r="B601" s="6" t="s">
        <v>14647</v>
      </c>
      <c r="C601" s="6" t="s">
        <v>14648</v>
      </c>
      <c r="D601" s="6" t="s">
        <v>1237</v>
      </c>
      <c r="E601" s="6">
        <v>1</v>
      </c>
      <c r="F601" t="str">
        <f>IFERROR(IF(LEN(_xlfn.XLOOKUP(D601, 'Parc Samsara'!B:B, 'Parc Samsara'!A:A)) &gt;9, "Non équipé", _xlfn.XLOOKUP(D601, 'Parc Samsara'!B:B, 'Parc Samsara'!A:A)), "Non équipé")</f>
        <v>EZ-292-NC</v>
      </c>
      <c r="G601" t="s">
        <v>14777</v>
      </c>
    </row>
    <row r="602" spans="1:7" x14ac:dyDescent="0.35">
      <c r="A602" s="13">
        <v>45320</v>
      </c>
      <c r="B602" s="7" t="s">
        <v>14647</v>
      </c>
      <c r="C602" s="7" t="s">
        <v>14648</v>
      </c>
      <c r="D602" s="7" t="s">
        <v>1161</v>
      </c>
      <c r="E602" s="7">
        <v>1</v>
      </c>
      <c r="F602" t="str">
        <f>IFERROR(IF(LEN(_xlfn.XLOOKUP(D602, 'Parc Samsara'!B:B, 'Parc Samsara'!A:A)) &gt;9, "Non équipé", _xlfn.XLOOKUP(D602, 'Parc Samsara'!B:B, 'Parc Samsara'!A:A)), "Non équipé")</f>
        <v>FR-160-PW</v>
      </c>
      <c r="G602" t="s">
        <v>14777</v>
      </c>
    </row>
    <row r="603" spans="1:7" x14ac:dyDescent="0.35">
      <c r="A603" s="14">
        <v>45320</v>
      </c>
      <c r="B603" s="6" t="s">
        <v>14647</v>
      </c>
      <c r="C603" s="6" t="s">
        <v>14648</v>
      </c>
      <c r="D603" s="6" t="s">
        <v>1243</v>
      </c>
      <c r="E603" s="6">
        <v>1</v>
      </c>
      <c r="F603" t="str">
        <f>IFERROR(IF(LEN(_xlfn.XLOOKUP(D603, 'Parc Samsara'!B:B, 'Parc Samsara'!A:A)) &gt;9, "Non équipé", _xlfn.XLOOKUP(D603, 'Parc Samsara'!B:B, 'Parc Samsara'!A:A)), "Non équipé")</f>
        <v>FA-078-ZF</v>
      </c>
      <c r="G603" t="s">
        <v>14777</v>
      </c>
    </row>
    <row r="604" spans="1:7" x14ac:dyDescent="0.35">
      <c r="A604" s="13">
        <v>45320</v>
      </c>
      <c r="B604" s="7" t="s">
        <v>14647</v>
      </c>
      <c r="C604" s="7" t="s">
        <v>14648</v>
      </c>
      <c r="D604" s="7" t="s">
        <v>1210</v>
      </c>
      <c r="E604" s="7">
        <v>1</v>
      </c>
      <c r="F604" t="str">
        <f>IFERROR(IF(LEN(_xlfn.XLOOKUP(D604, 'Parc Samsara'!B:B, 'Parc Samsara'!A:A)) &gt;9, "Non équipé", _xlfn.XLOOKUP(D604, 'Parc Samsara'!B:B, 'Parc Samsara'!A:A)), "Non équipé")</f>
        <v>FR-139-AY</v>
      </c>
      <c r="G604" t="s">
        <v>14777</v>
      </c>
    </row>
    <row r="605" spans="1:7" x14ac:dyDescent="0.35">
      <c r="A605" s="14">
        <v>45320</v>
      </c>
      <c r="B605" s="6" t="s">
        <v>14647</v>
      </c>
      <c r="C605" s="6" t="s">
        <v>14648</v>
      </c>
      <c r="D605" s="6" t="s">
        <v>1185</v>
      </c>
      <c r="E605" s="6">
        <v>1</v>
      </c>
      <c r="F605" t="str">
        <f>IFERROR(IF(LEN(_xlfn.XLOOKUP(D605, 'Parc Samsara'!B:B, 'Parc Samsara'!A:A)) &gt;9, "Non équipé", _xlfn.XLOOKUP(D605, 'Parc Samsara'!B:B, 'Parc Samsara'!A:A)), "Non équipé")</f>
        <v>GX-909-LA</v>
      </c>
      <c r="G605" t="s">
        <v>14777</v>
      </c>
    </row>
    <row r="606" spans="1:7" x14ac:dyDescent="0.35">
      <c r="A606" s="13">
        <v>45320</v>
      </c>
      <c r="B606" s="7" t="s">
        <v>14647</v>
      </c>
      <c r="C606" s="7" t="s">
        <v>14648</v>
      </c>
      <c r="D606" s="7" t="s">
        <v>1198</v>
      </c>
      <c r="E606" s="7">
        <v>1</v>
      </c>
      <c r="F606" t="str">
        <f>IFERROR(IF(LEN(_xlfn.XLOOKUP(D606, 'Parc Samsara'!B:B, 'Parc Samsara'!A:A)) &gt;9, "Non équipé", _xlfn.XLOOKUP(D606, 'Parc Samsara'!B:B, 'Parc Samsara'!A:A)), "Non équipé")</f>
        <v>GP-344-MS</v>
      </c>
      <c r="G606" t="s">
        <v>14777</v>
      </c>
    </row>
    <row r="607" spans="1:7" x14ac:dyDescent="0.35">
      <c r="A607" s="14">
        <v>45320</v>
      </c>
      <c r="B607" s="6" t="s">
        <v>14647</v>
      </c>
      <c r="C607" s="6" t="s">
        <v>14648</v>
      </c>
      <c r="D607" s="6" t="s">
        <v>1191</v>
      </c>
      <c r="E607" s="6">
        <v>1</v>
      </c>
      <c r="F607" t="str">
        <f>IFERROR(IF(LEN(_xlfn.XLOOKUP(D607, 'Parc Samsara'!B:B, 'Parc Samsara'!A:A)) &gt;9, "Non équipé", _xlfn.XLOOKUP(D607, 'Parc Samsara'!B:B, 'Parc Samsara'!A:A)), "Non équipé")</f>
        <v>GX-928-LA</v>
      </c>
      <c r="G607" t="s">
        <v>14777</v>
      </c>
    </row>
    <row r="608" spans="1:7" x14ac:dyDescent="0.35">
      <c r="A608" s="13">
        <v>45320</v>
      </c>
      <c r="B608" s="7" t="s">
        <v>14647</v>
      </c>
      <c r="C608" s="7" t="s">
        <v>14648</v>
      </c>
      <c r="D608" s="7" t="s">
        <v>1173</v>
      </c>
      <c r="E608" s="7">
        <v>1</v>
      </c>
      <c r="F608" t="str">
        <f>IFERROR(IF(LEN(_xlfn.XLOOKUP(D608, 'Parc Samsara'!B:B, 'Parc Samsara'!A:A)) &gt;9, "Non équipé", _xlfn.XLOOKUP(D608, 'Parc Samsara'!B:B, 'Parc Samsara'!A:A)), "Non équipé")</f>
        <v>FT-382-KJ</v>
      </c>
      <c r="G608" t="s">
        <v>14777</v>
      </c>
    </row>
    <row r="609" spans="1:7" x14ac:dyDescent="0.35">
      <c r="A609" s="14">
        <v>45320</v>
      </c>
      <c r="B609" s="6" t="s">
        <v>14647</v>
      </c>
      <c r="C609" s="6" t="s">
        <v>14648</v>
      </c>
      <c r="D609" s="6" t="s">
        <v>1254</v>
      </c>
      <c r="E609" s="6">
        <v>1</v>
      </c>
      <c r="F609" t="str">
        <f>IFERROR(IF(LEN(_xlfn.XLOOKUP(D609, 'Parc Samsara'!B:B, 'Parc Samsara'!A:A)) &gt;9, "Non équipé", _xlfn.XLOOKUP(D609, 'Parc Samsara'!B:B, 'Parc Samsara'!A:A)), "Non équipé")</f>
        <v>FA-187-HQ</v>
      </c>
      <c r="G609" t="s">
        <v>14777</v>
      </c>
    </row>
    <row r="610" spans="1:7" x14ac:dyDescent="0.35">
      <c r="A610" s="13">
        <v>45320</v>
      </c>
      <c r="B610" s="7" t="s">
        <v>14647</v>
      </c>
      <c r="C610" s="7" t="s">
        <v>14648</v>
      </c>
      <c r="D610" s="7" t="s">
        <v>1231</v>
      </c>
      <c r="E610" s="7">
        <v>1</v>
      </c>
      <c r="F610" t="str">
        <f>IFERROR(IF(LEN(_xlfn.XLOOKUP(D610, 'Parc Samsara'!B:B, 'Parc Samsara'!A:A)) &gt;9, "Non équipé", _xlfn.XLOOKUP(D610, 'Parc Samsara'!B:B, 'Parc Samsara'!A:A)), "Non équipé")</f>
        <v>GX-894-LA</v>
      </c>
      <c r="G610" t="s">
        <v>14777</v>
      </c>
    </row>
    <row r="611" spans="1:7" x14ac:dyDescent="0.35">
      <c r="A611" s="14">
        <v>45320</v>
      </c>
      <c r="B611" s="6" t="s">
        <v>14647</v>
      </c>
      <c r="C611" s="6" t="s">
        <v>14648</v>
      </c>
      <c r="D611" s="6" t="s">
        <v>1311</v>
      </c>
      <c r="E611" s="6">
        <v>1</v>
      </c>
      <c r="F611" t="str">
        <f>IFERROR(IF(LEN(_xlfn.XLOOKUP(D611, 'Parc Samsara'!B:B, 'Parc Samsara'!A:A)) &gt;9, "Non équipé", _xlfn.XLOOKUP(D611, 'Parc Samsara'!B:B, 'Parc Samsara'!A:A)), "Non équipé")</f>
        <v>FB-987-GN</v>
      </c>
      <c r="G611" t="s">
        <v>14777</v>
      </c>
    </row>
    <row r="612" spans="1:7" x14ac:dyDescent="0.35">
      <c r="A612" s="13">
        <v>45320</v>
      </c>
      <c r="B612" s="7" t="s">
        <v>14647</v>
      </c>
      <c r="C612" s="7" t="s">
        <v>14648</v>
      </c>
      <c r="D612" s="7" t="s">
        <v>1260</v>
      </c>
      <c r="E612" s="7">
        <v>1</v>
      </c>
      <c r="F612" t="str">
        <f>IFERROR(IF(LEN(_xlfn.XLOOKUP(D612, 'Parc Samsara'!B:B, 'Parc Samsara'!A:A)) &gt;9, "Non équipé", _xlfn.XLOOKUP(D612, 'Parc Samsara'!B:B, 'Parc Samsara'!A:A)), "Non équipé")</f>
        <v>FA-960-MT</v>
      </c>
      <c r="G612" t="s">
        <v>14777</v>
      </c>
    </row>
    <row r="613" spans="1:7" x14ac:dyDescent="0.35">
      <c r="A613" s="14">
        <v>45320</v>
      </c>
      <c r="B613" s="6" t="s">
        <v>14647</v>
      </c>
      <c r="C613" s="6" t="s">
        <v>14648</v>
      </c>
      <c r="D613" s="6" t="s">
        <v>1222</v>
      </c>
      <c r="E613" s="6">
        <v>1</v>
      </c>
      <c r="F613" t="str">
        <f>IFERROR(IF(LEN(_xlfn.XLOOKUP(D613, 'Parc Samsara'!B:B, 'Parc Samsara'!A:A)) &gt;9, "Non équipé", _xlfn.XLOOKUP(D613, 'Parc Samsara'!B:B, 'Parc Samsara'!A:A)), "Non équipé")</f>
        <v>EZ-285-NC</v>
      </c>
      <c r="G613" t="s">
        <v>14777</v>
      </c>
    </row>
    <row r="614" spans="1:7" x14ac:dyDescent="0.35">
      <c r="A614" s="13">
        <v>45320</v>
      </c>
      <c r="B614" s="7" t="s">
        <v>14647</v>
      </c>
      <c r="C614" s="7" t="s">
        <v>14648</v>
      </c>
      <c r="D614" s="7" t="s">
        <v>14699</v>
      </c>
      <c r="E614" s="7">
        <v>1</v>
      </c>
      <c r="F614" t="str">
        <f>IFERROR(IF(LEN(_xlfn.XLOOKUP(D614, 'Parc Samsara'!B:B, 'Parc Samsara'!A:A)) &gt;9, "Non équipé", _xlfn.XLOOKUP(D614, 'Parc Samsara'!B:B, 'Parc Samsara'!A:A)), "Non équipé")</f>
        <v>Non équipé</v>
      </c>
      <c r="G614" t="s">
        <v>14777</v>
      </c>
    </row>
    <row r="615" spans="1:7" x14ac:dyDescent="0.35">
      <c r="A615" s="14">
        <v>45320</v>
      </c>
      <c r="B615" s="6" t="s">
        <v>14647</v>
      </c>
      <c r="C615" s="6" t="s">
        <v>14648</v>
      </c>
      <c r="D615" s="6" t="s">
        <v>1299</v>
      </c>
      <c r="E615" s="6">
        <v>1</v>
      </c>
      <c r="F615" t="str">
        <f>IFERROR(IF(LEN(_xlfn.XLOOKUP(D615, 'Parc Samsara'!B:B, 'Parc Samsara'!A:A)) &gt;9, "Non équipé", _xlfn.XLOOKUP(D615, 'Parc Samsara'!B:B, 'Parc Samsara'!A:A)), "Non équipé")</f>
        <v>DK-846-AJ</v>
      </c>
      <c r="G615" t="s">
        <v>14777</v>
      </c>
    </row>
    <row r="616" spans="1:7" x14ac:dyDescent="0.35">
      <c r="A616" s="13">
        <v>45320</v>
      </c>
      <c r="B616" s="7" t="s">
        <v>14647</v>
      </c>
      <c r="C616" s="7" t="s">
        <v>14648</v>
      </c>
      <c r="D616" s="7" t="s">
        <v>3021</v>
      </c>
      <c r="E616" s="7">
        <v>1</v>
      </c>
      <c r="F616" t="str">
        <f>IFERROR(IF(LEN(_xlfn.XLOOKUP(D616, 'Parc Samsara'!B:B, 'Parc Samsara'!A:A)) &gt;9, "Non équipé", _xlfn.XLOOKUP(D616, 'Parc Samsara'!B:B, 'Parc Samsara'!A:A)), "Non équipé")</f>
        <v>GX-944-LA</v>
      </c>
      <c r="G616" t="s">
        <v>14777</v>
      </c>
    </row>
    <row r="617" spans="1:7" x14ac:dyDescent="0.35">
      <c r="A617" s="14">
        <v>45320</v>
      </c>
      <c r="B617" s="6" t="s">
        <v>14647</v>
      </c>
      <c r="C617" s="6" t="s">
        <v>14648</v>
      </c>
      <c r="D617" s="6" t="s">
        <v>3027</v>
      </c>
      <c r="E617" s="6">
        <v>1</v>
      </c>
      <c r="F617" t="str">
        <f>IFERROR(IF(LEN(_xlfn.XLOOKUP(D617, 'Parc Samsara'!B:B, 'Parc Samsara'!A:A)) &gt;9, "Non équipé", _xlfn.XLOOKUP(D617, 'Parc Samsara'!B:B, 'Parc Samsara'!A:A)), "Non équipé")</f>
        <v>GY-187-TX</v>
      </c>
      <c r="G617" t="s">
        <v>14777</v>
      </c>
    </row>
    <row r="618" spans="1:7" x14ac:dyDescent="0.35">
      <c r="A618" s="13">
        <v>45320</v>
      </c>
      <c r="B618" s="7" t="s">
        <v>14647</v>
      </c>
      <c r="C618" s="7" t="s">
        <v>14648</v>
      </c>
      <c r="D618" s="7" t="s">
        <v>1305</v>
      </c>
      <c r="E618" s="7">
        <v>1</v>
      </c>
      <c r="F618" t="str">
        <f>IFERROR(IF(LEN(_xlfn.XLOOKUP(D618, 'Parc Samsara'!B:B, 'Parc Samsara'!A:A)) &gt;9, "Non équipé", _xlfn.XLOOKUP(D618, 'Parc Samsara'!B:B, 'Parc Samsara'!A:A)), "Non équipé")</f>
        <v>EZ-760-NG</v>
      </c>
      <c r="G618" t="s">
        <v>14777</v>
      </c>
    </row>
    <row r="619" spans="1:7" x14ac:dyDescent="0.35">
      <c r="A619" s="14">
        <v>45320</v>
      </c>
      <c r="B619" s="6" t="s">
        <v>14647</v>
      </c>
      <c r="C619" s="6" t="s">
        <v>14648</v>
      </c>
      <c r="D619" s="6" t="s">
        <v>1317</v>
      </c>
      <c r="E619" s="6">
        <v>1</v>
      </c>
      <c r="F619" t="str">
        <f>IFERROR(IF(LEN(_xlfn.XLOOKUP(D619, 'Parc Samsara'!B:B, 'Parc Samsara'!A:A)) &gt;9, "Non équipé", _xlfn.XLOOKUP(D619, 'Parc Samsara'!B:B, 'Parc Samsara'!A:A)), "Non équipé")</f>
        <v>DJ-375-ZW</v>
      </c>
      <c r="G619" t="s">
        <v>14777</v>
      </c>
    </row>
    <row r="620" spans="1:7" x14ac:dyDescent="0.35">
      <c r="A620" s="13">
        <v>45320</v>
      </c>
      <c r="B620" s="7" t="s">
        <v>14647</v>
      </c>
      <c r="C620" s="7" t="s">
        <v>14648</v>
      </c>
      <c r="D620" s="7" t="s">
        <v>1249</v>
      </c>
      <c r="E620" s="7">
        <v>1</v>
      </c>
      <c r="F620" t="str">
        <f>IFERROR(IF(LEN(_xlfn.XLOOKUP(D620, 'Parc Samsara'!B:B, 'Parc Samsara'!A:A)) &gt;9, "Non équipé", _xlfn.XLOOKUP(D620, 'Parc Samsara'!B:B, 'Parc Samsara'!A:A)), "Non équipé")</f>
        <v>FA-096-YF</v>
      </c>
      <c r="G620" t="s">
        <v>14777</v>
      </c>
    </row>
    <row r="621" spans="1:7" x14ac:dyDescent="0.35">
      <c r="A621" s="14">
        <v>45320</v>
      </c>
      <c r="B621" s="6" t="s">
        <v>14647</v>
      </c>
      <c r="C621" s="6" t="s">
        <v>14648</v>
      </c>
      <c r="D621" s="6" t="s">
        <v>1228</v>
      </c>
      <c r="E621" s="6">
        <v>1</v>
      </c>
      <c r="F621" t="str">
        <f>IFERROR(IF(LEN(_xlfn.XLOOKUP(D621, 'Parc Samsara'!B:B, 'Parc Samsara'!A:A)) &gt;9, "Non équipé", _xlfn.XLOOKUP(D621, 'Parc Samsara'!B:B, 'Parc Samsara'!A:A)), "Non équipé")</f>
        <v>EY-638-HK</v>
      </c>
      <c r="G621" t="s">
        <v>14777</v>
      </c>
    </row>
    <row r="622" spans="1:7" x14ac:dyDescent="0.35">
      <c r="A622" s="13">
        <v>45320</v>
      </c>
      <c r="B622" s="7" t="s">
        <v>14647</v>
      </c>
      <c r="C622" s="7" t="s">
        <v>14648</v>
      </c>
      <c r="D622" s="7" t="s">
        <v>4201</v>
      </c>
      <c r="E622" s="7">
        <v>1</v>
      </c>
      <c r="F622" t="str">
        <f>IFERROR(IF(LEN(_xlfn.XLOOKUP(D622, 'Parc Samsara'!B:B, 'Parc Samsara'!A:A)) &gt;9, "Non équipé", _xlfn.XLOOKUP(D622, 'Parc Samsara'!B:B, 'Parc Samsara'!A:A)), "Non équipé")</f>
        <v>HG-259-GF</v>
      </c>
      <c r="G622" t="s">
        <v>14777</v>
      </c>
    </row>
    <row r="623" spans="1:7" x14ac:dyDescent="0.35">
      <c r="A623" s="14">
        <v>45320</v>
      </c>
      <c r="B623" s="6" t="s">
        <v>14647</v>
      </c>
      <c r="C623" s="6" t="s">
        <v>14648</v>
      </c>
      <c r="D623" s="6" t="s">
        <v>1216</v>
      </c>
      <c r="E623" s="6">
        <v>1</v>
      </c>
      <c r="F623" t="str">
        <f>IFERROR(IF(LEN(_xlfn.XLOOKUP(D623, 'Parc Samsara'!B:B, 'Parc Samsara'!A:A)) &gt;9, "Non équipé", _xlfn.XLOOKUP(D623, 'Parc Samsara'!B:B, 'Parc Samsara'!A:A)), "Non équipé")</f>
        <v>EZ-290-NC</v>
      </c>
      <c r="G623" t="s">
        <v>14777</v>
      </c>
    </row>
    <row r="624" spans="1:7" x14ac:dyDescent="0.35">
      <c r="A624" s="13">
        <v>45320</v>
      </c>
      <c r="B624" s="7" t="s">
        <v>14647</v>
      </c>
      <c r="C624" s="7" t="s">
        <v>14648</v>
      </c>
      <c r="D624" s="7" t="s">
        <v>3016</v>
      </c>
      <c r="E624" s="7">
        <v>1</v>
      </c>
      <c r="F624" t="str">
        <f>IFERROR(IF(LEN(_xlfn.XLOOKUP(D624, 'Parc Samsara'!B:B, 'Parc Samsara'!A:A)) &gt;9, "Non équipé", _xlfn.XLOOKUP(D624, 'Parc Samsara'!B:B, 'Parc Samsara'!A:A)), "Non équipé")</f>
        <v>GX-561-VD</v>
      </c>
      <c r="G624" t="s">
        <v>14777</v>
      </c>
    </row>
    <row r="625" spans="1:7" x14ac:dyDescent="0.35">
      <c r="A625" s="14">
        <v>45320</v>
      </c>
      <c r="B625" s="6" t="s">
        <v>14647</v>
      </c>
      <c r="C625" s="6" t="s">
        <v>14648</v>
      </c>
      <c r="D625" s="6" t="s">
        <v>1167</v>
      </c>
      <c r="E625" s="6">
        <v>1</v>
      </c>
      <c r="F625" t="str">
        <f>IFERROR(IF(LEN(_xlfn.XLOOKUP(D625, 'Parc Samsara'!B:B, 'Parc Samsara'!A:A)) &gt;9, "Non équipé", _xlfn.XLOOKUP(D625, 'Parc Samsara'!B:B, 'Parc Samsara'!A:A)), "Non équipé")</f>
        <v>FT-921-JZ</v>
      </c>
      <c r="G625" t="s">
        <v>14777</v>
      </c>
    </row>
    <row r="626" spans="1:7" x14ac:dyDescent="0.35">
      <c r="A626" s="13">
        <v>45320</v>
      </c>
      <c r="B626" s="7" t="s">
        <v>14647</v>
      </c>
      <c r="C626" s="7" t="s">
        <v>14648</v>
      </c>
      <c r="D626" s="7" t="s">
        <v>1275</v>
      </c>
      <c r="E626" s="7">
        <v>1</v>
      </c>
      <c r="F626" t="str">
        <f>IFERROR(IF(LEN(_xlfn.XLOOKUP(D626, 'Parc Samsara'!B:B, 'Parc Samsara'!A:A)) &gt;9, "Non équipé", _xlfn.XLOOKUP(D626, 'Parc Samsara'!B:B, 'Parc Samsara'!A:A)), "Non équipé")</f>
        <v>FT-084-CD</v>
      </c>
      <c r="G626" t="s">
        <v>14777</v>
      </c>
    </row>
    <row r="627" spans="1:7" x14ac:dyDescent="0.35">
      <c r="A627" s="14">
        <v>45320</v>
      </c>
      <c r="B627" s="6" t="s">
        <v>14647</v>
      </c>
      <c r="C627" s="6" t="s">
        <v>14648</v>
      </c>
      <c r="D627" s="6" t="s">
        <v>1287</v>
      </c>
      <c r="E627" s="6">
        <v>1</v>
      </c>
      <c r="F627" t="str">
        <f>IFERROR(IF(LEN(_xlfn.XLOOKUP(D627, 'Parc Samsara'!B:B, 'Parc Samsara'!A:A)) &gt;9, "Non équipé", _xlfn.XLOOKUP(D627, 'Parc Samsara'!B:B, 'Parc Samsara'!A:A)), "Non équipé")</f>
        <v>GP-212-MS</v>
      </c>
      <c r="G627" t="s">
        <v>14777</v>
      </c>
    </row>
    <row r="628" spans="1:7" x14ac:dyDescent="0.35">
      <c r="A628" s="13">
        <v>45320</v>
      </c>
      <c r="B628" s="7" t="s">
        <v>14647</v>
      </c>
      <c r="C628" s="7" t="s">
        <v>14648</v>
      </c>
      <c r="D628" s="7" t="s">
        <v>1204</v>
      </c>
      <c r="E628" s="7">
        <v>1</v>
      </c>
      <c r="F628" t="str">
        <f>IFERROR(IF(LEN(_xlfn.XLOOKUP(D628, 'Parc Samsara'!B:B, 'Parc Samsara'!A:A)) &gt;9, "Non équipé", _xlfn.XLOOKUP(D628, 'Parc Samsara'!B:B, 'Parc Samsara'!A:A)), "Non équipé")</f>
        <v>FR-669-QM</v>
      </c>
      <c r="G628" t="s">
        <v>14777</v>
      </c>
    </row>
    <row r="629" spans="1:7" x14ac:dyDescent="0.35">
      <c r="A629" s="14">
        <v>45320</v>
      </c>
      <c r="B629" s="6" t="s">
        <v>14647</v>
      </c>
      <c r="C629" s="6" t="s">
        <v>14648</v>
      </c>
      <c r="D629" s="6" t="s">
        <v>1154</v>
      </c>
      <c r="E629" s="6">
        <v>1</v>
      </c>
      <c r="F629" t="str">
        <f>IFERROR(IF(LEN(_xlfn.XLOOKUP(D629, 'Parc Samsara'!B:B, 'Parc Samsara'!A:A)) &gt;9, "Non équipé", _xlfn.XLOOKUP(D629, 'Parc Samsara'!B:B, 'Parc Samsara'!A:A)), "Non équipé")</f>
        <v>FR-573-VV</v>
      </c>
      <c r="G629" t="s">
        <v>14777</v>
      </c>
    </row>
    <row r="630" spans="1:7" x14ac:dyDescent="0.35">
      <c r="A630" s="13">
        <v>45320</v>
      </c>
      <c r="B630" s="7" t="s">
        <v>14647</v>
      </c>
      <c r="C630" s="7" t="s">
        <v>14648</v>
      </c>
      <c r="D630" s="7" t="s">
        <v>1269</v>
      </c>
      <c r="E630" s="7">
        <v>1</v>
      </c>
      <c r="F630" t="str">
        <f>IFERROR(IF(LEN(_xlfn.XLOOKUP(D630, 'Parc Samsara'!B:B, 'Parc Samsara'!A:A)) &gt;9, "Non équipé", _xlfn.XLOOKUP(D630, 'Parc Samsara'!B:B, 'Parc Samsara'!A:A)), "Non équipé")</f>
        <v>FT-998-CC</v>
      </c>
      <c r="G630" t="s">
        <v>14777</v>
      </c>
    </row>
    <row r="631" spans="1:7" x14ac:dyDescent="0.35">
      <c r="A631" s="14">
        <v>45320</v>
      </c>
      <c r="B631" s="6" t="s">
        <v>14647</v>
      </c>
      <c r="C631" s="6" t="s">
        <v>14648</v>
      </c>
      <c r="D631" s="6" t="s">
        <v>1179</v>
      </c>
      <c r="E631" s="6">
        <v>1</v>
      </c>
      <c r="F631" t="str">
        <f>IFERROR(IF(LEN(_xlfn.XLOOKUP(D631, 'Parc Samsara'!B:B, 'Parc Samsara'!A:A)) &gt;9, "Non équipé", _xlfn.XLOOKUP(D631, 'Parc Samsara'!B:B, 'Parc Samsara'!A:A)), "Non équipé")</f>
        <v>FR-669-VV</v>
      </c>
      <c r="G631" t="s">
        <v>14777</v>
      </c>
    </row>
    <row r="632" spans="1:7" x14ac:dyDescent="0.35">
      <c r="A632" s="13">
        <v>45320</v>
      </c>
      <c r="B632" s="7" t="s">
        <v>14647</v>
      </c>
      <c r="C632" s="7" t="s">
        <v>14648</v>
      </c>
      <c r="D632" s="7" t="s">
        <v>1281</v>
      </c>
      <c r="E632" s="7">
        <v>1</v>
      </c>
      <c r="F632" t="str">
        <f>IFERROR(IF(LEN(_xlfn.XLOOKUP(D632, 'Parc Samsara'!B:B, 'Parc Samsara'!A:A)) &gt;9, "Non équipé", _xlfn.XLOOKUP(D632, 'Parc Samsara'!B:B, 'Parc Samsara'!A:A)), "Non équipé")</f>
        <v>GP-445-MS</v>
      </c>
      <c r="G632" t="s">
        <v>14777</v>
      </c>
    </row>
    <row r="633" spans="1:7" x14ac:dyDescent="0.35">
      <c r="A633" s="14">
        <v>45320</v>
      </c>
      <c r="B633" s="6" t="s">
        <v>14647</v>
      </c>
      <c r="C633" s="6" t="s">
        <v>14648</v>
      </c>
      <c r="D633" s="6" t="s">
        <v>1322</v>
      </c>
      <c r="E633" s="6">
        <v>1</v>
      </c>
      <c r="F633" t="str">
        <f>IFERROR(IF(LEN(_xlfn.XLOOKUP(D633, 'Parc Samsara'!B:B, 'Parc Samsara'!A:A)) &gt;9, "Non équipé", _xlfn.XLOOKUP(D633, 'Parc Samsara'!B:B, 'Parc Samsara'!A:A)), "Non équipé")</f>
        <v>DJ-351-ZW</v>
      </c>
      <c r="G633" t="s">
        <v>14777</v>
      </c>
    </row>
    <row r="634" spans="1:7" x14ac:dyDescent="0.35">
      <c r="A634" s="13">
        <v>45320</v>
      </c>
      <c r="B634" s="7" t="s">
        <v>14647</v>
      </c>
      <c r="C634" s="7" t="s">
        <v>14648</v>
      </c>
      <c r="D634" s="7" t="s">
        <v>1263</v>
      </c>
      <c r="E634" s="7">
        <v>1</v>
      </c>
      <c r="F634" t="str">
        <f>IFERROR(IF(LEN(_xlfn.XLOOKUP(D634, 'Parc Samsara'!B:B, 'Parc Samsara'!A:A)) &gt;9, "Non équipé", _xlfn.XLOOKUP(D634, 'Parc Samsara'!B:B, 'Parc Samsara'!A:A)), "Non équipé")</f>
        <v>FB-051-BN</v>
      </c>
      <c r="G634" t="s">
        <v>14777</v>
      </c>
    </row>
    <row r="635" spans="1:7" x14ac:dyDescent="0.35">
      <c r="A635" s="14">
        <v>45320</v>
      </c>
      <c r="B635" s="6" t="s">
        <v>14647</v>
      </c>
      <c r="C635" s="6" t="s">
        <v>14648</v>
      </c>
      <c r="D635" s="6" t="s">
        <v>1293</v>
      </c>
      <c r="E635" s="6">
        <v>1</v>
      </c>
      <c r="F635" t="str">
        <f>IFERROR(IF(LEN(_xlfn.XLOOKUP(D635, 'Parc Samsara'!B:B, 'Parc Samsara'!A:A)) &gt;9, "Non équipé", _xlfn.XLOOKUP(D635, 'Parc Samsara'!B:B, 'Parc Samsara'!A:A)), "Non équipé")</f>
        <v>FR-057-PW</v>
      </c>
      <c r="G635" t="s">
        <v>14777</v>
      </c>
    </row>
    <row r="636" spans="1:7" x14ac:dyDescent="0.35">
      <c r="A636" s="13">
        <v>45320</v>
      </c>
      <c r="B636" s="7" t="s">
        <v>14647</v>
      </c>
      <c r="C636" s="7" t="s">
        <v>14648</v>
      </c>
      <c r="D636" s="7" t="s">
        <v>14700</v>
      </c>
      <c r="E636" s="7">
        <v>1</v>
      </c>
      <c r="F636" t="str">
        <f>IFERROR(IF(LEN(_xlfn.XLOOKUP(D636, 'Parc Samsara'!B:B, 'Parc Samsara'!A:A)) &gt;9, "Non équipé", _xlfn.XLOOKUP(D636, 'Parc Samsara'!B:B, 'Parc Samsara'!A:A)), "Non équipé")</f>
        <v>Non équipé</v>
      </c>
      <c r="G636" t="s">
        <v>14777</v>
      </c>
    </row>
    <row r="637" spans="1:7" x14ac:dyDescent="0.35">
      <c r="A637" s="14">
        <v>45320</v>
      </c>
      <c r="B637" s="6" t="s">
        <v>14647</v>
      </c>
      <c r="C637" s="6" t="s">
        <v>14648</v>
      </c>
      <c r="D637" s="6" t="s">
        <v>3048</v>
      </c>
      <c r="E637" s="6">
        <v>1</v>
      </c>
      <c r="F637" t="str">
        <f>IFERROR(IF(LEN(_xlfn.XLOOKUP(D637, 'Parc Samsara'!B:B, 'Parc Samsara'!A:A)) &gt;9, "Non équipé", _xlfn.XLOOKUP(D637, 'Parc Samsara'!B:B, 'Parc Samsara'!A:A)), "Non équipé")</f>
        <v>FP-975-HK</v>
      </c>
      <c r="G637" t="s">
        <v>14777</v>
      </c>
    </row>
    <row r="638" spans="1:7" x14ac:dyDescent="0.35">
      <c r="A638" s="13">
        <v>45320</v>
      </c>
      <c r="B638" s="7" t="s">
        <v>14647</v>
      </c>
      <c r="C638" s="7" t="s">
        <v>14648</v>
      </c>
      <c r="D638" s="7" t="s">
        <v>868</v>
      </c>
      <c r="E638" s="7">
        <v>1</v>
      </c>
      <c r="F638" t="str">
        <f>IFERROR(IF(LEN(_xlfn.XLOOKUP(D638, 'Parc Samsara'!B:B, 'Parc Samsara'!A:A)) &gt;9, "Non équipé", _xlfn.XLOOKUP(D638, 'Parc Samsara'!B:B, 'Parc Samsara'!A:A)), "Non équipé")</f>
        <v>GR-289-KS</v>
      </c>
      <c r="G638" t="s">
        <v>14777</v>
      </c>
    </row>
    <row r="639" spans="1:7" x14ac:dyDescent="0.35">
      <c r="A639" s="14">
        <v>45320</v>
      </c>
      <c r="B639" s="6" t="s">
        <v>14647</v>
      </c>
      <c r="C639" s="6" t="s">
        <v>14648</v>
      </c>
      <c r="D639" s="6" t="s">
        <v>954</v>
      </c>
      <c r="E639" s="6">
        <v>1</v>
      </c>
      <c r="F639" t="str">
        <f>IFERROR(IF(LEN(_xlfn.XLOOKUP(D639, 'Parc Samsara'!B:B, 'Parc Samsara'!A:A)) &gt;9, "Non équipé", _xlfn.XLOOKUP(D639, 'Parc Samsara'!B:B, 'Parc Samsara'!A:A)), "Non équipé")</f>
        <v>ER-183-DK</v>
      </c>
      <c r="G639" t="s">
        <v>14777</v>
      </c>
    </row>
    <row r="640" spans="1:7" x14ac:dyDescent="0.35">
      <c r="A640" s="13">
        <v>45320</v>
      </c>
      <c r="B640" s="7" t="s">
        <v>14647</v>
      </c>
      <c r="C640" s="7" t="s">
        <v>14648</v>
      </c>
      <c r="D640" s="7" t="s">
        <v>862</v>
      </c>
      <c r="E640" s="7">
        <v>1</v>
      </c>
      <c r="F640" t="str">
        <f>IFERROR(IF(LEN(_xlfn.XLOOKUP(D640, 'Parc Samsara'!B:B, 'Parc Samsara'!A:A)) &gt;9, "Non équipé", _xlfn.XLOOKUP(D640, 'Parc Samsara'!B:B, 'Parc Samsara'!A:A)), "Non équipé")</f>
        <v>GY-312-LH</v>
      </c>
      <c r="G640" t="s">
        <v>14777</v>
      </c>
    </row>
    <row r="641" spans="1:7" x14ac:dyDescent="0.35">
      <c r="A641" s="14">
        <v>45320</v>
      </c>
      <c r="B641" s="6" t="s">
        <v>14647</v>
      </c>
      <c r="C641" s="6" t="s">
        <v>14648</v>
      </c>
      <c r="D641" s="6" t="s">
        <v>892</v>
      </c>
      <c r="E641" s="6">
        <v>1</v>
      </c>
      <c r="F641" t="str">
        <f>IFERROR(IF(LEN(_xlfn.XLOOKUP(D641, 'Parc Samsara'!B:B, 'Parc Samsara'!A:A)) &gt;9, "Non équipé", _xlfn.XLOOKUP(D641, 'Parc Samsara'!B:B, 'Parc Samsara'!A:A)), "Non équipé")</f>
        <v>GE-159-GP</v>
      </c>
      <c r="G641" t="s">
        <v>14777</v>
      </c>
    </row>
    <row r="642" spans="1:7" x14ac:dyDescent="0.35">
      <c r="A642" s="13">
        <v>45320</v>
      </c>
      <c r="B642" s="7" t="s">
        <v>14647</v>
      </c>
      <c r="C642" s="7" t="s">
        <v>14648</v>
      </c>
      <c r="D642" s="7" t="s">
        <v>4099</v>
      </c>
      <c r="E642" s="7">
        <v>1</v>
      </c>
      <c r="F642" t="str">
        <f>IFERROR(IF(LEN(_xlfn.XLOOKUP(D642, 'Parc Samsara'!B:B, 'Parc Samsara'!A:A)) &gt;9, "Non équipé", _xlfn.XLOOKUP(D642, 'Parc Samsara'!B:B, 'Parc Samsara'!A:A)), "Non équipé")</f>
        <v>HA-260-PM</v>
      </c>
      <c r="G642" t="s">
        <v>14777</v>
      </c>
    </row>
    <row r="643" spans="1:7" x14ac:dyDescent="0.35">
      <c r="A643" s="14">
        <v>45320</v>
      </c>
      <c r="B643" s="6" t="s">
        <v>14647</v>
      </c>
      <c r="C643" s="6" t="s">
        <v>14648</v>
      </c>
      <c r="D643" s="6" t="s">
        <v>4571</v>
      </c>
      <c r="E643" s="6">
        <v>1</v>
      </c>
      <c r="F643" t="str">
        <f>IFERROR(IF(LEN(_xlfn.XLOOKUP(D643, 'Parc Samsara'!B:B, 'Parc Samsara'!A:A)) &gt;9, "Non équipé", _xlfn.XLOOKUP(D643, 'Parc Samsara'!B:B, 'Parc Samsara'!A:A)), "Non équipé")</f>
        <v>GQ-898-KN</v>
      </c>
      <c r="G643" t="s">
        <v>14777</v>
      </c>
    </row>
    <row r="644" spans="1:7" x14ac:dyDescent="0.35">
      <c r="A644" s="13">
        <v>45320</v>
      </c>
      <c r="B644" s="7" t="s">
        <v>14647</v>
      </c>
      <c r="C644" s="7" t="s">
        <v>14648</v>
      </c>
      <c r="D644" s="7" t="s">
        <v>2879</v>
      </c>
      <c r="E644" s="7">
        <v>1</v>
      </c>
      <c r="F644" t="str">
        <f>IFERROR(IF(LEN(_xlfn.XLOOKUP(D644, 'Parc Samsara'!B:B, 'Parc Samsara'!A:A)) &gt;9, "Non équipé", _xlfn.XLOOKUP(D644, 'Parc Samsara'!B:B, 'Parc Samsara'!A:A)), "Non équipé")</f>
        <v>GY-478-SP</v>
      </c>
      <c r="G644" t="s">
        <v>14777</v>
      </c>
    </row>
    <row r="645" spans="1:7" x14ac:dyDescent="0.35">
      <c r="A645" s="14">
        <v>45320</v>
      </c>
      <c r="B645" s="6" t="s">
        <v>14647</v>
      </c>
      <c r="C645" s="6" t="s">
        <v>14648</v>
      </c>
      <c r="D645" s="6" t="s">
        <v>4393</v>
      </c>
      <c r="E645" s="6">
        <v>1</v>
      </c>
      <c r="F645" t="str">
        <f>IFERROR(IF(LEN(_xlfn.XLOOKUP(D645, 'Parc Samsara'!B:B, 'Parc Samsara'!A:A)) &gt;9, "Non équipé", _xlfn.XLOOKUP(D645, 'Parc Samsara'!B:B, 'Parc Samsara'!A:A)), "Non équipé")</f>
        <v>HF-296-WF</v>
      </c>
      <c r="G645" t="s">
        <v>14777</v>
      </c>
    </row>
    <row r="646" spans="1:7" x14ac:dyDescent="0.35">
      <c r="A646" s="13">
        <v>45320</v>
      </c>
      <c r="B646" s="7" t="s">
        <v>14647</v>
      </c>
      <c r="C646" s="7" t="s">
        <v>14648</v>
      </c>
      <c r="D646" s="7" t="s">
        <v>3386</v>
      </c>
      <c r="E646" s="7">
        <v>1</v>
      </c>
      <c r="F646" t="str">
        <f>IFERROR(IF(LEN(_xlfn.XLOOKUP(D646, 'Parc Samsara'!B:B, 'Parc Samsara'!A:A)) &gt;9, "Non équipé", _xlfn.XLOOKUP(D646, 'Parc Samsara'!B:B, 'Parc Samsara'!A:A)), "Non équipé")</f>
        <v>HB-988-RQ</v>
      </c>
      <c r="G646" t="s">
        <v>14777</v>
      </c>
    </row>
    <row r="647" spans="1:7" x14ac:dyDescent="0.35">
      <c r="A647" s="14">
        <v>45320</v>
      </c>
      <c r="B647" s="6" t="s">
        <v>14647</v>
      </c>
      <c r="C647" s="6" t="s">
        <v>14648</v>
      </c>
      <c r="D647" s="6" t="s">
        <v>14701</v>
      </c>
      <c r="E647" s="6">
        <v>1</v>
      </c>
      <c r="F647" t="str">
        <f>IFERROR(IF(LEN(_xlfn.XLOOKUP(D647, 'Parc Samsara'!B:B, 'Parc Samsara'!A:A)) &gt;9, "Non équipé", _xlfn.XLOOKUP(D647, 'Parc Samsara'!B:B, 'Parc Samsara'!A:A)), "Non équipé")</f>
        <v>Non équipé</v>
      </c>
      <c r="G647" t="s">
        <v>14777</v>
      </c>
    </row>
    <row r="648" spans="1:7" x14ac:dyDescent="0.35">
      <c r="A648" s="13">
        <v>45320</v>
      </c>
      <c r="B648" s="7" t="s">
        <v>14647</v>
      </c>
      <c r="C648" s="7" t="s">
        <v>14648</v>
      </c>
      <c r="D648" s="7" t="s">
        <v>4151</v>
      </c>
      <c r="E648" s="7">
        <v>1</v>
      </c>
      <c r="F648" t="str">
        <f>IFERROR(IF(LEN(_xlfn.XLOOKUP(D648, 'Parc Samsara'!B:B, 'Parc Samsara'!A:A)) &gt;9, "Non équipé", _xlfn.XLOOKUP(D648, 'Parc Samsara'!B:B, 'Parc Samsara'!A:A)), "Non équipé")</f>
        <v>GQ-283-LQ</v>
      </c>
      <c r="G648" t="s">
        <v>14777</v>
      </c>
    </row>
    <row r="649" spans="1:7" x14ac:dyDescent="0.35">
      <c r="A649" s="14">
        <v>45320</v>
      </c>
      <c r="B649" s="6" t="s">
        <v>14647</v>
      </c>
      <c r="C649" s="6" t="s">
        <v>14648</v>
      </c>
      <c r="D649" s="6" t="s">
        <v>2953</v>
      </c>
      <c r="E649" s="6">
        <v>1</v>
      </c>
      <c r="F649" t="str">
        <f>IFERROR(IF(LEN(_xlfn.XLOOKUP(D649, 'Parc Samsara'!B:B, 'Parc Samsara'!A:A)) &gt;9, "Non équipé", _xlfn.XLOOKUP(D649, 'Parc Samsara'!B:B, 'Parc Samsara'!A:A)), "Non équipé")</f>
        <v>GZ-741-NC</v>
      </c>
      <c r="G649" t="s">
        <v>14777</v>
      </c>
    </row>
    <row r="650" spans="1:7" x14ac:dyDescent="0.35">
      <c r="A650" s="13">
        <v>45320</v>
      </c>
      <c r="B650" s="7" t="s">
        <v>14647</v>
      </c>
      <c r="C650" s="7" t="s">
        <v>14648</v>
      </c>
      <c r="D650" s="7" t="s">
        <v>14702</v>
      </c>
      <c r="E650" s="7">
        <v>1</v>
      </c>
      <c r="F650" t="str">
        <f>IFERROR(IF(LEN(_xlfn.XLOOKUP(D650, 'Parc Samsara'!B:B, 'Parc Samsara'!A:A)) &gt;9, "Non équipé", _xlfn.XLOOKUP(D650, 'Parc Samsara'!B:B, 'Parc Samsara'!A:A)), "Non équipé")</f>
        <v>Non équipé</v>
      </c>
      <c r="G650" t="s">
        <v>14777</v>
      </c>
    </row>
    <row r="651" spans="1:7" x14ac:dyDescent="0.35">
      <c r="A651" s="14">
        <v>45320</v>
      </c>
      <c r="B651" s="6" t="s">
        <v>14647</v>
      </c>
      <c r="C651" s="6" t="s">
        <v>14648</v>
      </c>
      <c r="D651" s="6" t="s">
        <v>880</v>
      </c>
      <c r="E651" s="6">
        <v>1</v>
      </c>
      <c r="F651" t="str">
        <f>IFERROR(IF(LEN(_xlfn.XLOOKUP(D651, 'Parc Samsara'!B:B, 'Parc Samsara'!A:A)) &gt;9, "Non équipé", _xlfn.XLOOKUP(D651, 'Parc Samsara'!B:B, 'Parc Samsara'!A:A)), "Non équipé")</f>
        <v>GQ-403-JP</v>
      </c>
      <c r="G651" t="s">
        <v>14777</v>
      </c>
    </row>
    <row r="652" spans="1:7" x14ac:dyDescent="0.35">
      <c r="A652" s="13">
        <v>45320</v>
      </c>
      <c r="B652" s="7" t="s">
        <v>14647</v>
      </c>
      <c r="C652" s="7" t="s">
        <v>14648</v>
      </c>
      <c r="D652" s="7" t="s">
        <v>4407</v>
      </c>
      <c r="E652" s="7">
        <v>1</v>
      </c>
      <c r="F652" t="str">
        <f>IFERROR(IF(LEN(_xlfn.XLOOKUP(D652, 'Parc Samsara'!B:B, 'Parc Samsara'!A:A)) &gt;9, "Non équipé", _xlfn.XLOOKUP(D652, 'Parc Samsara'!B:B, 'Parc Samsara'!A:A)), "Non équipé")</f>
        <v>GG-310-VS</v>
      </c>
      <c r="G652" t="s">
        <v>14777</v>
      </c>
    </row>
    <row r="653" spans="1:7" x14ac:dyDescent="0.35">
      <c r="A653" s="14">
        <v>45320</v>
      </c>
      <c r="B653" s="6" t="s">
        <v>14647</v>
      </c>
      <c r="C653" s="6" t="s">
        <v>14648</v>
      </c>
      <c r="D653" s="6" t="s">
        <v>3053</v>
      </c>
      <c r="E653" s="6">
        <v>1</v>
      </c>
      <c r="F653" t="str">
        <f>IFERROR(IF(LEN(_xlfn.XLOOKUP(D653, 'Parc Samsara'!B:B, 'Parc Samsara'!A:A)) &gt;9, "Non équipé", _xlfn.XLOOKUP(D653, 'Parc Samsara'!B:B, 'Parc Samsara'!A:A)), "Non équipé")</f>
        <v>GJ-713-YY</v>
      </c>
      <c r="G653" t="s">
        <v>14777</v>
      </c>
    </row>
    <row r="654" spans="1:7" x14ac:dyDescent="0.35">
      <c r="A654" s="13">
        <v>45320</v>
      </c>
      <c r="B654" s="7" t="s">
        <v>14647</v>
      </c>
      <c r="C654" s="7" t="s">
        <v>14648</v>
      </c>
      <c r="D654" s="7" t="s">
        <v>4608</v>
      </c>
      <c r="E654" s="7">
        <v>1</v>
      </c>
      <c r="F654" t="str">
        <f>IFERROR(IF(LEN(_xlfn.XLOOKUP(D654, 'Parc Samsara'!B:B, 'Parc Samsara'!A:A)) &gt;9, "Non équipé", _xlfn.XLOOKUP(D654, 'Parc Samsara'!B:B, 'Parc Samsara'!A:A)), "Non équipé")</f>
        <v>HJ-044-RG</v>
      </c>
      <c r="G654" t="s">
        <v>14777</v>
      </c>
    </row>
    <row r="655" spans="1:7" x14ac:dyDescent="0.35">
      <c r="A655" s="14">
        <v>45320</v>
      </c>
      <c r="B655" s="6" t="s">
        <v>14647</v>
      </c>
      <c r="C655" s="6" t="s">
        <v>14648</v>
      </c>
      <c r="D655" s="6" t="s">
        <v>4397</v>
      </c>
      <c r="E655" s="6">
        <v>1</v>
      </c>
      <c r="F655" t="str">
        <f>IFERROR(IF(LEN(_xlfn.XLOOKUP(D655, 'Parc Samsara'!B:B, 'Parc Samsara'!A:A)) &gt;9, "Non équipé", _xlfn.XLOOKUP(D655, 'Parc Samsara'!B:B, 'Parc Samsara'!A:A)), "Non équipé")</f>
        <v>GZ-701-SV</v>
      </c>
      <c r="G655" t="s">
        <v>14777</v>
      </c>
    </row>
    <row r="656" spans="1:7" x14ac:dyDescent="0.35">
      <c r="A656" s="13">
        <v>45320</v>
      </c>
      <c r="B656" s="7" t="s">
        <v>14647</v>
      </c>
      <c r="C656" s="7" t="s">
        <v>14648</v>
      </c>
      <c r="D656" s="7" t="s">
        <v>14703</v>
      </c>
      <c r="E656" s="7">
        <v>1</v>
      </c>
      <c r="F656" t="str">
        <f>IFERROR(IF(LEN(_xlfn.XLOOKUP(D656, 'Parc Samsara'!B:B, 'Parc Samsara'!A:A)) &gt;9, "Non équipé", _xlfn.XLOOKUP(D656, 'Parc Samsara'!B:B, 'Parc Samsara'!A:A)), "Non équipé")</f>
        <v>Non équipé</v>
      </c>
      <c r="G656" t="s">
        <v>14777</v>
      </c>
    </row>
    <row r="657" spans="1:7" x14ac:dyDescent="0.35">
      <c r="A657" s="14">
        <v>45320</v>
      </c>
      <c r="B657" s="6" t="s">
        <v>14647</v>
      </c>
      <c r="C657" s="6" t="s">
        <v>14648</v>
      </c>
      <c r="D657" s="6" t="s">
        <v>4619</v>
      </c>
      <c r="E657" s="6">
        <v>1</v>
      </c>
      <c r="F657" t="str">
        <f>IFERROR(IF(LEN(_xlfn.XLOOKUP(D657, 'Parc Samsara'!B:B, 'Parc Samsara'!A:A)) &gt;9, "Non équipé", _xlfn.XLOOKUP(D657, 'Parc Samsara'!B:B, 'Parc Samsara'!A:A)), "Non équipé")</f>
        <v>HJ-366-WM</v>
      </c>
      <c r="G657" t="s">
        <v>14777</v>
      </c>
    </row>
    <row r="658" spans="1:7" x14ac:dyDescent="0.35">
      <c r="A658" s="13">
        <v>45320</v>
      </c>
      <c r="B658" s="7" t="s">
        <v>14647</v>
      </c>
      <c r="C658" s="7" t="s">
        <v>14648</v>
      </c>
      <c r="D658" s="7" t="s">
        <v>906</v>
      </c>
      <c r="E658" s="7">
        <v>1</v>
      </c>
      <c r="F658" t="str">
        <f>IFERROR(IF(LEN(_xlfn.XLOOKUP(D658, 'Parc Samsara'!B:B, 'Parc Samsara'!A:A)) &gt;9, "Non équipé", _xlfn.XLOOKUP(D658, 'Parc Samsara'!B:B, 'Parc Samsara'!A:A)), "Non équipé")</f>
        <v>GY-940-NB</v>
      </c>
      <c r="G658" t="s">
        <v>14777</v>
      </c>
    </row>
    <row r="659" spans="1:7" x14ac:dyDescent="0.35">
      <c r="A659" s="14">
        <v>45320</v>
      </c>
      <c r="B659" s="6" t="s">
        <v>14647</v>
      </c>
      <c r="C659" s="6" t="s">
        <v>14648</v>
      </c>
      <c r="D659" s="6" t="s">
        <v>4402</v>
      </c>
      <c r="E659" s="6">
        <v>1</v>
      </c>
      <c r="F659" t="str">
        <f>IFERROR(IF(LEN(_xlfn.XLOOKUP(D659, 'Parc Samsara'!B:B, 'Parc Samsara'!A:A)) &gt;9, "Non équipé", _xlfn.XLOOKUP(D659, 'Parc Samsara'!B:B, 'Parc Samsara'!A:A)), "Non équipé")</f>
        <v>GS-193-CT</v>
      </c>
      <c r="G659" t="s">
        <v>14777</v>
      </c>
    </row>
    <row r="660" spans="1:7" x14ac:dyDescent="0.35">
      <c r="A660" s="13">
        <v>45320</v>
      </c>
      <c r="B660" s="7" t="s">
        <v>14647</v>
      </c>
      <c r="C660" s="7" t="s">
        <v>14648</v>
      </c>
      <c r="D660" s="7" t="s">
        <v>4039</v>
      </c>
      <c r="E660" s="7">
        <v>1</v>
      </c>
      <c r="F660" t="str">
        <f>IFERROR(IF(LEN(_xlfn.XLOOKUP(D660, 'Parc Samsara'!B:B, 'Parc Samsara'!A:A)) &gt;9, "Non équipé", _xlfn.XLOOKUP(D660, 'Parc Samsara'!B:B, 'Parc Samsara'!A:A)), "Non équipé")</f>
        <v>HE-985-MX</v>
      </c>
      <c r="G660" t="s">
        <v>14777</v>
      </c>
    </row>
    <row r="661" spans="1:7" x14ac:dyDescent="0.35">
      <c r="A661" s="14">
        <v>45320</v>
      </c>
      <c r="B661" s="6" t="s">
        <v>14647</v>
      </c>
      <c r="C661" s="6" t="s">
        <v>14648</v>
      </c>
      <c r="D661" s="6" t="s">
        <v>4063</v>
      </c>
      <c r="E661" s="6">
        <v>1</v>
      </c>
      <c r="F661" t="str">
        <f>IFERROR(IF(LEN(_xlfn.XLOOKUP(D661, 'Parc Samsara'!B:B, 'Parc Samsara'!A:A)) &gt;9, "Non équipé", _xlfn.XLOOKUP(D661, 'Parc Samsara'!B:B, 'Parc Samsara'!A:A)), "Non équipé")</f>
        <v>HA-811-ZF</v>
      </c>
      <c r="G661" t="s">
        <v>14777</v>
      </c>
    </row>
    <row r="662" spans="1:7" x14ac:dyDescent="0.35">
      <c r="A662" s="13">
        <v>45320</v>
      </c>
      <c r="B662" s="7" t="s">
        <v>14647</v>
      </c>
      <c r="C662" s="7" t="s">
        <v>14648</v>
      </c>
      <c r="D662" s="7" t="s">
        <v>944</v>
      </c>
      <c r="E662" s="7">
        <v>1</v>
      </c>
      <c r="F662" t="str">
        <f>IFERROR(IF(LEN(_xlfn.XLOOKUP(D662, 'Parc Samsara'!B:B, 'Parc Samsara'!A:A)) &gt;9, "Non équipé", _xlfn.XLOOKUP(D662, 'Parc Samsara'!B:B, 'Parc Samsara'!A:A)), "Non équipé")</f>
        <v>GK-644-TZ</v>
      </c>
      <c r="G662" t="s">
        <v>14777</v>
      </c>
    </row>
    <row r="663" spans="1:7" x14ac:dyDescent="0.35">
      <c r="A663" s="14">
        <v>45320</v>
      </c>
      <c r="B663" s="6" t="s">
        <v>14647</v>
      </c>
      <c r="C663" s="6" t="s">
        <v>14648</v>
      </c>
      <c r="D663" s="6" t="s">
        <v>4195</v>
      </c>
      <c r="E663" s="6">
        <v>1</v>
      </c>
      <c r="F663" t="str">
        <f>IFERROR(IF(LEN(_xlfn.XLOOKUP(D663, 'Parc Samsara'!B:B, 'Parc Samsara'!A:A)) &gt;9, "Non équipé", _xlfn.XLOOKUP(D663, 'Parc Samsara'!B:B, 'Parc Samsara'!A:A)), "Non équipé")</f>
        <v>EZ-984-BH</v>
      </c>
      <c r="G663" t="s">
        <v>14777</v>
      </c>
    </row>
    <row r="664" spans="1:7" x14ac:dyDescent="0.35">
      <c r="A664" s="13">
        <v>45320</v>
      </c>
      <c r="B664" s="7" t="s">
        <v>14647</v>
      </c>
      <c r="C664" s="7" t="s">
        <v>14648</v>
      </c>
      <c r="D664" s="7" t="s">
        <v>14704</v>
      </c>
      <c r="E664" s="7">
        <v>1</v>
      </c>
      <c r="F664" t="str">
        <f>IFERROR(IF(LEN(_xlfn.XLOOKUP(D664, 'Parc Samsara'!B:B, 'Parc Samsara'!A:A)) &gt;9, "Non équipé", _xlfn.XLOOKUP(D664, 'Parc Samsara'!B:B, 'Parc Samsara'!A:A)), "Non équipé")</f>
        <v>Non équipé</v>
      </c>
      <c r="G664" t="s">
        <v>14777</v>
      </c>
    </row>
    <row r="665" spans="1:7" x14ac:dyDescent="0.35">
      <c r="A665" s="14">
        <v>45320</v>
      </c>
      <c r="B665" s="6" t="s">
        <v>14647</v>
      </c>
      <c r="C665" s="6" t="s">
        <v>14648</v>
      </c>
      <c r="D665" s="6" t="s">
        <v>874</v>
      </c>
      <c r="E665" s="6">
        <v>1</v>
      </c>
      <c r="F665" t="str">
        <f>IFERROR(IF(LEN(_xlfn.XLOOKUP(D665, 'Parc Samsara'!B:B, 'Parc Samsara'!A:A)) &gt;9, "Non équipé", _xlfn.XLOOKUP(D665, 'Parc Samsara'!B:B, 'Parc Samsara'!A:A)), "Non équipé")</f>
        <v>GY-707-TF</v>
      </c>
      <c r="G665" t="s">
        <v>14777</v>
      </c>
    </row>
    <row r="666" spans="1:7" x14ac:dyDescent="0.35">
      <c r="A666" s="13">
        <v>45320</v>
      </c>
      <c r="B666" s="7" t="s">
        <v>14647</v>
      </c>
      <c r="C666" s="7" t="s">
        <v>14648</v>
      </c>
      <c r="D666" s="7" t="s">
        <v>4093</v>
      </c>
      <c r="E666" s="7">
        <v>1</v>
      </c>
      <c r="F666" t="str">
        <f>IFERROR(IF(LEN(_xlfn.XLOOKUP(D666, 'Parc Samsara'!B:B, 'Parc Samsara'!A:A)) &gt;9, "Non équipé", _xlfn.XLOOKUP(D666, 'Parc Samsara'!B:B, 'Parc Samsara'!A:A)), "Non équipé")</f>
        <v>HA-638-ZF</v>
      </c>
      <c r="G666" t="s">
        <v>14777</v>
      </c>
    </row>
    <row r="667" spans="1:7" x14ac:dyDescent="0.35">
      <c r="A667" s="14">
        <v>45320</v>
      </c>
      <c r="B667" s="6" t="s">
        <v>14647</v>
      </c>
      <c r="C667" s="6" t="s">
        <v>14648</v>
      </c>
      <c r="D667" s="6" t="s">
        <v>902</v>
      </c>
      <c r="E667" s="6">
        <v>1</v>
      </c>
      <c r="F667" t="str">
        <f>IFERROR(IF(LEN(_xlfn.XLOOKUP(D667, 'Parc Samsara'!B:B, 'Parc Samsara'!A:A)) &gt;9, "Non équipé", _xlfn.XLOOKUP(D667, 'Parc Samsara'!B:B, 'Parc Samsara'!A:A)), "Non équipé")</f>
        <v>GE-438-GP</v>
      </c>
      <c r="G667" t="s">
        <v>14777</v>
      </c>
    </row>
    <row r="668" spans="1:7" x14ac:dyDescent="0.35">
      <c r="A668" s="13">
        <v>45320</v>
      </c>
      <c r="B668" s="7" t="s">
        <v>14647</v>
      </c>
      <c r="C668" s="7" t="s">
        <v>14648</v>
      </c>
      <c r="D668" s="7" t="s">
        <v>4603</v>
      </c>
      <c r="E668" s="7">
        <v>1</v>
      </c>
      <c r="F668" t="str">
        <f>IFERROR(IF(LEN(_xlfn.XLOOKUP(D668, 'Parc Samsara'!B:B, 'Parc Samsara'!A:A)) &gt;9, "Non équipé", _xlfn.XLOOKUP(D668, 'Parc Samsara'!B:B, 'Parc Samsara'!A:A)), "Non équipé")</f>
        <v>HJ-639-SB</v>
      </c>
      <c r="G668" t="s">
        <v>14777</v>
      </c>
    </row>
    <row r="669" spans="1:7" x14ac:dyDescent="0.35">
      <c r="A669" s="14">
        <v>45320</v>
      </c>
      <c r="B669" s="6" t="s">
        <v>14647</v>
      </c>
      <c r="C669" s="6" t="s">
        <v>14648</v>
      </c>
      <c r="D669" s="6" t="s">
        <v>918</v>
      </c>
      <c r="E669" s="6">
        <v>1</v>
      </c>
      <c r="F669" t="str">
        <f>IFERROR(IF(LEN(_xlfn.XLOOKUP(D669, 'Parc Samsara'!B:B, 'Parc Samsara'!A:A)) &gt;9, "Non équipé", _xlfn.XLOOKUP(D669, 'Parc Samsara'!B:B, 'Parc Samsara'!A:A)), "Non équipé")</f>
        <v>ES-810-NH</v>
      </c>
      <c r="G669" t="s">
        <v>14777</v>
      </c>
    </row>
    <row r="670" spans="1:7" x14ac:dyDescent="0.35">
      <c r="A670" s="13">
        <v>45320</v>
      </c>
      <c r="B670" s="7" t="s">
        <v>14647</v>
      </c>
      <c r="C670" s="7" t="s">
        <v>14648</v>
      </c>
      <c r="D670" s="7" t="s">
        <v>937</v>
      </c>
      <c r="E670" s="7">
        <v>1</v>
      </c>
      <c r="F670" t="str">
        <f>IFERROR(IF(LEN(_xlfn.XLOOKUP(D670, 'Parc Samsara'!B:B, 'Parc Samsara'!A:A)) &gt;9, "Non équipé", _xlfn.XLOOKUP(D670, 'Parc Samsara'!B:B, 'Parc Samsara'!A:A)), "Non équipé")</f>
        <v>DH-223-WP</v>
      </c>
      <c r="G670" t="s">
        <v>14777</v>
      </c>
    </row>
    <row r="671" spans="1:7" x14ac:dyDescent="0.35">
      <c r="A671" s="14">
        <v>45320</v>
      </c>
      <c r="B671" s="6" t="s">
        <v>14647</v>
      </c>
      <c r="C671" s="6" t="s">
        <v>14648</v>
      </c>
      <c r="D671" s="6" t="s">
        <v>4057</v>
      </c>
      <c r="E671" s="6">
        <v>1</v>
      </c>
      <c r="F671" t="str">
        <f>IFERROR(IF(LEN(_xlfn.XLOOKUP(D671, 'Parc Samsara'!B:B, 'Parc Samsara'!A:A)) &gt;9, "Non équipé", _xlfn.XLOOKUP(D671, 'Parc Samsara'!B:B, 'Parc Samsara'!A:A)), "Non équipé")</f>
        <v>HB-145-RH</v>
      </c>
      <c r="G671" t="s">
        <v>14777</v>
      </c>
    </row>
    <row r="672" spans="1:7" x14ac:dyDescent="0.35">
      <c r="A672" s="13">
        <v>45320</v>
      </c>
      <c r="B672" s="7" t="s">
        <v>14647</v>
      </c>
      <c r="C672" s="7" t="s">
        <v>14648</v>
      </c>
      <c r="D672" s="7" t="s">
        <v>14705</v>
      </c>
      <c r="E672" s="7">
        <v>1</v>
      </c>
      <c r="F672" t="str">
        <f>IFERROR(IF(LEN(_xlfn.XLOOKUP(D672, 'Parc Samsara'!B:B, 'Parc Samsara'!A:A)) &gt;9, "Non équipé", _xlfn.XLOOKUP(D672, 'Parc Samsara'!B:B, 'Parc Samsara'!A:A)), "Non équipé")</f>
        <v>Non équipé</v>
      </c>
      <c r="G672" t="s">
        <v>14777</v>
      </c>
    </row>
    <row r="673" spans="1:7" x14ac:dyDescent="0.35">
      <c r="A673" s="14">
        <v>45320</v>
      </c>
      <c r="B673" s="6" t="s">
        <v>14647</v>
      </c>
      <c r="C673" s="6" t="s">
        <v>14648</v>
      </c>
      <c r="D673" s="6" t="s">
        <v>4050</v>
      </c>
      <c r="E673" s="6">
        <v>1</v>
      </c>
      <c r="F673" t="str">
        <f>IFERROR(IF(LEN(_xlfn.XLOOKUP(D673, 'Parc Samsara'!B:B, 'Parc Samsara'!A:A)) &gt;9, "Non équipé", _xlfn.XLOOKUP(D673, 'Parc Samsara'!B:B, 'Parc Samsara'!A:A)), "Non équipé")</f>
        <v>HD-710-KE</v>
      </c>
      <c r="G673" t="s">
        <v>14777</v>
      </c>
    </row>
    <row r="674" spans="1:7" x14ac:dyDescent="0.35">
      <c r="A674" s="13">
        <v>45320</v>
      </c>
      <c r="B674" s="7" t="s">
        <v>14647</v>
      </c>
      <c r="C674" s="7" t="s">
        <v>14648</v>
      </c>
      <c r="D674" s="7" t="s">
        <v>949</v>
      </c>
      <c r="E674" s="7">
        <v>1</v>
      </c>
      <c r="F674" t="str">
        <f>IFERROR(IF(LEN(_xlfn.XLOOKUP(D674, 'Parc Samsara'!B:B, 'Parc Samsara'!A:A)) &gt;9, "Non équipé", _xlfn.XLOOKUP(D674, 'Parc Samsara'!B:B, 'Parc Samsara'!A:A)), "Non équipé")</f>
        <v>EZ-666-BH</v>
      </c>
      <c r="G674" t="s">
        <v>14777</v>
      </c>
    </row>
    <row r="675" spans="1:7" x14ac:dyDescent="0.35">
      <c r="A675" s="14">
        <v>45320</v>
      </c>
      <c r="B675" s="6" t="s">
        <v>14647</v>
      </c>
      <c r="C675" s="6" t="s">
        <v>14648</v>
      </c>
      <c r="D675" s="6" t="s">
        <v>846</v>
      </c>
      <c r="E675" s="6">
        <v>1</v>
      </c>
      <c r="F675" t="str">
        <f>IFERROR(IF(LEN(_xlfn.XLOOKUP(D675, 'Parc Samsara'!B:B, 'Parc Samsara'!A:A)) &gt;9, "Non équipé", _xlfn.XLOOKUP(D675, 'Parc Samsara'!B:B, 'Parc Samsara'!A:A)), "Non équipé")</f>
        <v>GL-261-WE</v>
      </c>
      <c r="G675" t="s">
        <v>14777</v>
      </c>
    </row>
    <row r="676" spans="1:7" x14ac:dyDescent="0.35">
      <c r="A676" s="13">
        <v>45320</v>
      </c>
      <c r="B676" s="7" t="s">
        <v>14647</v>
      </c>
      <c r="C676" s="7" t="s">
        <v>14648</v>
      </c>
      <c r="D676" s="7" t="s">
        <v>14706</v>
      </c>
      <c r="E676" s="7">
        <v>1</v>
      </c>
      <c r="F676" t="str">
        <f>IFERROR(IF(LEN(_xlfn.XLOOKUP(D676, 'Parc Samsara'!B:B, 'Parc Samsara'!A:A)) &gt;9, "Non équipé", _xlfn.XLOOKUP(D676, 'Parc Samsara'!B:B, 'Parc Samsara'!A:A)), "Non équipé")</f>
        <v>Non équipé</v>
      </c>
      <c r="G676" t="s">
        <v>14777</v>
      </c>
    </row>
    <row r="677" spans="1:7" x14ac:dyDescent="0.35">
      <c r="A677" s="14">
        <v>45320</v>
      </c>
      <c r="B677" s="6" t="s">
        <v>14647</v>
      </c>
      <c r="C677" s="6" t="s">
        <v>14648</v>
      </c>
      <c r="D677" s="6" t="s">
        <v>4045</v>
      </c>
      <c r="E677" s="6">
        <v>1</v>
      </c>
      <c r="F677" t="str">
        <f>IFERROR(IF(LEN(_xlfn.XLOOKUP(D677, 'Parc Samsara'!B:B, 'Parc Samsara'!A:A)) &gt;9, "Non équipé", _xlfn.XLOOKUP(D677, 'Parc Samsara'!B:B, 'Parc Samsara'!A:A)), "Non équipé")</f>
        <v>HD-854-AG</v>
      </c>
      <c r="G677" t="s">
        <v>14777</v>
      </c>
    </row>
    <row r="678" spans="1:7" x14ac:dyDescent="0.35">
      <c r="A678" s="13">
        <v>45320</v>
      </c>
      <c r="B678" s="7" t="s">
        <v>14647</v>
      </c>
      <c r="C678" s="7" t="s">
        <v>14648</v>
      </c>
      <c r="D678" s="7" t="s">
        <v>14707</v>
      </c>
      <c r="E678" s="7">
        <v>1</v>
      </c>
      <c r="F678" t="str">
        <f>IFERROR(IF(LEN(_xlfn.XLOOKUP(D678, 'Parc Samsara'!B:B, 'Parc Samsara'!A:A)) &gt;9, "Non équipé", _xlfn.XLOOKUP(D678, 'Parc Samsara'!B:B, 'Parc Samsara'!A:A)), "Non équipé")</f>
        <v>Non équipé</v>
      </c>
      <c r="G678" t="s">
        <v>14777</v>
      </c>
    </row>
    <row r="679" spans="1:7" x14ac:dyDescent="0.35">
      <c r="A679" s="14">
        <v>45320</v>
      </c>
      <c r="B679" s="6" t="s">
        <v>14647</v>
      </c>
      <c r="C679" s="6" t="s">
        <v>14648</v>
      </c>
      <c r="D679" s="6" t="s">
        <v>3393</v>
      </c>
      <c r="E679" s="6">
        <v>1</v>
      </c>
      <c r="F679" t="str">
        <f>IFERROR(IF(LEN(_xlfn.XLOOKUP(D679, 'Parc Samsara'!B:B, 'Parc Samsara'!A:A)) &gt;9, "Non équipé", _xlfn.XLOOKUP(D679, 'Parc Samsara'!B:B, 'Parc Samsara'!A:A)), "Non équipé")</f>
        <v>FP-026-ZH</v>
      </c>
      <c r="G679" t="s">
        <v>14777</v>
      </c>
    </row>
    <row r="680" spans="1:7" x14ac:dyDescent="0.35">
      <c r="A680" s="13">
        <v>45320</v>
      </c>
      <c r="B680" s="7" t="s">
        <v>14647</v>
      </c>
      <c r="C680" s="7" t="s">
        <v>14648</v>
      </c>
      <c r="D680" s="7" t="s">
        <v>886</v>
      </c>
      <c r="E680" s="7">
        <v>1</v>
      </c>
      <c r="F680" t="str">
        <f>IFERROR(IF(LEN(_xlfn.XLOOKUP(D680, 'Parc Samsara'!B:B, 'Parc Samsara'!A:A)) &gt;9, "Non équipé", _xlfn.XLOOKUP(D680, 'Parc Samsara'!B:B, 'Parc Samsara'!A:A)), "Non équipé")</f>
        <v>FH-976-TW</v>
      </c>
      <c r="G680" t="s">
        <v>14777</v>
      </c>
    </row>
    <row r="681" spans="1:7" x14ac:dyDescent="0.35">
      <c r="A681" s="14">
        <v>45320</v>
      </c>
      <c r="B681" s="6" t="s">
        <v>14647</v>
      </c>
      <c r="C681" s="6" t="s">
        <v>14648</v>
      </c>
      <c r="D681" s="6" t="s">
        <v>924</v>
      </c>
      <c r="E681" s="6">
        <v>1</v>
      </c>
      <c r="F681" t="str">
        <f>IFERROR(IF(LEN(_xlfn.XLOOKUP(D681, 'Parc Samsara'!B:B, 'Parc Samsara'!A:A)) &gt;9, "Non équipé", _xlfn.XLOOKUP(D681, 'Parc Samsara'!B:B, 'Parc Samsara'!A:A)), "Non équipé")</f>
        <v>FF-527-NG</v>
      </c>
      <c r="G681" t="s">
        <v>14777</v>
      </c>
    </row>
    <row r="682" spans="1:7" x14ac:dyDescent="0.35">
      <c r="A682" s="13">
        <v>45320</v>
      </c>
      <c r="B682" s="7" t="s">
        <v>14647</v>
      </c>
      <c r="C682" s="7" t="s">
        <v>14648</v>
      </c>
      <c r="D682" s="7" t="s">
        <v>14708</v>
      </c>
      <c r="E682" s="7">
        <v>1</v>
      </c>
      <c r="F682" t="str">
        <f>IFERROR(IF(LEN(_xlfn.XLOOKUP(D682, 'Parc Samsara'!B:B, 'Parc Samsara'!A:A)) &gt;9, "Non équipé", _xlfn.XLOOKUP(D682, 'Parc Samsara'!B:B, 'Parc Samsara'!A:A)), "Non équipé")</f>
        <v>Non équipé</v>
      </c>
      <c r="G682" t="s">
        <v>14777</v>
      </c>
    </row>
    <row r="683" spans="1:7" x14ac:dyDescent="0.35">
      <c r="A683" s="14">
        <v>45320</v>
      </c>
      <c r="B683" s="6" t="s">
        <v>14647</v>
      </c>
      <c r="C683" s="6" t="s">
        <v>14648</v>
      </c>
      <c r="D683" s="6" t="s">
        <v>3411</v>
      </c>
      <c r="E683" s="6">
        <v>1</v>
      </c>
      <c r="F683" t="str">
        <f>IFERROR(IF(LEN(_xlfn.XLOOKUP(D683, 'Parc Samsara'!B:B, 'Parc Samsara'!A:A)) &gt;9, "Non équipé", _xlfn.XLOOKUP(D683, 'Parc Samsara'!B:B, 'Parc Samsara'!A:A)), "Non équipé")</f>
        <v>GL-584-AK</v>
      </c>
      <c r="G683" t="s">
        <v>14777</v>
      </c>
    </row>
    <row r="684" spans="1:7" x14ac:dyDescent="0.35">
      <c r="A684" s="13">
        <v>45320</v>
      </c>
      <c r="B684" s="7" t="s">
        <v>14647</v>
      </c>
      <c r="C684" s="7" t="s">
        <v>14648</v>
      </c>
      <c r="D684" s="7" t="s">
        <v>4391</v>
      </c>
      <c r="E684" s="7">
        <v>1</v>
      </c>
      <c r="F684" t="str">
        <f>IFERROR(IF(LEN(_xlfn.XLOOKUP(D684, 'Parc Samsara'!B:B, 'Parc Samsara'!A:A)) &gt;9, "Non équipé", _xlfn.XLOOKUP(D684, 'Parc Samsara'!B:B, 'Parc Samsara'!A:A)), "Non équipé")</f>
        <v>Non équipé</v>
      </c>
      <c r="G684" t="s">
        <v>14777</v>
      </c>
    </row>
    <row r="685" spans="1:7" x14ac:dyDescent="0.35">
      <c r="A685" s="14">
        <v>45320</v>
      </c>
      <c r="B685" s="6" t="s">
        <v>14647</v>
      </c>
      <c r="C685" s="6" t="s">
        <v>14648</v>
      </c>
      <c r="D685" s="6" t="s">
        <v>4229</v>
      </c>
      <c r="E685" s="6">
        <v>1</v>
      </c>
      <c r="F685" t="str">
        <f>IFERROR(IF(LEN(_xlfn.XLOOKUP(D685, 'Parc Samsara'!B:B, 'Parc Samsara'!A:A)) &gt;9, "Non équipé", _xlfn.XLOOKUP(D685, 'Parc Samsara'!B:B, 'Parc Samsara'!A:A)), "Non équipé")</f>
        <v>HG-694-GF</v>
      </c>
      <c r="G685" t="s">
        <v>14777</v>
      </c>
    </row>
    <row r="686" spans="1:7" x14ac:dyDescent="0.35">
      <c r="A686" s="13">
        <v>45320</v>
      </c>
      <c r="B686" s="7" t="s">
        <v>14647</v>
      </c>
      <c r="C686" s="7" t="s">
        <v>14648</v>
      </c>
      <c r="D686" s="7" t="s">
        <v>897</v>
      </c>
      <c r="E686" s="7">
        <v>1</v>
      </c>
      <c r="F686" t="str">
        <f>IFERROR(IF(LEN(_xlfn.XLOOKUP(D686, 'Parc Samsara'!B:B, 'Parc Samsara'!A:A)) &gt;9, "Non équipé", _xlfn.XLOOKUP(D686, 'Parc Samsara'!B:B, 'Parc Samsara'!A:A)), "Non équipé")</f>
        <v>GM-182-BL</v>
      </c>
      <c r="G686" t="s">
        <v>14777</v>
      </c>
    </row>
    <row r="687" spans="1:7" x14ac:dyDescent="0.35">
      <c r="A687" s="14">
        <v>45320</v>
      </c>
      <c r="B687" s="6" t="s">
        <v>14647</v>
      </c>
      <c r="C687" s="6" t="s">
        <v>14648</v>
      </c>
      <c r="D687" s="6" t="s">
        <v>932</v>
      </c>
      <c r="E687" s="6">
        <v>1</v>
      </c>
      <c r="F687" t="str">
        <f>IFERROR(IF(LEN(_xlfn.XLOOKUP(D687, 'Parc Samsara'!B:B, 'Parc Samsara'!A:A)) &gt;9, "Non équipé", _xlfn.XLOOKUP(D687, 'Parc Samsara'!B:B, 'Parc Samsara'!A:A)), "Non équipé")</f>
        <v>FR-833-PV</v>
      </c>
      <c r="G687" t="s">
        <v>14777</v>
      </c>
    </row>
    <row r="688" spans="1:7" x14ac:dyDescent="0.35">
      <c r="A688" s="13">
        <v>45320</v>
      </c>
      <c r="B688" s="7" t="s">
        <v>14647</v>
      </c>
      <c r="C688" s="7" t="s">
        <v>14648</v>
      </c>
      <c r="D688" s="7" t="s">
        <v>855</v>
      </c>
      <c r="E688" s="7">
        <v>1</v>
      </c>
      <c r="F688" t="str">
        <f>IFERROR(IF(LEN(_xlfn.XLOOKUP(D688, 'Parc Samsara'!B:B, 'Parc Samsara'!A:A)) &gt;9, "Non équipé", _xlfn.XLOOKUP(D688, 'Parc Samsara'!B:B, 'Parc Samsara'!A:A)), "Non équipé")</f>
        <v>EX-347-YF</v>
      </c>
      <c r="G688" t="s">
        <v>14777</v>
      </c>
    </row>
    <row r="689" spans="1:7" x14ac:dyDescent="0.35">
      <c r="A689" s="14">
        <v>45320</v>
      </c>
      <c r="B689" s="6" t="s">
        <v>14647</v>
      </c>
      <c r="C689" s="6" t="s">
        <v>14648</v>
      </c>
      <c r="D689" s="6" t="s">
        <v>3188</v>
      </c>
      <c r="E689" s="6">
        <v>1</v>
      </c>
      <c r="F689" t="str">
        <f>IFERROR(IF(LEN(_xlfn.XLOOKUP(D689, 'Parc Samsara'!B:B, 'Parc Samsara'!A:A)) &gt;9, "Non équipé", _xlfn.XLOOKUP(D689, 'Parc Samsara'!B:B, 'Parc Samsara'!A:A)), "Non équipé")</f>
        <v>GZ-172-RB</v>
      </c>
      <c r="G689" t="s">
        <v>14777</v>
      </c>
    </row>
    <row r="690" spans="1:7" x14ac:dyDescent="0.35">
      <c r="A690" s="13">
        <v>45320</v>
      </c>
      <c r="B690" s="7" t="s">
        <v>14647</v>
      </c>
      <c r="C690" s="7" t="s">
        <v>14648</v>
      </c>
      <c r="D690" s="7" t="s">
        <v>912</v>
      </c>
      <c r="E690" s="7">
        <v>1</v>
      </c>
      <c r="F690" t="str">
        <f>IFERROR(IF(LEN(_xlfn.XLOOKUP(D690, 'Parc Samsara'!B:B, 'Parc Samsara'!A:A)) &gt;9, "Non équipé", _xlfn.XLOOKUP(D690, 'Parc Samsara'!B:B, 'Parc Samsara'!A:A)), "Non équipé")</f>
        <v>GX-351-FV</v>
      </c>
      <c r="G690" t="s">
        <v>14777</v>
      </c>
    </row>
    <row r="691" spans="1:7" x14ac:dyDescent="0.35">
      <c r="A691" s="14">
        <v>45320</v>
      </c>
      <c r="B691" s="6" t="s">
        <v>14647</v>
      </c>
      <c r="C691" s="6" t="s">
        <v>14648</v>
      </c>
      <c r="D691" s="6" t="s">
        <v>708</v>
      </c>
      <c r="E691" s="6">
        <v>1</v>
      </c>
      <c r="F691" t="str">
        <f>IFERROR(IF(LEN(_xlfn.XLOOKUP(D691, 'Parc Samsara'!B:B, 'Parc Samsara'!A:A)) &gt;9, "Non équipé", _xlfn.XLOOKUP(D691, 'Parc Samsara'!B:B, 'Parc Samsara'!A:A)), "Non équipé")</f>
        <v>DX-019-BL</v>
      </c>
      <c r="G691" t="s">
        <v>14777</v>
      </c>
    </row>
    <row r="692" spans="1:7" x14ac:dyDescent="0.35">
      <c r="A692" s="13">
        <v>45320</v>
      </c>
      <c r="B692" s="7" t="s">
        <v>14647</v>
      </c>
      <c r="C692" s="7" t="s">
        <v>14648</v>
      </c>
      <c r="D692" s="7" t="s">
        <v>622</v>
      </c>
      <c r="E692" s="7">
        <v>1</v>
      </c>
      <c r="F692" t="str">
        <f>IFERROR(IF(LEN(_xlfn.XLOOKUP(D692, 'Parc Samsara'!B:B, 'Parc Samsara'!A:A)) &gt;9, "Non équipé", _xlfn.XLOOKUP(D692, 'Parc Samsara'!B:B, 'Parc Samsara'!A:A)), "Non équipé")</f>
        <v>GM-165-RV</v>
      </c>
      <c r="G692" t="s">
        <v>14777</v>
      </c>
    </row>
    <row r="693" spans="1:7" x14ac:dyDescent="0.35">
      <c r="A693" s="14">
        <v>45320</v>
      </c>
      <c r="B693" s="6" t="s">
        <v>14647</v>
      </c>
      <c r="C693" s="6" t="s">
        <v>14648</v>
      </c>
      <c r="D693" s="6" t="s">
        <v>678</v>
      </c>
      <c r="E693" s="6">
        <v>1</v>
      </c>
      <c r="F693" t="str">
        <f>IFERROR(IF(LEN(_xlfn.XLOOKUP(D693, 'Parc Samsara'!B:B, 'Parc Samsara'!A:A)) &gt;9, "Non équipé", _xlfn.XLOOKUP(D693, 'Parc Samsara'!B:B, 'Parc Samsara'!A:A)), "Non équipé")</f>
        <v>GL-095-YD</v>
      </c>
      <c r="G693" t="s">
        <v>14777</v>
      </c>
    </row>
    <row r="694" spans="1:7" x14ac:dyDescent="0.35">
      <c r="A694" s="13">
        <v>45320</v>
      </c>
      <c r="B694" s="7" t="s">
        <v>14647</v>
      </c>
      <c r="C694" s="7" t="s">
        <v>14648</v>
      </c>
      <c r="D694" s="7" t="s">
        <v>690</v>
      </c>
      <c r="E694" s="7">
        <v>1</v>
      </c>
      <c r="F694" t="str">
        <f>IFERROR(IF(LEN(_xlfn.XLOOKUP(D694, 'Parc Samsara'!B:B, 'Parc Samsara'!A:A)) &gt;9, "Non équipé", _xlfn.XLOOKUP(D694, 'Parc Samsara'!B:B, 'Parc Samsara'!A:A)), "Non équipé")</f>
        <v>GM-164-CV</v>
      </c>
      <c r="G694" t="s">
        <v>14777</v>
      </c>
    </row>
    <row r="695" spans="1:7" x14ac:dyDescent="0.35">
      <c r="A695" s="14">
        <v>45320</v>
      </c>
      <c r="B695" s="6" t="s">
        <v>14647</v>
      </c>
      <c r="C695" s="6" t="s">
        <v>14648</v>
      </c>
      <c r="D695" s="6" t="s">
        <v>737</v>
      </c>
      <c r="E695" s="6">
        <v>1</v>
      </c>
      <c r="F695" t="str">
        <f>IFERROR(IF(LEN(_xlfn.XLOOKUP(D695, 'Parc Samsara'!B:B, 'Parc Samsara'!A:A)) &gt;9, "Non équipé", _xlfn.XLOOKUP(D695, 'Parc Samsara'!B:B, 'Parc Samsara'!A:A)), "Non équipé")</f>
        <v>FR-854-EA</v>
      </c>
      <c r="G695" t="s">
        <v>14777</v>
      </c>
    </row>
    <row r="696" spans="1:7" x14ac:dyDescent="0.35">
      <c r="A696" s="13">
        <v>45320</v>
      </c>
      <c r="B696" s="7" t="s">
        <v>14647</v>
      </c>
      <c r="C696" s="7" t="s">
        <v>14648</v>
      </c>
      <c r="D696" s="7" t="s">
        <v>653</v>
      </c>
      <c r="E696" s="7">
        <v>1</v>
      </c>
      <c r="F696" t="str">
        <f>IFERROR(IF(LEN(_xlfn.XLOOKUP(D696, 'Parc Samsara'!B:B, 'Parc Samsara'!A:A)) &gt;9, "Non équipé", _xlfn.XLOOKUP(D696, 'Parc Samsara'!B:B, 'Parc Samsara'!A:A)), "Non équipé")</f>
        <v>GN-994-CN</v>
      </c>
      <c r="G696" t="s">
        <v>14777</v>
      </c>
    </row>
    <row r="697" spans="1:7" x14ac:dyDescent="0.35">
      <c r="A697" s="14">
        <v>45320</v>
      </c>
      <c r="B697" s="6" t="s">
        <v>14647</v>
      </c>
      <c r="C697" s="6" t="s">
        <v>14648</v>
      </c>
      <c r="D697" s="6" t="s">
        <v>616</v>
      </c>
      <c r="E697" s="6">
        <v>1</v>
      </c>
      <c r="F697" t="str">
        <f>IFERROR(IF(LEN(_xlfn.XLOOKUP(D697, 'Parc Samsara'!B:B, 'Parc Samsara'!A:A)) &gt;9, "Non équipé", _xlfn.XLOOKUP(D697, 'Parc Samsara'!B:B, 'Parc Samsara'!A:A)), "Non équipé")</f>
        <v>GK-374-MF</v>
      </c>
      <c r="G697" t="s">
        <v>14777</v>
      </c>
    </row>
    <row r="698" spans="1:7" x14ac:dyDescent="0.35">
      <c r="A698" s="13">
        <v>45320</v>
      </c>
      <c r="B698" s="7" t="s">
        <v>14647</v>
      </c>
      <c r="C698" s="7" t="s">
        <v>14648</v>
      </c>
      <c r="D698" s="7" t="s">
        <v>731</v>
      </c>
      <c r="E698" s="7">
        <v>1</v>
      </c>
      <c r="F698" t="str">
        <f>IFERROR(IF(LEN(_xlfn.XLOOKUP(D698, 'Parc Samsara'!B:B, 'Parc Samsara'!A:A)) &gt;9, "Non équipé", _xlfn.XLOOKUP(D698, 'Parc Samsara'!B:B, 'Parc Samsara'!A:A)), "Non équipé")</f>
        <v>GL-429-AN</v>
      </c>
      <c r="G698" t="s">
        <v>14777</v>
      </c>
    </row>
    <row r="699" spans="1:7" x14ac:dyDescent="0.35">
      <c r="A699" s="14">
        <v>45320</v>
      </c>
      <c r="B699" s="6" t="s">
        <v>14647</v>
      </c>
      <c r="C699" s="6" t="s">
        <v>14648</v>
      </c>
      <c r="D699" s="6" t="s">
        <v>665</v>
      </c>
      <c r="E699" s="6">
        <v>1</v>
      </c>
      <c r="F699" t="str">
        <f>IFERROR(IF(LEN(_xlfn.XLOOKUP(D699, 'Parc Samsara'!B:B, 'Parc Samsara'!A:A)) &gt;9, "Non équipé", _xlfn.XLOOKUP(D699, 'Parc Samsara'!B:B, 'Parc Samsara'!A:A)), "Non équipé")</f>
        <v>GL-599-MX</v>
      </c>
      <c r="G699" t="s">
        <v>14777</v>
      </c>
    </row>
    <row r="700" spans="1:7" x14ac:dyDescent="0.35">
      <c r="A700" s="13">
        <v>45320</v>
      </c>
      <c r="B700" s="7" t="s">
        <v>14647</v>
      </c>
      <c r="C700" s="7" t="s">
        <v>14648</v>
      </c>
      <c r="D700" s="7" t="s">
        <v>3887</v>
      </c>
      <c r="E700" s="7">
        <v>1</v>
      </c>
      <c r="F700" t="str">
        <f>IFERROR(IF(LEN(_xlfn.XLOOKUP(D700, 'Parc Samsara'!B:B, 'Parc Samsara'!A:A)) &gt;9, "Non équipé", _xlfn.XLOOKUP(D700, 'Parc Samsara'!B:B, 'Parc Samsara'!A:A)), "Non équipé")</f>
        <v>HC-124-AA</v>
      </c>
      <c r="G700" t="s">
        <v>14777</v>
      </c>
    </row>
    <row r="701" spans="1:7" x14ac:dyDescent="0.35">
      <c r="A701" s="14">
        <v>45320</v>
      </c>
      <c r="B701" s="6" t="s">
        <v>14647</v>
      </c>
      <c r="C701" s="6" t="s">
        <v>14648</v>
      </c>
      <c r="D701" s="6" t="s">
        <v>702</v>
      </c>
      <c r="E701" s="6">
        <v>1</v>
      </c>
      <c r="F701" t="str">
        <f>IFERROR(IF(LEN(_xlfn.XLOOKUP(D701, 'Parc Samsara'!B:B, 'Parc Samsara'!A:A)) &gt;9, "Non équipé", _xlfn.XLOOKUP(D701, 'Parc Samsara'!B:B, 'Parc Samsara'!A:A)), "Non équipé")</f>
        <v>GL-190-RT</v>
      </c>
      <c r="G701" t="s">
        <v>14777</v>
      </c>
    </row>
    <row r="702" spans="1:7" x14ac:dyDescent="0.35">
      <c r="A702" s="13">
        <v>45320</v>
      </c>
      <c r="B702" s="7" t="s">
        <v>14647</v>
      </c>
      <c r="C702" s="7" t="s">
        <v>14648</v>
      </c>
      <c r="D702" s="7" t="s">
        <v>720</v>
      </c>
      <c r="E702" s="7">
        <v>1</v>
      </c>
      <c r="F702" t="str">
        <f>IFERROR(IF(LEN(_xlfn.XLOOKUP(D702, 'Parc Samsara'!B:B, 'Parc Samsara'!A:A)) &gt;9, "Non équipé", _xlfn.XLOOKUP(D702, 'Parc Samsara'!B:B, 'Parc Samsara'!A:A)), "Non équipé")</f>
        <v>FE-007-VM</v>
      </c>
      <c r="G702" t="s">
        <v>14777</v>
      </c>
    </row>
    <row r="703" spans="1:7" x14ac:dyDescent="0.35">
      <c r="A703" s="14">
        <v>45320</v>
      </c>
      <c r="B703" s="6" t="s">
        <v>14647</v>
      </c>
      <c r="C703" s="6" t="s">
        <v>14648</v>
      </c>
      <c r="D703" s="6" t="s">
        <v>628</v>
      </c>
      <c r="E703" s="6">
        <v>1</v>
      </c>
      <c r="F703" t="str">
        <f>IFERROR(IF(LEN(_xlfn.XLOOKUP(D703, 'Parc Samsara'!B:B, 'Parc Samsara'!A:A)) &gt;9, "Non équipé", _xlfn.XLOOKUP(D703, 'Parc Samsara'!B:B, 'Parc Samsara'!A:A)), "Non équipé")</f>
        <v>GK-270-GR</v>
      </c>
      <c r="G703" t="s">
        <v>14777</v>
      </c>
    </row>
    <row r="704" spans="1:7" x14ac:dyDescent="0.35">
      <c r="A704" s="13">
        <v>45320</v>
      </c>
      <c r="B704" s="7" t="s">
        <v>14647</v>
      </c>
      <c r="C704" s="7" t="s">
        <v>14648</v>
      </c>
      <c r="D704" s="7" t="s">
        <v>3892</v>
      </c>
      <c r="E704" s="7">
        <v>1</v>
      </c>
      <c r="F704" t="str">
        <f>IFERROR(IF(LEN(_xlfn.XLOOKUP(D704, 'Parc Samsara'!B:B, 'Parc Samsara'!A:A)) &gt;9, "Non équipé", _xlfn.XLOOKUP(D704, 'Parc Samsara'!B:B, 'Parc Samsara'!A:A)), "Non équipé")</f>
        <v>HE-612-BX</v>
      </c>
      <c r="G704" t="s">
        <v>14777</v>
      </c>
    </row>
    <row r="705" spans="1:7" x14ac:dyDescent="0.35">
      <c r="A705" s="14">
        <v>45320</v>
      </c>
      <c r="B705" s="6" t="s">
        <v>14647</v>
      </c>
      <c r="C705" s="6" t="s">
        <v>14648</v>
      </c>
      <c r="D705" s="6" t="s">
        <v>609</v>
      </c>
      <c r="E705" s="6">
        <v>1</v>
      </c>
      <c r="F705" t="str">
        <f>IFERROR(IF(LEN(_xlfn.XLOOKUP(D705, 'Parc Samsara'!B:B, 'Parc Samsara'!A:A)) &gt;9, "Non équipé", _xlfn.XLOOKUP(D705, 'Parc Samsara'!B:B, 'Parc Samsara'!A:A)), "Non équipé")</f>
        <v>GK-475-SK</v>
      </c>
      <c r="G705" t="s">
        <v>14777</v>
      </c>
    </row>
    <row r="706" spans="1:7" x14ac:dyDescent="0.35">
      <c r="A706" s="13">
        <v>45320</v>
      </c>
      <c r="B706" s="7" t="s">
        <v>14647</v>
      </c>
      <c r="C706" s="7" t="s">
        <v>14648</v>
      </c>
      <c r="D706" s="7" t="s">
        <v>634</v>
      </c>
      <c r="E706" s="7">
        <v>1</v>
      </c>
      <c r="F706" t="str">
        <f>IFERROR(IF(LEN(_xlfn.XLOOKUP(D706, 'Parc Samsara'!B:B, 'Parc Samsara'!A:A)) &gt;9, "Non équipé", _xlfn.XLOOKUP(D706, 'Parc Samsara'!B:B, 'Parc Samsara'!A:A)), "Non équipé")</f>
        <v>FR-333-DT</v>
      </c>
      <c r="G706" t="s">
        <v>14777</v>
      </c>
    </row>
    <row r="707" spans="1:7" x14ac:dyDescent="0.35">
      <c r="A707" s="14">
        <v>45320</v>
      </c>
      <c r="B707" s="6" t="s">
        <v>14647</v>
      </c>
      <c r="C707" s="6" t="s">
        <v>14648</v>
      </c>
      <c r="D707" s="6" t="s">
        <v>684</v>
      </c>
      <c r="E707" s="6">
        <v>1</v>
      </c>
      <c r="F707" t="str">
        <f>IFERROR(IF(LEN(_xlfn.XLOOKUP(D707, 'Parc Samsara'!B:B, 'Parc Samsara'!A:A)) &gt;9, "Non équipé", _xlfn.XLOOKUP(D707, 'Parc Samsara'!B:B, 'Parc Samsara'!A:A)), "Non équipé")</f>
        <v>GM-259-XL</v>
      </c>
      <c r="G707" t="s">
        <v>14777</v>
      </c>
    </row>
    <row r="708" spans="1:7" x14ac:dyDescent="0.35">
      <c r="A708" s="13">
        <v>45320</v>
      </c>
      <c r="B708" s="7" t="s">
        <v>14647</v>
      </c>
      <c r="C708" s="7" t="s">
        <v>14648</v>
      </c>
      <c r="D708" s="7" t="s">
        <v>646</v>
      </c>
      <c r="E708" s="7">
        <v>1</v>
      </c>
      <c r="F708" t="str">
        <f>IFERROR(IF(LEN(_xlfn.XLOOKUP(D708, 'Parc Samsara'!B:B, 'Parc Samsara'!A:A)) &gt;9, "Non équipé", _xlfn.XLOOKUP(D708, 'Parc Samsara'!B:B, 'Parc Samsara'!A:A)), "Non équipé")</f>
        <v>HB-190-HV</v>
      </c>
      <c r="G708" t="s">
        <v>14777</v>
      </c>
    </row>
    <row r="709" spans="1:7" x14ac:dyDescent="0.35">
      <c r="A709" s="14">
        <v>45320</v>
      </c>
      <c r="B709" s="6" t="s">
        <v>14647</v>
      </c>
      <c r="C709" s="6" t="s">
        <v>14648</v>
      </c>
      <c r="D709" s="6" t="s">
        <v>714</v>
      </c>
      <c r="E709" s="6">
        <v>1</v>
      </c>
      <c r="F709" t="str">
        <f>IFERROR(IF(LEN(_xlfn.XLOOKUP(D709, 'Parc Samsara'!B:B, 'Parc Samsara'!A:A)) &gt;9, "Non équipé", _xlfn.XLOOKUP(D709, 'Parc Samsara'!B:B, 'Parc Samsara'!A:A)), "Non équipé")</f>
        <v>EQ-331-PS</v>
      </c>
      <c r="G709" t="s">
        <v>14777</v>
      </c>
    </row>
    <row r="710" spans="1:7" x14ac:dyDescent="0.35">
      <c r="A710" s="13">
        <v>45320</v>
      </c>
      <c r="B710" s="7" t="s">
        <v>14647</v>
      </c>
      <c r="C710" s="7" t="s">
        <v>14648</v>
      </c>
      <c r="D710" s="7" t="s">
        <v>640</v>
      </c>
      <c r="E710" s="7">
        <v>1</v>
      </c>
      <c r="F710" t="str">
        <f>IFERROR(IF(LEN(_xlfn.XLOOKUP(D710, 'Parc Samsara'!B:B, 'Parc Samsara'!A:A)) &gt;9, "Non équipé", _xlfn.XLOOKUP(D710, 'Parc Samsara'!B:B, 'Parc Samsara'!A:A)), "Non équipé")</f>
        <v>FE-836-VL</v>
      </c>
      <c r="G710" t="s">
        <v>14777</v>
      </c>
    </row>
    <row r="711" spans="1:7" x14ac:dyDescent="0.35">
      <c r="A711" s="14">
        <v>45320</v>
      </c>
      <c r="B711" s="6" t="s">
        <v>14647</v>
      </c>
      <c r="C711" s="6" t="s">
        <v>14648</v>
      </c>
      <c r="D711" s="6" t="s">
        <v>696</v>
      </c>
      <c r="E711" s="6">
        <v>1</v>
      </c>
      <c r="F711" t="str">
        <f>IFERROR(IF(LEN(_xlfn.XLOOKUP(D711, 'Parc Samsara'!B:B, 'Parc Samsara'!A:A)) &gt;9, "Non équipé", _xlfn.XLOOKUP(D711, 'Parc Samsara'!B:B, 'Parc Samsara'!A:A)), "Non équipé")</f>
        <v>GM-723-EY</v>
      </c>
      <c r="G711" t="s">
        <v>14777</v>
      </c>
    </row>
    <row r="712" spans="1:7" x14ac:dyDescent="0.35">
      <c r="A712" s="13">
        <v>45320</v>
      </c>
      <c r="B712" s="7" t="s">
        <v>14647</v>
      </c>
      <c r="C712" s="7" t="s">
        <v>14648</v>
      </c>
      <c r="D712" s="7" t="s">
        <v>659</v>
      </c>
      <c r="E712" s="7">
        <v>1</v>
      </c>
      <c r="F712" t="str">
        <f>IFERROR(IF(LEN(_xlfn.XLOOKUP(D712, 'Parc Samsara'!B:B, 'Parc Samsara'!A:A)) &gt;9, "Non équipé", _xlfn.XLOOKUP(D712, 'Parc Samsara'!B:B, 'Parc Samsara'!A:A)), "Non équipé")</f>
        <v>FR-055-PW</v>
      </c>
      <c r="G712" t="s">
        <v>14777</v>
      </c>
    </row>
    <row r="713" spans="1:7" x14ac:dyDescent="0.35">
      <c r="A713" s="14">
        <v>45320</v>
      </c>
      <c r="B713" s="6" t="s">
        <v>14647</v>
      </c>
      <c r="C713" s="6" t="s">
        <v>14648</v>
      </c>
      <c r="D713" s="6" t="s">
        <v>671</v>
      </c>
      <c r="E713" s="6">
        <v>1</v>
      </c>
      <c r="F713" t="str">
        <f>IFERROR(IF(LEN(_xlfn.XLOOKUP(D713, 'Parc Samsara'!B:B, 'Parc Samsara'!A:A)) &gt;9, "Non équipé", _xlfn.XLOOKUP(D713, 'Parc Samsara'!B:B, 'Parc Samsara'!A:A)), "Non équipé")</f>
        <v>GM-182-MC</v>
      </c>
      <c r="G713" t="s">
        <v>14777</v>
      </c>
    </row>
    <row r="714" spans="1:7" x14ac:dyDescent="0.35">
      <c r="A714" s="13">
        <v>45320</v>
      </c>
      <c r="B714" s="7" t="s">
        <v>14647</v>
      </c>
      <c r="C714" s="7" t="s">
        <v>14648</v>
      </c>
      <c r="D714" s="7" t="s">
        <v>726</v>
      </c>
      <c r="E714" s="7">
        <v>1</v>
      </c>
      <c r="F714" t="str">
        <f>IFERROR(IF(LEN(_xlfn.XLOOKUP(D714, 'Parc Samsara'!B:B, 'Parc Samsara'!A:A)) &gt;9, "Non équipé", _xlfn.XLOOKUP(D714, 'Parc Samsara'!B:B, 'Parc Samsara'!A:A)), "Non équipé")</f>
        <v>FS-860-GQ</v>
      </c>
      <c r="G714" t="s">
        <v>14777</v>
      </c>
    </row>
    <row r="715" spans="1:7" x14ac:dyDescent="0.35">
      <c r="A715" s="14">
        <v>45320</v>
      </c>
      <c r="B715" s="6" t="s">
        <v>14647</v>
      </c>
      <c r="C715" s="6" t="s">
        <v>14648</v>
      </c>
      <c r="D715" s="6" t="s">
        <v>3454</v>
      </c>
      <c r="E715" s="6">
        <v>1</v>
      </c>
      <c r="F715" t="str">
        <f>IFERROR(IF(LEN(_xlfn.XLOOKUP(D715, 'Parc Samsara'!B:B, 'Parc Samsara'!A:A)) &gt;9, "Non équipé", _xlfn.XLOOKUP(D715, 'Parc Samsara'!B:B, 'Parc Samsara'!A:A)), "Non équipé")</f>
        <v>HB-372-NW</v>
      </c>
      <c r="G715" t="s">
        <v>14777</v>
      </c>
    </row>
    <row r="716" spans="1:7" x14ac:dyDescent="0.35">
      <c r="A716" s="13">
        <v>45320</v>
      </c>
      <c r="B716" s="7" t="s">
        <v>14647</v>
      </c>
      <c r="C716" s="7" t="s">
        <v>14648</v>
      </c>
      <c r="D716" s="7" t="s">
        <v>822</v>
      </c>
      <c r="E716" s="7">
        <v>1</v>
      </c>
      <c r="F716" t="str">
        <f>IFERROR(IF(LEN(_xlfn.XLOOKUP(D716, 'Parc Samsara'!B:B, 'Parc Samsara'!A:A)) &gt;9, "Non équipé", _xlfn.XLOOKUP(D716, 'Parc Samsara'!B:B, 'Parc Samsara'!A:A)), "Non équipé")</f>
        <v>HB-491-NW</v>
      </c>
      <c r="G716" t="s">
        <v>14777</v>
      </c>
    </row>
    <row r="717" spans="1:7" x14ac:dyDescent="0.35">
      <c r="A717" s="14">
        <v>45320</v>
      </c>
      <c r="B717" s="6" t="s">
        <v>14647</v>
      </c>
      <c r="C717" s="6" t="s">
        <v>14648</v>
      </c>
      <c r="D717" s="6" t="s">
        <v>814</v>
      </c>
      <c r="E717" s="6">
        <v>1</v>
      </c>
      <c r="F717" t="str">
        <f>IFERROR(IF(LEN(_xlfn.XLOOKUP(D717, 'Parc Samsara'!B:B, 'Parc Samsara'!A:A)) &gt;9, "Non équipé", _xlfn.XLOOKUP(D717, 'Parc Samsara'!B:B, 'Parc Samsara'!A:A)), "Non équipé")</f>
        <v>HB-141-VX</v>
      </c>
      <c r="G717" t="s">
        <v>14777</v>
      </c>
    </row>
    <row r="718" spans="1:7" x14ac:dyDescent="0.35">
      <c r="A718" s="13">
        <v>45320</v>
      </c>
      <c r="B718" s="7" t="s">
        <v>14647</v>
      </c>
      <c r="C718" s="7" t="s">
        <v>14648</v>
      </c>
      <c r="D718" s="7" t="s">
        <v>839</v>
      </c>
      <c r="E718" s="7">
        <v>1</v>
      </c>
      <c r="F718" t="str">
        <f>IFERROR(IF(LEN(_xlfn.XLOOKUP(D718, 'Parc Samsara'!B:B, 'Parc Samsara'!A:A)) &gt;9, "Non équipé", _xlfn.XLOOKUP(D718, 'Parc Samsara'!B:B, 'Parc Samsara'!A:A)), "Non équipé")</f>
        <v>HA-879-LH</v>
      </c>
      <c r="G718" t="s">
        <v>14777</v>
      </c>
    </row>
    <row r="719" spans="1:7" x14ac:dyDescent="0.35">
      <c r="A719" s="14">
        <v>45320</v>
      </c>
      <c r="B719" s="6" t="s">
        <v>14647</v>
      </c>
      <c r="C719" s="6" t="s">
        <v>14648</v>
      </c>
      <c r="D719" s="6" t="s">
        <v>828</v>
      </c>
      <c r="E719" s="6">
        <v>1</v>
      </c>
      <c r="F719" t="str">
        <f>IFERROR(IF(LEN(_xlfn.XLOOKUP(D719, 'Parc Samsara'!B:B, 'Parc Samsara'!A:A)) &gt;9, "Non équipé", _xlfn.XLOOKUP(D719, 'Parc Samsara'!B:B, 'Parc Samsara'!A:A)), "Non équipé")</f>
        <v>DX-989-DN</v>
      </c>
      <c r="G719" t="s">
        <v>14777</v>
      </c>
    </row>
    <row r="720" spans="1:7" x14ac:dyDescent="0.35">
      <c r="A720" s="13">
        <v>45320</v>
      </c>
      <c r="B720" s="7" t="s">
        <v>14647</v>
      </c>
      <c r="C720" s="7" t="s">
        <v>14648</v>
      </c>
      <c r="D720" s="7" t="s">
        <v>4412</v>
      </c>
      <c r="E720" s="7">
        <v>1</v>
      </c>
      <c r="F720" t="str">
        <f>IFERROR(IF(LEN(_xlfn.XLOOKUP(D720, 'Parc Samsara'!B:B, 'Parc Samsara'!A:A)) &gt;9, "Non équipé", _xlfn.XLOOKUP(D720, 'Parc Samsara'!B:B, 'Parc Samsara'!A:A)), "Non équipé")</f>
        <v>HH-714-FQ</v>
      </c>
      <c r="G720" t="s">
        <v>14777</v>
      </c>
    </row>
    <row r="721" spans="1:7" x14ac:dyDescent="0.35">
      <c r="A721" s="14">
        <v>45320</v>
      </c>
      <c r="B721" s="6" t="s">
        <v>14647</v>
      </c>
      <c r="C721" s="6" t="s">
        <v>14648</v>
      </c>
      <c r="D721" s="6" t="s">
        <v>833</v>
      </c>
      <c r="E721" s="6">
        <v>1</v>
      </c>
      <c r="F721" t="str">
        <f>IFERROR(IF(LEN(_xlfn.XLOOKUP(D721, 'Parc Samsara'!B:B, 'Parc Samsara'!A:A)) &gt;9, "Non équipé", _xlfn.XLOOKUP(D721, 'Parc Samsara'!B:B, 'Parc Samsara'!A:A)), "Non équipé")</f>
        <v>ED-907-MS</v>
      </c>
      <c r="G721" t="s">
        <v>14777</v>
      </c>
    </row>
    <row r="722" spans="1:7" x14ac:dyDescent="0.35">
      <c r="A722" s="14">
        <v>45482</v>
      </c>
      <c r="B722" s="6" t="s">
        <v>14709</v>
      </c>
      <c r="C722" s="6" t="s">
        <v>14648</v>
      </c>
      <c r="D722" s="6" t="s">
        <v>14710</v>
      </c>
      <c r="E722" s="6">
        <v>1</v>
      </c>
      <c r="F722" t="str">
        <f>IFERROR(IF(LEN(_xlfn.XLOOKUP(D722, 'Parc Samsara'!B:B, 'Parc Samsara'!A:A)) &gt;9, "Non équipé", _xlfn.XLOOKUP(D722, 'Parc Samsara'!B:B, 'Parc Samsara'!A:A)), "Non équipé")</f>
        <v>Non équipé</v>
      </c>
      <c r="G722" t="s">
        <v>14777</v>
      </c>
    </row>
    <row r="723" spans="1:7" x14ac:dyDescent="0.35">
      <c r="A723" s="13">
        <v>45482</v>
      </c>
      <c r="B723" s="7" t="s">
        <v>14709</v>
      </c>
      <c r="C723" s="7" t="s">
        <v>14648</v>
      </c>
      <c r="D723" s="7" t="s">
        <v>2797</v>
      </c>
      <c r="E723" s="7">
        <v>1</v>
      </c>
      <c r="F723" t="str">
        <f>IFERROR(IF(LEN(_xlfn.XLOOKUP(D723, 'Parc Samsara'!B:B, 'Parc Samsara'!A:A)) &gt;9, "Non équipé", _xlfn.XLOOKUP(D723, 'Parc Samsara'!B:B, 'Parc Samsara'!A:A)), "Non équipé")</f>
        <v>ES-187-AG</v>
      </c>
      <c r="G723" t="s">
        <v>14777</v>
      </c>
    </row>
    <row r="724" spans="1:7" x14ac:dyDescent="0.35">
      <c r="A724" s="14">
        <v>45482</v>
      </c>
      <c r="B724" s="6" t="s">
        <v>14709</v>
      </c>
      <c r="C724" s="6" t="s">
        <v>14648</v>
      </c>
      <c r="D724" s="6" t="s">
        <v>14711</v>
      </c>
      <c r="E724" s="6">
        <v>1</v>
      </c>
      <c r="F724" t="str">
        <f>IFERROR(IF(LEN(_xlfn.XLOOKUP(D724, 'Parc Samsara'!B:B, 'Parc Samsara'!A:A)) &gt;9, "Non équipé", _xlfn.XLOOKUP(D724, 'Parc Samsara'!B:B, 'Parc Samsara'!A:A)), "Non équipé")</f>
        <v>Non équipé</v>
      </c>
      <c r="G724" t="s">
        <v>14777</v>
      </c>
    </row>
    <row r="725" spans="1:7" x14ac:dyDescent="0.35">
      <c r="A725" s="13">
        <v>45482</v>
      </c>
      <c r="B725" s="7" t="s">
        <v>14709</v>
      </c>
      <c r="C725" s="7" t="s">
        <v>14648</v>
      </c>
      <c r="D725" s="7" t="s">
        <v>4430</v>
      </c>
      <c r="E725" s="7">
        <v>1</v>
      </c>
      <c r="F725" t="str">
        <f>IFERROR(IF(LEN(_xlfn.XLOOKUP(D725, 'Parc Samsara'!B:B, 'Parc Samsara'!A:A)) &gt;9, "Non équipé", _xlfn.XLOOKUP(D725, 'Parc Samsara'!B:B, 'Parc Samsara'!A:A)), "Non équipé")</f>
        <v>HH-409-TF</v>
      </c>
      <c r="G725" t="s">
        <v>14777</v>
      </c>
    </row>
    <row r="726" spans="1:7" x14ac:dyDescent="0.35">
      <c r="A726" s="14">
        <v>45482</v>
      </c>
      <c r="B726" s="6" t="s">
        <v>14709</v>
      </c>
      <c r="C726" s="6" t="s">
        <v>14648</v>
      </c>
      <c r="D726" s="6" t="s">
        <v>2740</v>
      </c>
      <c r="E726" s="6">
        <v>1</v>
      </c>
      <c r="F726" t="str">
        <f>IFERROR(IF(LEN(_xlfn.XLOOKUP(D726, 'Parc Samsara'!B:B, 'Parc Samsara'!A:A)) &gt;9, "Non équipé", _xlfn.XLOOKUP(D726, 'Parc Samsara'!B:B, 'Parc Samsara'!A:A)), "Non équipé")</f>
        <v>GS-917-TE</v>
      </c>
      <c r="G726" t="s">
        <v>14777</v>
      </c>
    </row>
    <row r="727" spans="1:7" x14ac:dyDescent="0.35">
      <c r="A727" s="13">
        <v>45482</v>
      </c>
      <c r="B727" s="7" t="s">
        <v>14709</v>
      </c>
      <c r="C727" s="7" t="s">
        <v>14648</v>
      </c>
      <c r="D727" s="7" t="s">
        <v>2746</v>
      </c>
      <c r="E727" s="7">
        <v>1</v>
      </c>
      <c r="F727" t="str">
        <f>IFERROR(IF(LEN(_xlfn.XLOOKUP(D727, 'Parc Samsara'!B:B, 'Parc Samsara'!A:A)) &gt;9, "Non équipé", _xlfn.XLOOKUP(D727, 'Parc Samsara'!B:B, 'Parc Samsara'!A:A)), "Non équipé")</f>
        <v>GT-411-DN</v>
      </c>
      <c r="G727" t="s">
        <v>14777</v>
      </c>
    </row>
    <row r="728" spans="1:7" x14ac:dyDescent="0.35">
      <c r="A728" s="14">
        <v>45482</v>
      </c>
      <c r="B728" s="6" t="s">
        <v>14709</v>
      </c>
      <c r="C728" s="6" t="s">
        <v>14648</v>
      </c>
      <c r="D728" s="6" t="s">
        <v>14712</v>
      </c>
      <c r="E728" s="6">
        <v>1</v>
      </c>
      <c r="F728" t="str">
        <f>IFERROR(IF(LEN(_xlfn.XLOOKUP(D728, 'Parc Samsara'!B:B, 'Parc Samsara'!A:A)) &gt;9, "Non équipé", _xlfn.XLOOKUP(D728, 'Parc Samsara'!B:B, 'Parc Samsara'!A:A)), "Non équipé")</f>
        <v>Non équipé</v>
      </c>
      <c r="G728" t="s">
        <v>14777</v>
      </c>
    </row>
    <row r="729" spans="1:7" x14ac:dyDescent="0.35">
      <c r="A729" s="13">
        <v>45482</v>
      </c>
      <c r="B729" s="7" t="s">
        <v>14709</v>
      </c>
      <c r="C729" s="7" t="s">
        <v>14648</v>
      </c>
      <c r="D729" s="7" t="s">
        <v>4366</v>
      </c>
      <c r="E729" s="7">
        <v>1</v>
      </c>
      <c r="F729" t="str">
        <f>IFERROR(IF(LEN(_xlfn.XLOOKUP(D729, 'Parc Samsara'!B:B, 'Parc Samsara'!A:A)) &gt;9, "Non équipé", _xlfn.XLOOKUP(D729, 'Parc Samsara'!B:B, 'Parc Samsara'!A:A)), "Non équipé")</f>
        <v>HH-602-PG</v>
      </c>
      <c r="G729" t="s">
        <v>14777</v>
      </c>
    </row>
    <row r="730" spans="1:7" x14ac:dyDescent="0.35">
      <c r="A730" s="14">
        <v>45482</v>
      </c>
      <c r="B730" s="6" t="s">
        <v>14709</v>
      </c>
      <c r="C730" s="6" t="s">
        <v>14648</v>
      </c>
      <c r="D730" s="6" t="s">
        <v>2786</v>
      </c>
      <c r="E730" s="6">
        <v>1</v>
      </c>
      <c r="F730" t="str">
        <f>IFERROR(IF(LEN(_xlfn.XLOOKUP(D730, 'Parc Samsara'!B:B, 'Parc Samsara'!A:A)) &gt;9, "Non équipé", _xlfn.XLOOKUP(D730, 'Parc Samsara'!B:B, 'Parc Samsara'!A:A)), "Non équipé")</f>
        <v>GT-619-BM</v>
      </c>
      <c r="G730" t="s">
        <v>14777</v>
      </c>
    </row>
    <row r="731" spans="1:7" x14ac:dyDescent="0.35">
      <c r="A731" s="13">
        <v>45482</v>
      </c>
      <c r="B731" s="7" t="s">
        <v>14709</v>
      </c>
      <c r="C731" s="7" t="s">
        <v>14648</v>
      </c>
      <c r="D731" s="7" t="s">
        <v>4380</v>
      </c>
      <c r="E731" s="7">
        <v>1</v>
      </c>
      <c r="F731" t="str">
        <f>IFERROR(IF(LEN(_xlfn.XLOOKUP(D731, 'Parc Samsara'!B:B, 'Parc Samsara'!A:A)) &gt;9, "Non équipé", _xlfn.XLOOKUP(D731, 'Parc Samsara'!B:B, 'Parc Samsara'!A:A)), "Non équipé")</f>
        <v>HG-567-EE</v>
      </c>
      <c r="G731" t="s">
        <v>14777</v>
      </c>
    </row>
    <row r="732" spans="1:7" x14ac:dyDescent="0.35">
      <c r="A732" s="14">
        <v>45482</v>
      </c>
      <c r="B732" s="6" t="s">
        <v>14709</v>
      </c>
      <c r="C732" s="6" t="s">
        <v>14648</v>
      </c>
      <c r="D732" s="6" t="s">
        <v>2871</v>
      </c>
      <c r="E732" s="6">
        <v>1</v>
      </c>
      <c r="F732" t="str">
        <f>IFERROR(IF(LEN(_xlfn.XLOOKUP(D732, 'Parc Samsara'!B:B, 'Parc Samsara'!A:A)) &gt;9, "Non équipé", _xlfn.XLOOKUP(D732, 'Parc Samsara'!B:B, 'Parc Samsara'!A:A)), "Non équipé")</f>
        <v>GS-180-PT</v>
      </c>
      <c r="G732" t="s">
        <v>14777</v>
      </c>
    </row>
    <row r="733" spans="1:7" x14ac:dyDescent="0.35">
      <c r="A733" s="13">
        <v>45482</v>
      </c>
      <c r="B733" s="7" t="s">
        <v>14709</v>
      </c>
      <c r="C733" s="7" t="s">
        <v>14648</v>
      </c>
      <c r="D733" s="7" t="s">
        <v>14713</v>
      </c>
      <c r="E733" s="7">
        <v>1</v>
      </c>
      <c r="F733" t="str">
        <f>IFERROR(IF(LEN(_xlfn.XLOOKUP(D733, 'Parc Samsara'!B:B, 'Parc Samsara'!A:A)) &gt;9, "Non équipé", _xlfn.XLOOKUP(D733, 'Parc Samsara'!B:B, 'Parc Samsara'!A:A)), "Non équipé")</f>
        <v>Non équipé</v>
      </c>
      <c r="G733" t="s">
        <v>14777</v>
      </c>
    </row>
    <row r="734" spans="1:7" x14ac:dyDescent="0.35">
      <c r="A734" s="14">
        <v>45482</v>
      </c>
      <c r="B734" s="6" t="s">
        <v>14709</v>
      </c>
      <c r="C734" s="6" t="s">
        <v>14648</v>
      </c>
      <c r="D734" s="6" t="s">
        <v>2753</v>
      </c>
      <c r="E734" s="6">
        <v>1</v>
      </c>
      <c r="F734" t="str">
        <f>IFERROR(IF(LEN(_xlfn.XLOOKUP(D734, 'Parc Samsara'!B:B, 'Parc Samsara'!A:A)) &gt;9, "Non équipé", _xlfn.XLOOKUP(D734, 'Parc Samsara'!B:B, 'Parc Samsara'!A:A)), "Non équipé")</f>
        <v>GN-778-QW</v>
      </c>
      <c r="G734" t="s">
        <v>14777</v>
      </c>
    </row>
    <row r="735" spans="1:7" x14ac:dyDescent="0.35">
      <c r="A735" s="13">
        <v>45482</v>
      </c>
      <c r="B735" s="7" t="s">
        <v>14709</v>
      </c>
      <c r="C735" s="7" t="s">
        <v>14648</v>
      </c>
      <c r="D735" s="7" t="s">
        <v>4453</v>
      </c>
      <c r="E735" s="7">
        <v>1</v>
      </c>
      <c r="F735" t="str">
        <f>IFERROR(IF(LEN(_xlfn.XLOOKUP(D735, 'Parc Samsara'!B:B, 'Parc Samsara'!A:A)) &gt;9, "Non équipé", _xlfn.XLOOKUP(D735, 'Parc Samsara'!B:B, 'Parc Samsara'!A:A)), "Non équipé")</f>
        <v>HH-360-WP</v>
      </c>
      <c r="G735" t="s">
        <v>14777</v>
      </c>
    </row>
    <row r="736" spans="1:7" x14ac:dyDescent="0.35">
      <c r="A736" s="14">
        <v>45482</v>
      </c>
      <c r="B736" s="6" t="s">
        <v>14709</v>
      </c>
      <c r="C736" s="6" t="s">
        <v>14648</v>
      </c>
      <c r="D736" s="6" t="s">
        <v>4465</v>
      </c>
      <c r="E736" s="6">
        <v>1</v>
      </c>
      <c r="F736" t="str">
        <f>IFERROR(IF(LEN(_xlfn.XLOOKUP(D736, 'Parc Samsara'!B:B, 'Parc Samsara'!A:A)) &gt;9, "Non équipé", _xlfn.XLOOKUP(D736, 'Parc Samsara'!B:B, 'Parc Samsara'!A:A)), "Non équipé")</f>
        <v>HJ-749-AY</v>
      </c>
      <c r="G736" t="s">
        <v>14777</v>
      </c>
    </row>
    <row r="737" spans="1:7" x14ac:dyDescent="0.35">
      <c r="A737" s="13">
        <v>45482</v>
      </c>
      <c r="B737" s="7" t="s">
        <v>14709</v>
      </c>
      <c r="C737" s="7" t="s">
        <v>14648</v>
      </c>
      <c r="D737" s="7" t="s">
        <v>2792</v>
      </c>
      <c r="E737" s="7">
        <v>1</v>
      </c>
      <c r="F737" t="str">
        <f>IFERROR(IF(LEN(_xlfn.XLOOKUP(D737, 'Parc Samsara'!B:B, 'Parc Samsara'!A:A)) &gt;9, "Non équipé", _xlfn.XLOOKUP(D737, 'Parc Samsara'!B:B, 'Parc Samsara'!A:A)), "Non équipé")</f>
        <v>ES-885-LG</v>
      </c>
      <c r="G737" t="s">
        <v>14777</v>
      </c>
    </row>
    <row r="738" spans="1:7" x14ac:dyDescent="0.35">
      <c r="A738" s="14">
        <v>45482</v>
      </c>
      <c r="B738" s="6" t="s">
        <v>14709</v>
      </c>
      <c r="C738" s="6" t="s">
        <v>14648</v>
      </c>
      <c r="D738" s="6" t="s">
        <v>14714</v>
      </c>
      <c r="E738" s="6">
        <v>1</v>
      </c>
      <c r="F738" t="str">
        <f>IFERROR(IF(LEN(_xlfn.XLOOKUP(D738, 'Parc Samsara'!B:B, 'Parc Samsara'!A:A)) &gt;9, "Non équipé", _xlfn.XLOOKUP(D738, 'Parc Samsara'!B:B, 'Parc Samsara'!A:A)), "Non équipé")</f>
        <v>Non équipé</v>
      </c>
      <c r="G738" t="s">
        <v>14777</v>
      </c>
    </row>
    <row r="739" spans="1:7" x14ac:dyDescent="0.35">
      <c r="A739" s="13">
        <v>45482</v>
      </c>
      <c r="B739" s="7" t="s">
        <v>14709</v>
      </c>
      <c r="C739" s="7" t="s">
        <v>14648</v>
      </c>
      <c r="D739" s="7" t="s">
        <v>4442</v>
      </c>
      <c r="E739" s="7">
        <v>1</v>
      </c>
      <c r="F739" t="str">
        <f>IFERROR(IF(LEN(_xlfn.XLOOKUP(D739, 'Parc Samsara'!B:B, 'Parc Samsara'!A:A)) &gt;9, "Non équipé", _xlfn.XLOOKUP(D739, 'Parc Samsara'!B:B, 'Parc Samsara'!A:A)), "Non équipé")</f>
        <v>HH-487-TF</v>
      </c>
      <c r="G739" t="s">
        <v>14777</v>
      </c>
    </row>
    <row r="740" spans="1:7" x14ac:dyDescent="0.35">
      <c r="A740" s="14">
        <v>45482</v>
      </c>
      <c r="B740" s="6" t="s">
        <v>14709</v>
      </c>
      <c r="C740" s="6" t="s">
        <v>14648</v>
      </c>
      <c r="D740" s="6" t="s">
        <v>2759</v>
      </c>
      <c r="E740" s="6">
        <v>1</v>
      </c>
      <c r="F740" t="str">
        <f>IFERROR(IF(LEN(_xlfn.XLOOKUP(D740, 'Parc Samsara'!B:B, 'Parc Samsara'!A:A)) &gt;9, "Non équipé", _xlfn.XLOOKUP(D740, 'Parc Samsara'!B:B, 'Parc Samsara'!A:A)), "Non équipé")</f>
        <v>GR-194-XM</v>
      </c>
      <c r="G740" t="s">
        <v>14777</v>
      </c>
    </row>
    <row r="741" spans="1:7" x14ac:dyDescent="0.35">
      <c r="A741" s="13">
        <v>45482</v>
      </c>
      <c r="B741" s="7" t="s">
        <v>14709</v>
      </c>
      <c r="C741" s="7" t="s">
        <v>14648</v>
      </c>
      <c r="D741" s="7" t="s">
        <v>14715</v>
      </c>
      <c r="E741" s="7">
        <v>1</v>
      </c>
      <c r="F741" t="str">
        <f>IFERROR(IF(LEN(_xlfn.XLOOKUP(D741, 'Parc Samsara'!B:B, 'Parc Samsara'!A:A)) &gt;9, "Non équipé", _xlfn.XLOOKUP(D741, 'Parc Samsara'!B:B, 'Parc Samsara'!A:A)), "Non équipé")</f>
        <v>Non équipé</v>
      </c>
      <c r="G741" t="s">
        <v>14777</v>
      </c>
    </row>
    <row r="742" spans="1:7" x14ac:dyDescent="0.35">
      <c r="A742" s="14">
        <v>45482</v>
      </c>
      <c r="B742" s="6" t="s">
        <v>14709</v>
      </c>
      <c r="C742" s="6" t="s">
        <v>14648</v>
      </c>
      <c r="D742" s="6" t="s">
        <v>2780</v>
      </c>
      <c r="E742" s="6">
        <v>1</v>
      </c>
      <c r="F742" t="str">
        <f>IFERROR(IF(LEN(_xlfn.XLOOKUP(D742, 'Parc Samsara'!B:B, 'Parc Samsara'!A:A)) &gt;9, "Non équipé", _xlfn.XLOOKUP(D742, 'Parc Samsara'!B:B, 'Parc Samsara'!A:A)), "Non équipé")</f>
        <v>ER-615-WS</v>
      </c>
      <c r="G742" t="s">
        <v>14777</v>
      </c>
    </row>
    <row r="743" spans="1:7" x14ac:dyDescent="0.35">
      <c r="A743" s="13">
        <v>45482</v>
      </c>
      <c r="B743" s="7" t="s">
        <v>14709</v>
      </c>
      <c r="C743" s="7" t="s">
        <v>14648</v>
      </c>
      <c r="D743" s="7" t="s">
        <v>14716</v>
      </c>
      <c r="E743" s="7">
        <v>1</v>
      </c>
      <c r="F743" t="str">
        <f>IFERROR(IF(LEN(_xlfn.XLOOKUP(D743, 'Parc Samsara'!B:B, 'Parc Samsara'!A:A)) &gt;9, "Non équipé", _xlfn.XLOOKUP(D743, 'Parc Samsara'!B:B, 'Parc Samsara'!A:A)), "Non équipé")</f>
        <v>Non équipé</v>
      </c>
      <c r="G743" t="s">
        <v>14777</v>
      </c>
    </row>
    <row r="744" spans="1:7" x14ac:dyDescent="0.35">
      <c r="A744" s="14">
        <v>45482</v>
      </c>
      <c r="B744" s="6" t="s">
        <v>14709</v>
      </c>
      <c r="C744" s="6" t="s">
        <v>14648</v>
      </c>
      <c r="D744" s="6" t="s">
        <v>4424</v>
      </c>
      <c r="E744" s="6">
        <v>1</v>
      </c>
      <c r="F744" t="str">
        <f>IFERROR(IF(LEN(_xlfn.XLOOKUP(D744, 'Parc Samsara'!B:B, 'Parc Samsara'!A:A)) &gt;9, "Non équipé", _xlfn.XLOOKUP(D744, 'Parc Samsara'!B:B, 'Parc Samsara'!A:A)), "Non équipé")</f>
        <v>HH-154-WC</v>
      </c>
      <c r="G744" t="s">
        <v>14777</v>
      </c>
    </row>
    <row r="745" spans="1:7" x14ac:dyDescent="0.35">
      <c r="A745" s="13">
        <v>45482</v>
      </c>
      <c r="B745" s="7" t="s">
        <v>14709</v>
      </c>
      <c r="C745" s="7" t="s">
        <v>14648</v>
      </c>
      <c r="D745" s="7" t="s">
        <v>4515</v>
      </c>
      <c r="E745" s="7">
        <v>1</v>
      </c>
      <c r="F745" t="str">
        <f>IFERROR(IF(LEN(_xlfn.XLOOKUP(D745, 'Parc Samsara'!B:B, 'Parc Samsara'!A:A)) &gt;9, "Non équipé", _xlfn.XLOOKUP(D745, 'Parc Samsara'!B:B, 'Parc Samsara'!A:A)), "Non équipé")</f>
        <v>HJ-129-GS</v>
      </c>
      <c r="G745" t="s">
        <v>14777</v>
      </c>
    </row>
    <row r="746" spans="1:7" x14ac:dyDescent="0.35">
      <c r="A746" s="14">
        <v>45482</v>
      </c>
      <c r="B746" s="6" t="s">
        <v>14709</v>
      </c>
      <c r="C746" s="6" t="s">
        <v>14648</v>
      </c>
      <c r="D746" s="6" t="s">
        <v>2734</v>
      </c>
      <c r="E746" s="6">
        <v>1</v>
      </c>
      <c r="F746" t="str">
        <f>IFERROR(IF(LEN(_xlfn.XLOOKUP(D746, 'Parc Samsara'!B:B, 'Parc Samsara'!A:A)) &gt;9, "Non équipé", _xlfn.XLOOKUP(D746, 'Parc Samsara'!B:B, 'Parc Samsara'!A:A)), "Non équipé")</f>
        <v>GN-898-DP</v>
      </c>
      <c r="G746" t="s">
        <v>14777</v>
      </c>
    </row>
    <row r="747" spans="1:7" x14ac:dyDescent="0.35">
      <c r="A747" s="13">
        <v>45499</v>
      </c>
      <c r="B747" s="7" t="s">
        <v>14717</v>
      </c>
      <c r="C747" s="7" t="s">
        <v>14648</v>
      </c>
      <c r="D747" s="7" t="s">
        <v>4597</v>
      </c>
      <c r="E747" s="7">
        <v>1</v>
      </c>
      <c r="F747" t="str">
        <f>IFERROR(IF(LEN(_xlfn.XLOOKUP(D747, 'Parc Samsara'!B:B, 'Parc Samsara'!A:A)) &gt;9, "Non équipé", _xlfn.XLOOKUP(D747, 'Parc Samsara'!B:B, 'Parc Samsara'!A:A)), "Non équipé")</f>
        <v>HJ-856-SB</v>
      </c>
      <c r="G747" t="s">
        <v>14777</v>
      </c>
    </row>
    <row r="748" spans="1:7" x14ac:dyDescent="0.35">
      <c r="A748" s="14">
        <v>45499</v>
      </c>
      <c r="B748" s="6" t="s">
        <v>14717</v>
      </c>
      <c r="C748" s="6" t="s">
        <v>14648</v>
      </c>
      <c r="D748" s="6" t="s">
        <v>14718</v>
      </c>
      <c r="E748" s="6">
        <v>1</v>
      </c>
      <c r="F748" t="str">
        <f>IFERROR(IF(LEN(_xlfn.XLOOKUP(D748, 'Parc Samsara'!B:B, 'Parc Samsara'!A:A)) &gt;9, "Non équipé", _xlfn.XLOOKUP(D748, 'Parc Samsara'!B:B, 'Parc Samsara'!A:A)), "Non équipé")</f>
        <v>Non équipé</v>
      </c>
      <c r="G748" t="s">
        <v>14777</v>
      </c>
    </row>
    <row r="749" spans="1:7" x14ac:dyDescent="0.35">
      <c r="A749" s="13">
        <v>45499</v>
      </c>
      <c r="B749" s="7" t="s">
        <v>14717</v>
      </c>
      <c r="C749" s="7" t="s">
        <v>14648</v>
      </c>
      <c r="D749" s="7" t="s">
        <v>2854</v>
      </c>
      <c r="E749" s="7">
        <v>1</v>
      </c>
      <c r="F749" t="str">
        <f>IFERROR(IF(LEN(_xlfn.XLOOKUP(D749, 'Parc Samsara'!B:B, 'Parc Samsara'!A:A)) &gt;9, "Non équipé", _xlfn.XLOOKUP(D749, 'Parc Samsara'!B:B, 'Parc Samsara'!A:A)), "Non équipé")</f>
        <v>GY-678-JL</v>
      </c>
      <c r="G749" t="s">
        <v>14777</v>
      </c>
    </row>
    <row r="750" spans="1:7" x14ac:dyDescent="0.35">
      <c r="A750" s="14">
        <v>45499</v>
      </c>
      <c r="B750" s="6" t="s">
        <v>14717</v>
      </c>
      <c r="C750" s="6" t="s">
        <v>14648</v>
      </c>
      <c r="D750" s="6" t="s">
        <v>2832</v>
      </c>
      <c r="E750" s="6">
        <v>1</v>
      </c>
      <c r="F750" t="str">
        <f>IFERROR(IF(LEN(_xlfn.XLOOKUP(D750, 'Parc Samsara'!B:B, 'Parc Samsara'!A:A)) &gt;9, "Non équipé", _xlfn.XLOOKUP(D750, 'Parc Samsara'!B:B, 'Parc Samsara'!A:A)), "Non équipé")</f>
        <v>GX-357-YH</v>
      </c>
      <c r="G750" t="s">
        <v>14777</v>
      </c>
    </row>
    <row r="751" spans="1:7" x14ac:dyDescent="0.35">
      <c r="A751" s="13">
        <v>45499</v>
      </c>
      <c r="B751" s="7" t="s">
        <v>14717</v>
      </c>
      <c r="C751" s="7" t="s">
        <v>14648</v>
      </c>
      <c r="D751" s="7" t="s">
        <v>2826</v>
      </c>
      <c r="E751" s="7">
        <v>1</v>
      </c>
      <c r="F751" t="str">
        <f>IFERROR(IF(LEN(_xlfn.XLOOKUP(D751, 'Parc Samsara'!B:B, 'Parc Samsara'!A:A)) &gt;9, "Non équipé", _xlfn.XLOOKUP(D751, 'Parc Samsara'!B:B, 'Parc Samsara'!A:A)), "Non équipé")</f>
        <v>GX-414-QP</v>
      </c>
      <c r="G751" t="s">
        <v>14777</v>
      </c>
    </row>
    <row r="752" spans="1:7" x14ac:dyDescent="0.35">
      <c r="A752" s="14">
        <v>45499</v>
      </c>
      <c r="B752" s="6" t="s">
        <v>14717</v>
      </c>
      <c r="C752" s="6" t="s">
        <v>14648</v>
      </c>
      <c r="D752" s="6" t="s">
        <v>2848</v>
      </c>
      <c r="E752" s="6">
        <v>1</v>
      </c>
      <c r="F752" t="str">
        <f>IFERROR(IF(LEN(_xlfn.XLOOKUP(D752, 'Parc Samsara'!B:B, 'Parc Samsara'!A:A)) &gt;9, "Non équipé", _xlfn.XLOOKUP(D752, 'Parc Samsara'!B:B, 'Parc Samsara'!A:A)), "Non équipé")</f>
        <v>GX-163-GY</v>
      </c>
      <c r="G752" t="s">
        <v>14777</v>
      </c>
    </row>
    <row r="753" spans="1:7" x14ac:dyDescent="0.35">
      <c r="A753" s="13">
        <v>45499</v>
      </c>
      <c r="B753" s="7" t="s">
        <v>14717</v>
      </c>
      <c r="C753" s="7" t="s">
        <v>14648</v>
      </c>
      <c r="D753" s="7" t="s">
        <v>2838</v>
      </c>
      <c r="E753" s="7">
        <v>1</v>
      </c>
      <c r="F753" t="str">
        <f>IFERROR(IF(LEN(_xlfn.XLOOKUP(D753, 'Parc Samsara'!B:B, 'Parc Samsara'!A:A)) &gt;9, "Non équipé", _xlfn.XLOOKUP(D753, 'Parc Samsara'!B:B, 'Parc Samsara'!A:A)), "Non équipé")</f>
        <v>GX-222-SN</v>
      </c>
      <c r="G753" t="s">
        <v>14777</v>
      </c>
    </row>
    <row r="754" spans="1:7" x14ac:dyDescent="0.35">
      <c r="A754" s="14">
        <v>45499</v>
      </c>
      <c r="B754" s="6" t="s">
        <v>14717</v>
      </c>
      <c r="C754" s="6" t="s">
        <v>14648</v>
      </c>
      <c r="D754" s="6" t="s">
        <v>2843</v>
      </c>
      <c r="E754" s="6">
        <v>1</v>
      </c>
      <c r="F754" t="str">
        <f>IFERROR(IF(LEN(_xlfn.XLOOKUP(D754, 'Parc Samsara'!B:B, 'Parc Samsara'!A:A)) &gt;9, "Non équipé", _xlfn.XLOOKUP(D754, 'Parc Samsara'!B:B, 'Parc Samsara'!A:A)), "Non équipé")</f>
        <v>GX-275-YP</v>
      </c>
      <c r="G754" t="s">
        <v>14777</v>
      </c>
    </row>
    <row r="755" spans="1:7" x14ac:dyDescent="0.35">
      <c r="A755" s="13">
        <v>45499</v>
      </c>
      <c r="B755" s="7" t="s">
        <v>14719</v>
      </c>
      <c r="C755" s="7" t="s">
        <v>14648</v>
      </c>
      <c r="D755" s="7" t="s">
        <v>2820</v>
      </c>
      <c r="E755" s="7">
        <v>1</v>
      </c>
      <c r="F755" t="str">
        <f>IFERROR(IF(LEN(_xlfn.XLOOKUP(D755, 'Parc Samsara'!B:B, 'Parc Samsara'!A:A)) &gt;9, "Non équipé", _xlfn.XLOOKUP(D755, 'Parc Samsara'!B:B, 'Parc Samsara'!A:A)), "Non équipé")</f>
        <v>GY-928-DR</v>
      </c>
      <c r="G755" t="s">
        <v>14777</v>
      </c>
    </row>
    <row r="756" spans="1:7" x14ac:dyDescent="0.35">
      <c r="A756" s="14">
        <v>45499</v>
      </c>
      <c r="B756" s="6" t="s">
        <v>14719</v>
      </c>
      <c r="C756" s="6" t="s">
        <v>14648</v>
      </c>
      <c r="D756" s="6" t="s">
        <v>2809</v>
      </c>
      <c r="E756" s="6">
        <v>1</v>
      </c>
      <c r="F756" t="str">
        <f>IFERROR(IF(LEN(_xlfn.XLOOKUP(D756, 'Parc Samsara'!B:B, 'Parc Samsara'!A:A)) &gt;9, "Non équipé", _xlfn.XLOOKUP(D756, 'Parc Samsara'!B:B, 'Parc Samsara'!A:A)), "Non équipé")</f>
        <v>GY-179-DS</v>
      </c>
      <c r="G756" t="s">
        <v>14777</v>
      </c>
    </row>
    <row r="757" spans="1:7" x14ac:dyDescent="0.35">
      <c r="A757" s="13">
        <v>45499</v>
      </c>
      <c r="B757" s="7" t="s">
        <v>14719</v>
      </c>
      <c r="C757" s="7" t="s">
        <v>14648</v>
      </c>
      <c r="D757" s="7" t="s">
        <v>2803</v>
      </c>
      <c r="E757" s="7">
        <v>1</v>
      </c>
      <c r="F757" t="str">
        <f>IFERROR(IF(LEN(_xlfn.XLOOKUP(D757, 'Parc Samsara'!B:B, 'Parc Samsara'!A:A)) &gt;9, "Non équipé", _xlfn.XLOOKUP(D757, 'Parc Samsara'!B:B, 'Parc Samsara'!A:A)), "Non équipé")</f>
        <v>GY-783-KT</v>
      </c>
      <c r="G757" t="s">
        <v>14777</v>
      </c>
    </row>
    <row r="758" spans="1:7" x14ac:dyDescent="0.35">
      <c r="A758" s="14">
        <v>45499</v>
      </c>
      <c r="B758" s="6" t="s">
        <v>14719</v>
      </c>
      <c r="C758" s="6" t="s">
        <v>14648</v>
      </c>
      <c r="D758" s="6" t="s">
        <v>2814</v>
      </c>
      <c r="E758" s="6">
        <v>1</v>
      </c>
      <c r="F758" t="str">
        <f>IFERROR(IF(LEN(_xlfn.XLOOKUP(D758, 'Parc Samsara'!B:B, 'Parc Samsara'!A:A)) &gt;9, "Non équipé", _xlfn.XLOOKUP(D758, 'Parc Samsara'!B:B, 'Parc Samsara'!A:A)), "Non équipé")</f>
        <v>GY-077-DS</v>
      </c>
      <c r="G758" t="s">
        <v>14777</v>
      </c>
    </row>
    <row r="759" spans="1:7" x14ac:dyDescent="0.35">
      <c r="A759" s="13">
        <v>45499</v>
      </c>
      <c r="B759" s="7" t="s">
        <v>14719</v>
      </c>
      <c r="C759" s="7" t="s">
        <v>14648</v>
      </c>
      <c r="D759" s="7" t="s">
        <v>2885</v>
      </c>
      <c r="E759" s="7">
        <v>1</v>
      </c>
      <c r="F759" t="str">
        <f>IFERROR(IF(LEN(_xlfn.XLOOKUP(D759, 'Parc Samsara'!B:B, 'Parc Samsara'!A:A)) &gt;9, "Non équipé", _xlfn.XLOOKUP(D759, 'Parc Samsara'!B:B, 'Parc Samsara'!A:A)), "Non équipé")</f>
        <v>GW-917-XH</v>
      </c>
      <c r="G759" t="s">
        <v>14777</v>
      </c>
    </row>
    <row r="760" spans="1:7" x14ac:dyDescent="0.35">
      <c r="A760" s="14">
        <v>45552</v>
      </c>
      <c r="B760" s="6" t="s">
        <v>14720</v>
      </c>
      <c r="C760" s="6" t="s">
        <v>14648</v>
      </c>
      <c r="D760" s="6" t="s">
        <v>2922</v>
      </c>
      <c r="E760" s="6">
        <v>1</v>
      </c>
      <c r="F760" t="str">
        <f>IFERROR(IF(LEN(_xlfn.XLOOKUP(D760, 'Parc Samsara'!B:B, 'Parc Samsara'!A:A)) &gt;9, "Non équipé", _xlfn.XLOOKUP(D760, 'Parc Samsara'!B:B, 'Parc Samsara'!A:A)), "Non équipé")</f>
        <v>GS-921-FW</v>
      </c>
      <c r="G760" t="s">
        <v>14777</v>
      </c>
    </row>
    <row r="761" spans="1:7" x14ac:dyDescent="0.35">
      <c r="A761" s="13">
        <v>45552</v>
      </c>
      <c r="B761" s="7" t="s">
        <v>14720</v>
      </c>
      <c r="C761" s="7" t="s">
        <v>14648</v>
      </c>
      <c r="D761" s="7" t="s">
        <v>2916</v>
      </c>
      <c r="E761" s="7">
        <v>1</v>
      </c>
      <c r="F761" t="str">
        <f>IFERROR(IF(LEN(_xlfn.XLOOKUP(D761, 'Parc Samsara'!B:B, 'Parc Samsara'!A:A)) &gt;9, "Non équipé", _xlfn.XLOOKUP(D761, 'Parc Samsara'!B:B, 'Parc Samsara'!A:A)), "Non équipé")</f>
        <v>GS-363-GY</v>
      </c>
      <c r="G761" t="s">
        <v>14777</v>
      </c>
    </row>
    <row r="762" spans="1:7" x14ac:dyDescent="0.35">
      <c r="A762" s="14">
        <v>45552</v>
      </c>
      <c r="B762" s="6" t="s">
        <v>14720</v>
      </c>
      <c r="C762" s="6" t="s">
        <v>14648</v>
      </c>
      <c r="D762" s="6" t="s">
        <v>14721</v>
      </c>
      <c r="E762" s="6">
        <v>1</v>
      </c>
      <c r="F762" t="str">
        <f>IFERROR(IF(LEN(_xlfn.XLOOKUP(D762, 'Parc Samsara'!B:B, 'Parc Samsara'!A:A)) &gt;9, "Non équipé", _xlfn.XLOOKUP(D762, 'Parc Samsara'!B:B, 'Parc Samsara'!A:A)), "Non équipé")</f>
        <v>Non équipé</v>
      </c>
      <c r="G762" t="s">
        <v>14777</v>
      </c>
    </row>
    <row r="763" spans="1:7" x14ac:dyDescent="0.35">
      <c r="A763" s="14">
        <v>45568</v>
      </c>
      <c r="B763" s="6" t="s">
        <v>14722</v>
      </c>
      <c r="C763" s="6" t="s">
        <v>14648</v>
      </c>
      <c r="D763" s="6" t="s">
        <v>14723</v>
      </c>
      <c r="E763" s="6">
        <v>1</v>
      </c>
      <c r="F763" t="str">
        <f>IFERROR(IF(LEN(_xlfn.XLOOKUP(D763, 'Parc Samsara'!B:B, 'Parc Samsara'!A:A)) &gt;9, "Non équipé", _xlfn.XLOOKUP(D763, 'Parc Samsara'!B:B, 'Parc Samsara'!A:A)), "Non équipé")</f>
        <v>Non équipé</v>
      </c>
      <c r="G763" t="s">
        <v>14777</v>
      </c>
    </row>
    <row r="764" spans="1:7" x14ac:dyDescent="0.35">
      <c r="A764" s="13">
        <v>45568</v>
      </c>
      <c r="B764" s="7" t="s">
        <v>14722</v>
      </c>
      <c r="C764" s="7" t="s">
        <v>14648</v>
      </c>
      <c r="D764" s="7" t="s">
        <v>3186</v>
      </c>
      <c r="E764" s="7">
        <v>1</v>
      </c>
      <c r="F764" t="str">
        <f>IFERROR(IF(LEN(_xlfn.XLOOKUP(D764, 'Parc Samsara'!B:B, 'Parc Samsara'!A:A)) &gt;9, "Non équipé", _xlfn.XLOOKUP(D764, 'Parc Samsara'!B:B, 'Parc Samsara'!A:A)), "Non équipé")</f>
        <v>Non équipé</v>
      </c>
      <c r="G764" t="s">
        <v>14777</v>
      </c>
    </row>
    <row r="765" spans="1:7" x14ac:dyDescent="0.35">
      <c r="A765" s="14">
        <v>45568</v>
      </c>
      <c r="B765" s="6" t="s">
        <v>14722</v>
      </c>
      <c r="C765" s="6" t="s">
        <v>14648</v>
      </c>
      <c r="D765" s="6" t="s">
        <v>4590</v>
      </c>
      <c r="E765" s="6">
        <v>1</v>
      </c>
      <c r="F765" t="str">
        <f>IFERROR(IF(LEN(_xlfn.XLOOKUP(D765, 'Parc Samsara'!B:B, 'Parc Samsara'!A:A)) &gt;9, "Non équipé", _xlfn.XLOOKUP(D765, 'Parc Samsara'!B:B, 'Parc Samsara'!A:A)), "Non équipé")</f>
        <v>Non équipé</v>
      </c>
      <c r="G765" t="s">
        <v>14777</v>
      </c>
    </row>
    <row r="766" spans="1:7" x14ac:dyDescent="0.35">
      <c r="A766" s="13">
        <v>45568</v>
      </c>
      <c r="B766" s="7" t="s">
        <v>14722</v>
      </c>
      <c r="C766" s="7" t="s">
        <v>14648</v>
      </c>
      <c r="D766" s="7" t="s">
        <v>3164</v>
      </c>
      <c r="E766" s="7">
        <v>1</v>
      </c>
      <c r="F766" t="str">
        <f>IFERROR(IF(LEN(_xlfn.XLOOKUP(D766, 'Parc Samsara'!B:B, 'Parc Samsara'!A:A)) &gt;9, "Non équipé", _xlfn.XLOOKUP(D766, 'Parc Samsara'!B:B, 'Parc Samsara'!A:A)), "Non équipé")</f>
        <v>Non équipé</v>
      </c>
      <c r="G766" t="s">
        <v>14777</v>
      </c>
    </row>
    <row r="767" spans="1:7" x14ac:dyDescent="0.35">
      <c r="A767" s="14">
        <v>45666</v>
      </c>
      <c r="B767" s="6" t="s">
        <v>14724</v>
      </c>
      <c r="C767" s="6" t="s">
        <v>14648</v>
      </c>
      <c r="D767" s="6" t="s">
        <v>14725</v>
      </c>
      <c r="E767" s="6">
        <v>1</v>
      </c>
      <c r="F767" t="str">
        <f>IFERROR(IF(LEN(_xlfn.XLOOKUP(D767, 'Parc Samsara'!B:B, 'Parc Samsara'!A:A)) &gt;9, "Non équipé", _xlfn.XLOOKUP(D767, 'Parc Samsara'!B:B, 'Parc Samsara'!A:A)), "Non équipé")</f>
        <v>Non équipé</v>
      </c>
      <c r="G767" t="s">
        <v>14777</v>
      </c>
    </row>
    <row r="768" spans="1:7" x14ac:dyDescent="0.35">
      <c r="A768" s="13">
        <v>45687</v>
      </c>
      <c r="B768" s="7" t="s">
        <v>14726</v>
      </c>
      <c r="C768" s="7" t="s">
        <v>14727</v>
      </c>
      <c r="D768" s="7" t="s">
        <v>14728</v>
      </c>
      <c r="E768" s="7">
        <v>1</v>
      </c>
      <c r="F768" t="str">
        <f>IFERROR(IF(LEN(_xlfn.XLOOKUP(D768, 'Parc Samsara'!B:B, 'Parc Samsara'!A:A)) &gt;9, "Non équipé", _xlfn.XLOOKUP(D768, 'Parc Samsara'!B:B, 'Parc Samsara'!A:A)), "Non équipé")</f>
        <v>Non équipé</v>
      </c>
      <c r="G768" t="s">
        <v>14777</v>
      </c>
    </row>
    <row r="769" spans="1:7" x14ac:dyDescent="0.35">
      <c r="A769" s="14">
        <v>45687</v>
      </c>
      <c r="B769" s="6" t="s">
        <v>14726</v>
      </c>
      <c r="C769" s="6" t="s">
        <v>14727</v>
      </c>
      <c r="D769" s="6" t="s">
        <v>3995</v>
      </c>
      <c r="E769" s="6">
        <v>1</v>
      </c>
      <c r="F769" t="str">
        <f>IFERROR(IF(LEN(_xlfn.XLOOKUP(D769, 'Parc Samsara'!B:B, 'Parc Samsara'!A:A)) &gt;9, "Non équipé", _xlfn.XLOOKUP(D769, 'Parc Samsara'!B:B, 'Parc Samsara'!A:A)), "Non équipé")</f>
        <v>GP-228-DA</v>
      </c>
      <c r="G769" t="s">
        <v>14777</v>
      </c>
    </row>
    <row r="770" spans="1:7" x14ac:dyDescent="0.35">
      <c r="A770" s="13">
        <v>45687</v>
      </c>
      <c r="B770" s="7" t="s">
        <v>14726</v>
      </c>
      <c r="C770" s="7" t="s">
        <v>14727</v>
      </c>
      <c r="D770" s="7" t="s">
        <v>3825</v>
      </c>
      <c r="E770" s="7">
        <v>1</v>
      </c>
      <c r="F770" t="str">
        <f>IFERROR(IF(LEN(_xlfn.XLOOKUP(D770, 'Parc Samsara'!B:B, 'Parc Samsara'!A:A)) &gt;9, "Non équipé", _xlfn.XLOOKUP(D770, 'Parc Samsara'!B:B, 'Parc Samsara'!A:A)), "Non équipé")</f>
        <v>GP-454-SE</v>
      </c>
      <c r="G770" t="s">
        <v>14777</v>
      </c>
    </row>
    <row r="771" spans="1:7" x14ac:dyDescent="0.35">
      <c r="A771" s="14">
        <v>45687</v>
      </c>
      <c r="B771" s="6" t="s">
        <v>14726</v>
      </c>
      <c r="C771" s="6" t="s">
        <v>14727</v>
      </c>
      <c r="D771" s="6" t="s">
        <v>4373</v>
      </c>
      <c r="E771" s="6">
        <v>1</v>
      </c>
      <c r="F771" t="str">
        <f>IFERROR(IF(LEN(_xlfn.XLOOKUP(D771, 'Parc Samsara'!B:B, 'Parc Samsara'!A:A)) &gt;9, "Non équipé", _xlfn.XLOOKUP(D771, 'Parc Samsara'!B:B, 'Parc Samsara'!A:A)), "Non équipé")</f>
        <v>HH-750-PG</v>
      </c>
      <c r="G771" t="s">
        <v>14777</v>
      </c>
    </row>
    <row r="772" spans="1:7" x14ac:dyDescent="0.35">
      <c r="A772" s="13">
        <v>45687</v>
      </c>
      <c r="B772" s="7" t="s">
        <v>14726</v>
      </c>
      <c r="C772" s="7" t="s">
        <v>14727</v>
      </c>
      <c r="D772" s="7" t="s">
        <v>3802</v>
      </c>
      <c r="E772" s="7">
        <v>1</v>
      </c>
      <c r="F772" t="str">
        <f>IFERROR(IF(LEN(_xlfn.XLOOKUP(D772, 'Parc Samsara'!B:B, 'Parc Samsara'!A:A)) &gt;9, "Non équipé", _xlfn.XLOOKUP(D772, 'Parc Samsara'!B:B, 'Parc Samsara'!A:A)), "Non équipé")</f>
        <v>GN-362-SL</v>
      </c>
      <c r="G772" t="s">
        <v>14777</v>
      </c>
    </row>
    <row r="773" spans="1:7" x14ac:dyDescent="0.35">
      <c r="A773" s="14">
        <v>45687</v>
      </c>
      <c r="B773" s="6" t="s">
        <v>14726</v>
      </c>
      <c r="C773" s="6" t="s">
        <v>14727</v>
      </c>
      <c r="D773" s="6" t="s">
        <v>14729</v>
      </c>
      <c r="E773" s="6">
        <v>1</v>
      </c>
      <c r="F773" t="str">
        <f>IFERROR(IF(LEN(_xlfn.XLOOKUP(D773, 'Parc Samsara'!B:B, 'Parc Samsara'!A:A)) &gt;9, "Non équipé", _xlfn.XLOOKUP(D773, 'Parc Samsara'!B:B, 'Parc Samsara'!A:A)), "Non équipé")</f>
        <v>Non équipé</v>
      </c>
      <c r="G773" t="s">
        <v>14777</v>
      </c>
    </row>
    <row r="774" spans="1:7" x14ac:dyDescent="0.35">
      <c r="A774" s="13">
        <v>45687</v>
      </c>
      <c r="B774" s="7" t="s">
        <v>14726</v>
      </c>
      <c r="C774" s="7" t="s">
        <v>14727</v>
      </c>
      <c r="D774" s="7" t="s">
        <v>14730</v>
      </c>
      <c r="E774" s="7">
        <v>1</v>
      </c>
      <c r="F774" t="str">
        <f>IFERROR(IF(LEN(_xlfn.XLOOKUP(D774, 'Parc Samsara'!B:B, 'Parc Samsara'!A:A)) &gt;9, "Non équipé", _xlfn.XLOOKUP(D774, 'Parc Samsara'!B:B, 'Parc Samsara'!A:A)), "Non équipé")</f>
        <v>Non équipé</v>
      </c>
      <c r="G774" t="s">
        <v>14777</v>
      </c>
    </row>
    <row r="775" spans="1:7" x14ac:dyDescent="0.35">
      <c r="A775" s="14">
        <v>45687</v>
      </c>
      <c r="B775" s="6" t="s">
        <v>14726</v>
      </c>
      <c r="C775" s="6" t="s">
        <v>14727</v>
      </c>
      <c r="D775" s="6" t="s">
        <v>3924</v>
      </c>
      <c r="E775" s="6">
        <v>1</v>
      </c>
      <c r="F775" t="str">
        <f>IFERROR(IF(LEN(_xlfn.XLOOKUP(D775, 'Parc Samsara'!B:B, 'Parc Samsara'!A:A)) &gt;9, "Non équipé", _xlfn.XLOOKUP(D775, 'Parc Samsara'!B:B, 'Parc Samsara'!A:A)), "Non équipé")</f>
        <v>HA-977-PA</v>
      </c>
      <c r="G775" t="s">
        <v>14777</v>
      </c>
    </row>
    <row r="776" spans="1:7" x14ac:dyDescent="0.35">
      <c r="A776" s="13">
        <v>45687</v>
      </c>
      <c r="B776" s="7" t="s">
        <v>14726</v>
      </c>
      <c r="C776" s="7" t="s">
        <v>14727</v>
      </c>
      <c r="D776" s="7" t="s">
        <v>14731</v>
      </c>
      <c r="E776" s="7">
        <v>1</v>
      </c>
      <c r="F776" t="str">
        <f>IFERROR(IF(LEN(_xlfn.XLOOKUP(D776, 'Parc Samsara'!B:B, 'Parc Samsara'!A:A)) &gt;9, "Non équipé", _xlfn.XLOOKUP(D776, 'Parc Samsara'!B:B, 'Parc Samsara'!A:A)), "Non équipé")</f>
        <v>Non équipé</v>
      </c>
      <c r="G776" t="s">
        <v>14777</v>
      </c>
    </row>
    <row r="777" spans="1:7" x14ac:dyDescent="0.35">
      <c r="A777" s="14">
        <v>45687</v>
      </c>
      <c r="B777" s="6" t="s">
        <v>14726</v>
      </c>
      <c r="C777" s="6" t="s">
        <v>14727</v>
      </c>
      <c r="D777" s="6" t="s">
        <v>3930</v>
      </c>
      <c r="E777" s="6">
        <v>1</v>
      </c>
      <c r="F777" t="str">
        <f>IFERROR(IF(LEN(_xlfn.XLOOKUP(D777, 'Parc Samsara'!B:B, 'Parc Samsara'!A:A)) &gt;9, "Non équipé", _xlfn.XLOOKUP(D777, 'Parc Samsara'!B:B, 'Parc Samsara'!A:A)), "Non équipé")</f>
        <v>HA-311-HR</v>
      </c>
      <c r="G777" t="s">
        <v>14777</v>
      </c>
    </row>
    <row r="778" spans="1:7" x14ac:dyDescent="0.35">
      <c r="A778" s="13">
        <v>45687</v>
      </c>
      <c r="B778" s="7" t="s">
        <v>14726</v>
      </c>
      <c r="C778" s="7" t="s">
        <v>14727</v>
      </c>
      <c r="D778" s="7" t="s">
        <v>4076</v>
      </c>
      <c r="E778" s="7">
        <v>1</v>
      </c>
      <c r="F778" t="str">
        <f>IFERROR(IF(LEN(_xlfn.XLOOKUP(D778, 'Parc Samsara'!B:B, 'Parc Samsara'!A:A)) &gt;9, "Non équipé", _xlfn.XLOOKUP(D778, 'Parc Samsara'!B:B, 'Parc Samsara'!A:A)), "Non équipé")</f>
        <v>HF-664-MV</v>
      </c>
      <c r="G778" t="s">
        <v>14777</v>
      </c>
    </row>
    <row r="779" spans="1:7" x14ac:dyDescent="0.35">
      <c r="A779" s="14">
        <v>45687</v>
      </c>
      <c r="B779" s="6" t="s">
        <v>14726</v>
      </c>
      <c r="C779" s="6" t="s">
        <v>14727</v>
      </c>
      <c r="D779" s="6" t="s">
        <v>14732</v>
      </c>
      <c r="E779" s="6">
        <v>1</v>
      </c>
      <c r="F779" t="str">
        <f>IFERROR(IF(LEN(_xlfn.XLOOKUP(D779, 'Parc Samsara'!B:B, 'Parc Samsara'!A:A)) &gt;9, "Non équipé", _xlfn.XLOOKUP(D779, 'Parc Samsara'!B:B, 'Parc Samsara'!A:A)), "Non équipé")</f>
        <v>Non équipé</v>
      </c>
      <c r="G779" t="s">
        <v>14777</v>
      </c>
    </row>
    <row r="780" spans="1:7" x14ac:dyDescent="0.35">
      <c r="A780" s="13">
        <v>45687</v>
      </c>
      <c r="B780" s="7" t="s">
        <v>14726</v>
      </c>
      <c r="C780" s="7" t="s">
        <v>14727</v>
      </c>
      <c r="D780" s="7" t="s">
        <v>14733</v>
      </c>
      <c r="E780" s="7">
        <v>1</v>
      </c>
      <c r="F780" t="str">
        <f>IFERROR(IF(LEN(_xlfn.XLOOKUP(D780, 'Parc Samsara'!B:B, 'Parc Samsara'!A:A)) &gt;9, "Non équipé", _xlfn.XLOOKUP(D780, 'Parc Samsara'!B:B, 'Parc Samsara'!A:A)), "Non équipé")</f>
        <v>Non équipé</v>
      </c>
      <c r="G780" t="s">
        <v>14777</v>
      </c>
    </row>
    <row r="781" spans="1:7" x14ac:dyDescent="0.35">
      <c r="A781" s="14">
        <v>45687</v>
      </c>
      <c r="B781" s="6" t="s">
        <v>14726</v>
      </c>
      <c r="C781" s="6" t="s">
        <v>14727</v>
      </c>
      <c r="D781" s="6" t="s">
        <v>14734</v>
      </c>
      <c r="E781" s="6">
        <v>1</v>
      </c>
      <c r="F781" t="str">
        <f>IFERROR(IF(LEN(_xlfn.XLOOKUP(D781, 'Parc Samsara'!B:B, 'Parc Samsara'!A:A)) &gt;9, "Non équipé", _xlfn.XLOOKUP(D781, 'Parc Samsara'!B:B, 'Parc Samsara'!A:A)), "Non équipé")</f>
        <v>Non équipé</v>
      </c>
      <c r="G781" t="s">
        <v>14777</v>
      </c>
    </row>
    <row r="782" spans="1:7" x14ac:dyDescent="0.35">
      <c r="A782" s="13">
        <v>45687</v>
      </c>
      <c r="B782" s="7" t="s">
        <v>14726</v>
      </c>
      <c r="C782" s="7" t="s">
        <v>14727</v>
      </c>
      <c r="D782" s="7" t="s">
        <v>4032</v>
      </c>
      <c r="E782" s="7">
        <v>1</v>
      </c>
      <c r="F782" t="str">
        <f>IFERROR(IF(LEN(_xlfn.XLOOKUP(D782, 'Parc Samsara'!B:B, 'Parc Samsara'!A:A)) &gt;9, "Non équipé", _xlfn.XLOOKUP(D782, 'Parc Samsara'!B:B, 'Parc Samsara'!A:A)), "Non équipé")</f>
        <v>HF-717-PV</v>
      </c>
      <c r="G782" t="s">
        <v>14777</v>
      </c>
    </row>
    <row r="783" spans="1:7" x14ac:dyDescent="0.35">
      <c r="A783" s="14">
        <v>45687</v>
      </c>
      <c r="B783" s="6" t="s">
        <v>14726</v>
      </c>
      <c r="C783" s="6" t="s">
        <v>14727</v>
      </c>
      <c r="D783" s="6" t="s">
        <v>4321</v>
      </c>
      <c r="E783" s="6">
        <v>1</v>
      </c>
      <c r="F783" t="str">
        <f>IFERROR(IF(LEN(_xlfn.XLOOKUP(D783, 'Parc Samsara'!B:B, 'Parc Samsara'!A:A)) &gt;9, "Non équipé", _xlfn.XLOOKUP(D783, 'Parc Samsara'!B:B, 'Parc Samsara'!A:A)), "Non équipé")</f>
        <v>HA-702-HP</v>
      </c>
      <c r="G783" t="s">
        <v>14777</v>
      </c>
    </row>
    <row r="784" spans="1:7" x14ac:dyDescent="0.35">
      <c r="A784" s="13">
        <v>45687</v>
      </c>
      <c r="B784" s="7" t="s">
        <v>14726</v>
      </c>
      <c r="C784" s="7" t="s">
        <v>14727</v>
      </c>
      <c r="D784" s="7" t="s">
        <v>14735</v>
      </c>
      <c r="E784" s="7">
        <v>1</v>
      </c>
      <c r="F784" t="str">
        <f>IFERROR(IF(LEN(_xlfn.XLOOKUP(D784, 'Parc Samsara'!B:B, 'Parc Samsara'!A:A)) &gt;9, "Non équipé", _xlfn.XLOOKUP(D784, 'Parc Samsara'!B:B, 'Parc Samsara'!A:A)), "Non équipé")</f>
        <v>Non équipé</v>
      </c>
      <c r="G784" t="s">
        <v>14777</v>
      </c>
    </row>
    <row r="785" spans="1:7" x14ac:dyDescent="0.35">
      <c r="A785" s="14">
        <v>45687</v>
      </c>
      <c r="B785" s="6" t="s">
        <v>14726</v>
      </c>
      <c r="C785" s="6" t="s">
        <v>14727</v>
      </c>
      <c r="D785" s="6" t="s">
        <v>3398</v>
      </c>
      <c r="E785" s="6">
        <v>1</v>
      </c>
      <c r="F785" t="str">
        <f>IFERROR(IF(LEN(_xlfn.XLOOKUP(D785, 'Parc Samsara'!B:B, 'Parc Samsara'!A:A)) &gt;9, "Non équipé", _xlfn.XLOOKUP(D785, 'Parc Samsara'!B:B, 'Parc Samsara'!A:A)), "Non équipé")</f>
        <v>HA-574-PA</v>
      </c>
      <c r="G785" t="s">
        <v>14777</v>
      </c>
    </row>
    <row r="786" spans="1:7" x14ac:dyDescent="0.35">
      <c r="A786" s="13">
        <v>45687</v>
      </c>
      <c r="B786" s="7" t="s">
        <v>14726</v>
      </c>
      <c r="C786" s="7" t="s">
        <v>14727</v>
      </c>
      <c r="D786" s="7" t="s">
        <v>14736</v>
      </c>
      <c r="E786" s="7">
        <v>1</v>
      </c>
      <c r="F786" t="str">
        <f>IFERROR(IF(LEN(_xlfn.XLOOKUP(D786, 'Parc Samsara'!B:B, 'Parc Samsara'!A:A)) &gt;9, "Non équipé", _xlfn.XLOOKUP(D786, 'Parc Samsara'!B:B, 'Parc Samsara'!A:A)), "Non équipé")</f>
        <v>Non équipé</v>
      </c>
      <c r="G786" t="s">
        <v>14777</v>
      </c>
    </row>
    <row r="787" spans="1:7" x14ac:dyDescent="0.35">
      <c r="A787" s="14">
        <v>45687</v>
      </c>
      <c r="B787" s="6" t="s">
        <v>14726</v>
      </c>
      <c r="C787" s="6" t="s">
        <v>14727</v>
      </c>
      <c r="D787" s="6" t="s">
        <v>14737</v>
      </c>
      <c r="E787" s="6">
        <v>1</v>
      </c>
      <c r="F787" t="str">
        <f>IFERROR(IF(LEN(_xlfn.XLOOKUP(D787, 'Parc Samsara'!B:B, 'Parc Samsara'!A:A)) &gt;9, "Non équipé", _xlfn.XLOOKUP(D787, 'Parc Samsara'!B:B, 'Parc Samsara'!A:A)), "Non équipé")</f>
        <v>Non équipé</v>
      </c>
      <c r="G787" t="s">
        <v>14777</v>
      </c>
    </row>
    <row r="788" spans="1:7" x14ac:dyDescent="0.35">
      <c r="A788" s="13">
        <v>45687</v>
      </c>
      <c r="B788" s="7" t="s">
        <v>14726</v>
      </c>
      <c r="C788" s="7" t="s">
        <v>14727</v>
      </c>
      <c r="D788" s="7" t="s">
        <v>4087</v>
      </c>
      <c r="E788" s="7">
        <v>1</v>
      </c>
      <c r="F788" t="str">
        <f>IFERROR(IF(LEN(_xlfn.XLOOKUP(D788, 'Parc Samsara'!B:B, 'Parc Samsara'!A:A)) &gt;9, "Non équipé", _xlfn.XLOOKUP(D788, 'Parc Samsara'!B:B, 'Parc Samsara'!A:A)), "Non équipé")</f>
        <v>HF-639-PT</v>
      </c>
      <c r="G788" t="s">
        <v>14777</v>
      </c>
    </row>
    <row r="789" spans="1:7" x14ac:dyDescent="0.35">
      <c r="A789" s="14">
        <v>45687</v>
      </c>
      <c r="B789" s="6" t="s">
        <v>14726</v>
      </c>
      <c r="C789" s="6" t="s">
        <v>14727</v>
      </c>
      <c r="D789" s="6" t="s">
        <v>3918</v>
      </c>
      <c r="E789" s="6">
        <v>1</v>
      </c>
      <c r="F789" t="str">
        <f>IFERROR(IF(LEN(_xlfn.XLOOKUP(D789, 'Parc Samsara'!B:B, 'Parc Samsara'!A:A)) &gt;9, "Non équipé", _xlfn.XLOOKUP(D789, 'Parc Samsara'!B:B, 'Parc Samsara'!A:A)), "Non équipé")</f>
        <v>HA-044-MV</v>
      </c>
      <c r="G789" t="s">
        <v>14777</v>
      </c>
    </row>
    <row r="790" spans="1:7" x14ac:dyDescent="0.35">
      <c r="A790" s="13">
        <v>45687</v>
      </c>
      <c r="B790" s="7" t="s">
        <v>14726</v>
      </c>
      <c r="C790" s="7" t="s">
        <v>14727</v>
      </c>
      <c r="D790" s="7" t="s">
        <v>14738</v>
      </c>
      <c r="E790" s="7">
        <v>1</v>
      </c>
      <c r="F790" t="str">
        <f>IFERROR(IF(LEN(_xlfn.XLOOKUP(D790, 'Parc Samsara'!B:B, 'Parc Samsara'!A:A)) &gt;9, "Non équipé", _xlfn.XLOOKUP(D790, 'Parc Samsara'!B:B, 'Parc Samsara'!A:A)), "Non équipé")</f>
        <v>Non équipé</v>
      </c>
      <c r="G790" t="s">
        <v>14777</v>
      </c>
    </row>
    <row r="791" spans="1:7" x14ac:dyDescent="0.35">
      <c r="A791" s="14">
        <v>45687</v>
      </c>
      <c r="B791" s="6" t="s">
        <v>14726</v>
      </c>
      <c r="C791" s="6" t="s">
        <v>14727</v>
      </c>
      <c r="D791" s="6" t="s">
        <v>14739</v>
      </c>
      <c r="E791" s="6">
        <v>1</v>
      </c>
      <c r="F791" t="str">
        <f>IFERROR(IF(LEN(_xlfn.XLOOKUP(D791, 'Parc Samsara'!B:B, 'Parc Samsara'!A:A)) &gt;9, "Non équipé", _xlfn.XLOOKUP(D791, 'Parc Samsara'!B:B, 'Parc Samsara'!A:A)), "Non équipé")</f>
        <v>Non équipé</v>
      </c>
      <c r="G791" t="s">
        <v>14777</v>
      </c>
    </row>
    <row r="792" spans="1:7" x14ac:dyDescent="0.35">
      <c r="A792" s="13">
        <v>45687</v>
      </c>
      <c r="B792" s="7" t="s">
        <v>14726</v>
      </c>
      <c r="C792" s="7" t="s">
        <v>14727</v>
      </c>
      <c r="D792" s="7" t="s">
        <v>14740</v>
      </c>
      <c r="E792" s="7">
        <v>1</v>
      </c>
      <c r="F792" t="str">
        <f>IFERROR(IF(LEN(_xlfn.XLOOKUP(D792, 'Parc Samsara'!B:B, 'Parc Samsara'!A:A)) &gt;9, "Non équipé", _xlfn.XLOOKUP(D792, 'Parc Samsara'!B:B, 'Parc Samsara'!A:A)), "Non équipé")</f>
        <v>Non équipé</v>
      </c>
      <c r="G792" t="s">
        <v>14777</v>
      </c>
    </row>
    <row r="793" spans="1:7" x14ac:dyDescent="0.35">
      <c r="A793" s="14">
        <v>45687</v>
      </c>
      <c r="B793" s="6" t="s">
        <v>14726</v>
      </c>
      <c r="C793" s="6" t="s">
        <v>14727</v>
      </c>
      <c r="D793" s="6" t="s">
        <v>4025</v>
      </c>
      <c r="E793" s="6">
        <v>1</v>
      </c>
      <c r="F793" t="str">
        <f>IFERROR(IF(LEN(_xlfn.XLOOKUP(D793, 'Parc Samsara'!B:B, 'Parc Samsara'!A:A)) &gt;9, "Non équipé", _xlfn.XLOOKUP(D793, 'Parc Samsara'!B:B, 'Parc Samsara'!A:A)), "Non équipé")</f>
        <v>HF-076-PV</v>
      </c>
      <c r="G793" t="s">
        <v>14777</v>
      </c>
    </row>
    <row r="794" spans="1:7" x14ac:dyDescent="0.35">
      <c r="A794" s="13">
        <v>45687</v>
      </c>
      <c r="B794" s="7" t="s">
        <v>14726</v>
      </c>
      <c r="C794" s="7" t="s">
        <v>14727</v>
      </c>
      <c r="D794" s="7" t="s">
        <v>3629</v>
      </c>
      <c r="E794" s="7">
        <v>1</v>
      </c>
      <c r="F794" t="str">
        <f>IFERROR(IF(LEN(_xlfn.XLOOKUP(D794, 'Parc Samsara'!B:B, 'Parc Samsara'!A:A)) &gt;9, "Non équipé", _xlfn.XLOOKUP(D794, 'Parc Samsara'!B:B, 'Parc Samsara'!A:A)), "Non équipé")</f>
        <v>EJ-024-MG</v>
      </c>
      <c r="G794" t="s">
        <v>14777</v>
      </c>
    </row>
    <row r="795" spans="1:7" x14ac:dyDescent="0.35">
      <c r="A795" s="14">
        <v>45687</v>
      </c>
      <c r="B795" s="6" t="s">
        <v>14726</v>
      </c>
      <c r="C795" s="6" t="s">
        <v>14727</v>
      </c>
      <c r="D795" s="6" t="s">
        <v>4082</v>
      </c>
      <c r="E795" s="6">
        <v>1</v>
      </c>
      <c r="F795" t="str">
        <f>IFERROR(IF(LEN(_xlfn.XLOOKUP(D795, 'Parc Samsara'!B:B, 'Parc Samsara'!A:A)) &gt;9, "Non équipé", _xlfn.XLOOKUP(D795, 'Parc Samsara'!B:B, 'Parc Samsara'!A:A)), "Non équipé")</f>
        <v>HF-275-PV</v>
      </c>
      <c r="G795" t="s">
        <v>14777</v>
      </c>
    </row>
    <row r="796" spans="1:7" x14ac:dyDescent="0.35">
      <c r="A796" s="13">
        <v>45687</v>
      </c>
      <c r="B796" s="7" t="s">
        <v>14726</v>
      </c>
      <c r="C796" s="7" t="s">
        <v>14727</v>
      </c>
      <c r="D796" s="7" t="s">
        <v>4106</v>
      </c>
      <c r="E796" s="7">
        <v>1</v>
      </c>
      <c r="F796" t="str">
        <f>IFERROR(IF(LEN(_xlfn.XLOOKUP(D796, 'Parc Samsara'!B:B, 'Parc Samsara'!A:A)) &gt;9, "Non équipé", _xlfn.XLOOKUP(D796, 'Parc Samsara'!B:B, 'Parc Samsara'!A:A)), "Non équipé")</f>
        <v>GZ-886-ZS</v>
      </c>
      <c r="G796" t="s">
        <v>14777</v>
      </c>
    </row>
    <row r="797" spans="1:7" x14ac:dyDescent="0.35">
      <c r="A797" s="14">
        <v>45687</v>
      </c>
      <c r="B797" s="6" t="s">
        <v>14726</v>
      </c>
      <c r="C797" s="6" t="s">
        <v>14727</v>
      </c>
      <c r="D797" s="6" t="s">
        <v>4224</v>
      </c>
      <c r="E797" s="6">
        <v>1</v>
      </c>
      <c r="F797" t="str">
        <f>IFERROR(IF(LEN(_xlfn.XLOOKUP(D797, 'Parc Samsara'!B:B, 'Parc Samsara'!A:A)) &gt;9, "Non équipé", _xlfn.XLOOKUP(D797, 'Parc Samsara'!B:B, 'Parc Samsara'!A:A)), "Non équipé")</f>
        <v>HG-029-GH</v>
      </c>
      <c r="G797" t="s">
        <v>14777</v>
      </c>
    </row>
    <row r="798" spans="1:7" x14ac:dyDescent="0.35">
      <c r="A798" s="13">
        <v>45687</v>
      </c>
      <c r="B798" s="7" t="s">
        <v>14726</v>
      </c>
      <c r="C798" s="7" t="s">
        <v>14727</v>
      </c>
      <c r="D798" s="7" t="s">
        <v>4559</v>
      </c>
      <c r="E798" s="7">
        <v>1</v>
      </c>
      <c r="F798" t="str">
        <f>IFERROR(IF(LEN(_xlfn.XLOOKUP(D798, 'Parc Samsara'!B:B, 'Parc Samsara'!A:A)) &gt;9, "Non équipé", _xlfn.XLOOKUP(D798, 'Parc Samsara'!B:B, 'Parc Samsara'!A:A)), "Non équipé")</f>
        <v>HJ-909-JV</v>
      </c>
      <c r="G798" t="s">
        <v>14777</v>
      </c>
    </row>
    <row r="799" spans="1:7" x14ac:dyDescent="0.35">
      <c r="A799" s="14">
        <v>45687</v>
      </c>
      <c r="B799" s="6" t="s">
        <v>14726</v>
      </c>
      <c r="C799" s="6" t="s">
        <v>14727</v>
      </c>
      <c r="D799" s="6" t="s">
        <v>4111</v>
      </c>
      <c r="E799" s="6">
        <v>1</v>
      </c>
      <c r="F799" t="str">
        <f>IFERROR(IF(LEN(_xlfn.XLOOKUP(D799, 'Parc Samsara'!B:B, 'Parc Samsara'!A:A)) &gt;9, "Non équipé", _xlfn.XLOOKUP(D799, 'Parc Samsara'!B:B, 'Parc Samsara'!A:A)), "Non équipé")</f>
        <v>GZ-077-RB</v>
      </c>
      <c r="G799" t="s">
        <v>14777</v>
      </c>
    </row>
    <row r="800" spans="1:7" x14ac:dyDescent="0.35">
      <c r="A800" s="13">
        <v>45687</v>
      </c>
      <c r="B800" s="7" t="s">
        <v>14726</v>
      </c>
      <c r="C800" s="7" t="s">
        <v>14727</v>
      </c>
      <c r="D800" s="7" t="s">
        <v>4117</v>
      </c>
      <c r="E800" s="7">
        <v>1</v>
      </c>
      <c r="F800" t="str">
        <f>IFERROR(IF(LEN(_xlfn.XLOOKUP(D800, 'Parc Samsara'!B:B, 'Parc Samsara'!A:A)) &gt;9, "Non équipé", _xlfn.XLOOKUP(D800, 'Parc Samsara'!B:B, 'Parc Samsara'!A:A)), "Non équipé")</f>
        <v>FM-766-PE</v>
      </c>
      <c r="G800" t="s">
        <v>14777</v>
      </c>
    </row>
    <row r="801" spans="1:7" x14ac:dyDescent="0.35">
      <c r="A801" s="14">
        <v>45687</v>
      </c>
      <c r="B801" s="6" t="s">
        <v>14726</v>
      </c>
      <c r="C801" s="6" t="s">
        <v>14727</v>
      </c>
      <c r="D801" s="6" t="s">
        <v>4127</v>
      </c>
      <c r="E801" s="6">
        <v>1</v>
      </c>
      <c r="F801" t="str">
        <f>IFERROR(IF(LEN(_xlfn.XLOOKUP(D801, 'Parc Samsara'!B:B, 'Parc Samsara'!A:A)) &gt;9, "Non équipé", _xlfn.XLOOKUP(D801, 'Parc Samsara'!B:B, 'Parc Samsara'!A:A)), "Non équipé")</f>
        <v>GZ-801-VH</v>
      </c>
      <c r="G801" t="s">
        <v>14777</v>
      </c>
    </row>
    <row r="802" spans="1:7" x14ac:dyDescent="0.35">
      <c r="A802" s="13">
        <v>45687</v>
      </c>
      <c r="B802" s="7" t="s">
        <v>14726</v>
      </c>
      <c r="C802" s="7" t="s">
        <v>14727</v>
      </c>
      <c r="D802" s="7" t="s">
        <v>4122</v>
      </c>
      <c r="E802" s="7">
        <v>1</v>
      </c>
      <c r="F802" t="str">
        <f>IFERROR(IF(LEN(_xlfn.XLOOKUP(D802, 'Parc Samsara'!B:B, 'Parc Samsara'!A:A)) &gt;9, "Non équipé", _xlfn.XLOOKUP(D802, 'Parc Samsara'!B:B, 'Parc Samsara'!A:A)), "Non équipé")</f>
        <v>HA-682-PL</v>
      </c>
      <c r="G802" t="s">
        <v>14777</v>
      </c>
    </row>
    <row r="803" spans="1:7" x14ac:dyDescent="0.35">
      <c r="A803" s="14">
        <v>45687</v>
      </c>
      <c r="B803" s="6" t="s">
        <v>14726</v>
      </c>
      <c r="C803" s="6" t="s">
        <v>14727</v>
      </c>
      <c r="D803" s="6" t="s">
        <v>4614</v>
      </c>
      <c r="E803" s="6">
        <v>1</v>
      </c>
      <c r="F803" t="str">
        <f>IFERROR(IF(LEN(_xlfn.XLOOKUP(D803, 'Parc Samsara'!B:B, 'Parc Samsara'!A:A)) &gt;9, "Non équipé", _xlfn.XLOOKUP(D803, 'Parc Samsara'!B:B, 'Parc Samsara'!A:A)), "Non équipé")</f>
        <v>HJ-777-TM</v>
      </c>
      <c r="G803" t="s">
        <v>14777</v>
      </c>
    </row>
    <row r="804" spans="1:7" x14ac:dyDescent="0.35">
      <c r="A804" s="13">
        <v>45687</v>
      </c>
      <c r="B804" s="7" t="s">
        <v>14726</v>
      </c>
      <c r="C804" s="7" t="s">
        <v>14727</v>
      </c>
      <c r="D804" s="7" t="s">
        <v>4553</v>
      </c>
      <c r="E804" s="7">
        <v>1</v>
      </c>
      <c r="F804" t="str">
        <f>IFERROR(IF(LEN(_xlfn.XLOOKUP(D804, 'Parc Samsara'!B:B, 'Parc Samsara'!A:A)) &gt;9, "Non équipé", _xlfn.XLOOKUP(D804, 'Parc Samsara'!B:B, 'Parc Samsara'!A:A)), "Non équipé")</f>
        <v>HJ-683-NX</v>
      </c>
      <c r="G804" t="s">
        <v>14777</v>
      </c>
    </row>
    <row r="805" spans="1:7" x14ac:dyDescent="0.35">
      <c r="A805" s="14">
        <v>45687</v>
      </c>
      <c r="B805" s="6" t="s">
        <v>14726</v>
      </c>
      <c r="C805" s="6" t="s">
        <v>14727</v>
      </c>
      <c r="D805" s="6" t="s">
        <v>4133</v>
      </c>
      <c r="E805" s="6">
        <v>1</v>
      </c>
      <c r="F805" t="str">
        <f>IFERROR(IF(LEN(_xlfn.XLOOKUP(D805, 'Parc Samsara'!B:B, 'Parc Samsara'!A:A)) &gt;9, "Non équipé", _xlfn.XLOOKUP(D805, 'Parc Samsara'!B:B, 'Parc Samsara'!A:A)), "Non équipé")</f>
        <v>HF-973-LN</v>
      </c>
      <c r="G805" t="s">
        <v>14777</v>
      </c>
    </row>
    <row r="806" spans="1:7" x14ac:dyDescent="0.35">
      <c r="A806" s="13">
        <v>45687</v>
      </c>
      <c r="B806" s="7" t="s">
        <v>14726</v>
      </c>
      <c r="C806" s="7" t="s">
        <v>14727</v>
      </c>
      <c r="D806" s="7" t="s">
        <v>4139</v>
      </c>
      <c r="E806" s="7">
        <v>1</v>
      </c>
      <c r="F806" t="str">
        <f>IFERROR(IF(LEN(_xlfn.XLOOKUP(D806, 'Parc Samsara'!B:B, 'Parc Samsara'!A:A)) &gt;9, "Non équipé", _xlfn.XLOOKUP(D806, 'Parc Samsara'!B:B, 'Parc Samsara'!A:A)), "Non équipé")</f>
        <v>HF-071-LP</v>
      </c>
      <c r="G806" t="s">
        <v>14777</v>
      </c>
    </row>
    <row r="807" spans="1:7" x14ac:dyDescent="0.35">
      <c r="A807" s="14">
        <v>45687</v>
      </c>
      <c r="B807" s="6" t="s">
        <v>14726</v>
      </c>
      <c r="C807" s="6" t="s">
        <v>14727</v>
      </c>
      <c r="D807" s="6" t="s">
        <v>4145</v>
      </c>
      <c r="E807" s="6">
        <v>1</v>
      </c>
      <c r="F807" t="str">
        <f>IFERROR(IF(LEN(_xlfn.XLOOKUP(D807, 'Parc Samsara'!B:B, 'Parc Samsara'!A:A)) &gt;9, "Non équipé", _xlfn.XLOOKUP(D807, 'Parc Samsara'!B:B, 'Parc Samsara'!A:A)), "Non équipé")</f>
        <v>HF-207-LP</v>
      </c>
      <c r="G807" t="s">
        <v>14777</v>
      </c>
    </row>
    <row r="808" spans="1:7" x14ac:dyDescent="0.35">
      <c r="A808" s="13">
        <v>45687</v>
      </c>
      <c r="B808" s="7" t="s">
        <v>14726</v>
      </c>
      <c r="C808" s="7" t="s">
        <v>14727</v>
      </c>
      <c r="D808" s="7" t="s">
        <v>4583</v>
      </c>
      <c r="E808" s="7">
        <v>1</v>
      </c>
      <c r="F808" t="str">
        <f>IFERROR(IF(LEN(_xlfn.XLOOKUP(D808, 'Parc Samsara'!B:B, 'Parc Samsara'!A:A)) &gt;9, "Non équipé", _xlfn.XLOOKUP(D808, 'Parc Samsara'!B:B, 'Parc Samsara'!A:A)), "Non équipé")</f>
        <v>HJ-143-RG</v>
      </c>
      <c r="G808" t="s">
        <v>14777</v>
      </c>
    </row>
    <row r="809" spans="1:7" x14ac:dyDescent="0.35">
      <c r="A809" s="14">
        <v>45687</v>
      </c>
      <c r="B809" s="6" t="s">
        <v>14726</v>
      </c>
      <c r="C809" s="6" t="s">
        <v>14727</v>
      </c>
      <c r="D809" s="6" t="s">
        <v>4218</v>
      </c>
      <c r="E809" s="6">
        <v>1</v>
      </c>
      <c r="F809" t="str">
        <f>IFERROR(IF(LEN(_xlfn.XLOOKUP(D809, 'Parc Samsara'!B:B, 'Parc Samsara'!A:A)) &gt;9, "Non équipé", _xlfn.XLOOKUP(D809, 'Parc Samsara'!B:B, 'Parc Samsara'!A:A)), "Non équipé")</f>
        <v>HG-692-GG</v>
      </c>
      <c r="G809" t="s">
        <v>14777</v>
      </c>
    </row>
    <row r="810" spans="1:7" x14ac:dyDescent="0.35">
      <c r="A810" s="13">
        <v>45687</v>
      </c>
      <c r="B810" s="7" t="s">
        <v>14726</v>
      </c>
      <c r="C810" s="7" t="s">
        <v>14727</v>
      </c>
      <c r="D810" s="7" t="s">
        <v>4527</v>
      </c>
      <c r="E810" s="7">
        <v>1</v>
      </c>
      <c r="F810" t="str">
        <f>IFERROR(IF(LEN(_xlfn.XLOOKUP(D810, 'Parc Samsara'!B:B, 'Parc Samsara'!A:A)) &gt;9, "Non équipé", _xlfn.XLOOKUP(D810, 'Parc Samsara'!B:B, 'Parc Samsara'!A:A)), "Non équipé")</f>
        <v>HJ-545-JC</v>
      </c>
      <c r="G810" t="s">
        <v>14777</v>
      </c>
    </row>
    <row r="811" spans="1:7" x14ac:dyDescent="0.35">
      <c r="A811" s="14">
        <v>45687</v>
      </c>
      <c r="B811" s="6" t="s">
        <v>14726</v>
      </c>
      <c r="C811" s="6" t="s">
        <v>14727</v>
      </c>
      <c r="D811" s="6" t="s">
        <v>4547</v>
      </c>
      <c r="E811" s="6">
        <v>1</v>
      </c>
      <c r="F811" t="str">
        <f>IFERROR(IF(LEN(_xlfn.XLOOKUP(D811, 'Parc Samsara'!B:B, 'Parc Samsara'!A:A)) &gt;9, "Non équipé", _xlfn.XLOOKUP(D811, 'Parc Samsara'!B:B, 'Parc Samsara'!A:A)), "Non équipé")</f>
        <v>HJ-561-MF</v>
      </c>
      <c r="G811" t="s">
        <v>14777</v>
      </c>
    </row>
    <row r="812" spans="1:7" x14ac:dyDescent="0.35">
      <c r="A812" s="13">
        <v>45687</v>
      </c>
      <c r="B812" s="7" t="s">
        <v>14726</v>
      </c>
      <c r="C812" s="7" t="s">
        <v>14727</v>
      </c>
      <c r="D812" s="7" t="s">
        <v>3703</v>
      </c>
      <c r="E812" s="7">
        <v>1</v>
      </c>
      <c r="F812" t="str">
        <f>IFERROR(IF(LEN(_xlfn.XLOOKUP(D812, 'Parc Samsara'!B:B, 'Parc Samsara'!A:A)) &gt;9, "Non équipé", _xlfn.XLOOKUP(D812, 'Parc Samsara'!B:B, 'Parc Samsara'!A:A)), "Non équipé")</f>
        <v>HB-019-KT</v>
      </c>
      <c r="G812" t="s">
        <v>14777</v>
      </c>
    </row>
    <row r="813" spans="1:7" x14ac:dyDescent="0.35">
      <c r="A813" s="14">
        <v>45687</v>
      </c>
      <c r="B813" s="6" t="s">
        <v>14726</v>
      </c>
      <c r="C813" s="6" t="s">
        <v>14727</v>
      </c>
      <c r="D813" s="6" t="s">
        <v>3709</v>
      </c>
      <c r="E813" s="6">
        <v>1</v>
      </c>
      <c r="F813" t="str">
        <f>IFERROR(IF(LEN(_xlfn.XLOOKUP(D813, 'Parc Samsara'!B:B, 'Parc Samsara'!A:A)) &gt;9, "Non équipé", _xlfn.XLOOKUP(D813, 'Parc Samsara'!B:B, 'Parc Samsara'!A:A)), "Non équipé")</f>
        <v>GY-019-KH</v>
      </c>
      <c r="G813" t="s">
        <v>14777</v>
      </c>
    </row>
    <row r="814" spans="1:7" x14ac:dyDescent="0.35">
      <c r="A814" s="13">
        <v>45687</v>
      </c>
      <c r="B814" s="7" t="s">
        <v>14726</v>
      </c>
      <c r="C814" s="7" t="s">
        <v>14727</v>
      </c>
      <c r="D814" s="7" t="s">
        <v>14741</v>
      </c>
      <c r="E814" s="7">
        <v>1</v>
      </c>
      <c r="F814" t="str">
        <f>IFERROR(IF(LEN(_xlfn.XLOOKUP(D814, 'Parc Samsara'!B:B, 'Parc Samsara'!A:A)) &gt;9, "Non équipé", _xlfn.XLOOKUP(D814, 'Parc Samsara'!B:B, 'Parc Samsara'!A:A)), "Non équipé")</f>
        <v>Non équipé</v>
      </c>
      <c r="G814" t="s">
        <v>14777</v>
      </c>
    </row>
    <row r="815" spans="1:7" x14ac:dyDescent="0.35">
      <c r="A815" s="14">
        <v>45687</v>
      </c>
      <c r="B815" s="6" t="s">
        <v>14726</v>
      </c>
      <c r="C815" s="6" t="s">
        <v>14727</v>
      </c>
      <c r="D815" s="6" t="s">
        <v>4256</v>
      </c>
      <c r="E815" s="6">
        <v>1</v>
      </c>
      <c r="F815" t="str">
        <f>IFERROR(IF(LEN(_xlfn.XLOOKUP(D815, 'Parc Samsara'!B:B, 'Parc Samsara'!A:A)) &gt;9, "Non équipé", _xlfn.XLOOKUP(D815, 'Parc Samsara'!B:B, 'Parc Samsara'!A:A)), "Non équipé")</f>
        <v>HG-818-GE</v>
      </c>
      <c r="G815" t="s">
        <v>14777</v>
      </c>
    </row>
    <row r="816" spans="1:7" x14ac:dyDescent="0.35">
      <c r="A816" s="13">
        <v>45687</v>
      </c>
      <c r="B816" s="7" t="s">
        <v>14726</v>
      </c>
      <c r="C816" s="7" t="s">
        <v>14727</v>
      </c>
      <c r="D816" s="7" t="s">
        <v>3568</v>
      </c>
      <c r="E816" s="7">
        <v>1</v>
      </c>
      <c r="F816" t="str">
        <f>IFERROR(IF(LEN(_xlfn.XLOOKUP(D816, 'Parc Samsara'!B:B, 'Parc Samsara'!A:A)) &gt;9, "Non équipé", _xlfn.XLOOKUP(D816, 'Parc Samsara'!B:B, 'Parc Samsara'!A:A)), "Non équipé")</f>
        <v>GB-654-MT</v>
      </c>
      <c r="G816" t="s">
        <v>14777</v>
      </c>
    </row>
    <row r="817" spans="1:7" x14ac:dyDescent="0.35">
      <c r="A817" s="14">
        <v>45687</v>
      </c>
      <c r="B817" s="6" t="s">
        <v>14726</v>
      </c>
      <c r="C817" s="6" t="s">
        <v>14727</v>
      </c>
      <c r="D817" s="6" t="s">
        <v>3345</v>
      </c>
      <c r="E817" s="6">
        <v>1</v>
      </c>
      <c r="F817" t="str">
        <f>IFERROR(IF(LEN(_xlfn.XLOOKUP(D817, 'Parc Samsara'!B:B, 'Parc Samsara'!A:A)) &gt;9, "Non équipé", _xlfn.XLOOKUP(D817, 'Parc Samsara'!B:B, 'Parc Samsara'!A:A)), "Non équipé")</f>
        <v>HB-639-VG</v>
      </c>
      <c r="G817" t="s">
        <v>14777</v>
      </c>
    </row>
    <row r="818" spans="1:7" x14ac:dyDescent="0.35">
      <c r="A818" s="13">
        <v>45687</v>
      </c>
      <c r="B818" s="7" t="s">
        <v>14726</v>
      </c>
      <c r="C818" s="7" t="s">
        <v>14727</v>
      </c>
      <c r="D818" s="7" t="s">
        <v>3369</v>
      </c>
      <c r="E818" s="7">
        <v>1</v>
      </c>
      <c r="F818" t="str">
        <f>IFERROR(IF(LEN(_xlfn.XLOOKUP(D818, 'Parc Samsara'!B:B, 'Parc Samsara'!A:A)) &gt;9, "Non équipé", _xlfn.XLOOKUP(D818, 'Parc Samsara'!B:B, 'Parc Samsara'!A:A)), "Non équipé")</f>
        <v>HB-826-DK</v>
      </c>
      <c r="G818" t="s">
        <v>14777</v>
      </c>
    </row>
    <row r="819" spans="1:7" x14ac:dyDescent="0.35">
      <c r="A819" s="14">
        <v>45687</v>
      </c>
      <c r="B819" s="6" t="s">
        <v>14726</v>
      </c>
      <c r="C819" s="6" t="s">
        <v>14727</v>
      </c>
      <c r="D819" s="6" t="s">
        <v>3333</v>
      </c>
      <c r="E819" s="6">
        <v>1</v>
      </c>
      <c r="F819" t="str">
        <f>IFERROR(IF(LEN(_xlfn.XLOOKUP(D819, 'Parc Samsara'!B:B, 'Parc Samsara'!A:A)) &gt;9, "Non équipé", _xlfn.XLOOKUP(D819, 'Parc Samsara'!B:B, 'Parc Samsara'!A:A)), "Non équipé")</f>
        <v>HB-245-GE</v>
      </c>
      <c r="G819" t="s">
        <v>14777</v>
      </c>
    </row>
    <row r="820" spans="1:7" x14ac:dyDescent="0.35">
      <c r="A820" s="13">
        <v>45687</v>
      </c>
      <c r="B820" s="7" t="s">
        <v>14726</v>
      </c>
      <c r="C820" s="7" t="s">
        <v>14727</v>
      </c>
      <c r="D820" s="7" t="s">
        <v>3357</v>
      </c>
      <c r="E820" s="7">
        <v>1</v>
      </c>
      <c r="F820" t="str">
        <f>IFERROR(IF(LEN(_xlfn.XLOOKUP(D820, 'Parc Samsara'!B:B, 'Parc Samsara'!A:A)) &gt;9, "Non équipé", _xlfn.XLOOKUP(D820, 'Parc Samsara'!B:B, 'Parc Samsara'!A:A)), "Non équipé")</f>
        <v>HB-493-GT</v>
      </c>
      <c r="G820" t="s">
        <v>14777</v>
      </c>
    </row>
    <row r="821" spans="1:7" x14ac:dyDescent="0.35">
      <c r="A821" s="14">
        <v>45687</v>
      </c>
      <c r="B821" s="6" t="s">
        <v>14726</v>
      </c>
      <c r="C821" s="6" t="s">
        <v>14727</v>
      </c>
      <c r="D821" s="6" t="s">
        <v>3375</v>
      </c>
      <c r="E821" s="6">
        <v>1</v>
      </c>
      <c r="F821" t="str">
        <f>IFERROR(IF(LEN(_xlfn.XLOOKUP(D821, 'Parc Samsara'!B:B, 'Parc Samsara'!A:A)) &gt;9, "Non équipé", _xlfn.XLOOKUP(D821, 'Parc Samsara'!B:B, 'Parc Samsara'!A:A)), "Non équipé")</f>
        <v>HB-696-JH</v>
      </c>
      <c r="G821" t="s">
        <v>14777</v>
      </c>
    </row>
    <row r="822" spans="1:7" x14ac:dyDescent="0.35">
      <c r="A822" s="13">
        <v>45687</v>
      </c>
      <c r="B822" s="7" t="s">
        <v>14726</v>
      </c>
      <c r="C822" s="7" t="s">
        <v>14727</v>
      </c>
      <c r="D822" s="7" t="s">
        <v>3339</v>
      </c>
      <c r="E822" s="7">
        <v>1</v>
      </c>
      <c r="F822" t="str">
        <f>IFERROR(IF(LEN(_xlfn.XLOOKUP(D822, 'Parc Samsara'!B:B, 'Parc Samsara'!A:A)) &gt;9, "Non équipé", _xlfn.XLOOKUP(D822, 'Parc Samsara'!B:B, 'Parc Samsara'!A:A)), "Non équipé")</f>
        <v>HB-350-GA</v>
      </c>
      <c r="G822" t="s">
        <v>14777</v>
      </c>
    </row>
    <row r="823" spans="1:7" x14ac:dyDescent="0.35">
      <c r="A823" s="14">
        <v>45687</v>
      </c>
      <c r="B823" s="6" t="s">
        <v>14726</v>
      </c>
      <c r="C823" s="6" t="s">
        <v>14727</v>
      </c>
      <c r="D823" s="6" t="s">
        <v>3351</v>
      </c>
      <c r="E823" s="6">
        <v>1</v>
      </c>
      <c r="F823" t="str">
        <f>IFERROR(IF(LEN(_xlfn.XLOOKUP(D823, 'Parc Samsara'!B:B, 'Parc Samsara'!A:A)) &gt;9, "Non équipé", _xlfn.XLOOKUP(D823, 'Parc Samsara'!B:B, 'Parc Samsara'!A:A)), "Non équipé")</f>
        <v>HB-455-GE</v>
      </c>
      <c r="G823" t="s">
        <v>14777</v>
      </c>
    </row>
    <row r="824" spans="1:7" x14ac:dyDescent="0.35">
      <c r="A824" s="13">
        <v>45687</v>
      </c>
      <c r="B824" s="7" t="s">
        <v>14726</v>
      </c>
      <c r="C824" s="7" t="s">
        <v>14727</v>
      </c>
      <c r="D824" s="7" t="s">
        <v>3363</v>
      </c>
      <c r="E824" s="7">
        <v>1</v>
      </c>
      <c r="F824" t="str">
        <f>IFERROR(IF(LEN(_xlfn.XLOOKUP(D824, 'Parc Samsara'!B:B, 'Parc Samsara'!A:A)) &gt;9, "Non équipé", _xlfn.XLOOKUP(D824, 'Parc Samsara'!B:B, 'Parc Samsara'!A:A)), "Non équipé")</f>
        <v>HB-763-JF</v>
      </c>
      <c r="G824" t="s">
        <v>14777</v>
      </c>
    </row>
    <row r="825" spans="1:7" x14ac:dyDescent="0.35">
      <c r="A825" s="14">
        <v>45687</v>
      </c>
      <c r="B825" s="6" t="s">
        <v>14726</v>
      </c>
      <c r="C825" s="6" t="s">
        <v>14727</v>
      </c>
      <c r="D825" s="6" t="s">
        <v>3307</v>
      </c>
      <c r="E825" s="6">
        <v>1</v>
      </c>
      <c r="F825" t="str">
        <f>IFERROR(IF(LEN(_xlfn.XLOOKUP(D825, 'Parc Samsara'!B:B, 'Parc Samsara'!A:A)) &gt;9, "Non équipé", _xlfn.XLOOKUP(D825, 'Parc Samsara'!B:B, 'Parc Samsara'!A:A)), "Non équipé")</f>
        <v>CK-931-QQ</v>
      </c>
      <c r="G825" t="s">
        <v>14777</v>
      </c>
    </row>
    <row r="826" spans="1:7" x14ac:dyDescent="0.35">
      <c r="A826" s="13">
        <v>45687</v>
      </c>
      <c r="B826" s="7" t="s">
        <v>14726</v>
      </c>
      <c r="C826" s="7" t="s">
        <v>14727</v>
      </c>
      <c r="D826" s="7" t="s">
        <v>3323</v>
      </c>
      <c r="E826" s="7">
        <v>1</v>
      </c>
      <c r="F826" t="str">
        <f>IFERROR(IF(LEN(_xlfn.XLOOKUP(D826, 'Parc Samsara'!B:B, 'Parc Samsara'!A:A)) &gt;9, "Non équipé", _xlfn.XLOOKUP(D826, 'Parc Samsara'!B:B, 'Parc Samsara'!A:A)), "Non équipé")</f>
        <v>HB-200-FQ</v>
      </c>
      <c r="G826" t="s">
        <v>14777</v>
      </c>
    </row>
    <row r="827" spans="1:7" x14ac:dyDescent="0.35">
      <c r="A827" s="14">
        <v>45687</v>
      </c>
      <c r="B827" s="6" t="s">
        <v>14726</v>
      </c>
      <c r="C827" s="6" t="s">
        <v>14727</v>
      </c>
      <c r="D827" s="6" t="s">
        <v>3327</v>
      </c>
      <c r="E827" s="6">
        <v>1</v>
      </c>
      <c r="F827" t="str">
        <f>IFERROR(IF(LEN(_xlfn.XLOOKUP(D827, 'Parc Samsara'!B:B, 'Parc Samsara'!A:A)) &gt;9, "Non équipé", _xlfn.XLOOKUP(D827, 'Parc Samsara'!B:B, 'Parc Samsara'!A:A)), "Non équipé")</f>
        <v>HB-227-GV</v>
      </c>
      <c r="G827" t="s">
        <v>14777</v>
      </c>
    </row>
    <row r="828" spans="1:7" x14ac:dyDescent="0.35">
      <c r="A828" s="13">
        <v>45687</v>
      </c>
      <c r="B828" s="7" t="s">
        <v>14726</v>
      </c>
      <c r="C828" s="7" t="s">
        <v>14727</v>
      </c>
      <c r="D828" s="7" t="s">
        <v>3312</v>
      </c>
      <c r="E828" s="7">
        <v>1</v>
      </c>
      <c r="F828" t="str">
        <f>IFERROR(IF(LEN(_xlfn.XLOOKUP(D828, 'Parc Samsara'!B:B, 'Parc Samsara'!A:A)) &gt;9, "Non équipé", _xlfn.XLOOKUP(D828, 'Parc Samsara'!B:B, 'Parc Samsara'!A:A)), "Non équipé")</f>
        <v>HB-086-FQ</v>
      </c>
      <c r="G828" t="s">
        <v>14777</v>
      </c>
    </row>
    <row r="829" spans="1:7" x14ac:dyDescent="0.35">
      <c r="A829" s="14">
        <v>45687</v>
      </c>
      <c r="B829" s="6" t="s">
        <v>14726</v>
      </c>
      <c r="C829" s="6" t="s">
        <v>14727</v>
      </c>
      <c r="D829" s="6" t="s">
        <v>3318</v>
      </c>
      <c r="E829" s="6">
        <v>1</v>
      </c>
      <c r="F829" t="str">
        <f>IFERROR(IF(LEN(_xlfn.XLOOKUP(D829, 'Parc Samsara'!B:B, 'Parc Samsara'!A:A)) &gt;9, "Non équipé", _xlfn.XLOOKUP(D829, 'Parc Samsara'!B:B, 'Parc Samsara'!A:A)), "Non équipé")</f>
        <v>HB-149-JG</v>
      </c>
      <c r="G829" t="s">
        <v>14777</v>
      </c>
    </row>
    <row r="830" spans="1:7" x14ac:dyDescent="0.35">
      <c r="A830" s="13">
        <v>45687</v>
      </c>
      <c r="B830" s="7" t="s">
        <v>14726</v>
      </c>
      <c r="C830" s="7" t="s">
        <v>14727</v>
      </c>
      <c r="D830" s="7" t="s">
        <v>4350</v>
      </c>
      <c r="E830" s="7">
        <v>1</v>
      </c>
      <c r="F830" t="str">
        <f>IFERROR(IF(LEN(_xlfn.XLOOKUP(D830, 'Parc Samsara'!B:B, 'Parc Samsara'!A:A)) &gt;9, "Non équipé", _xlfn.XLOOKUP(D830, 'Parc Samsara'!B:B, 'Parc Samsara'!A:A)), "Non équipé")</f>
        <v>HH-533-DR</v>
      </c>
      <c r="G830" t="s">
        <v>14777</v>
      </c>
    </row>
    <row r="831" spans="1:7" x14ac:dyDescent="0.35">
      <c r="A831" s="14">
        <v>45687</v>
      </c>
      <c r="B831" s="6" t="s">
        <v>14726</v>
      </c>
      <c r="C831" s="6" t="s">
        <v>14727</v>
      </c>
      <c r="D831" s="6" t="s">
        <v>4011</v>
      </c>
      <c r="E831" s="6">
        <v>1</v>
      </c>
      <c r="F831" t="str">
        <f>IFERROR(IF(LEN(_xlfn.XLOOKUP(D831, 'Parc Samsara'!B:B, 'Parc Samsara'!A:A)) &gt;9, "Non équipé", _xlfn.XLOOKUP(D831, 'Parc Samsara'!B:B, 'Parc Samsara'!A:A)), "Non équipé")</f>
        <v>HC-577-XN</v>
      </c>
      <c r="G831" t="s">
        <v>14777</v>
      </c>
    </row>
    <row r="832" spans="1:7" x14ac:dyDescent="0.35">
      <c r="A832" s="13">
        <v>45687</v>
      </c>
      <c r="B832" s="7" t="s">
        <v>14726</v>
      </c>
      <c r="C832" s="7" t="s">
        <v>14727</v>
      </c>
      <c r="D832" s="7" t="s">
        <v>14742</v>
      </c>
      <c r="E832" s="7">
        <v>1</v>
      </c>
      <c r="F832" t="str">
        <f>IFERROR(IF(LEN(_xlfn.XLOOKUP(D832, 'Parc Samsara'!B:B, 'Parc Samsara'!A:A)) &gt;9, "Non équipé", _xlfn.XLOOKUP(D832, 'Parc Samsara'!B:B, 'Parc Samsara'!A:A)), "Non équipé")</f>
        <v>Non équipé</v>
      </c>
      <c r="G832" t="s">
        <v>14777</v>
      </c>
    </row>
    <row r="833" spans="1:7" x14ac:dyDescent="0.35">
      <c r="A833" s="14">
        <v>45687</v>
      </c>
      <c r="B833" s="6" t="s">
        <v>14726</v>
      </c>
      <c r="C833" s="6" t="s">
        <v>14727</v>
      </c>
      <c r="D833" s="6" t="s">
        <v>4504</v>
      </c>
      <c r="E833" s="6">
        <v>1</v>
      </c>
      <c r="F833" t="str">
        <f>IFERROR(IF(LEN(_xlfn.XLOOKUP(D833, 'Parc Samsara'!B:B, 'Parc Samsara'!A:A)) &gt;9, "Non équipé", _xlfn.XLOOKUP(D833, 'Parc Samsara'!B:B, 'Parc Samsara'!A:A)), "Non équipé")</f>
        <v>HJ-243-FC</v>
      </c>
      <c r="G833" t="s">
        <v>14777</v>
      </c>
    </row>
    <row r="834" spans="1:7" x14ac:dyDescent="0.35">
      <c r="A834" s="13">
        <v>45687</v>
      </c>
      <c r="B834" s="7" t="s">
        <v>14726</v>
      </c>
      <c r="C834" s="7" t="s">
        <v>14727</v>
      </c>
      <c r="D834" s="7" t="s">
        <v>3902</v>
      </c>
      <c r="E834" s="7">
        <v>1</v>
      </c>
      <c r="F834" t="str">
        <f>IFERROR(IF(LEN(_xlfn.XLOOKUP(D834, 'Parc Samsara'!B:B, 'Parc Samsara'!A:A)) &gt;9, "Non équipé", _xlfn.XLOOKUP(D834, 'Parc Samsara'!B:B, 'Parc Samsara'!A:A)), "Non équipé")</f>
        <v>HE-476-DC</v>
      </c>
      <c r="G834" t="s">
        <v>14777</v>
      </c>
    </row>
    <row r="835" spans="1:7" x14ac:dyDescent="0.35">
      <c r="A835" s="14">
        <v>45687</v>
      </c>
      <c r="B835" s="6" t="s">
        <v>14726</v>
      </c>
      <c r="C835" s="6" t="s">
        <v>14727</v>
      </c>
      <c r="D835" s="6" t="s">
        <v>14743</v>
      </c>
      <c r="E835" s="6">
        <v>1</v>
      </c>
      <c r="F835" t="str">
        <f>IFERROR(IF(LEN(_xlfn.XLOOKUP(D835, 'Parc Samsara'!B:B, 'Parc Samsara'!A:A)) &gt;9, "Non équipé", _xlfn.XLOOKUP(D835, 'Parc Samsara'!B:B, 'Parc Samsara'!A:A)), "Non équipé")</f>
        <v>Non équipé</v>
      </c>
      <c r="G835" t="s">
        <v>14777</v>
      </c>
    </row>
    <row r="836" spans="1:7" x14ac:dyDescent="0.35">
      <c r="A836" s="13">
        <v>45687</v>
      </c>
      <c r="B836" s="7" t="s">
        <v>14726</v>
      </c>
      <c r="C836" s="7" t="s">
        <v>14727</v>
      </c>
      <c r="D836" s="7" t="s">
        <v>4509</v>
      </c>
      <c r="E836" s="7">
        <v>1</v>
      </c>
      <c r="F836" t="str">
        <f>IFERROR(IF(LEN(_xlfn.XLOOKUP(D836, 'Parc Samsara'!B:B, 'Parc Samsara'!A:A)) &gt;9, "Non équipé", _xlfn.XLOOKUP(D836, 'Parc Samsara'!B:B, 'Parc Samsara'!A:A)), "Non équipé")</f>
        <v>FA-264-NN</v>
      </c>
      <c r="G836" t="s">
        <v>14777</v>
      </c>
    </row>
    <row r="837" spans="1:7" x14ac:dyDescent="0.35">
      <c r="A837" s="14">
        <v>45687</v>
      </c>
      <c r="B837" s="6" t="s">
        <v>14726</v>
      </c>
      <c r="C837" s="6" t="s">
        <v>14727</v>
      </c>
      <c r="D837" s="6" t="s">
        <v>14744</v>
      </c>
      <c r="E837" s="6">
        <v>1</v>
      </c>
      <c r="F837" t="str">
        <f>IFERROR(IF(LEN(_xlfn.XLOOKUP(D837, 'Parc Samsara'!B:B, 'Parc Samsara'!A:A)) &gt;9, "Non équipé", _xlfn.XLOOKUP(D837, 'Parc Samsara'!B:B, 'Parc Samsara'!A:A)), "Non équipé")</f>
        <v>Non équipé</v>
      </c>
      <c r="G837" t="s">
        <v>14777</v>
      </c>
    </row>
    <row r="838" spans="1:7" x14ac:dyDescent="0.35">
      <c r="A838" s="13">
        <v>45687</v>
      </c>
      <c r="B838" s="7" t="s">
        <v>14726</v>
      </c>
      <c r="C838" s="7" t="s">
        <v>14727</v>
      </c>
      <c r="D838" s="7" t="s">
        <v>14745</v>
      </c>
      <c r="E838" s="7">
        <v>1</v>
      </c>
      <c r="F838" t="str">
        <f>IFERROR(IF(LEN(_xlfn.XLOOKUP(D838, 'Parc Samsara'!B:B, 'Parc Samsara'!A:A)) &gt;9, "Non équipé", _xlfn.XLOOKUP(D838, 'Parc Samsara'!B:B, 'Parc Samsara'!A:A)), "Non équipé")</f>
        <v>Non équipé</v>
      </c>
      <c r="G838" t="s">
        <v>14777</v>
      </c>
    </row>
    <row r="839" spans="1:7" x14ac:dyDescent="0.35">
      <c r="A839" s="14">
        <v>45687</v>
      </c>
      <c r="B839" s="6" t="s">
        <v>14726</v>
      </c>
      <c r="C839" s="6" t="s">
        <v>14727</v>
      </c>
      <c r="D839" s="6" t="s">
        <v>4647</v>
      </c>
      <c r="E839" s="6">
        <v>1</v>
      </c>
      <c r="F839" t="str">
        <f>IFERROR(IF(LEN(_xlfn.XLOOKUP(D839, 'Parc Samsara'!B:B, 'Parc Samsara'!A:A)) &gt;9, "Non équipé", _xlfn.XLOOKUP(D839, 'Parc Samsara'!B:B, 'Parc Samsara'!A:A)), "Non équipé")</f>
        <v>HK-917-DB</v>
      </c>
      <c r="G839" t="s">
        <v>14777</v>
      </c>
    </row>
    <row r="840" spans="1:7" x14ac:dyDescent="0.35">
      <c r="A840" s="13">
        <v>45687</v>
      </c>
      <c r="B840" s="7" t="s">
        <v>14726</v>
      </c>
      <c r="C840" s="7" t="s">
        <v>14727</v>
      </c>
      <c r="D840" s="7" t="s">
        <v>14746</v>
      </c>
      <c r="E840" s="7">
        <v>1</v>
      </c>
      <c r="F840" t="str">
        <f>IFERROR(IF(LEN(_xlfn.XLOOKUP(D840, 'Parc Samsara'!B:B, 'Parc Samsara'!A:A)) &gt;9, "Non équipé", _xlfn.XLOOKUP(D840, 'Parc Samsara'!B:B, 'Parc Samsara'!A:A)), "Non équipé")</f>
        <v>Non équipé</v>
      </c>
      <c r="G840" t="s">
        <v>14777</v>
      </c>
    </row>
    <row r="841" spans="1:7" x14ac:dyDescent="0.35">
      <c r="A841" s="14">
        <v>45687</v>
      </c>
      <c r="B841" s="6" t="s">
        <v>14726</v>
      </c>
      <c r="C841" s="6" t="s">
        <v>14727</v>
      </c>
      <c r="D841" s="6" t="s">
        <v>4418</v>
      </c>
      <c r="E841" s="6">
        <v>1</v>
      </c>
      <c r="F841" t="str">
        <f>IFERROR(IF(LEN(_xlfn.XLOOKUP(D841, 'Parc Samsara'!B:B, 'Parc Samsara'!A:A)) &gt;9, "Non équipé", _xlfn.XLOOKUP(D841, 'Parc Samsara'!B:B, 'Parc Samsara'!A:A)), "Non équipé")</f>
        <v>DW-886-BR</v>
      </c>
      <c r="G841" t="s">
        <v>14777</v>
      </c>
    </row>
    <row r="842" spans="1:7" x14ac:dyDescent="0.35">
      <c r="A842" s="13">
        <v>45687</v>
      </c>
      <c r="B842" s="7" t="s">
        <v>14726</v>
      </c>
      <c r="C842" s="7" t="s">
        <v>14727</v>
      </c>
      <c r="D842" s="7" t="s">
        <v>4249</v>
      </c>
      <c r="E842" s="7">
        <v>1</v>
      </c>
      <c r="F842" t="str">
        <f>IFERROR(IF(LEN(_xlfn.XLOOKUP(D842, 'Parc Samsara'!B:B, 'Parc Samsara'!A:A)) &gt;9, "Non équipé", _xlfn.XLOOKUP(D842, 'Parc Samsara'!B:B, 'Parc Samsara'!A:A)), "Non équipé")</f>
        <v>HG-588-FQ</v>
      </c>
      <c r="G842" t="s">
        <v>14777</v>
      </c>
    </row>
    <row r="843" spans="1:7" x14ac:dyDescent="0.35">
      <c r="A843" s="14">
        <v>45687</v>
      </c>
      <c r="B843" s="6" t="s">
        <v>14726</v>
      </c>
      <c r="C843" s="6" t="s">
        <v>14727</v>
      </c>
      <c r="D843" s="6" t="s">
        <v>3722</v>
      </c>
      <c r="E843" s="6">
        <v>1</v>
      </c>
      <c r="F843" t="str">
        <f>IFERROR(IF(LEN(_xlfn.XLOOKUP(D843, 'Parc Samsara'!B:B, 'Parc Samsara'!A:A)) &gt;9, "Non équipé", _xlfn.XLOOKUP(D843, 'Parc Samsara'!B:B, 'Parc Samsara'!A:A)), "Non équipé")</f>
        <v>HA-139-ZF</v>
      </c>
      <c r="G843" t="s">
        <v>14777</v>
      </c>
    </row>
    <row r="844" spans="1:7" x14ac:dyDescent="0.35">
      <c r="A844" s="13">
        <v>45687</v>
      </c>
      <c r="B844" s="7" t="s">
        <v>14726</v>
      </c>
      <c r="C844" s="7" t="s">
        <v>14727</v>
      </c>
      <c r="D844" s="7" t="s">
        <v>4386</v>
      </c>
      <c r="E844" s="7">
        <v>1</v>
      </c>
      <c r="F844" t="str">
        <f>IFERROR(IF(LEN(_xlfn.XLOOKUP(D844, 'Parc Samsara'!B:B, 'Parc Samsara'!A:A)) &gt;9, "Non équipé", _xlfn.XLOOKUP(D844, 'Parc Samsara'!B:B, 'Parc Samsara'!A:A)), "Non équipé")</f>
        <v>HF-161-YE</v>
      </c>
      <c r="G844" t="s">
        <v>14777</v>
      </c>
    </row>
    <row r="845" spans="1:7" x14ac:dyDescent="0.35">
      <c r="A845" s="14">
        <v>45687</v>
      </c>
      <c r="B845" s="6" t="s">
        <v>14726</v>
      </c>
      <c r="C845" s="6" t="s">
        <v>14727</v>
      </c>
      <c r="D845" s="6" t="s">
        <v>4190</v>
      </c>
      <c r="E845" s="6">
        <v>1</v>
      </c>
      <c r="F845" t="str">
        <f>IFERROR(IF(LEN(_xlfn.XLOOKUP(D845, 'Parc Samsara'!B:B, 'Parc Samsara'!A:A)) &gt;9, "Non équipé", _xlfn.XLOOKUP(D845, 'Parc Samsara'!B:B, 'Parc Samsara'!A:A)), "Non équipé")</f>
        <v>HF-566-JV</v>
      </c>
      <c r="G845" t="s">
        <v>14777</v>
      </c>
    </row>
    <row r="846" spans="1:7" x14ac:dyDescent="0.35">
      <c r="A846" s="13">
        <v>45687</v>
      </c>
      <c r="B846" s="7" t="s">
        <v>14726</v>
      </c>
      <c r="C846" s="7" t="s">
        <v>14727</v>
      </c>
      <c r="D846" s="7" t="s">
        <v>3300</v>
      </c>
      <c r="E846" s="7">
        <v>1</v>
      </c>
      <c r="F846" t="str">
        <f>IFERROR(IF(LEN(_xlfn.XLOOKUP(D846, 'Parc Samsara'!B:B, 'Parc Samsara'!A:A)) &gt;9, "Non équipé", _xlfn.XLOOKUP(D846, 'Parc Samsara'!B:B, 'Parc Samsara'!A:A)), "Non équipé")</f>
        <v>HA-486-QR</v>
      </c>
      <c r="G846" t="s">
        <v>14777</v>
      </c>
    </row>
    <row r="847" spans="1:7" x14ac:dyDescent="0.35">
      <c r="A847" s="14">
        <v>45687</v>
      </c>
      <c r="B847" s="6" t="s">
        <v>14726</v>
      </c>
      <c r="C847" s="6" t="s">
        <v>14727</v>
      </c>
      <c r="D847" s="6" t="s">
        <v>14747</v>
      </c>
      <c r="E847" s="6">
        <v>1</v>
      </c>
      <c r="F847" t="str">
        <f>IFERROR(IF(LEN(_xlfn.XLOOKUP(D847, 'Parc Samsara'!B:B, 'Parc Samsara'!A:A)) &gt;9, "Non équipé", _xlfn.XLOOKUP(D847, 'Parc Samsara'!B:B, 'Parc Samsara'!A:A)), "Non équipé")</f>
        <v>Non équipé</v>
      </c>
      <c r="G847" t="s">
        <v>14777</v>
      </c>
    </row>
    <row r="848" spans="1:7" x14ac:dyDescent="0.35">
      <c r="A848" s="13">
        <v>45687</v>
      </c>
      <c r="B848" s="7" t="s">
        <v>14726</v>
      </c>
      <c r="C848" s="7" t="s">
        <v>14727</v>
      </c>
      <c r="D848" s="7" t="s">
        <v>14748</v>
      </c>
      <c r="E848" s="7">
        <v>1</v>
      </c>
      <c r="F848" t="str">
        <f>IFERROR(IF(LEN(_xlfn.XLOOKUP(D848, 'Parc Samsara'!B:B, 'Parc Samsara'!A:A)) &gt;9, "Non équipé", _xlfn.XLOOKUP(D848, 'Parc Samsara'!B:B, 'Parc Samsara'!A:A)), "Non équipé")</f>
        <v>Non équipé</v>
      </c>
      <c r="G848" t="s">
        <v>14777</v>
      </c>
    </row>
    <row r="849" spans="1:7" x14ac:dyDescent="0.35">
      <c r="A849" s="14">
        <v>45687</v>
      </c>
      <c r="B849" s="6" t="s">
        <v>14726</v>
      </c>
      <c r="C849" s="6" t="s">
        <v>14727</v>
      </c>
      <c r="D849" s="6" t="s">
        <v>3673</v>
      </c>
      <c r="E849" s="6">
        <v>1</v>
      </c>
      <c r="F849" t="str">
        <f>IFERROR(IF(LEN(_xlfn.XLOOKUP(D849, 'Parc Samsara'!B:B, 'Parc Samsara'!A:A)) &gt;9, "Non équipé", _xlfn.XLOOKUP(D849, 'Parc Samsara'!B:B, 'Parc Samsara'!A:A)), "Non équipé")</f>
        <v>GW-073-LX</v>
      </c>
      <c r="G849" t="s">
        <v>14777</v>
      </c>
    </row>
    <row r="850" spans="1:7" x14ac:dyDescent="0.35">
      <c r="A850" s="13">
        <v>45687</v>
      </c>
      <c r="B850" s="7" t="s">
        <v>14726</v>
      </c>
      <c r="C850" s="7" t="s">
        <v>14727</v>
      </c>
      <c r="D850" s="7" t="s">
        <v>3691</v>
      </c>
      <c r="E850" s="7">
        <v>1</v>
      </c>
      <c r="F850" t="str">
        <f>IFERROR(IF(LEN(_xlfn.XLOOKUP(D850, 'Parc Samsara'!B:B, 'Parc Samsara'!A:A)) &gt;9, "Non équipé", _xlfn.XLOOKUP(D850, 'Parc Samsara'!B:B, 'Parc Samsara'!A:A)), "Non équipé")</f>
        <v>GW-196-VB</v>
      </c>
      <c r="G850" t="s">
        <v>14777</v>
      </c>
    </row>
    <row r="851" spans="1:7" x14ac:dyDescent="0.35">
      <c r="A851" s="14">
        <v>45687</v>
      </c>
      <c r="B851" s="6" t="s">
        <v>14726</v>
      </c>
      <c r="C851" s="6" t="s">
        <v>14727</v>
      </c>
      <c r="D851" s="6" t="s">
        <v>3685</v>
      </c>
      <c r="E851" s="6">
        <v>1</v>
      </c>
      <c r="F851" t="str">
        <f>IFERROR(IF(LEN(_xlfn.XLOOKUP(D851, 'Parc Samsara'!B:B, 'Parc Samsara'!A:A)) &gt;9, "Non équipé", _xlfn.XLOOKUP(D851, 'Parc Samsara'!B:B, 'Parc Samsara'!A:A)), "Non équipé")</f>
        <v>GZ-190-AW</v>
      </c>
      <c r="G851" t="s">
        <v>14777</v>
      </c>
    </row>
    <row r="852" spans="1:7" x14ac:dyDescent="0.35">
      <c r="A852" s="13">
        <v>45687</v>
      </c>
      <c r="B852" s="7" t="s">
        <v>14726</v>
      </c>
      <c r="C852" s="7" t="s">
        <v>14727</v>
      </c>
      <c r="D852" s="7" t="s">
        <v>3760</v>
      </c>
      <c r="E852" s="7">
        <v>1</v>
      </c>
      <c r="F852" t="str">
        <f>IFERROR(IF(LEN(_xlfn.XLOOKUP(D852, 'Parc Samsara'!B:B, 'Parc Samsara'!A:A)) &gt;9, "Non équipé", _xlfn.XLOOKUP(D852, 'Parc Samsara'!B:B, 'Parc Samsara'!A:A)), "Non équipé")</f>
        <v>HA-992-EK</v>
      </c>
      <c r="G852" t="s">
        <v>14777</v>
      </c>
    </row>
    <row r="853" spans="1:7" x14ac:dyDescent="0.35">
      <c r="A853" s="14">
        <v>45687</v>
      </c>
      <c r="B853" s="6" t="s">
        <v>14726</v>
      </c>
      <c r="C853" s="6" t="s">
        <v>14727</v>
      </c>
      <c r="D853" s="6" t="s">
        <v>3642</v>
      </c>
      <c r="E853" s="6">
        <v>1</v>
      </c>
      <c r="F853" t="str">
        <f>IFERROR(IF(LEN(_xlfn.XLOOKUP(D853, 'Parc Samsara'!B:B, 'Parc Samsara'!A:A)) &gt;9, "Non équipé", _xlfn.XLOOKUP(D853, 'Parc Samsara'!B:B, 'Parc Samsara'!A:A)), "Non équipé")</f>
        <v>HA-415-KF</v>
      </c>
      <c r="G853" t="s">
        <v>14777</v>
      </c>
    </row>
    <row r="854" spans="1:7" x14ac:dyDescent="0.35">
      <c r="A854" s="13">
        <v>45687</v>
      </c>
      <c r="B854" s="7" t="s">
        <v>14726</v>
      </c>
      <c r="C854" s="7" t="s">
        <v>14727</v>
      </c>
      <c r="D854" s="7" t="s">
        <v>3649</v>
      </c>
      <c r="E854" s="7">
        <v>1</v>
      </c>
      <c r="F854" t="str">
        <f>IFERROR(IF(LEN(_xlfn.XLOOKUP(D854, 'Parc Samsara'!B:B, 'Parc Samsara'!A:A)) &gt;9, "Non équipé", _xlfn.XLOOKUP(D854, 'Parc Samsara'!B:B, 'Parc Samsara'!A:A)), "Non équipé")</f>
        <v>GY-812-PX</v>
      </c>
      <c r="G854" t="s">
        <v>14777</v>
      </c>
    </row>
    <row r="855" spans="1:7" x14ac:dyDescent="0.35">
      <c r="A855" s="14">
        <v>45687</v>
      </c>
      <c r="B855" s="6" t="s">
        <v>14726</v>
      </c>
      <c r="C855" s="6" t="s">
        <v>14727</v>
      </c>
      <c r="D855" s="6" t="s">
        <v>14749</v>
      </c>
      <c r="E855" s="6">
        <v>1</v>
      </c>
      <c r="F855" t="str">
        <f>IFERROR(IF(LEN(_xlfn.XLOOKUP(D855, 'Parc Samsara'!B:B, 'Parc Samsara'!A:A)) &gt;9, "Non équipé", _xlfn.XLOOKUP(D855, 'Parc Samsara'!B:B, 'Parc Samsara'!A:A)), "Non équipé")</f>
        <v>Non équipé</v>
      </c>
      <c r="G855" t="s">
        <v>14777</v>
      </c>
    </row>
    <row r="856" spans="1:7" x14ac:dyDescent="0.35">
      <c r="A856" s="13">
        <v>45687</v>
      </c>
      <c r="B856" s="7" t="s">
        <v>14726</v>
      </c>
      <c r="C856" s="7" t="s">
        <v>14727</v>
      </c>
      <c r="D856" s="7" t="s">
        <v>4479</v>
      </c>
      <c r="E856" s="7">
        <v>1</v>
      </c>
      <c r="F856" t="str">
        <f>IFERROR(IF(LEN(_xlfn.XLOOKUP(D856, 'Parc Samsara'!B:B, 'Parc Samsara'!A:A)) &gt;9, "Non équipé", _xlfn.XLOOKUP(D856, 'Parc Samsara'!B:B, 'Parc Samsara'!A:A)), "Non équipé")</f>
        <v>HA-332-BZ</v>
      </c>
      <c r="G856" t="s">
        <v>14777</v>
      </c>
    </row>
    <row r="857" spans="1:7" x14ac:dyDescent="0.35">
      <c r="A857" s="14">
        <v>45687</v>
      </c>
      <c r="B857" s="6" t="s">
        <v>14726</v>
      </c>
      <c r="C857" s="6" t="s">
        <v>14727</v>
      </c>
      <c r="D857" s="6" t="s">
        <v>4493</v>
      </c>
      <c r="E857" s="6">
        <v>1</v>
      </c>
      <c r="F857" t="str">
        <f>IFERROR(IF(LEN(_xlfn.XLOOKUP(D857, 'Parc Samsara'!B:B, 'Parc Samsara'!A:A)) &gt;9, "Non équipé", _xlfn.XLOOKUP(D857, 'Parc Samsara'!B:B, 'Parc Samsara'!A:A)), "Non équipé")</f>
        <v>ES-526-PI</v>
      </c>
      <c r="G857" t="s">
        <v>14777</v>
      </c>
    </row>
    <row r="858" spans="1:7" x14ac:dyDescent="0.35">
      <c r="A858" s="13">
        <v>45687</v>
      </c>
      <c r="B858" s="7" t="s">
        <v>14726</v>
      </c>
      <c r="C858" s="7" t="s">
        <v>14727</v>
      </c>
      <c r="D858" s="7" t="s">
        <v>3679</v>
      </c>
      <c r="E858" s="7">
        <v>1</v>
      </c>
      <c r="F858" t="str">
        <f>IFERROR(IF(LEN(_xlfn.XLOOKUP(D858, 'Parc Samsara'!B:B, 'Parc Samsara'!A:A)) &gt;9, "Non équipé", _xlfn.XLOOKUP(D858, 'Parc Samsara'!B:B, 'Parc Samsara'!A:A)), "Non équipé")</f>
        <v>GY-180-PY</v>
      </c>
      <c r="G858" t="s">
        <v>14777</v>
      </c>
    </row>
    <row r="859" spans="1:7" x14ac:dyDescent="0.35">
      <c r="A859" s="14">
        <v>45687</v>
      </c>
      <c r="B859" s="6" t="s">
        <v>14726</v>
      </c>
      <c r="C859" s="6" t="s">
        <v>14727</v>
      </c>
      <c r="D859" s="6" t="s">
        <v>4499</v>
      </c>
      <c r="E859" s="6">
        <v>1</v>
      </c>
      <c r="F859" t="str">
        <f>IFERROR(IF(LEN(_xlfn.XLOOKUP(D859, 'Parc Samsara'!B:B, 'Parc Samsara'!A:A)) &gt;9, "Non équipé", _xlfn.XLOOKUP(D859, 'Parc Samsara'!B:B, 'Parc Samsara'!A:A)), "Non équipé")</f>
        <v>HG-675-AE</v>
      </c>
      <c r="G859" t="s">
        <v>14777</v>
      </c>
    </row>
    <row r="860" spans="1:7" x14ac:dyDescent="0.35">
      <c r="A860" s="13">
        <v>45687</v>
      </c>
      <c r="B860" s="7" t="s">
        <v>14726</v>
      </c>
      <c r="C860" s="7" t="s">
        <v>14727</v>
      </c>
      <c r="D860" s="7" t="s">
        <v>14750</v>
      </c>
      <c r="E860" s="7">
        <v>1</v>
      </c>
      <c r="F860" t="str">
        <f>IFERROR(IF(LEN(_xlfn.XLOOKUP(D860, 'Parc Samsara'!B:B, 'Parc Samsara'!A:A)) &gt;9, "Non équipé", _xlfn.XLOOKUP(D860, 'Parc Samsara'!B:B, 'Parc Samsara'!A:A)), "Non équipé")</f>
        <v>Non équipé</v>
      </c>
      <c r="G860" t="s">
        <v>14777</v>
      </c>
    </row>
    <row r="861" spans="1:7" x14ac:dyDescent="0.35">
      <c r="A861" s="14">
        <v>45687</v>
      </c>
      <c r="B861" s="6" t="s">
        <v>14726</v>
      </c>
      <c r="C861" s="6" t="s">
        <v>14727</v>
      </c>
      <c r="D861" s="6" t="s">
        <v>3963</v>
      </c>
      <c r="E861" s="6">
        <v>1</v>
      </c>
      <c r="F861" t="str">
        <f>IFERROR(IF(LEN(_xlfn.XLOOKUP(D861, 'Parc Samsara'!B:B, 'Parc Samsara'!A:A)) &gt;9, "Non équipé", _xlfn.XLOOKUP(D861, 'Parc Samsara'!B:B, 'Parc Samsara'!A:A)), "Non équipé")</f>
        <v>HF-525-NF</v>
      </c>
      <c r="G861" t="s">
        <v>14777</v>
      </c>
    </row>
    <row r="862" spans="1:7" x14ac:dyDescent="0.35">
      <c r="A862" s="13">
        <v>45687</v>
      </c>
      <c r="B862" s="7" t="s">
        <v>14726</v>
      </c>
      <c r="C862" s="7" t="s">
        <v>14727</v>
      </c>
      <c r="D862" s="7" t="s">
        <v>4005</v>
      </c>
      <c r="E862" s="7">
        <v>1</v>
      </c>
      <c r="F862" t="str">
        <f>IFERROR(IF(LEN(_xlfn.XLOOKUP(D862, 'Parc Samsara'!B:B, 'Parc Samsara'!A:A)) &gt;9, "Non équipé", _xlfn.XLOOKUP(D862, 'Parc Samsara'!B:B, 'Parc Samsara'!A:A)), "Non équipé")</f>
        <v>HF-580-YW</v>
      </c>
      <c r="G862" t="s">
        <v>14777</v>
      </c>
    </row>
    <row r="863" spans="1:7" x14ac:dyDescent="0.35">
      <c r="A863" s="14">
        <v>45687</v>
      </c>
      <c r="B863" s="6" t="s">
        <v>14726</v>
      </c>
      <c r="C863" s="6" t="s">
        <v>14727</v>
      </c>
      <c r="D863" s="6" t="s">
        <v>3975</v>
      </c>
      <c r="E863" s="6">
        <v>1</v>
      </c>
      <c r="F863" t="str">
        <f>IFERROR(IF(LEN(_xlfn.XLOOKUP(D863, 'Parc Samsara'!B:B, 'Parc Samsara'!A:A)) &gt;9, "Non équipé", _xlfn.XLOOKUP(D863, 'Parc Samsara'!B:B, 'Parc Samsara'!A:A)), "Non équipé")</f>
        <v>HF-952-JV</v>
      </c>
      <c r="G863" t="s">
        <v>14777</v>
      </c>
    </row>
    <row r="864" spans="1:7" x14ac:dyDescent="0.35">
      <c r="A864" s="13">
        <v>45687</v>
      </c>
      <c r="B864" s="7" t="s">
        <v>14726</v>
      </c>
      <c r="C864" s="7" t="s">
        <v>14727</v>
      </c>
      <c r="D864" s="7" t="s">
        <v>3952</v>
      </c>
      <c r="E864" s="7">
        <v>1</v>
      </c>
      <c r="F864" t="str">
        <f>IFERROR(IF(LEN(_xlfn.XLOOKUP(D864, 'Parc Samsara'!B:B, 'Parc Samsara'!A:A)) &gt;9, "Non équipé", _xlfn.XLOOKUP(D864, 'Parc Samsara'!B:B, 'Parc Samsara'!A:A)), "Non équipé")</f>
        <v>HA-411-YC</v>
      </c>
      <c r="G864" t="s">
        <v>14777</v>
      </c>
    </row>
    <row r="865" spans="1:7" x14ac:dyDescent="0.35">
      <c r="A865" s="14">
        <v>45716</v>
      </c>
      <c r="B865" s="6" t="s">
        <v>14751</v>
      </c>
      <c r="C865" s="6" t="s">
        <v>14727</v>
      </c>
      <c r="D865" s="6" t="s">
        <v>3809</v>
      </c>
      <c r="E865" s="6">
        <v>1</v>
      </c>
      <c r="F865" t="str">
        <f>IFERROR(IF(LEN(_xlfn.XLOOKUP(D865, 'Parc Samsara'!B:B, 'Parc Samsara'!A:A)) &gt;9, "Non équipé", _xlfn.XLOOKUP(D865, 'Parc Samsara'!B:B, 'Parc Samsara'!A:A)), "Non équipé")</f>
        <v>GR-790-RH</v>
      </c>
      <c r="G865" t="s">
        <v>14777</v>
      </c>
    </row>
    <row r="866" spans="1:7" x14ac:dyDescent="0.35">
      <c r="A866" s="13">
        <v>45716</v>
      </c>
      <c r="B866" s="7" t="s">
        <v>14751</v>
      </c>
      <c r="C866" s="7" t="s">
        <v>14727</v>
      </c>
      <c r="D866" s="7" t="s">
        <v>3821</v>
      </c>
      <c r="E866" s="7">
        <v>1</v>
      </c>
      <c r="F866" t="str">
        <f>IFERROR(IF(LEN(_xlfn.XLOOKUP(D866, 'Parc Samsara'!B:B, 'Parc Samsara'!A:A)) &gt;9, "Non équipé", _xlfn.XLOOKUP(D866, 'Parc Samsara'!B:B, 'Parc Samsara'!A:A)), "Non équipé")</f>
        <v>GN-240-VQ</v>
      </c>
      <c r="G866" t="s">
        <v>14777</v>
      </c>
    </row>
    <row r="867" spans="1:7" x14ac:dyDescent="0.35">
      <c r="A867" s="14">
        <v>45716</v>
      </c>
      <c r="B867" s="6" t="s">
        <v>14751</v>
      </c>
      <c r="C867" s="6" t="s">
        <v>14727</v>
      </c>
      <c r="D867" s="6" t="s">
        <v>3817</v>
      </c>
      <c r="E867" s="6">
        <v>1</v>
      </c>
      <c r="F867" t="str">
        <f>IFERROR(IF(LEN(_xlfn.XLOOKUP(D867, 'Parc Samsara'!B:B, 'Parc Samsara'!A:A)) &gt;9, "Non équipé", _xlfn.XLOOKUP(D867, 'Parc Samsara'!B:B, 'Parc Samsara'!A:A)), "Non équipé")</f>
        <v>GT-494-NY</v>
      </c>
      <c r="G867" t="s">
        <v>14777</v>
      </c>
    </row>
    <row r="868" spans="1:7" x14ac:dyDescent="0.35">
      <c r="A868" s="13">
        <v>45729</v>
      </c>
      <c r="B868" s="7" t="s">
        <v>14752</v>
      </c>
      <c r="C868" s="7" t="s">
        <v>14648</v>
      </c>
      <c r="D868" s="7" t="s">
        <v>3832</v>
      </c>
      <c r="E868" s="7">
        <v>1</v>
      </c>
      <c r="F868" t="str">
        <f>IFERROR(IF(LEN(_xlfn.XLOOKUP(D868, 'Parc Samsara'!B:B, 'Parc Samsara'!A:A)) &gt;9, "Non équipé", _xlfn.XLOOKUP(D868, 'Parc Samsara'!B:B, 'Parc Samsara'!A:A)), "Non équipé")</f>
        <v>GQ-535-LZ</v>
      </c>
      <c r="G868" t="s">
        <v>14777</v>
      </c>
    </row>
    <row r="869" spans="1:7" x14ac:dyDescent="0.35">
      <c r="A869" s="14">
        <v>45859</v>
      </c>
      <c r="B869" s="6" t="s">
        <v>14753</v>
      </c>
      <c r="C869" s="6" t="s">
        <v>14727</v>
      </c>
      <c r="D869" s="6" t="s">
        <v>3908</v>
      </c>
      <c r="E869" s="6">
        <v>1</v>
      </c>
      <c r="F869" t="str">
        <f>IFERROR(IF(LEN(_xlfn.XLOOKUP(D869, 'Parc Samsara'!B:B, 'Parc Samsara'!A:A)) &gt;9, "Non équipé", _xlfn.XLOOKUP(D869, 'Parc Samsara'!B:B, 'Parc Samsara'!A:A)), "Non équipé")</f>
        <v>EP-688-GN</v>
      </c>
      <c r="G869" t="s">
        <v>14777</v>
      </c>
    </row>
    <row r="870" spans="1:7" x14ac:dyDescent="0.35">
      <c r="A870" s="13">
        <v>45863</v>
      </c>
      <c r="B870" s="7" t="s">
        <v>14754</v>
      </c>
      <c r="C870" s="7" t="s">
        <v>14648</v>
      </c>
      <c r="D870" s="7" t="s">
        <v>3913</v>
      </c>
      <c r="E870" s="7">
        <v>1</v>
      </c>
      <c r="F870" t="str">
        <f>IFERROR(IF(LEN(_xlfn.XLOOKUP(D870, 'Parc Samsara'!B:B, 'Parc Samsara'!A:A)) &gt;9, "Non équipé", _xlfn.XLOOKUP(D870, 'Parc Samsara'!B:B, 'Parc Samsara'!A:A)), "Non équipé")</f>
        <v>DT-064-WT</v>
      </c>
      <c r="G870" t="s">
        <v>14777</v>
      </c>
    </row>
    <row r="871" spans="1:7" x14ac:dyDescent="0.35">
      <c r="A871" s="14">
        <v>45944</v>
      </c>
      <c r="B871" s="6" t="s">
        <v>14755</v>
      </c>
      <c r="C871" s="6" t="s">
        <v>14648</v>
      </c>
      <c r="D871" s="6" t="s">
        <v>4018</v>
      </c>
      <c r="E871" s="6">
        <v>1</v>
      </c>
      <c r="F871" t="str">
        <f>IFERROR(IF(LEN(_xlfn.XLOOKUP(D871, 'Parc Samsara'!B:B, 'Parc Samsara'!A:A)) &gt;9, "Non équipé", _xlfn.XLOOKUP(D871, 'Parc Samsara'!B:B, 'Parc Samsara'!A:A)), "Non équipé")</f>
        <v>GS-750-JC</v>
      </c>
      <c r="G871" t="s">
        <v>14777</v>
      </c>
    </row>
    <row r="872" spans="1:7" x14ac:dyDescent="0.35">
      <c r="A872" s="13">
        <v>45978</v>
      </c>
      <c r="B872" s="7" t="s">
        <v>14756</v>
      </c>
      <c r="C872" s="7" t="s">
        <v>14727</v>
      </c>
      <c r="D872" s="7" t="s">
        <v>4289</v>
      </c>
      <c r="E872" s="7">
        <v>1</v>
      </c>
      <c r="F872" t="str">
        <f>IFERROR(IF(LEN(_xlfn.XLOOKUP(D872, 'Parc Samsara'!B:B, 'Parc Samsara'!A:A)) &gt;9, "Non équipé", _xlfn.XLOOKUP(D872, 'Parc Samsara'!B:B, 'Parc Samsara'!A:A)), "Non équipé")</f>
        <v>HG-489-SK</v>
      </c>
      <c r="G872" t="s">
        <v>14777</v>
      </c>
    </row>
    <row r="873" spans="1:7" x14ac:dyDescent="0.35">
      <c r="A873" s="14">
        <v>45994</v>
      </c>
      <c r="B873" s="6" t="s">
        <v>14757</v>
      </c>
      <c r="C873" s="6" t="s">
        <v>14727</v>
      </c>
      <c r="D873" s="6" t="s">
        <v>4325</v>
      </c>
      <c r="E873" s="6">
        <v>1</v>
      </c>
      <c r="F873" t="str">
        <f>IFERROR(IF(LEN(_xlfn.XLOOKUP(D873, 'Parc Samsara'!B:B, 'Parc Samsara'!A:A)) &gt;9, "Non équipé", _xlfn.XLOOKUP(D873, 'Parc Samsara'!B:B, 'Parc Samsara'!A:A)), "Non équipé")</f>
        <v>HG-848-TT</v>
      </c>
      <c r="G873" t="s">
        <v>14777</v>
      </c>
    </row>
    <row r="874" spans="1:7" x14ac:dyDescent="0.35">
      <c r="A874" s="13">
        <v>45994</v>
      </c>
      <c r="B874" s="7" t="s">
        <v>14757</v>
      </c>
      <c r="C874" s="7" t="s">
        <v>14727</v>
      </c>
      <c r="D874" s="7" t="s">
        <v>4577</v>
      </c>
      <c r="E874" s="7">
        <v>1</v>
      </c>
      <c r="F874" t="str">
        <f>IFERROR(IF(LEN(_xlfn.XLOOKUP(D874, 'Parc Samsara'!B:B, 'Parc Samsara'!A:A)) &gt;9, "Non équipé", _xlfn.XLOOKUP(D874, 'Parc Samsara'!B:B, 'Parc Samsara'!A:A)), "Non équipé")</f>
        <v>HJ-053-PN</v>
      </c>
      <c r="G874" t="s">
        <v>14777</v>
      </c>
    </row>
    <row r="875" spans="1:7" x14ac:dyDescent="0.35">
      <c r="A875" s="14">
        <v>45994</v>
      </c>
      <c r="B875" s="6" t="s">
        <v>14757</v>
      </c>
      <c r="C875" s="6" t="s">
        <v>14727</v>
      </c>
      <c r="D875" s="6" t="s">
        <v>4343</v>
      </c>
      <c r="E875" s="6">
        <v>1</v>
      </c>
      <c r="F875" t="str">
        <f>IFERROR(IF(LEN(_xlfn.XLOOKUP(D875, 'Parc Samsara'!B:B, 'Parc Samsara'!A:A)) &gt;9, "Non équipé", _xlfn.XLOOKUP(D875, 'Parc Samsara'!B:B, 'Parc Samsara'!A:A)), "Non équipé")</f>
        <v>HC-238-GZ</v>
      </c>
      <c r="G875" t="s">
        <v>14777</v>
      </c>
    </row>
    <row r="876" spans="1:7" x14ac:dyDescent="0.35">
      <c r="A876" s="13">
        <v>45994</v>
      </c>
      <c r="B876" s="7" t="s">
        <v>14757</v>
      </c>
      <c r="C876" s="7" t="s">
        <v>14727</v>
      </c>
      <c r="D876" s="7" t="s">
        <v>4332</v>
      </c>
      <c r="E876" s="7">
        <v>1</v>
      </c>
      <c r="F876" t="str">
        <f>IFERROR(IF(LEN(_xlfn.XLOOKUP(D876, 'Parc Samsara'!B:B, 'Parc Samsara'!A:A)) &gt;9, "Non équipé", _xlfn.XLOOKUP(D876, 'Parc Samsara'!B:B, 'Parc Samsara'!A:A)), "Non équipé")</f>
        <v>HG-701-QG</v>
      </c>
      <c r="G876" t="s">
        <v>14777</v>
      </c>
    </row>
    <row r="877" spans="1:7" x14ac:dyDescent="0.35">
      <c r="A877" s="14">
        <v>46002</v>
      </c>
      <c r="B877" s="6" t="s">
        <v>14758</v>
      </c>
      <c r="C877" s="6" t="s">
        <v>14727</v>
      </c>
      <c r="D877" s="6" t="s">
        <v>14759</v>
      </c>
      <c r="E877" s="6">
        <v>1</v>
      </c>
      <c r="F877" t="str">
        <f>IFERROR(IF(LEN(_xlfn.XLOOKUP(D877, 'Parc Samsara'!B:B, 'Parc Samsara'!A:A)) &gt;9, "Non équipé", _xlfn.XLOOKUP(D877, 'Parc Samsara'!B:B, 'Parc Samsara'!A:A)), "Non équipé")</f>
        <v>Non équipé</v>
      </c>
      <c r="G877" t="s">
        <v>14777</v>
      </c>
    </row>
    <row r="878" spans="1:7" x14ac:dyDescent="0.35">
      <c r="A878" s="13">
        <v>46002</v>
      </c>
      <c r="B878" s="7" t="s">
        <v>14758</v>
      </c>
      <c r="C878" s="7" t="s">
        <v>14727</v>
      </c>
      <c r="D878" s="7" t="s">
        <v>4357</v>
      </c>
      <c r="E878" s="7">
        <v>1</v>
      </c>
      <c r="F878" t="str">
        <f>IFERROR(IF(LEN(_xlfn.XLOOKUP(D878, 'Parc Samsara'!B:B, 'Parc Samsara'!A:A)) &gt;9, "Non équipé", _xlfn.XLOOKUP(D878, 'Parc Samsara'!B:B, 'Parc Samsara'!A:A)), "Non équipé")</f>
        <v>HG-454-QG</v>
      </c>
      <c r="G878" t="s">
        <v>14777</v>
      </c>
    </row>
    <row r="879" spans="1:7" x14ac:dyDescent="0.35">
      <c r="A879" s="14">
        <v>46041</v>
      </c>
      <c r="B879" s="6" t="s">
        <v>14760</v>
      </c>
      <c r="C879" s="6" t="s">
        <v>14727</v>
      </c>
      <c r="D879" s="6" t="s">
        <v>4459</v>
      </c>
      <c r="E879" s="6">
        <v>1</v>
      </c>
      <c r="F879" t="str">
        <f>IFERROR(IF(LEN(_xlfn.XLOOKUP(D879, 'Parc Samsara'!B:B, 'Parc Samsara'!A:A)) &gt;9, "Non équipé", _xlfn.XLOOKUP(D879, 'Parc Samsara'!B:B, 'Parc Samsara'!A:A)), "Non équipé")</f>
        <v>GY-826-PE</v>
      </c>
      <c r="G879" t="s">
        <v>14777</v>
      </c>
    </row>
    <row r="880" spans="1:7" x14ac:dyDescent="0.35">
      <c r="A880" s="13">
        <v>46041</v>
      </c>
      <c r="B880" s="7" t="s">
        <v>14760</v>
      </c>
      <c r="C880" s="7" t="s">
        <v>14727</v>
      </c>
      <c r="D880" s="7" t="s">
        <v>14761</v>
      </c>
      <c r="E880" s="7">
        <v>1</v>
      </c>
      <c r="F880" t="str">
        <f>IFERROR(IF(LEN(_xlfn.XLOOKUP(D880, 'Parc Samsara'!B:B, 'Parc Samsara'!A:A)) &gt;9, "Non équipé", _xlfn.XLOOKUP(D880, 'Parc Samsara'!B:B, 'Parc Samsara'!A:A)), "Non équipé")</f>
        <v>Non équipé</v>
      </c>
      <c r="G880" t="s">
        <v>14777</v>
      </c>
    </row>
    <row r="881" spans="1:7" x14ac:dyDescent="0.35">
      <c r="A881" s="14">
        <v>46041</v>
      </c>
      <c r="B881" s="6" t="s">
        <v>14760</v>
      </c>
      <c r="C881" s="6" t="s">
        <v>14727</v>
      </c>
      <c r="D881" s="6" t="s">
        <v>14762</v>
      </c>
      <c r="E881" s="6">
        <v>1</v>
      </c>
      <c r="F881" t="str">
        <f>IFERROR(IF(LEN(_xlfn.XLOOKUP(D881, 'Parc Samsara'!B:B, 'Parc Samsara'!A:A)) &gt;9, "Non équipé", _xlfn.XLOOKUP(D881, 'Parc Samsara'!B:B, 'Parc Samsara'!A:A)), "Non équipé")</f>
        <v>Non équipé</v>
      </c>
      <c r="G881" t="s">
        <v>14777</v>
      </c>
    </row>
    <row r="882" spans="1:7" x14ac:dyDescent="0.35">
      <c r="A882" s="13">
        <v>46052</v>
      </c>
      <c r="B882" s="7" t="s">
        <v>14763</v>
      </c>
      <c r="C882" s="7" t="s">
        <v>14727</v>
      </c>
      <c r="D882" s="7" t="s">
        <v>4437</v>
      </c>
      <c r="E882" s="7">
        <v>1</v>
      </c>
      <c r="F882" t="str">
        <f>IFERROR(IF(LEN(_xlfn.XLOOKUP(D882, 'Parc Samsara'!B:B, 'Parc Samsara'!A:A)) &gt;9, "Non équipé", _xlfn.XLOOKUP(D882, 'Parc Samsara'!B:B, 'Parc Samsara'!A:A)), "Non équipé")</f>
        <v>GE-720-PY</v>
      </c>
      <c r="G882" t="s">
        <v>14777</v>
      </c>
    </row>
    <row r="883" spans="1:7" x14ac:dyDescent="0.35">
      <c r="A883" s="14">
        <v>46064</v>
      </c>
      <c r="B883" s="6" t="s">
        <v>14764</v>
      </c>
      <c r="C883" s="6" t="s">
        <v>14727</v>
      </c>
      <c r="D883" s="6" t="s">
        <v>14765</v>
      </c>
      <c r="E883" s="6">
        <v>1</v>
      </c>
      <c r="F883" t="str">
        <f>IFERROR(IF(LEN(_xlfn.XLOOKUP(D883, 'Parc Samsara'!B:B, 'Parc Samsara'!A:A)) &gt;9, "Non équipé", _xlfn.XLOOKUP(D883, 'Parc Samsara'!B:B, 'Parc Samsara'!A:A)), "Non équipé")</f>
        <v>Non équipé</v>
      </c>
      <c r="G883" t="s">
        <v>14777</v>
      </c>
    </row>
    <row r="884" spans="1:7" x14ac:dyDescent="0.35">
      <c r="G884" t="s">
        <v>14777</v>
      </c>
    </row>
    <row r="885" spans="1:7" x14ac:dyDescent="0.35">
      <c r="G885" t="s">
        <v>14777</v>
      </c>
    </row>
    <row r="886" spans="1:7" x14ac:dyDescent="0.35">
      <c r="G886" t="s">
        <v>14777</v>
      </c>
    </row>
    <row r="887" spans="1:7" x14ac:dyDescent="0.35">
      <c r="G887" t="s">
        <v>14777</v>
      </c>
    </row>
    <row r="888" spans="1:7" x14ac:dyDescent="0.35">
      <c r="G888" t="s">
        <v>14777</v>
      </c>
    </row>
    <row r="889" spans="1:7" x14ac:dyDescent="0.35">
      <c r="G889" t="s">
        <v>14777</v>
      </c>
    </row>
    <row r="890" spans="1:7" x14ac:dyDescent="0.35">
      <c r="G890" t="s">
        <v>14777</v>
      </c>
    </row>
    <row r="891" spans="1:7" x14ac:dyDescent="0.35">
      <c r="G891" t="s">
        <v>14777</v>
      </c>
    </row>
    <row r="892" spans="1:7" x14ac:dyDescent="0.35">
      <c r="G892" t="s">
        <v>14777</v>
      </c>
    </row>
    <row r="893" spans="1:7" x14ac:dyDescent="0.35">
      <c r="G893" t="s">
        <v>14777</v>
      </c>
    </row>
    <row r="894" spans="1:7" x14ac:dyDescent="0.35">
      <c r="G894" t="s">
        <v>14777</v>
      </c>
    </row>
    <row r="895" spans="1:7" x14ac:dyDescent="0.35">
      <c r="G895" t="s">
        <v>14777</v>
      </c>
    </row>
    <row r="896" spans="1:7" x14ac:dyDescent="0.35">
      <c r="G896" t="s">
        <v>14777</v>
      </c>
    </row>
    <row r="897" spans="7:7" x14ac:dyDescent="0.35">
      <c r="G897" t="s">
        <v>14777</v>
      </c>
    </row>
    <row r="898" spans="7:7" x14ac:dyDescent="0.35">
      <c r="G898" t="s">
        <v>14777</v>
      </c>
    </row>
    <row r="899" spans="7:7" x14ac:dyDescent="0.35">
      <c r="G899" t="s">
        <v>14777</v>
      </c>
    </row>
    <row r="900" spans="7:7" x14ac:dyDescent="0.35">
      <c r="G900" t="s">
        <v>14777</v>
      </c>
    </row>
    <row r="901" spans="7:7" x14ac:dyDescent="0.35">
      <c r="G901" t="s">
        <v>14777</v>
      </c>
    </row>
    <row r="902" spans="7:7" x14ac:dyDescent="0.35">
      <c r="G902" t="s">
        <v>14777</v>
      </c>
    </row>
    <row r="903" spans="7:7" x14ac:dyDescent="0.35">
      <c r="G903" t="s">
        <v>14777</v>
      </c>
    </row>
    <row r="904" spans="7:7" x14ac:dyDescent="0.35">
      <c r="G904" t="s">
        <v>14777</v>
      </c>
    </row>
    <row r="905" spans="7:7" x14ac:dyDescent="0.35">
      <c r="G905" t="s">
        <v>14777</v>
      </c>
    </row>
    <row r="906" spans="7:7" x14ac:dyDescent="0.35">
      <c r="G906" t="s">
        <v>14777</v>
      </c>
    </row>
    <row r="907" spans="7:7" x14ac:dyDescent="0.35">
      <c r="G907" t="s">
        <v>14777</v>
      </c>
    </row>
    <row r="908" spans="7:7" x14ac:dyDescent="0.35">
      <c r="G908" t="s">
        <v>14777</v>
      </c>
    </row>
    <row r="909" spans="7:7" x14ac:dyDescent="0.35">
      <c r="G909" t="s">
        <v>14777</v>
      </c>
    </row>
    <row r="910" spans="7:7" x14ac:dyDescent="0.35">
      <c r="G910" t="s">
        <v>14777</v>
      </c>
    </row>
    <row r="911" spans="7:7" x14ac:dyDescent="0.35">
      <c r="G911" t="s">
        <v>14777</v>
      </c>
    </row>
    <row r="912" spans="7:7" x14ac:dyDescent="0.35">
      <c r="G912" t="s">
        <v>14777</v>
      </c>
    </row>
    <row r="913" spans="7:7" x14ac:dyDescent="0.35">
      <c r="G913" t="s">
        <v>14777</v>
      </c>
    </row>
    <row r="914" spans="7:7" x14ac:dyDescent="0.35">
      <c r="G914" t="s">
        <v>14777</v>
      </c>
    </row>
    <row r="915" spans="7:7" x14ac:dyDescent="0.35">
      <c r="G915" t="s">
        <v>14777</v>
      </c>
    </row>
    <row r="916" spans="7:7" x14ac:dyDescent="0.35">
      <c r="G916" t="s">
        <v>14777</v>
      </c>
    </row>
    <row r="917" spans="7:7" x14ac:dyDescent="0.35">
      <c r="G917" t="s">
        <v>14777</v>
      </c>
    </row>
    <row r="918" spans="7:7" x14ac:dyDescent="0.35">
      <c r="G918" t="s">
        <v>14777</v>
      </c>
    </row>
    <row r="919" spans="7:7" x14ac:dyDescent="0.35">
      <c r="G919" t="s">
        <v>14777</v>
      </c>
    </row>
    <row r="920" spans="7:7" x14ac:dyDescent="0.35">
      <c r="G920" t="s">
        <v>14777</v>
      </c>
    </row>
    <row r="921" spans="7:7" x14ac:dyDescent="0.35">
      <c r="G921" t="s">
        <v>14777</v>
      </c>
    </row>
    <row r="922" spans="7:7" x14ac:dyDescent="0.35">
      <c r="G922" t="s">
        <v>14777</v>
      </c>
    </row>
    <row r="923" spans="7:7" x14ac:dyDescent="0.35">
      <c r="G923" t="s">
        <v>14777</v>
      </c>
    </row>
    <row r="924" spans="7:7" x14ac:dyDescent="0.35">
      <c r="G924" t="s">
        <v>14777</v>
      </c>
    </row>
    <row r="925" spans="7:7" x14ac:dyDescent="0.35">
      <c r="G925" t="s">
        <v>14777</v>
      </c>
    </row>
    <row r="926" spans="7:7" x14ac:dyDescent="0.35">
      <c r="G926" t="s">
        <v>14777</v>
      </c>
    </row>
    <row r="927" spans="7:7" x14ac:dyDescent="0.35">
      <c r="G927" t="s">
        <v>14777</v>
      </c>
    </row>
    <row r="928" spans="7:7" x14ac:dyDescent="0.35">
      <c r="G928" t="s">
        <v>14777</v>
      </c>
    </row>
    <row r="929" spans="7:7" x14ac:dyDescent="0.35">
      <c r="G929" t="s">
        <v>14777</v>
      </c>
    </row>
    <row r="930" spans="7:7" x14ac:dyDescent="0.35">
      <c r="G930" t="s">
        <v>14777</v>
      </c>
    </row>
    <row r="931" spans="7:7" x14ac:dyDescent="0.35">
      <c r="G931" t="s">
        <v>14777</v>
      </c>
    </row>
    <row r="932" spans="7:7" x14ac:dyDescent="0.35">
      <c r="G932" t="s">
        <v>14777</v>
      </c>
    </row>
    <row r="933" spans="7:7" x14ac:dyDescent="0.35">
      <c r="G933" t="s">
        <v>14777</v>
      </c>
    </row>
    <row r="934" spans="7:7" x14ac:dyDescent="0.35">
      <c r="G934" t="s">
        <v>14777</v>
      </c>
    </row>
    <row r="935" spans="7:7" x14ac:dyDescent="0.35">
      <c r="G935" t="s">
        <v>14777</v>
      </c>
    </row>
    <row r="936" spans="7:7" x14ac:dyDescent="0.35">
      <c r="G936" t="s">
        <v>14777</v>
      </c>
    </row>
    <row r="937" spans="7:7" x14ac:dyDescent="0.35">
      <c r="G937" t="s">
        <v>14777</v>
      </c>
    </row>
    <row r="938" spans="7:7" x14ac:dyDescent="0.35">
      <c r="G938" t="s">
        <v>14777</v>
      </c>
    </row>
    <row r="939" spans="7:7" x14ac:dyDescent="0.35">
      <c r="G939" t="s">
        <v>14777</v>
      </c>
    </row>
    <row r="940" spans="7:7" x14ac:dyDescent="0.35">
      <c r="G940" t="s">
        <v>14777</v>
      </c>
    </row>
    <row r="941" spans="7:7" x14ac:dyDescent="0.35">
      <c r="G941" t="s">
        <v>14777</v>
      </c>
    </row>
    <row r="942" spans="7:7" x14ac:dyDescent="0.35">
      <c r="G942" t="s">
        <v>14777</v>
      </c>
    </row>
    <row r="943" spans="7:7" x14ac:dyDescent="0.35">
      <c r="G943" t="s">
        <v>14777</v>
      </c>
    </row>
    <row r="944" spans="7:7" x14ac:dyDescent="0.35">
      <c r="G944" t="s">
        <v>14777</v>
      </c>
    </row>
    <row r="945" spans="7:7" x14ac:dyDescent="0.35">
      <c r="G945" t="s">
        <v>14777</v>
      </c>
    </row>
    <row r="946" spans="7:7" x14ac:dyDescent="0.35">
      <c r="G946" t="s">
        <v>14777</v>
      </c>
    </row>
    <row r="947" spans="7:7" x14ac:dyDescent="0.35">
      <c r="G947" t="s">
        <v>14777</v>
      </c>
    </row>
    <row r="948" spans="7:7" x14ac:dyDescent="0.35">
      <c r="G948" t="s">
        <v>14777</v>
      </c>
    </row>
    <row r="949" spans="7:7" x14ac:dyDescent="0.35">
      <c r="G949" t="s">
        <v>14777</v>
      </c>
    </row>
    <row r="950" spans="7:7" x14ac:dyDescent="0.35">
      <c r="G950" t="s">
        <v>14777</v>
      </c>
    </row>
    <row r="951" spans="7:7" x14ac:dyDescent="0.35">
      <c r="G951" t="s">
        <v>14777</v>
      </c>
    </row>
    <row r="952" spans="7:7" x14ac:dyDescent="0.35">
      <c r="G952" t="s">
        <v>14777</v>
      </c>
    </row>
    <row r="953" spans="7:7" x14ac:dyDescent="0.35">
      <c r="G953" t="s">
        <v>14777</v>
      </c>
    </row>
    <row r="954" spans="7:7" x14ac:dyDescent="0.35">
      <c r="G954" t="s">
        <v>14777</v>
      </c>
    </row>
    <row r="955" spans="7:7" x14ac:dyDescent="0.35">
      <c r="G955" t="s">
        <v>14777</v>
      </c>
    </row>
    <row r="956" spans="7:7" x14ac:dyDescent="0.35">
      <c r="G956" t="s">
        <v>14777</v>
      </c>
    </row>
    <row r="957" spans="7:7" x14ac:dyDescent="0.35">
      <c r="G957" t="s">
        <v>14777</v>
      </c>
    </row>
    <row r="958" spans="7:7" x14ac:dyDescent="0.35">
      <c r="G958" t="s">
        <v>14777</v>
      </c>
    </row>
    <row r="959" spans="7:7" x14ac:dyDescent="0.35">
      <c r="G959" t="s">
        <v>14777</v>
      </c>
    </row>
    <row r="960" spans="7:7" x14ac:dyDescent="0.35">
      <c r="G960" t="s">
        <v>14777</v>
      </c>
    </row>
    <row r="961" spans="7:7" x14ac:dyDescent="0.35">
      <c r="G961" t="s">
        <v>14777</v>
      </c>
    </row>
    <row r="962" spans="7:7" x14ac:dyDescent="0.35">
      <c r="G962" t="s">
        <v>14777</v>
      </c>
    </row>
    <row r="963" spans="7:7" x14ac:dyDescent="0.35">
      <c r="G963" t="s">
        <v>14777</v>
      </c>
    </row>
    <row r="964" spans="7:7" x14ac:dyDescent="0.35">
      <c r="G964" t="s">
        <v>14777</v>
      </c>
    </row>
    <row r="965" spans="7:7" x14ac:dyDescent="0.35">
      <c r="G965" t="s">
        <v>14777</v>
      </c>
    </row>
    <row r="966" spans="7:7" x14ac:dyDescent="0.35">
      <c r="G966" t="s">
        <v>14777</v>
      </c>
    </row>
    <row r="967" spans="7:7" x14ac:dyDescent="0.35">
      <c r="G967" t="s">
        <v>14777</v>
      </c>
    </row>
    <row r="968" spans="7:7" x14ac:dyDescent="0.35">
      <c r="G968" t="s">
        <v>14777</v>
      </c>
    </row>
    <row r="969" spans="7:7" x14ac:dyDescent="0.35">
      <c r="G969" t="s">
        <v>14777</v>
      </c>
    </row>
    <row r="970" spans="7:7" x14ac:dyDescent="0.35">
      <c r="G970" t="s">
        <v>14777</v>
      </c>
    </row>
    <row r="971" spans="7:7" x14ac:dyDescent="0.35">
      <c r="G971" t="s">
        <v>14777</v>
      </c>
    </row>
    <row r="972" spans="7:7" x14ac:dyDescent="0.35">
      <c r="G972" t="s">
        <v>14777</v>
      </c>
    </row>
    <row r="973" spans="7:7" x14ac:dyDescent="0.35">
      <c r="G973" t="s">
        <v>14777</v>
      </c>
    </row>
    <row r="974" spans="7:7" x14ac:dyDescent="0.35">
      <c r="G974" t="s">
        <v>14777</v>
      </c>
    </row>
    <row r="975" spans="7:7" x14ac:dyDescent="0.35">
      <c r="G975" t="s">
        <v>14777</v>
      </c>
    </row>
    <row r="976" spans="7:7" x14ac:dyDescent="0.35">
      <c r="G976" t="s">
        <v>14777</v>
      </c>
    </row>
    <row r="977" spans="7:7" x14ac:dyDescent="0.35">
      <c r="G977" t="s">
        <v>14777</v>
      </c>
    </row>
    <row r="978" spans="7:7" x14ac:dyDescent="0.35">
      <c r="G978" t="s">
        <v>14777</v>
      </c>
    </row>
    <row r="979" spans="7:7" x14ac:dyDescent="0.35">
      <c r="G979" t="s">
        <v>14777</v>
      </c>
    </row>
    <row r="980" spans="7:7" x14ac:dyDescent="0.35">
      <c r="G980" t="s">
        <v>14777</v>
      </c>
    </row>
    <row r="981" spans="7:7" x14ac:dyDescent="0.35">
      <c r="G981" t="s">
        <v>14777</v>
      </c>
    </row>
    <row r="982" spans="7:7" x14ac:dyDescent="0.35">
      <c r="G982" t="s">
        <v>14777</v>
      </c>
    </row>
    <row r="983" spans="7:7" x14ac:dyDescent="0.35">
      <c r="G983" t="s">
        <v>14777</v>
      </c>
    </row>
    <row r="984" spans="7:7" x14ac:dyDescent="0.35">
      <c r="G984" t="s">
        <v>14777</v>
      </c>
    </row>
    <row r="985" spans="7:7" x14ac:dyDescent="0.35">
      <c r="G985" t="s">
        <v>14777</v>
      </c>
    </row>
    <row r="986" spans="7:7" x14ac:dyDescent="0.35">
      <c r="G986" t="s">
        <v>14777</v>
      </c>
    </row>
    <row r="987" spans="7:7" x14ac:dyDescent="0.35">
      <c r="G987" t="s">
        <v>14777</v>
      </c>
    </row>
    <row r="988" spans="7:7" x14ac:dyDescent="0.35">
      <c r="G988" t="s">
        <v>14777</v>
      </c>
    </row>
    <row r="989" spans="7:7" x14ac:dyDescent="0.35">
      <c r="G989" t="s">
        <v>14777</v>
      </c>
    </row>
    <row r="990" spans="7:7" x14ac:dyDescent="0.35">
      <c r="G990" t="s">
        <v>14777</v>
      </c>
    </row>
    <row r="991" spans="7:7" x14ac:dyDescent="0.35">
      <c r="G991" t="s">
        <v>14777</v>
      </c>
    </row>
    <row r="992" spans="7:7" x14ac:dyDescent="0.35">
      <c r="G992" t="s">
        <v>14777</v>
      </c>
    </row>
    <row r="993" spans="7:7" x14ac:dyDescent="0.35">
      <c r="G993" t="s">
        <v>14777</v>
      </c>
    </row>
    <row r="994" spans="7:7" x14ac:dyDescent="0.35">
      <c r="G994" t="s">
        <v>14777</v>
      </c>
    </row>
    <row r="995" spans="7:7" x14ac:dyDescent="0.35">
      <c r="G995" t="s">
        <v>14777</v>
      </c>
    </row>
    <row r="996" spans="7:7" x14ac:dyDescent="0.35">
      <c r="G996" t="s">
        <v>14777</v>
      </c>
    </row>
    <row r="997" spans="7:7" x14ac:dyDescent="0.35">
      <c r="G997" t="s">
        <v>14777</v>
      </c>
    </row>
    <row r="998" spans="7:7" x14ac:dyDescent="0.35">
      <c r="G998" t="s">
        <v>14777</v>
      </c>
    </row>
    <row r="999" spans="7:7" x14ac:dyDescent="0.35">
      <c r="G999" t="s">
        <v>14777</v>
      </c>
    </row>
    <row r="1000" spans="7:7" x14ac:dyDescent="0.35">
      <c r="G1000" t="s">
        <v>14777</v>
      </c>
    </row>
    <row r="1001" spans="7:7" x14ac:dyDescent="0.35">
      <c r="G1001" t="s">
        <v>14777</v>
      </c>
    </row>
    <row r="1002" spans="7:7" x14ac:dyDescent="0.35">
      <c r="G1002" t="s">
        <v>14777</v>
      </c>
    </row>
    <row r="1003" spans="7:7" x14ac:dyDescent="0.35">
      <c r="G1003" t="s">
        <v>14777</v>
      </c>
    </row>
    <row r="1004" spans="7:7" x14ac:dyDescent="0.35">
      <c r="G1004" t="s">
        <v>14777</v>
      </c>
    </row>
    <row r="1005" spans="7:7" x14ac:dyDescent="0.35">
      <c r="G1005" t="s">
        <v>14777</v>
      </c>
    </row>
    <row r="1006" spans="7:7" x14ac:dyDescent="0.35">
      <c r="G1006" t="s">
        <v>14777</v>
      </c>
    </row>
    <row r="1007" spans="7:7" x14ac:dyDescent="0.35">
      <c r="G1007" t="s">
        <v>14777</v>
      </c>
    </row>
    <row r="1008" spans="7:7" x14ac:dyDescent="0.35">
      <c r="G1008" t="s">
        <v>14777</v>
      </c>
    </row>
    <row r="1009" spans="7:7" x14ac:dyDescent="0.35">
      <c r="G1009" t="s">
        <v>14777</v>
      </c>
    </row>
    <row r="1010" spans="7:7" x14ac:dyDescent="0.35">
      <c r="G1010" t="s">
        <v>14777</v>
      </c>
    </row>
    <row r="1011" spans="7:7" x14ac:dyDescent="0.35">
      <c r="G1011" t="s">
        <v>14777</v>
      </c>
    </row>
    <row r="1012" spans="7:7" x14ac:dyDescent="0.35">
      <c r="G1012" t="s">
        <v>14777</v>
      </c>
    </row>
    <row r="1013" spans="7:7" x14ac:dyDescent="0.35">
      <c r="G1013" t="s">
        <v>14777</v>
      </c>
    </row>
    <row r="1014" spans="7:7" x14ac:dyDescent="0.35">
      <c r="G1014" t="s">
        <v>14777</v>
      </c>
    </row>
    <row r="1015" spans="7:7" x14ac:dyDescent="0.35">
      <c r="G1015" t="s">
        <v>14777</v>
      </c>
    </row>
    <row r="1016" spans="7:7" x14ac:dyDescent="0.35">
      <c r="G1016" t="s">
        <v>14777</v>
      </c>
    </row>
    <row r="1017" spans="7:7" x14ac:dyDescent="0.35">
      <c r="G1017" t="s">
        <v>14777</v>
      </c>
    </row>
    <row r="1018" spans="7:7" x14ac:dyDescent="0.35">
      <c r="G1018" t="s">
        <v>14777</v>
      </c>
    </row>
    <row r="1019" spans="7:7" x14ac:dyDescent="0.35">
      <c r="G1019" t="s">
        <v>14777</v>
      </c>
    </row>
    <row r="1020" spans="7:7" x14ac:dyDescent="0.35">
      <c r="G1020" t="s">
        <v>14777</v>
      </c>
    </row>
    <row r="1021" spans="7:7" x14ac:dyDescent="0.35">
      <c r="G1021" t="s">
        <v>14777</v>
      </c>
    </row>
    <row r="1022" spans="7:7" x14ac:dyDescent="0.35">
      <c r="G1022" t="s">
        <v>14777</v>
      </c>
    </row>
    <row r="1023" spans="7:7" x14ac:dyDescent="0.35">
      <c r="G1023" t="s">
        <v>14777</v>
      </c>
    </row>
    <row r="1024" spans="7:7" x14ac:dyDescent="0.35">
      <c r="G1024" t="s">
        <v>14777</v>
      </c>
    </row>
    <row r="1025" spans="7:7" x14ac:dyDescent="0.35">
      <c r="G1025" t="s">
        <v>14777</v>
      </c>
    </row>
    <row r="1026" spans="7:7" x14ac:dyDescent="0.35">
      <c r="G1026" t="s">
        <v>14777</v>
      </c>
    </row>
    <row r="1027" spans="7:7" x14ac:dyDescent="0.35">
      <c r="G1027" t="s">
        <v>14777</v>
      </c>
    </row>
    <row r="1028" spans="7:7" x14ac:dyDescent="0.35">
      <c r="G1028" t="s">
        <v>14777</v>
      </c>
    </row>
    <row r="1029" spans="7:7" x14ac:dyDescent="0.35">
      <c r="G1029" t="s">
        <v>14777</v>
      </c>
    </row>
    <row r="1030" spans="7:7" x14ac:dyDescent="0.35">
      <c r="G1030" t="s">
        <v>14777</v>
      </c>
    </row>
    <row r="1031" spans="7:7" x14ac:dyDescent="0.35">
      <c r="G1031" t="s">
        <v>14777</v>
      </c>
    </row>
    <row r="1032" spans="7:7" x14ac:dyDescent="0.35">
      <c r="G1032" t="s">
        <v>14777</v>
      </c>
    </row>
    <row r="1033" spans="7:7" x14ac:dyDescent="0.35">
      <c r="G1033" t="s">
        <v>14777</v>
      </c>
    </row>
    <row r="1034" spans="7:7" x14ac:dyDescent="0.35">
      <c r="G1034" t="s">
        <v>14777</v>
      </c>
    </row>
    <row r="1035" spans="7:7" x14ac:dyDescent="0.35">
      <c r="G1035" t="s">
        <v>14777</v>
      </c>
    </row>
    <row r="1036" spans="7:7" x14ac:dyDescent="0.35">
      <c r="G1036" t="s">
        <v>14777</v>
      </c>
    </row>
    <row r="1037" spans="7:7" x14ac:dyDescent="0.35">
      <c r="G1037" t="s">
        <v>14777</v>
      </c>
    </row>
    <row r="1038" spans="7:7" x14ac:dyDescent="0.35">
      <c r="G1038" t="s">
        <v>14777</v>
      </c>
    </row>
    <row r="1039" spans="7:7" x14ac:dyDescent="0.35">
      <c r="G1039" t="s">
        <v>14777</v>
      </c>
    </row>
    <row r="1040" spans="7:7" x14ac:dyDescent="0.35">
      <c r="G1040" t="s">
        <v>14777</v>
      </c>
    </row>
    <row r="1041" spans="7:7" x14ac:dyDescent="0.35">
      <c r="G1041" t="s">
        <v>14777</v>
      </c>
    </row>
    <row r="1042" spans="7:7" x14ac:dyDescent="0.35">
      <c r="G1042" t="s">
        <v>14777</v>
      </c>
    </row>
    <row r="1043" spans="7:7" x14ac:dyDescent="0.35">
      <c r="G1043" t="s">
        <v>14777</v>
      </c>
    </row>
    <row r="1044" spans="7:7" x14ac:dyDescent="0.35">
      <c r="G1044" t="s">
        <v>14777</v>
      </c>
    </row>
    <row r="1045" spans="7:7" x14ac:dyDescent="0.35">
      <c r="G1045" t="s">
        <v>14777</v>
      </c>
    </row>
    <row r="1046" spans="7:7" x14ac:dyDescent="0.35">
      <c r="G1046" t="s">
        <v>14777</v>
      </c>
    </row>
    <row r="1047" spans="7:7" x14ac:dyDescent="0.35">
      <c r="G1047" t="s">
        <v>14777</v>
      </c>
    </row>
    <row r="1048" spans="7:7" x14ac:dyDescent="0.35">
      <c r="G1048" t="s">
        <v>14777</v>
      </c>
    </row>
    <row r="1049" spans="7:7" x14ac:dyDescent="0.35">
      <c r="G1049" t="s">
        <v>14777</v>
      </c>
    </row>
    <row r="1050" spans="7:7" x14ac:dyDescent="0.35">
      <c r="G1050" t="s">
        <v>14777</v>
      </c>
    </row>
    <row r="1051" spans="7:7" x14ac:dyDescent="0.35">
      <c r="G1051" t="s">
        <v>14777</v>
      </c>
    </row>
    <row r="1052" spans="7:7" x14ac:dyDescent="0.35">
      <c r="G1052" t="s">
        <v>14777</v>
      </c>
    </row>
    <row r="1053" spans="7:7" x14ac:dyDescent="0.35">
      <c r="G1053" t="s">
        <v>14777</v>
      </c>
    </row>
    <row r="1054" spans="7:7" x14ac:dyDescent="0.35">
      <c r="G1054" t="s">
        <v>14777</v>
      </c>
    </row>
    <row r="1055" spans="7:7" x14ac:dyDescent="0.35">
      <c r="G1055" t="s">
        <v>14777</v>
      </c>
    </row>
    <row r="1056" spans="7:7" x14ac:dyDescent="0.35">
      <c r="G1056" t="s">
        <v>14777</v>
      </c>
    </row>
    <row r="1057" spans="7:7" x14ac:dyDescent="0.35">
      <c r="G1057" t="s">
        <v>14777</v>
      </c>
    </row>
    <row r="1058" spans="7:7" x14ac:dyDescent="0.35">
      <c r="G1058" t="s">
        <v>14777</v>
      </c>
    </row>
    <row r="1059" spans="7:7" x14ac:dyDescent="0.35">
      <c r="G1059" t="s">
        <v>14777</v>
      </c>
    </row>
    <row r="1060" spans="7:7" x14ac:dyDescent="0.35">
      <c r="G1060" t="s">
        <v>14777</v>
      </c>
    </row>
    <row r="1061" spans="7:7" x14ac:dyDescent="0.35">
      <c r="G1061" t="s">
        <v>14777</v>
      </c>
    </row>
    <row r="1062" spans="7:7" x14ac:dyDescent="0.35">
      <c r="G1062" t="s">
        <v>14777</v>
      </c>
    </row>
    <row r="1063" spans="7:7" x14ac:dyDescent="0.35">
      <c r="G1063" t="s">
        <v>14777</v>
      </c>
    </row>
    <row r="1064" spans="7:7" x14ac:dyDescent="0.35">
      <c r="G1064" t="s">
        <v>14777</v>
      </c>
    </row>
    <row r="1065" spans="7:7" x14ac:dyDescent="0.35">
      <c r="G1065" t="s">
        <v>14777</v>
      </c>
    </row>
    <row r="1066" spans="7:7" x14ac:dyDescent="0.35">
      <c r="G1066" t="s">
        <v>14777</v>
      </c>
    </row>
    <row r="1067" spans="7:7" x14ac:dyDescent="0.35">
      <c r="G1067" t="s">
        <v>14777</v>
      </c>
    </row>
    <row r="1068" spans="7:7" x14ac:dyDescent="0.35">
      <c r="G1068" t="s">
        <v>14777</v>
      </c>
    </row>
    <row r="1069" spans="7:7" x14ac:dyDescent="0.35">
      <c r="G1069" t="s">
        <v>14777</v>
      </c>
    </row>
    <row r="1070" spans="7:7" x14ac:dyDescent="0.35">
      <c r="G1070" t="s">
        <v>14777</v>
      </c>
    </row>
    <row r="1071" spans="7:7" x14ac:dyDescent="0.35">
      <c r="G1071" t="s">
        <v>14777</v>
      </c>
    </row>
    <row r="1072" spans="7:7" x14ac:dyDescent="0.35">
      <c r="G1072" t="s">
        <v>14777</v>
      </c>
    </row>
    <row r="1073" spans="7:7" x14ac:dyDescent="0.35">
      <c r="G1073" t="s">
        <v>14777</v>
      </c>
    </row>
    <row r="1074" spans="7:7" x14ac:dyDescent="0.35">
      <c r="G1074" t="s">
        <v>14777</v>
      </c>
    </row>
    <row r="1075" spans="7:7" x14ac:dyDescent="0.35">
      <c r="G1075" t="s">
        <v>14777</v>
      </c>
    </row>
    <row r="1076" spans="7:7" x14ac:dyDescent="0.35">
      <c r="G1076" t="s">
        <v>14777</v>
      </c>
    </row>
    <row r="1077" spans="7:7" x14ac:dyDescent="0.35">
      <c r="G1077" t="s">
        <v>14777</v>
      </c>
    </row>
    <row r="1078" spans="7:7" x14ac:dyDescent="0.35">
      <c r="G1078" t="s">
        <v>14777</v>
      </c>
    </row>
    <row r="1079" spans="7:7" x14ac:dyDescent="0.35">
      <c r="G1079" t="s">
        <v>14777</v>
      </c>
    </row>
    <row r="1080" spans="7:7" x14ac:dyDescent="0.35">
      <c r="G1080" t="s">
        <v>14777</v>
      </c>
    </row>
    <row r="1081" spans="7:7" x14ac:dyDescent="0.35">
      <c r="G1081" t="s">
        <v>14777</v>
      </c>
    </row>
    <row r="1082" spans="7:7" x14ac:dyDescent="0.35">
      <c r="G1082" t="s">
        <v>14777</v>
      </c>
    </row>
    <row r="1083" spans="7:7" x14ac:dyDescent="0.35">
      <c r="G1083" t="s">
        <v>14777</v>
      </c>
    </row>
    <row r="1084" spans="7:7" x14ac:dyDescent="0.35">
      <c r="G1084" t="s">
        <v>14777</v>
      </c>
    </row>
    <row r="1085" spans="7:7" x14ac:dyDescent="0.35">
      <c r="G1085" t="s">
        <v>14777</v>
      </c>
    </row>
    <row r="1086" spans="7:7" x14ac:dyDescent="0.35">
      <c r="G1086" t="s">
        <v>14777</v>
      </c>
    </row>
    <row r="1087" spans="7:7" x14ac:dyDescent="0.35">
      <c r="G1087" t="s">
        <v>14777</v>
      </c>
    </row>
    <row r="1088" spans="7:7" x14ac:dyDescent="0.35">
      <c r="G1088" t="s">
        <v>14777</v>
      </c>
    </row>
    <row r="1089" spans="7:7" x14ac:dyDescent="0.35">
      <c r="G1089" t="s">
        <v>14777</v>
      </c>
    </row>
    <row r="1090" spans="7:7" x14ac:dyDescent="0.35">
      <c r="G1090" t="s">
        <v>14777</v>
      </c>
    </row>
  </sheetData>
  <autoFilter ref="A3:F1090" xr:uid="{C09F44D0-9F7B-40DF-83C8-89B78929A4B6}"/>
  <mergeCells count="3">
    <mergeCell ref="A1:F1"/>
    <mergeCell ref="I14:J15"/>
    <mergeCell ref="L14:M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DA21B-1996-4079-BDB6-ABBDED945B36}">
  <sheetPr filterMode="1"/>
  <dimension ref="A1:S1092"/>
  <sheetViews>
    <sheetView workbookViewId="0">
      <selection activeCell="D323" sqref="D323:D699"/>
    </sheetView>
  </sheetViews>
  <sheetFormatPr baseColWidth="10" defaultColWidth="8.7265625" defaultRowHeight="14.5" x14ac:dyDescent="0.35"/>
  <cols>
    <col min="1" max="1" width="52.54296875" bestFit="1" customWidth="1"/>
    <col min="2" max="2" width="15.81640625" bestFit="1" customWidth="1"/>
    <col min="5" max="5" width="8.7265625" style="1"/>
    <col min="9" max="9" width="17" customWidth="1"/>
    <col min="10" max="10" width="44.1796875" bestFit="1" customWidth="1"/>
    <col min="12" max="12" width="14.81640625" bestFit="1" customWidth="1"/>
    <col min="17" max="17" width="37.81640625" bestFit="1" customWidth="1"/>
    <col min="18" max="18" width="10.453125" bestFit="1" customWidth="1"/>
  </cols>
  <sheetData>
    <row r="1" spans="1:19" x14ac:dyDescent="0.35">
      <c r="A1" t="s">
        <v>0</v>
      </c>
      <c r="B1" t="s">
        <v>2</v>
      </c>
      <c r="C1" t="s">
        <v>4650</v>
      </c>
      <c r="D1" t="s">
        <v>20</v>
      </c>
      <c r="E1" s="1" t="s">
        <v>4651</v>
      </c>
      <c r="F1" t="s">
        <v>4652</v>
      </c>
      <c r="G1" t="s">
        <v>4653</v>
      </c>
      <c r="H1" t="s">
        <v>4654</v>
      </c>
      <c r="I1" t="s">
        <v>3</v>
      </c>
      <c r="J1" t="s">
        <v>9</v>
      </c>
      <c r="K1" t="s">
        <v>4655</v>
      </c>
      <c r="L1" t="s">
        <v>4656</v>
      </c>
      <c r="M1" t="s">
        <v>4657</v>
      </c>
      <c r="N1" t="s">
        <v>4658</v>
      </c>
      <c r="O1" t="s">
        <v>4659</v>
      </c>
      <c r="P1" t="s">
        <v>6</v>
      </c>
      <c r="Q1" s="2" t="s">
        <v>4660</v>
      </c>
      <c r="R1" s="2" t="s">
        <v>4661</v>
      </c>
      <c r="S1" t="s">
        <v>6875</v>
      </c>
    </row>
    <row r="2" spans="1:19" hidden="1" x14ac:dyDescent="0.35">
      <c r="A2" t="s">
        <v>4662</v>
      </c>
      <c r="B2" t="s">
        <v>66</v>
      </c>
      <c r="C2" t="s">
        <v>4663</v>
      </c>
      <c r="D2" t="s">
        <v>4664</v>
      </c>
      <c r="E2" s="1" t="s">
        <v>4665</v>
      </c>
      <c r="F2" t="s">
        <v>4666</v>
      </c>
      <c r="G2">
        <v>75</v>
      </c>
      <c r="H2" t="s">
        <v>66</v>
      </c>
      <c r="I2" t="s">
        <v>4662</v>
      </c>
      <c r="J2" t="s">
        <v>800</v>
      </c>
      <c r="K2" t="s">
        <v>46</v>
      </c>
      <c r="L2" t="s">
        <v>4667</v>
      </c>
      <c r="M2" t="s">
        <v>4668</v>
      </c>
      <c r="N2">
        <v>2024</v>
      </c>
      <c r="O2" t="s">
        <v>2959</v>
      </c>
      <c r="P2" t="s">
        <v>67</v>
      </c>
      <c r="Q2" t="str">
        <f>IFERROR(_xlfn.XLOOKUP(B2,'boitiers actifs'!C:C,'boitiers actifs'!A:A),"Pas installé")</f>
        <v>Pas installé</v>
      </c>
      <c r="R2" t="str">
        <f t="shared" ref="R2:R65" si="0" xml:space="preserve"> IF(Q2 = "Pas installé", "Pas installé", IF( Q2&lt;&gt;A2, "Différent du véhicule assigné", "Identique"))</f>
        <v>Pas installé</v>
      </c>
      <c r="S2" t="str">
        <f>IF(B2 = "", "", VLOOKUP(B2, Commandes!D:G, 4, FALSE))</f>
        <v/>
      </c>
    </row>
    <row r="3" spans="1:19" hidden="1" x14ac:dyDescent="0.35">
      <c r="A3" t="s">
        <v>5076</v>
      </c>
      <c r="B3" t="s">
        <v>66</v>
      </c>
      <c r="C3" t="s">
        <v>5077</v>
      </c>
      <c r="D3" t="s">
        <v>5078</v>
      </c>
      <c r="E3" s="1" t="s">
        <v>5079</v>
      </c>
      <c r="F3" t="s">
        <v>4666</v>
      </c>
      <c r="G3" t="s">
        <v>4681</v>
      </c>
      <c r="H3" t="s">
        <v>66</v>
      </c>
      <c r="I3" t="s">
        <v>5076</v>
      </c>
      <c r="J3" t="s">
        <v>39</v>
      </c>
      <c r="K3" t="s">
        <v>46</v>
      </c>
      <c r="L3" t="s">
        <v>4667</v>
      </c>
      <c r="M3" t="s">
        <v>4873</v>
      </c>
      <c r="N3">
        <v>2012</v>
      </c>
      <c r="O3" t="s">
        <v>5080</v>
      </c>
      <c r="Q3" t="str">
        <f>IFERROR(_xlfn.XLOOKUP(B3,'boitiers actifs'!C:C,'boitiers actifs'!A:A),"Pas installé")</f>
        <v>Pas installé</v>
      </c>
      <c r="R3" t="str">
        <f t="shared" si="0"/>
        <v>Pas installé</v>
      </c>
      <c r="S3" t="str">
        <f>IF(B3 = "", "", VLOOKUP(B3, Commandes!D:G, 4, FALSE))</f>
        <v/>
      </c>
    </row>
    <row r="4" spans="1:19" x14ac:dyDescent="0.35">
      <c r="A4" t="s">
        <v>49</v>
      </c>
      <c r="B4" t="s">
        <v>50</v>
      </c>
      <c r="C4" t="s">
        <v>4674</v>
      </c>
      <c r="D4" t="s">
        <v>4671</v>
      </c>
      <c r="E4" s="1" t="s">
        <v>4675</v>
      </c>
      <c r="F4" t="s">
        <v>4666</v>
      </c>
      <c r="G4">
        <v>88</v>
      </c>
      <c r="H4" t="s">
        <v>66</v>
      </c>
      <c r="I4" t="s">
        <v>49</v>
      </c>
      <c r="J4" t="s">
        <v>52</v>
      </c>
      <c r="K4" t="s">
        <v>46</v>
      </c>
      <c r="L4" t="s">
        <v>4667</v>
      </c>
      <c r="M4" t="s">
        <v>4668</v>
      </c>
      <c r="N4">
        <v>2020</v>
      </c>
      <c r="O4" t="s">
        <v>51</v>
      </c>
      <c r="P4" t="s">
        <v>37</v>
      </c>
      <c r="Q4" t="str">
        <f>IFERROR(_xlfn.XLOOKUP(B4,'boitiers actifs'!C:C,'boitiers actifs'!A:A),"Pas installé")</f>
        <v>FR-281-MN</v>
      </c>
      <c r="R4" t="str">
        <f t="shared" si="0"/>
        <v>Identique</v>
      </c>
      <c r="S4" t="e">
        <f>IF(B4 = "", "", VLOOKUP(B4, Commandes!D:G, 4, FALSE))</f>
        <v>#N/A</v>
      </c>
    </row>
    <row r="5" spans="1:19" x14ac:dyDescent="0.35">
      <c r="A5" t="s">
        <v>57</v>
      </c>
      <c r="B5" t="s">
        <v>58</v>
      </c>
      <c r="C5" t="s">
        <v>4676</v>
      </c>
      <c r="D5" t="s">
        <v>4671</v>
      </c>
      <c r="E5" s="1" t="s">
        <v>4677</v>
      </c>
      <c r="F5" t="s">
        <v>4678</v>
      </c>
      <c r="G5">
        <v>70</v>
      </c>
      <c r="H5" t="s">
        <v>4679</v>
      </c>
      <c r="I5" t="s">
        <v>57</v>
      </c>
      <c r="J5" t="s">
        <v>52</v>
      </c>
      <c r="K5" t="s">
        <v>46</v>
      </c>
      <c r="L5" t="s">
        <v>4667</v>
      </c>
      <c r="M5" t="s">
        <v>4668</v>
      </c>
      <c r="N5">
        <v>2020</v>
      </c>
      <c r="O5" t="s">
        <v>59</v>
      </c>
      <c r="P5" t="s">
        <v>37</v>
      </c>
      <c r="Q5" t="str">
        <f>IFERROR(_xlfn.XLOOKUP(B5,'boitiers actifs'!C:C,'boitiers actifs'!A:A),"Pas installé")</f>
        <v>FT-601-CN</v>
      </c>
      <c r="R5" t="str">
        <f t="shared" si="0"/>
        <v>Identique</v>
      </c>
      <c r="S5" t="e">
        <f>IF(B5 = "", "", VLOOKUP(B5, Commandes!D:G, 4, FALSE))</f>
        <v>#N/A</v>
      </c>
    </row>
    <row r="6" spans="1:19" x14ac:dyDescent="0.35">
      <c r="A6" t="s">
        <v>63</v>
      </c>
      <c r="B6" t="s">
        <v>64</v>
      </c>
      <c r="C6" t="s">
        <v>4680</v>
      </c>
      <c r="D6" t="s">
        <v>4671</v>
      </c>
      <c r="E6" s="1" t="s">
        <v>66</v>
      </c>
      <c r="F6" t="s">
        <v>4666</v>
      </c>
      <c r="G6" t="s">
        <v>4681</v>
      </c>
      <c r="H6" t="s">
        <v>66</v>
      </c>
      <c r="I6" t="s">
        <v>65</v>
      </c>
      <c r="J6" t="s">
        <v>68</v>
      </c>
      <c r="K6" t="s">
        <v>46</v>
      </c>
      <c r="L6" t="s">
        <v>66</v>
      </c>
      <c r="M6" t="s">
        <v>66</v>
      </c>
      <c r="N6">
        <v>0</v>
      </c>
      <c r="O6" t="s">
        <v>66</v>
      </c>
      <c r="P6" t="s">
        <v>67</v>
      </c>
      <c r="Q6" t="str">
        <f>IFERROR(_xlfn.XLOOKUP(B6,'boitiers actifs'!C:C,'boitiers actifs'!A:A),"Pas installé")</f>
        <v>Boitier téléchargement tachys CARQUEFOU</v>
      </c>
      <c r="R6" t="str">
        <f t="shared" si="0"/>
        <v>Identique</v>
      </c>
      <c r="S6" t="e">
        <f>IF(B6 = "", "", VLOOKUP(B6, Commandes!D:G, 4, FALSE))</f>
        <v>#N/A</v>
      </c>
    </row>
    <row r="7" spans="1:19" x14ac:dyDescent="0.35">
      <c r="A7" t="s">
        <v>72</v>
      </c>
      <c r="B7" t="s">
        <v>73</v>
      </c>
      <c r="C7" t="s">
        <v>4682</v>
      </c>
      <c r="D7" t="s">
        <v>4671</v>
      </c>
      <c r="E7" s="1" t="s">
        <v>4683</v>
      </c>
      <c r="F7" t="s">
        <v>4678</v>
      </c>
      <c r="G7">
        <v>74</v>
      </c>
      <c r="H7" t="s">
        <v>4684</v>
      </c>
      <c r="I7" t="s">
        <v>72</v>
      </c>
      <c r="J7" t="s">
        <v>75</v>
      </c>
      <c r="K7" t="s">
        <v>46</v>
      </c>
      <c r="L7" t="s">
        <v>4667</v>
      </c>
      <c r="M7" t="s">
        <v>4673</v>
      </c>
      <c r="N7">
        <v>2022</v>
      </c>
      <c r="O7" t="s">
        <v>74</v>
      </c>
      <c r="P7" t="s">
        <v>37</v>
      </c>
      <c r="Q7" t="str">
        <f>IFERROR(_xlfn.XLOOKUP(B7,'boitiers actifs'!C:C,'boitiers actifs'!A:A),"Pas installé")</f>
        <v>GM-743-ST</v>
      </c>
      <c r="R7" t="str">
        <f t="shared" si="0"/>
        <v>Identique</v>
      </c>
      <c r="S7" t="e">
        <f>IF(B7 = "", "", VLOOKUP(B7, Commandes!D:G, 4, FALSE))</f>
        <v>#N/A</v>
      </c>
    </row>
    <row r="8" spans="1:19" x14ac:dyDescent="0.35">
      <c r="A8" t="s">
        <v>79</v>
      </c>
      <c r="B8" t="s">
        <v>80</v>
      </c>
      <c r="C8" t="s">
        <v>4685</v>
      </c>
      <c r="D8" t="s">
        <v>4671</v>
      </c>
      <c r="E8" s="1" t="s">
        <v>4686</v>
      </c>
      <c r="F8" t="s">
        <v>4687</v>
      </c>
      <c r="G8">
        <v>55</v>
      </c>
      <c r="H8" t="s">
        <v>4688</v>
      </c>
      <c r="I8" t="s">
        <v>79</v>
      </c>
      <c r="J8" t="s">
        <v>75</v>
      </c>
      <c r="K8" t="s">
        <v>46</v>
      </c>
      <c r="L8" t="s">
        <v>4667</v>
      </c>
      <c r="M8" t="s">
        <v>4668</v>
      </c>
      <c r="N8">
        <v>2022</v>
      </c>
      <c r="O8" t="s">
        <v>81</v>
      </c>
      <c r="P8" t="s">
        <v>37</v>
      </c>
      <c r="Q8" t="str">
        <f>IFERROR(_xlfn.XLOOKUP(B8,'boitiers actifs'!C:C,'boitiers actifs'!A:A),"Pas installé")</f>
        <v>GM-757-SV</v>
      </c>
      <c r="R8" t="str">
        <f t="shared" si="0"/>
        <v>Identique</v>
      </c>
      <c r="S8" t="e">
        <f>IF(B8 = "", "", VLOOKUP(B8, Commandes!D:G, 4, FALSE))</f>
        <v>#N/A</v>
      </c>
    </row>
    <row r="9" spans="1:19" x14ac:dyDescent="0.35">
      <c r="A9" t="s">
        <v>85</v>
      </c>
      <c r="B9" t="s">
        <v>86</v>
      </c>
      <c r="C9" t="s">
        <v>4685</v>
      </c>
      <c r="D9" t="s">
        <v>4671</v>
      </c>
      <c r="E9" s="1" t="s">
        <v>4689</v>
      </c>
      <c r="F9" t="s">
        <v>4666</v>
      </c>
      <c r="G9">
        <v>69</v>
      </c>
      <c r="H9" t="s">
        <v>4690</v>
      </c>
      <c r="I9" t="s">
        <v>85</v>
      </c>
      <c r="J9" t="s">
        <v>75</v>
      </c>
      <c r="K9" t="s">
        <v>46</v>
      </c>
      <c r="L9" t="s">
        <v>4667</v>
      </c>
      <c r="M9" t="s">
        <v>4668</v>
      </c>
      <c r="N9">
        <v>2020</v>
      </c>
      <c r="O9" t="s">
        <v>87</v>
      </c>
      <c r="P9" t="s">
        <v>37</v>
      </c>
      <c r="Q9" t="str">
        <f>IFERROR(_xlfn.XLOOKUP(B9,'boitiers actifs'!C:C,'boitiers actifs'!A:A),"Pas installé")</f>
        <v>FT-966-XF</v>
      </c>
      <c r="R9" t="str">
        <f t="shared" si="0"/>
        <v>Identique</v>
      </c>
      <c r="S9" t="e">
        <f>IF(B9 = "", "", VLOOKUP(B9, Commandes!D:G, 4, FALSE))</f>
        <v>#N/A</v>
      </c>
    </row>
    <row r="10" spans="1:19" x14ac:dyDescent="0.35">
      <c r="A10" t="s">
        <v>90</v>
      </c>
      <c r="B10" t="s">
        <v>91</v>
      </c>
      <c r="C10" t="s">
        <v>4691</v>
      </c>
      <c r="D10" t="s">
        <v>4671</v>
      </c>
      <c r="E10" s="1" t="s">
        <v>4677</v>
      </c>
      <c r="F10" t="s">
        <v>4678</v>
      </c>
      <c r="G10">
        <v>48</v>
      </c>
      <c r="H10" t="s">
        <v>66</v>
      </c>
      <c r="I10" t="s">
        <v>90</v>
      </c>
      <c r="J10" t="s">
        <v>75</v>
      </c>
      <c r="K10" t="s">
        <v>46</v>
      </c>
      <c r="L10" t="s">
        <v>4692</v>
      </c>
      <c r="M10" t="s">
        <v>4693</v>
      </c>
      <c r="N10">
        <v>2017</v>
      </c>
      <c r="O10" t="s">
        <v>92</v>
      </c>
      <c r="P10" t="s">
        <v>37</v>
      </c>
      <c r="Q10" t="str">
        <f>IFERROR(_xlfn.XLOOKUP(B10,'boitiers actifs'!C:C,'boitiers actifs'!A:A),"Pas installé")</f>
        <v>EJ-847-PS</v>
      </c>
      <c r="R10" t="str">
        <f t="shared" si="0"/>
        <v>Identique</v>
      </c>
      <c r="S10" t="e">
        <f>IF(B10 = "", "", VLOOKUP(B10, Commandes!D:G, 4, FALSE))</f>
        <v>#N/A</v>
      </c>
    </row>
    <row r="11" spans="1:19" hidden="1" x14ac:dyDescent="0.35">
      <c r="A11" t="s">
        <v>4694</v>
      </c>
      <c r="B11" t="s">
        <v>66</v>
      </c>
      <c r="C11" t="s">
        <v>4680</v>
      </c>
      <c r="D11" t="s">
        <v>4695</v>
      </c>
      <c r="E11" s="1" t="s">
        <v>4696</v>
      </c>
      <c r="F11" t="s">
        <v>4666</v>
      </c>
      <c r="G11" t="s">
        <v>4681</v>
      </c>
      <c r="H11" t="s">
        <v>66</v>
      </c>
      <c r="I11" t="s">
        <v>4694</v>
      </c>
      <c r="J11" t="s">
        <v>107</v>
      </c>
      <c r="K11" t="s">
        <v>46</v>
      </c>
      <c r="L11" t="s">
        <v>4697</v>
      </c>
      <c r="M11" t="s">
        <v>4698</v>
      </c>
      <c r="N11">
        <v>2013</v>
      </c>
      <c r="O11" t="s">
        <v>4699</v>
      </c>
      <c r="Q11" t="str">
        <f>IFERROR(_xlfn.XLOOKUP(B11,'boitiers actifs'!C:C,'boitiers actifs'!A:A),"Pas installé")</f>
        <v>Pas installé</v>
      </c>
      <c r="R11" t="str">
        <f t="shared" si="0"/>
        <v>Pas installé</v>
      </c>
      <c r="S11" t="str">
        <f>IF(B11 = "", "", VLOOKUP(B11, Commandes!D:G, 4, FALSE))</f>
        <v/>
      </c>
    </row>
    <row r="12" spans="1:19" hidden="1" x14ac:dyDescent="0.35">
      <c r="A12" t="s">
        <v>4700</v>
      </c>
      <c r="B12" t="s">
        <v>66</v>
      </c>
      <c r="C12" t="s">
        <v>4680</v>
      </c>
      <c r="D12" t="s">
        <v>4701</v>
      </c>
      <c r="E12" s="1" t="s">
        <v>4702</v>
      </c>
      <c r="F12" t="s">
        <v>4666</v>
      </c>
      <c r="G12">
        <v>100</v>
      </c>
      <c r="H12" t="s">
        <v>66</v>
      </c>
      <c r="I12" t="s">
        <v>4700</v>
      </c>
      <c r="J12" t="s">
        <v>157</v>
      </c>
      <c r="K12" t="s">
        <v>46</v>
      </c>
      <c r="L12" t="s">
        <v>4697</v>
      </c>
      <c r="M12" t="s">
        <v>4698</v>
      </c>
      <c r="N12">
        <v>2015</v>
      </c>
      <c r="O12" t="s">
        <v>4703</v>
      </c>
      <c r="Q12" t="str">
        <f>IFERROR(_xlfn.XLOOKUP(B12,'boitiers actifs'!C:C,'boitiers actifs'!A:A),"Pas installé")</f>
        <v>Pas installé</v>
      </c>
      <c r="R12" t="str">
        <f t="shared" si="0"/>
        <v>Pas installé</v>
      </c>
      <c r="S12" t="str">
        <f>IF(B12 = "", "", VLOOKUP(B12, Commandes!D:G, 4, FALSE))</f>
        <v/>
      </c>
    </row>
    <row r="13" spans="1:19" hidden="1" x14ac:dyDescent="0.35">
      <c r="A13" t="s">
        <v>97</v>
      </c>
      <c r="B13" t="s">
        <v>98</v>
      </c>
      <c r="C13" t="s">
        <v>103</v>
      </c>
      <c r="D13" t="s">
        <v>4671</v>
      </c>
      <c r="E13" s="1" t="s">
        <v>43</v>
      </c>
      <c r="F13" t="s">
        <v>4666</v>
      </c>
      <c r="G13" t="s">
        <v>4681</v>
      </c>
      <c r="H13" t="s">
        <v>4704</v>
      </c>
      <c r="I13" t="s">
        <v>97</v>
      </c>
      <c r="J13" t="s">
        <v>100</v>
      </c>
      <c r="K13" t="s">
        <v>46</v>
      </c>
      <c r="L13" t="s">
        <v>4667</v>
      </c>
      <c r="M13" t="s">
        <v>4673</v>
      </c>
      <c r="N13">
        <v>2016</v>
      </c>
      <c r="O13" t="s">
        <v>99</v>
      </c>
      <c r="P13" t="s">
        <v>37</v>
      </c>
      <c r="Q13" t="str">
        <f>IFERROR(_xlfn.XLOOKUP(B13,'boitiers actifs'!C:C,'boitiers actifs'!A:A),"Pas installé")</f>
        <v>EA-206-DW</v>
      </c>
      <c r="R13" t="str">
        <f t="shared" si="0"/>
        <v>Identique</v>
      </c>
      <c r="S13" t="str">
        <f>IF(B13 = "", "", VLOOKUP(B13, Commandes!D:G, 4, FALSE))</f>
        <v>oui</v>
      </c>
    </row>
    <row r="14" spans="1:19" hidden="1" x14ac:dyDescent="0.35">
      <c r="A14" t="s">
        <v>104</v>
      </c>
      <c r="B14" t="s">
        <v>105</v>
      </c>
      <c r="C14" t="s">
        <v>4705</v>
      </c>
      <c r="D14" t="s">
        <v>4671</v>
      </c>
      <c r="E14" s="1" t="s">
        <v>4706</v>
      </c>
      <c r="F14" t="s">
        <v>4666</v>
      </c>
      <c r="G14">
        <v>79</v>
      </c>
      <c r="H14" t="s">
        <v>4707</v>
      </c>
      <c r="I14" t="s">
        <v>104</v>
      </c>
      <c r="J14" t="s">
        <v>107</v>
      </c>
      <c r="K14" t="s">
        <v>46</v>
      </c>
      <c r="L14" t="s">
        <v>4667</v>
      </c>
      <c r="M14" t="s">
        <v>4668</v>
      </c>
      <c r="N14">
        <v>2019</v>
      </c>
      <c r="O14" t="s">
        <v>106</v>
      </c>
      <c r="P14" t="s">
        <v>37</v>
      </c>
      <c r="Q14" t="str">
        <f>IFERROR(_xlfn.XLOOKUP(B14,'boitiers actifs'!C:C,'boitiers actifs'!A:A),"Pas installé")</f>
        <v>FC-613-XX</v>
      </c>
      <c r="R14" t="str">
        <f t="shared" si="0"/>
        <v>Identique</v>
      </c>
      <c r="S14" t="str">
        <f>IF(B14 = "", "", VLOOKUP(B14, Commandes!D:G, 4, FALSE))</f>
        <v>oui</v>
      </c>
    </row>
    <row r="15" spans="1:19" hidden="1" x14ac:dyDescent="0.35">
      <c r="A15" t="s">
        <v>111</v>
      </c>
      <c r="B15" t="s">
        <v>112</v>
      </c>
      <c r="C15" t="s">
        <v>4680</v>
      </c>
      <c r="D15" t="s">
        <v>4671</v>
      </c>
      <c r="E15" s="1" t="s">
        <v>4708</v>
      </c>
      <c r="F15" t="s">
        <v>4666</v>
      </c>
      <c r="G15">
        <v>100</v>
      </c>
      <c r="H15" t="s">
        <v>66</v>
      </c>
      <c r="I15" t="s">
        <v>111</v>
      </c>
      <c r="J15" t="s">
        <v>107</v>
      </c>
      <c r="K15" t="s">
        <v>46</v>
      </c>
      <c r="L15" t="s">
        <v>4667</v>
      </c>
      <c r="M15" t="s">
        <v>4709</v>
      </c>
      <c r="N15">
        <v>2022</v>
      </c>
      <c r="O15" t="s">
        <v>113</v>
      </c>
      <c r="P15" t="s">
        <v>37</v>
      </c>
      <c r="Q15" t="str">
        <f>IFERROR(_xlfn.XLOOKUP(B15,'boitiers actifs'!C:C,'boitiers actifs'!A:A),"Pas installé")</f>
        <v>GH-033-QX</v>
      </c>
      <c r="R15" t="str">
        <f t="shared" si="0"/>
        <v>Identique</v>
      </c>
      <c r="S15" t="str">
        <f>IF(B15 = "", "", VLOOKUP(B15, Commandes!D:G, 4, FALSE))</f>
        <v>oui</v>
      </c>
    </row>
    <row r="16" spans="1:19" hidden="1" x14ac:dyDescent="0.35">
      <c r="A16" t="s">
        <v>117</v>
      </c>
      <c r="B16" t="s">
        <v>118</v>
      </c>
      <c r="C16" t="s">
        <v>4710</v>
      </c>
      <c r="D16" t="s">
        <v>4671</v>
      </c>
      <c r="E16" s="1" t="s">
        <v>4677</v>
      </c>
      <c r="F16" t="s">
        <v>4678</v>
      </c>
      <c r="G16">
        <v>55</v>
      </c>
      <c r="H16" t="s">
        <v>4711</v>
      </c>
      <c r="I16" t="s">
        <v>117</v>
      </c>
      <c r="J16" t="s">
        <v>107</v>
      </c>
      <c r="K16" t="s">
        <v>46</v>
      </c>
      <c r="L16" t="s">
        <v>4712</v>
      </c>
      <c r="M16" t="s">
        <v>4713</v>
      </c>
      <c r="N16">
        <v>2018</v>
      </c>
      <c r="O16" t="s">
        <v>119</v>
      </c>
      <c r="P16" t="s">
        <v>37</v>
      </c>
      <c r="Q16" t="str">
        <f>IFERROR(_xlfn.XLOOKUP(B16,'boitiers actifs'!C:C,'boitiers actifs'!A:A),"Pas installé")</f>
        <v>FA-902-XZ</v>
      </c>
      <c r="R16" t="str">
        <f t="shared" si="0"/>
        <v>Identique</v>
      </c>
      <c r="S16" t="str">
        <f>IF(B16 = "", "", VLOOKUP(B16, Commandes!D:G, 4, FALSE))</f>
        <v>oui</v>
      </c>
    </row>
    <row r="17" spans="1:19" hidden="1" x14ac:dyDescent="0.35">
      <c r="A17" t="s">
        <v>123</v>
      </c>
      <c r="B17" t="s">
        <v>124</v>
      </c>
      <c r="C17" t="s">
        <v>4680</v>
      </c>
      <c r="D17" t="s">
        <v>4671</v>
      </c>
      <c r="E17" s="1" t="s">
        <v>4714</v>
      </c>
      <c r="F17" t="s">
        <v>4666</v>
      </c>
      <c r="G17">
        <v>100</v>
      </c>
      <c r="H17" t="s">
        <v>66</v>
      </c>
      <c r="I17" t="s">
        <v>123</v>
      </c>
      <c r="J17" t="s">
        <v>107</v>
      </c>
      <c r="K17" t="s">
        <v>46</v>
      </c>
      <c r="L17" t="s">
        <v>4667</v>
      </c>
      <c r="M17" t="s">
        <v>4709</v>
      </c>
      <c r="N17">
        <v>2022</v>
      </c>
      <c r="O17" t="s">
        <v>125</v>
      </c>
      <c r="P17" t="s">
        <v>37</v>
      </c>
      <c r="Q17" t="str">
        <f>IFERROR(_xlfn.XLOOKUP(B17,'boitiers actifs'!C:C,'boitiers actifs'!A:A),"Pas installé")</f>
        <v>GH-931-QW</v>
      </c>
      <c r="R17" t="str">
        <f t="shared" si="0"/>
        <v>Identique</v>
      </c>
      <c r="S17" t="str">
        <f>IF(B17 = "", "", VLOOKUP(B17, Commandes!D:G, 4, FALSE))</f>
        <v>oui</v>
      </c>
    </row>
    <row r="18" spans="1:19" hidden="1" x14ac:dyDescent="0.35">
      <c r="A18" t="s">
        <v>128</v>
      </c>
      <c r="B18" t="s">
        <v>129</v>
      </c>
      <c r="C18" t="s">
        <v>4715</v>
      </c>
      <c r="D18" t="s">
        <v>4671</v>
      </c>
      <c r="E18" s="1" t="s">
        <v>4716</v>
      </c>
      <c r="F18" t="s">
        <v>4666</v>
      </c>
      <c r="G18">
        <v>97</v>
      </c>
      <c r="H18" t="s">
        <v>4717</v>
      </c>
      <c r="I18" t="s">
        <v>128</v>
      </c>
      <c r="J18" t="s">
        <v>100</v>
      </c>
      <c r="K18" t="s">
        <v>46</v>
      </c>
      <c r="L18" t="s">
        <v>4667</v>
      </c>
      <c r="M18" t="s">
        <v>4673</v>
      </c>
      <c r="N18">
        <v>2017</v>
      </c>
      <c r="O18" t="s">
        <v>130</v>
      </c>
      <c r="P18" t="s">
        <v>37</v>
      </c>
      <c r="Q18" t="str">
        <f>IFERROR(_xlfn.XLOOKUP(B18,'boitiers actifs'!C:C,'boitiers actifs'!A:A),"Pas installé")</f>
        <v>ER-911-TW</v>
      </c>
      <c r="R18" t="str">
        <f t="shared" si="0"/>
        <v>Identique</v>
      </c>
      <c r="S18" t="str">
        <f>IF(B18 = "", "", VLOOKUP(B18, Commandes!D:G, 4, FALSE))</f>
        <v>oui</v>
      </c>
    </row>
    <row r="19" spans="1:19" hidden="1" x14ac:dyDescent="0.35">
      <c r="A19" t="s">
        <v>4718</v>
      </c>
      <c r="B19" t="s">
        <v>66</v>
      </c>
      <c r="C19" t="s">
        <v>4719</v>
      </c>
      <c r="D19" t="s">
        <v>4720</v>
      </c>
      <c r="E19" s="1" t="s">
        <v>4721</v>
      </c>
      <c r="F19" t="s">
        <v>4666</v>
      </c>
      <c r="G19">
        <v>36</v>
      </c>
      <c r="H19" t="s">
        <v>66</v>
      </c>
      <c r="I19" t="s">
        <v>4718</v>
      </c>
      <c r="J19" t="s">
        <v>1329</v>
      </c>
      <c r="K19" t="s">
        <v>46</v>
      </c>
      <c r="L19" t="s">
        <v>4697</v>
      </c>
      <c r="M19" t="s">
        <v>4698</v>
      </c>
      <c r="N19">
        <v>2015</v>
      </c>
      <c r="O19" t="s">
        <v>4722</v>
      </c>
      <c r="P19" t="s">
        <v>37</v>
      </c>
      <c r="Q19" t="str">
        <f>IFERROR(_xlfn.XLOOKUP(B19,'boitiers actifs'!C:C,'boitiers actifs'!A:A),"Pas installé")</f>
        <v>Pas installé</v>
      </c>
      <c r="R19" t="str">
        <f t="shared" si="0"/>
        <v>Pas installé</v>
      </c>
      <c r="S19" t="str">
        <f>IF(B19 = "", "", VLOOKUP(B19, Commandes!D:G, 4, FALSE))</f>
        <v/>
      </c>
    </row>
    <row r="20" spans="1:19" hidden="1" x14ac:dyDescent="0.35">
      <c r="A20" t="s">
        <v>134</v>
      </c>
      <c r="B20" t="s">
        <v>135</v>
      </c>
      <c r="C20" t="s">
        <v>4723</v>
      </c>
      <c r="D20" t="s">
        <v>4671</v>
      </c>
      <c r="E20" s="1" t="s">
        <v>4672</v>
      </c>
      <c r="F20" t="s">
        <v>4666</v>
      </c>
      <c r="G20">
        <v>68</v>
      </c>
      <c r="H20" t="s">
        <v>4724</v>
      </c>
      <c r="I20" t="s">
        <v>134</v>
      </c>
      <c r="J20" t="s">
        <v>137</v>
      </c>
      <c r="K20" t="s">
        <v>46</v>
      </c>
      <c r="L20" t="s">
        <v>4697</v>
      </c>
      <c r="M20" t="s">
        <v>4725</v>
      </c>
      <c r="N20">
        <v>2015</v>
      </c>
      <c r="O20" t="s">
        <v>136</v>
      </c>
      <c r="P20" t="s">
        <v>37</v>
      </c>
      <c r="Q20" t="str">
        <f>IFERROR(_xlfn.XLOOKUP(B20,'boitiers actifs'!C:C,'boitiers actifs'!A:A),"Pas installé")</f>
        <v>DX-992-LX</v>
      </c>
      <c r="R20" t="str">
        <f t="shared" si="0"/>
        <v>Identique</v>
      </c>
      <c r="S20" t="str">
        <f>IF(B20 = "", "", VLOOKUP(B20, Commandes!D:G, 4, FALSE))</f>
        <v>oui</v>
      </c>
    </row>
    <row r="21" spans="1:19" hidden="1" x14ac:dyDescent="0.35">
      <c r="A21" t="s">
        <v>4726</v>
      </c>
      <c r="B21" t="s">
        <v>66</v>
      </c>
      <c r="C21" t="s">
        <v>4680</v>
      </c>
      <c r="D21" t="s">
        <v>4727</v>
      </c>
      <c r="E21" s="1" t="s">
        <v>4728</v>
      </c>
      <c r="F21" t="s">
        <v>4666</v>
      </c>
      <c r="G21">
        <v>97</v>
      </c>
      <c r="H21" t="s">
        <v>66</v>
      </c>
      <c r="I21" t="s">
        <v>4726</v>
      </c>
      <c r="J21" t="s">
        <v>107</v>
      </c>
      <c r="K21" t="s">
        <v>46</v>
      </c>
      <c r="L21" t="s">
        <v>4667</v>
      </c>
      <c r="M21" t="s">
        <v>4668</v>
      </c>
      <c r="N21">
        <v>2016</v>
      </c>
      <c r="O21" t="s">
        <v>4729</v>
      </c>
      <c r="P21" t="s">
        <v>37</v>
      </c>
      <c r="Q21" t="str">
        <f>IFERROR(_xlfn.XLOOKUP(B21,'boitiers actifs'!C:C,'boitiers actifs'!A:A),"Pas installé")</f>
        <v>Pas installé</v>
      </c>
      <c r="R21" t="str">
        <f t="shared" si="0"/>
        <v>Pas installé</v>
      </c>
      <c r="S21" t="str">
        <f>IF(B21 = "", "", VLOOKUP(B21, Commandes!D:G, 4, FALSE))</f>
        <v/>
      </c>
    </row>
    <row r="22" spans="1:19" hidden="1" x14ac:dyDescent="0.35">
      <c r="A22" t="s">
        <v>141</v>
      </c>
      <c r="B22" t="s">
        <v>142</v>
      </c>
      <c r="C22" t="s">
        <v>4730</v>
      </c>
      <c r="D22" t="s">
        <v>4671</v>
      </c>
      <c r="E22" s="1" t="s">
        <v>4677</v>
      </c>
      <c r="F22" t="s">
        <v>4678</v>
      </c>
      <c r="G22">
        <v>81</v>
      </c>
      <c r="H22" t="s">
        <v>4731</v>
      </c>
      <c r="I22" t="s">
        <v>141</v>
      </c>
      <c r="J22" t="s">
        <v>144</v>
      </c>
      <c r="K22" t="s">
        <v>46</v>
      </c>
      <c r="L22" t="s">
        <v>4667</v>
      </c>
      <c r="M22" t="s">
        <v>4668</v>
      </c>
      <c r="N22">
        <v>2023</v>
      </c>
      <c r="O22" t="s">
        <v>143</v>
      </c>
      <c r="P22" t="s">
        <v>37</v>
      </c>
      <c r="Q22" t="str">
        <f>IFERROR(_xlfn.XLOOKUP(B22,'boitiers actifs'!C:C,'boitiers actifs'!A:A),"Pas installé")</f>
        <v>GS-381-DM</v>
      </c>
      <c r="R22" t="str">
        <f t="shared" si="0"/>
        <v>Identique</v>
      </c>
      <c r="S22" t="str">
        <f>IF(B22 = "", "", VLOOKUP(B22, Commandes!D:G, 4, FALSE))</f>
        <v>oui</v>
      </c>
    </row>
    <row r="23" spans="1:19" hidden="1" x14ac:dyDescent="0.35">
      <c r="A23" t="s">
        <v>148</v>
      </c>
      <c r="B23" t="s">
        <v>149</v>
      </c>
      <c r="C23" t="s">
        <v>4732</v>
      </c>
      <c r="D23" t="s">
        <v>4671</v>
      </c>
      <c r="E23" s="1" t="s">
        <v>4677</v>
      </c>
      <c r="F23" t="s">
        <v>4678</v>
      </c>
      <c r="G23">
        <v>64</v>
      </c>
      <c r="H23" t="s">
        <v>4733</v>
      </c>
      <c r="I23" t="s">
        <v>148</v>
      </c>
      <c r="J23" t="s">
        <v>107</v>
      </c>
      <c r="K23" t="s">
        <v>46</v>
      </c>
      <c r="L23" t="s">
        <v>4667</v>
      </c>
      <c r="M23" t="s">
        <v>4668</v>
      </c>
      <c r="N23">
        <v>2019</v>
      </c>
      <c r="O23" t="s">
        <v>150</v>
      </c>
      <c r="P23" t="s">
        <v>37</v>
      </c>
      <c r="Q23" t="str">
        <f>IFERROR(_xlfn.XLOOKUP(B23,'boitiers actifs'!C:C,'boitiers actifs'!A:A),"Pas installé")</f>
        <v>FC-143-XX</v>
      </c>
      <c r="R23" t="str">
        <f t="shared" si="0"/>
        <v>Identique</v>
      </c>
      <c r="S23" t="str">
        <f>IF(B23 = "", "", VLOOKUP(B23, Commandes!D:G, 4, FALSE))</f>
        <v>oui</v>
      </c>
    </row>
    <row r="24" spans="1:19" hidden="1" x14ac:dyDescent="0.35">
      <c r="A24" t="s">
        <v>154</v>
      </c>
      <c r="B24" t="s">
        <v>155</v>
      </c>
      <c r="C24" t="s">
        <v>4734</v>
      </c>
      <c r="D24" t="s">
        <v>4671</v>
      </c>
      <c r="E24" s="1" t="s">
        <v>4677</v>
      </c>
      <c r="F24" t="s">
        <v>4678</v>
      </c>
      <c r="G24">
        <v>46</v>
      </c>
      <c r="H24" t="s">
        <v>4735</v>
      </c>
      <c r="I24" t="s">
        <v>154</v>
      </c>
      <c r="J24" t="s">
        <v>157</v>
      </c>
      <c r="K24" t="s">
        <v>46</v>
      </c>
      <c r="L24" t="s">
        <v>4667</v>
      </c>
      <c r="M24" t="s">
        <v>4668</v>
      </c>
      <c r="N24">
        <v>2017</v>
      </c>
      <c r="O24" t="s">
        <v>156</v>
      </c>
      <c r="P24" t="s">
        <v>37</v>
      </c>
      <c r="Q24" t="str">
        <f>IFERROR(_xlfn.XLOOKUP(B24,'boitiers actifs'!C:C,'boitiers actifs'!A:A),"Pas installé")</f>
        <v>ES-540-QB</v>
      </c>
      <c r="R24" t="str">
        <f t="shared" si="0"/>
        <v>Identique</v>
      </c>
      <c r="S24" t="str">
        <f>IF(B24 = "", "", VLOOKUP(B24, Commandes!D:G, 4, FALSE))</f>
        <v>oui</v>
      </c>
    </row>
    <row r="25" spans="1:19" hidden="1" x14ac:dyDescent="0.35">
      <c r="A25" t="s">
        <v>4736</v>
      </c>
      <c r="B25" t="s">
        <v>66</v>
      </c>
      <c r="C25" t="s">
        <v>4680</v>
      </c>
      <c r="D25" t="s">
        <v>4737</v>
      </c>
      <c r="E25" s="1" t="s">
        <v>4738</v>
      </c>
      <c r="F25" t="s">
        <v>4666</v>
      </c>
      <c r="G25">
        <v>92</v>
      </c>
      <c r="H25" t="s">
        <v>66</v>
      </c>
      <c r="I25" t="s">
        <v>4736</v>
      </c>
      <c r="J25" t="s">
        <v>107</v>
      </c>
      <c r="K25" t="s">
        <v>46</v>
      </c>
      <c r="L25" t="s">
        <v>4667</v>
      </c>
      <c r="M25" t="s">
        <v>4668</v>
      </c>
      <c r="N25">
        <v>2016</v>
      </c>
      <c r="O25" t="s">
        <v>4739</v>
      </c>
      <c r="P25" t="s">
        <v>37</v>
      </c>
      <c r="Q25" t="str">
        <f>IFERROR(_xlfn.XLOOKUP(B25,'boitiers actifs'!C:C,'boitiers actifs'!A:A),"Pas installé")</f>
        <v>Pas installé</v>
      </c>
      <c r="R25" t="str">
        <f t="shared" si="0"/>
        <v>Pas installé</v>
      </c>
      <c r="S25" t="str">
        <f>IF(B25 = "", "", VLOOKUP(B25, Commandes!D:G, 4, FALSE))</f>
        <v/>
      </c>
    </row>
    <row r="26" spans="1:19" hidden="1" x14ac:dyDescent="0.35">
      <c r="A26" t="s">
        <v>161</v>
      </c>
      <c r="B26" t="s">
        <v>162</v>
      </c>
      <c r="C26" t="s">
        <v>4740</v>
      </c>
      <c r="D26" t="s">
        <v>4671</v>
      </c>
      <c r="E26" s="1" t="s">
        <v>4677</v>
      </c>
      <c r="F26" t="s">
        <v>4678</v>
      </c>
      <c r="G26">
        <v>65</v>
      </c>
      <c r="H26" t="s">
        <v>4741</v>
      </c>
      <c r="I26" t="s">
        <v>161</v>
      </c>
      <c r="J26" t="s">
        <v>107</v>
      </c>
      <c r="K26" t="s">
        <v>46</v>
      </c>
      <c r="L26" t="s">
        <v>4667</v>
      </c>
      <c r="M26" t="s">
        <v>4668</v>
      </c>
      <c r="N26">
        <v>2023</v>
      </c>
      <c r="O26" t="s">
        <v>163</v>
      </c>
      <c r="P26" t="s">
        <v>37</v>
      </c>
      <c r="Q26" t="str">
        <f>IFERROR(_xlfn.XLOOKUP(B26,'boitiers actifs'!C:C,'boitiers actifs'!A:A),"Pas installé")</f>
        <v>GM-405-VD</v>
      </c>
      <c r="R26" t="str">
        <f t="shared" si="0"/>
        <v>Identique</v>
      </c>
      <c r="S26" t="str">
        <f>IF(B26 = "", "", VLOOKUP(B26, Commandes!D:G, 4, FALSE))</f>
        <v>oui</v>
      </c>
    </row>
    <row r="27" spans="1:19" hidden="1" x14ac:dyDescent="0.35">
      <c r="A27" t="s">
        <v>167</v>
      </c>
      <c r="B27" t="s">
        <v>168</v>
      </c>
      <c r="C27" t="s">
        <v>4742</v>
      </c>
      <c r="D27" t="s">
        <v>4671</v>
      </c>
      <c r="E27" s="1" t="s">
        <v>4677</v>
      </c>
      <c r="F27" t="s">
        <v>4678</v>
      </c>
      <c r="G27" t="s">
        <v>4681</v>
      </c>
      <c r="H27" t="s">
        <v>4743</v>
      </c>
      <c r="I27" t="s">
        <v>167</v>
      </c>
      <c r="J27" t="s">
        <v>170</v>
      </c>
      <c r="K27" t="s">
        <v>46</v>
      </c>
      <c r="L27" t="s">
        <v>4667</v>
      </c>
      <c r="M27" t="s">
        <v>4673</v>
      </c>
      <c r="N27">
        <v>2017</v>
      </c>
      <c r="O27" t="s">
        <v>169</v>
      </c>
      <c r="P27" t="s">
        <v>37</v>
      </c>
      <c r="Q27" t="str">
        <f>IFERROR(_xlfn.XLOOKUP(B27,'boitiers actifs'!C:C,'boitiers actifs'!A:A),"Pas installé")</f>
        <v>EQ-199-DT</v>
      </c>
      <c r="R27" t="str">
        <f t="shared" si="0"/>
        <v>Identique</v>
      </c>
      <c r="S27" t="str">
        <f>IF(B27 = "", "", VLOOKUP(B27, Commandes!D:G, 4, FALSE))</f>
        <v>oui</v>
      </c>
    </row>
    <row r="28" spans="1:19" hidden="1" x14ac:dyDescent="0.35">
      <c r="A28" t="s">
        <v>174</v>
      </c>
      <c r="B28" t="s">
        <v>175</v>
      </c>
      <c r="C28" t="s">
        <v>4744</v>
      </c>
      <c r="D28" t="s">
        <v>4671</v>
      </c>
      <c r="E28" s="1" t="s">
        <v>4677</v>
      </c>
      <c r="F28" t="s">
        <v>4666</v>
      </c>
      <c r="G28">
        <v>56</v>
      </c>
      <c r="H28" t="s">
        <v>4745</v>
      </c>
      <c r="I28" t="s">
        <v>174</v>
      </c>
      <c r="J28" t="s">
        <v>107</v>
      </c>
      <c r="K28" t="s">
        <v>46</v>
      </c>
      <c r="L28" t="s">
        <v>4697</v>
      </c>
      <c r="M28" t="s">
        <v>4698</v>
      </c>
      <c r="N28">
        <v>2018</v>
      </c>
      <c r="O28" t="s">
        <v>176</v>
      </c>
      <c r="P28" t="s">
        <v>37</v>
      </c>
      <c r="Q28" t="str">
        <f>IFERROR(_xlfn.XLOOKUP(B28,'boitiers actifs'!C:C,'boitiers actifs'!A:A),"Pas installé")</f>
        <v>EZ-411-LJ</v>
      </c>
      <c r="R28" t="str">
        <f t="shared" si="0"/>
        <v>Identique</v>
      </c>
      <c r="S28" t="str">
        <f>IF(B28 = "", "", VLOOKUP(B28, Commandes!D:G, 4, FALSE))</f>
        <v>oui</v>
      </c>
    </row>
    <row r="29" spans="1:19" hidden="1" x14ac:dyDescent="0.35">
      <c r="A29" t="s">
        <v>180</v>
      </c>
      <c r="B29" t="s">
        <v>181</v>
      </c>
      <c r="C29" t="s">
        <v>4680</v>
      </c>
      <c r="D29" t="s">
        <v>4671</v>
      </c>
      <c r="E29" s="1" t="s">
        <v>4746</v>
      </c>
      <c r="F29" t="s">
        <v>4666</v>
      </c>
      <c r="G29">
        <v>26</v>
      </c>
      <c r="H29" t="s">
        <v>66</v>
      </c>
      <c r="I29" t="s">
        <v>180</v>
      </c>
      <c r="J29" t="s">
        <v>107</v>
      </c>
      <c r="K29" t="s">
        <v>46</v>
      </c>
      <c r="L29" t="s">
        <v>4692</v>
      </c>
      <c r="M29" t="s">
        <v>4693</v>
      </c>
      <c r="N29">
        <v>2021</v>
      </c>
      <c r="O29" t="s">
        <v>182</v>
      </c>
      <c r="P29" t="s">
        <v>37</v>
      </c>
      <c r="Q29" t="str">
        <f>IFERROR(_xlfn.XLOOKUP(B29,'boitiers actifs'!C:C,'boitiers actifs'!A:A),"Pas installé")</f>
        <v>FZ-365-XF</v>
      </c>
      <c r="R29" t="str">
        <f t="shared" si="0"/>
        <v>Identique</v>
      </c>
      <c r="S29" t="str">
        <f>IF(B29 = "", "", VLOOKUP(B29, Commandes!D:G, 4, FALSE))</f>
        <v>oui</v>
      </c>
    </row>
    <row r="30" spans="1:19" hidden="1" x14ac:dyDescent="0.35">
      <c r="A30" t="s">
        <v>185</v>
      </c>
      <c r="B30" t="s">
        <v>186</v>
      </c>
      <c r="C30" t="s">
        <v>4747</v>
      </c>
      <c r="D30" t="s">
        <v>4671</v>
      </c>
      <c r="E30" s="1" t="s">
        <v>4677</v>
      </c>
      <c r="F30" t="s">
        <v>4678</v>
      </c>
      <c r="G30">
        <v>57</v>
      </c>
      <c r="H30" t="s">
        <v>4748</v>
      </c>
      <c r="I30" t="s">
        <v>185</v>
      </c>
      <c r="J30" t="s">
        <v>188</v>
      </c>
      <c r="K30" t="s">
        <v>46</v>
      </c>
      <c r="L30" t="s">
        <v>4667</v>
      </c>
      <c r="M30" t="s">
        <v>4668</v>
      </c>
      <c r="N30">
        <v>2020</v>
      </c>
      <c r="O30" t="s">
        <v>187</v>
      </c>
      <c r="P30" t="s">
        <v>37</v>
      </c>
      <c r="Q30" t="str">
        <f>IFERROR(_xlfn.XLOOKUP(B30,'boitiers actifs'!C:C,'boitiers actifs'!A:A),"Pas installé")</f>
        <v>FQ-538-ZT</v>
      </c>
      <c r="R30" t="str">
        <f t="shared" si="0"/>
        <v>Identique</v>
      </c>
      <c r="S30" t="str">
        <f>IF(B30 = "", "", VLOOKUP(B30, Commandes!D:G, 4, FALSE))</f>
        <v>oui</v>
      </c>
    </row>
    <row r="31" spans="1:19" hidden="1" x14ac:dyDescent="0.35">
      <c r="A31" t="s">
        <v>4749</v>
      </c>
      <c r="B31" t="s">
        <v>66</v>
      </c>
      <c r="C31" t="s">
        <v>4680</v>
      </c>
      <c r="D31" t="s">
        <v>4750</v>
      </c>
      <c r="E31" s="1" t="s">
        <v>4751</v>
      </c>
      <c r="F31" t="s">
        <v>4666</v>
      </c>
      <c r="G31">
        <v>60</v>
      </c>
      <c r="H31" t="s">
        <v>66</v>
      </c>
      <c r="I31" t="s">
        <v>4749</v>
      </c>
      <c r="J31" t="s">
        <v>107</v>
      </c>
      <c r="K31" t="s">
        <v>46</v>
      </c>
      <c r="L31" t="s">
        <v>4667</v>
      </c>
      <c r="M31" t="s">
        <v>4673</v>
      </c>
      <c r="N31">
        <v>2015</v>
      </c>
      <c r="O31" t="s">
        <v>4752</v>
      </c>
      <c r="P31" t="s">
        <v>37</v>
      </c>
      <c r="Q31" t="str">
        <f>IFERROR(_xlfn.XLOOKUP(B31,'boitiers actifs'!C:C,'boitiers actifs'!A:A),"Pas installé")</f>
        <v>Pas installé</v>
      </c>
      <c r="R31" t="str">
        <f t="shared" si="0"/>
        <v>Pas installé</v>
      </c>
      <c r="S31" t="str">
        <f>IF(B31 = "", "", VLOOKUP(B31, Commandes!D:G, 4, FALSE))</f>
        <v/>
      </c>
    </row>
    <row r="32" spans="1:19" hidden="1" x14ac:dyDescent="0.35">
      <c r="A32" t="s">
        <v>192</v>
      </c>
      <c r="B32" t="s">
        <v>193</v>
      </c>
      <c r="C32" t="s">
        <v>4680</v>
      </c>
      <c r="D32" t="s">
        <v>4671</v>
      </c>
      <c r="E32" s="1" t="s">
        <v>43</v>
      </c>
      <c r="F32" t="s">
        <v>4666</v>
      </c>
      <c r="G32">
        <v>47</v>
      </c>
      <c r="H32" t="s">
        <v>4753</v>
      </c>
      <c r="I32" t="s">
        <v>192</v>
      </c>
      <c r="J32" t="s">
        <v>107</v>
      </c>
      <c r="K32" t="s">
        <v>46</v>
      </c>
      <c r="L32" t="s">
        <v>4667</v>
      </c>
      <c r="M32" t="s">
        <v>4673</v>
      </c>
      <c r="N32">
        <v>2020</v>
      </c>
      <c r="O32" t="s">
        <v>194</v>
      </c>
      <c r="P32" t="s">
        <v>37</v>
      </c>
      <c r="Q32" t="str">
        <f>IFERROR(_xlfn.XLOOKUP(B32,'boitiers actifs'!C:C,'boitiers actifs'!A:A),"Pas installé")</f>
        <v>FR-723-EP</v>
      </c>
      <c r="R32" t="str">
        <f t="shared" si="0"/>
        <v>Identique</v>
      </c>
      <c r="S32" t="str">
        <f>IF(B32 = "", "", VLOOKUP(B32, Commandes!D:G, 4, FALSE))</f>
        <v>oui</v>
      </c>
    </row>
    <row r="33" spans="1:19" hidden="1" x14ac:dyDescent="0.35">
      <c r="A33" t="s">
        <v>4754</v>
      </c>
      <c r="B33" t="s">
        <v>66</v>
      </c>
      <c r="C33" t="s">
        <v>4680</v>
      </c>
      <c r="D33" t="s">
        <v>4755</v>
      </c>
      <c r="E33" s="1" t="s">
        <v>4756</v>
      </c>
      <c r="F33" t="s">
        <v>4666</v>
      </c>
      <c r="G33">
        <v>48</v>
      </c>
      <c r="H33" t="s">
        <v>66</v>
      </c>
      <c r="I33" t="s">
        <v>4754</v>
      </c>
      <c r="J33" t="s">
        <v>100</v>
      </c>
      <c r="K33" t="s">
        <v>46</v>
      </c>
      <c r="L33" t="s">
        <v>4667</v>
      </c>
      <c r="M33" t="s">
        <v>4668</v>
      </c>
      <c r="N33">
        <v>2015</v>
      </c>
      <c r="O33" t="s">
        <v>4757</v>
      </c>
      <c r="P33" t="s">
        <v>37</v>
      </c>
      <c r="Q33" t="str">
        <f>IFERROR(_xlfn.XLOOKUP(B33,'boitiers actifs'!C:C,'boitiers actifs'!A:A),"Pas installé")</f>
        <v>Pas installé</v>
      </c>
      <c r="R33" t="str">
        <f t="shared" si="0"/>
        <v>Pas installé</v>
      </c>
      <c r="S33" t="str">
        <f>IF(B33 = "", "", VLOOKUP(B33, Commandes!D:G, 4, FALSE))</f>
        <v/>
      </c>
    </row>
    <row r="34" spans="1:19" hidden="1" x14ac:dyDescent="0.35">
      <c r="A34" t="s">
        <v>198</v>
      </c>
      <c r="B34" t="s">
        <v>199</v>
      </c>
      <c r="C34" t="s">
        <v>4758</v>
      </c>
      <c r="D34" t="s">
        <v>4671</v>
      </c>
      <c r="E34" s="1" t="s">
        <v>4677</v>
      </c>
      <c r="F34" t="s">
        <v>4678</v>
      </c>
      <c r="G34">
        <v>76</v>
      </c>
      <c r="H34" t="s">
        <v>4759</v>
      </c>
      <c r="I34" t="s">
        <v>198</v>
      </c>
      <c r="J34" t="s">
        <v>137</v>
      </c>
      <c r="K34" t="s">
        <v>46</v>
      </c>
      <c r="L34" t="s">
        <v>4697</v>
      </c>
      <c r="M34" t="s">
        <v>4698</v>
      </c>
      <c r="N34">
        <v>2018</v>
      </c>
      <c r="O34" t="s">
        <v>200</v>
      </c>
      <c r="P34" t="s">
        <v>37</v>
      </c>
      <c r="Q34" t="str">
        <f>IFERROR(_xlfn.XLOOKUP(B34,'boitiers actifs'!C:C,'boitiers actifs'!A:A),"Pas installé")</f>
        <v>EZ-361-HN</v>
      </c>
      <c r="R34" t="str">
        <f t="shared" si="0"/>
        <v>Identique</v>
      </c>
      <c r="S34" t="str">
        <f>IF(B34 = "", "", VLOOKUP(B34, Commandes!D:G, 4, FALSE))</f>
        <v>oui</v>
      </c>
    </row>
    <row r="35" spans="1:19" hidden="1" x14ac:dyDescent="0.35">
      <c r="A35" t="s">
        <v>204</v>
      </c>
      <c r="B35" t="s">
        <v>205</v>
      </c>
      <c r="C35" t="s">
        <v>4715</v>
      </c>
      <c r="D35" t="s">
        <v>4671</v>
      </c>
      <c r="E35" s="1" t="s">
        <v>4677</v>
      </c>
      <c r="F35" t="s">
        <v>4678</v>
      </c>
      <c r="G35">
        <v>93</v>
      </c>
      <c r="H35" t="s">
        <v>4760</v>
      </c>
      <c r="I35" t="s">
        <v>204</v>
      </c>
      <c r="J35" t="s">
        <v>100</v>
      </c>
      <c r="K35" t="s">
        <v>46</v>
      </c>
      <c r="L35" t="s">
        <v>4667</v>
      </c>
      <c r="M35" t="s">
        <v>4673</v>
      </c>
      <c r="N35">
        <v>2018</v>
      </c>
      <c r="O35" t="s">
        <v>206</v>
      </c>
      <c r="P35" t="s">
        <v>37</v>
      </c>
      <c r="Q35" t="str">
        <f>IFERROR(_xlfn.XLOOKUP(B35,'boitiers actifs'!C:C,'boitiers actifs'!A:A),"Pas installé")</f>
        <v>ER-129-QA</v>
      </c>
      <c r="R35" t="str">
        <f t="shared" si="0"/>
        <v>Identique</v>
      </c>
      <c r="S35" t="str">
        <f>IF(B35 = "", "", VLOOKUP(B35, Commandes!D:G, 4, FALSE))</f>
        <v>oui</v>
      </c>
    </row>
    <row r="36" spans="1:19" hidden="1" x14ac:dyDescent="0.35">
      <c r="A36" t="s">
        <v>210</v>
      </c>
      <c r="B36" t="s">
        <v>211</v>
      </c>
      <c r="C36" t="s">
        <v>4761</v>
      </c>
      <c r="D36" t="s">
        <v>4671</v>
      </c>
      <c r="E36" s="1" t="s">
        <v>4762</v>
      </c>
      <c r="F36" t="s">
        <v>4666</v>
      </c>
      <c r="G36">
        <v>94</v>
      </c>
      <c r="H36" t="s">
        <v>4763</v>
      </c>
      <c r="I36" t="s">
        <v>210</v>
      </c>
      <c r="J36" t="s">
        <v>144</v>
      </c>
      <c r="K36" t="s">
        <v>46</v>
      </c>
      <c r="L36" t="s">
        <v>4667</v>
      </c>
      <c r="M36" t="s">
        <v>4668</v>
      </c>
      <c r="N36">
        <v>2023</v>
      </c>
      <c r="O36" t="s">
        <v>212</v>
      </c>
      <c r="P36" t="s">
        <v>37</v>
      </c>
      <c r="Q36" t="str">
        <f>IFERROR(_xlfn.XLOOKUP(B36,'boitiers actifs'!C:C,'boitiers actifs'!A:A),"Pas installé")</f>
        <v>GR-728-QJ</v>
      </c>
      <c r="R36" t="str">
        <f t="shared" si="0"/>
        <v>Identique</v>
      </c>
      <c r="S36" t="str">
        <f>IF(B36 = "", "", VLOOKUP(B36, Commandes!D:G, 4, FALSE))</f>
        <v>oui</v>
      </c>
    </row>
    <row r="37" spans="1:19" hidden="1" x14ac:dyDescent="0.35">
      <c r="A37" t="s">
        <v>216</v>
      </c>
      <c r="B37" t="s">
        <v>217</v>
      </c>
      <c r="C37" t="s">
        <v>4764</v>
      </c>
      <c r="D37" t="s">
        <v>4671</v>
      </c>
      <c r="E37" s="1" t="s">
        <v>4686</v>
      </c>
      <c r="F37" t="s">
        <v>4678</v>
      </c>
      <c r="G37">
        <v>85</v>
      </c>
      <c r="H37" t="s">
        <v>4765</v>
      </c>
      <c r="I37" t="s">
        <v>216</v>
      </c>
      <c r="J37" t="s">
        <v>188</v>
      </c>
      <c r="K37" t="s">
        <v>46</v>
      </c>
      <c r="L37" t="s">
        <v>4667</v>
      </c>
      <c r="M37" t="s">
        <v>4668</v>
      </c>
      <c r="N37">
        <v>2020</v>
      </c>
      <c r="O37" t="s">
        <v>218</v>
      </c>
      <c r="P37" t="s">
        <v>37</v>
      </c>
      <c r="Q37" t="str">
        <f>IFERROR(_xlfn.XLOOKUP(B37,'boitiers actifs'!C:C,'boitiers actifs'!A:A),"Pas installé")</f>
        <v>FQ-217-ZT</v>
      </c>
      <c r="R37" t="str">
        <f t="shared" si="0"/>
        <v>Identique</v>
      </c>
      <c r="S37" t="str">
        <f>IF(B37 = "", "", VLOOKUP(B37, Commandes!D:G, 4, FALSE))</f>
        <v>oui</v>
      </c>
    </row>
    <row r="38" spans="1:19" hidden="1" x14ac:dyDescent="0.35">
      <c r="A38" t="s">
        <v>222</v>
      </c>
      <c r="B38" t="s">
        <v>223</v>
      </c>
      <c r="C38" t="s">
        <v>4680</v>
      </c>
      <c r="D38" t="s">
        <v>4671</v>
      </c>
      <c r="E38" s="1" t="s">
        <v>4766</v>
      </c>
      <c r="F38" t="s">
        <v>4666</v>
      </c>
      <c r="G38">
        <v>100</v>
      </c>
      <c r="H38" t="s">
        <v>66</v>
      </c>
      <c r="I38" t="s">
        <v>222</v>
      </c>
      <c r="J38" t="s">
        <v>107</v>
      </c>
      <c r="K38" t="s">
        <v>46</v>
      </c>
      <c r="L38" t="s">
        <v>4667</v>
      </c>
      <c r="M38" t="s">
        <v>4709</v>
      </c>
      <c r="N38">
        <v>2022</v>
      </c>
      <c r="O38" t="s">
        <v>224</v>
      </c>
      <c r="P38" t="s">
        <v>37</v>
      </c>
      <c r="Q38" t="str">
        <f>IFERROR(_xlfn.XLOOKUP(B38,'boitiers actifs'!C:C,'boitiers actifs'!A:A),"Pas installé")</f>
        <v>GH-097-QX</v>
      </c>
      <c r="R38" t="str">
        <f t="shared" si="0"/>
        <v>Identique</v>
      </c>
      <c r="S38" t="str">
        <f>IF(B38 = "", "", VLOOKUP(B38, Commandes!D:G, 4, FALSE))</f>
        <v>oui</v>
      </c>
    </row>
    <row r="39" spans="1:19" hidden="1" x14ac:dyDescent="0.35">
      <c r="A39" t="s">
        <v>4767</v>
      </c>
      <c r="B39" t="s">
        <v>66</v>
      </c>
      <c r="C39" t="s">
        <v>4680</v>
      </c>
      <c r="D39" t="s">
        <v>4768</v>
      </c>
      <c r="E39" s="1" t="s">
        <v>4769</v>
      </c>
      <c r="F39" t="s">
        <v>4666</v>
      </c>
      <c r="G39">
        <v>96</v>
      </c>
      <c r="H39" t="s">
        <v>66</v>
      </c>
      <c r="I39" t="s">
        <v>4767</v>
      </c>
      <c r="J39" t="s">
        <v>107</v>
      </c>
      <c r="K39" t="s">
        <v>46</v>
      </c>
      <c r="L39" t="s">
        <v>4667</v>
      </c>
      <c r="M39" t="s">
        <v>4668</v>
      </c>
      <c r="N39">
        <v>2020</v>
      </c>
      <c r="O39" t="s">
        <v>4770</v>
      </c>
      <c r="P39" t="s">
        <v>37</v>
      </c>
      <c r="Q39" t="str">
        <f>IFERROR(_xlfn.XLOOKUP(B39,'boitiers actifs'!C:C,'boitiers actifs'!A:A),"Pas installé")</f>
        <v>Pas installé</v>
      </c>
      <c r="R39" t="str">
        <f t="shared" si="0"/>
        <v>Pas installé</v>
      </c>
      <c r="S39" t="str">
        <f>IF(B39 = "", "", VLOOKUP(B39, Commandes!D:G, 4, FALSE))</f>
        <v/>
      </c>
    </row>
    <row r="40" spans="1:19" hidden="1" x14ac:dyDescent="0.35">
      <c r="A40" t="s">
        <v>4771</v>
      </c>
      <c r="B40" t="s">
        <v>66</v>
      </c>
      <c r="C40" t="s">
        <v>4772</v>
      </c>
      <c r="D40" t="s">
        <v>4773</v>
      </c>
      <c r="E40" s="1" t="s">
        <v>4774</v>
      </c>
      <c r="F40" t="s">
        <v>4666</v>
      </c>
      <c r="G40">
        <v>75</v>
      </c>
      <c r="H40" t="s">
        <v>66</v>
      </c>
      <c r="I40" t="s">
        <v>4771</v>
      </c>
      <c r="J40" t="s">
        <v>107</v>
      </c>
      <c r="K40" t="s">
        <v>46</v>
      </c>
      <c r="L40" t="s">
        <v>4667</v>
      </c>
      <c r="M40" t="s">
        <v>4668</v>
      </c>
      <c r="N40">
        <v>2024</v>
      </c>
      <c r="O40" t="s">
        <v>2930</v>
      </c>
      <c r="P40" t="s">
        <v>67</v>
      </c>
      <c r="Q40" t="str">
        <f>IFERROR(_xlfn.XLOOKUP(B40,'boitiers actifs'!C:C,'boitiers actifs'!A:A),"Pas installé")</f>
        <v>Pas installé</v>
      </c>
      <c r="R40" t="str">
        <f t="shared" si="0"/>
        <v>Pas installé</v>
      </c>
      <c r="S40" t="str">
        <f>IF(B40 = "", "", VLOOKUP(B40, Commandes!D:G, 4, FALSE))</f>
        <v/>
      </c>
    </row>
    <row r="41" spans="1:19" hidden="1" x14ac:dyDescent="0.35">
      <c r="A41" t="s">
        <v>4775</v>
      </c>
      <c r="B41" t="s">
        <v>66</v>
      </c>
      <c r="C41" t="s">
        <v>4680</v>
      </c>
      <c r="D41" t="s">
        <v>4776</v>
      </c>
      <c r="E41" s="1" t="s">
        <v>4777</v>
      </c>
      <c r="F41" t="s">
        <v>4666</v>
      </c>
      <c r="G41">
        <v>93</v>
      </c>
      <c r="H41" t="s">
        <v>66</v>
      </c>
      <c r="I41" t="s">
        <v>4775</v>
      </c>
      <c r="J41" t="s">
        <v>157</v>
      </c>
      <c r="K41" t="s">
        <v>46</v>
      </c>
      <c r="L41" t="s">
        <v>4697</v>
      </c>
      <c r="M41" t="s">
        <v>4725</v>
      </c>
      <c r="N41">
        <v>2015</v>
      </c>
      <c r="O41" t="s">
        <v>4778</v>
      </c>
      <c r="Q41" t="str">
        <f>IFERROR(_xlfn.XLOOKUP(B41,'boitiers actifs'!C:C,'boitiers actifs'!A:A),"Pas installé")</f>
        <v>Pas installé</v>
      </c>
      <c r="R41" t="str">
        <f t="shared" si="0"/>
        <v>Pas installé</v>
      </c>
      <c r="S41" t="str">
        <f>IF(B41 = "", "", VLOOKUP(B41, Commandes!D:G, 4, FALSE))</f>
        <v/>
      </c>
    </row>
    <row r="42" spans="1:19" hidden="1" x14ac:dyDescent="0.35">
      <c r="A42" t="s">
        <v>4779</v>
      </c>
      <c r="B42" t="s">
        <v>66</v>
      </c>
      <c r="C42" t="s">
        <v>4680</v>
      </c>
      <c r="D42" t="s">
        <v>4780</v>
      </c>
      <c r="E42" s="1" t="s">
        <v>4781</v>
      </c>
      <c r="F42" t="s">
        <v>4666</v>
      </c>
      <c r="G42">
        <v>100</v>
      </c>
      <c r="H42" t="s">
        <v>66</v>
      </c>
      <c r="I42" t="s">
        <v>4779</v>
      </c>
      <c r="J42" t="s">
        <v>107</v>
      </c>
      <c r="K42" t="s">
        <v>46</v>
      </c>
      <c r="L42" t="s">
        <v>4697</v>
      </c>
      <c r="M42" t="s">
        <v>4725</v>
      </c>
      <c r="N42">
        <v>2015</v>
      </c>
      <c r="O42" t="s">
        <v>4782</v>
      </c>
      <c r="Q42" t="str">
        <f>IFERROR(_xlfn.XLOOKUP(B42,'boitiers actifs'!C:C,'boitiers actifs'!A:A),"Pas installé")</f>
        <v>Pas installé</v>
      </c>
      <c r="R42" t="str">
        <f t="shared" si="0"/>
        <v>Pas installé</v>
      </c>
      <c r="S42" t="str">
        <f>IF(B42 = "", "", VLOOKUP(B42, Commandes!D:G, 4, FALSE))</f>
        <v/>
      </c>
    </row>
    <row r="43" spans="1:19" hidden="1" x14ac:dyDescent="0.35">
      <c r="A43" t="s">
        <v>227</v>
      </c>
      <c r="B43" t="s">
        <v>228</v>
      </c>
      <c r="C43" t="s">
        <v>4783</v>
      </c>
      <c r="D43" t="s">
        <v>4671</v>
      </c>
      <c r="E43" s="1" t="s">
        <v>4784</v>
      </c>
      <c r="F43" t="s">
        <v>4666</v>
      </c>
      <c r="G43">
        <v>96</v>
      </c>
      <c r="H43" t="s">
        <v>66</v>
      </c>
      <c r="I43" t="s">
        <v>227</v>
      </c>
      <c r="J43" t="s">
        <v>100</v>
      </c>
      <c r="K43" t="s">
        <v>46</v>
      </c>
      <c r="L43" t="s">
        <v>4667</v>
      </c>
      <c r="M43" t="s">
        <v>4673</v>
      </c>
      <c r="N43">
        <v>2016</v>
      </c>
      <c r="O43" t="s">
        <v>229</v>
      </c>
      <c r="P43" t="s">
        <v>37</v>
      </c>
      <c r="Q43" t="str">
        <f>IFERROR(_xlfn.XLOOKUP(B43,'boitiers actifs'!C:C,'boitiers actifs'!A:A),"Pas installé")</f>
        <v>EF-011-JE</v>
      </c>
      <c r="R43" t="str">
        <f t="shared" si="0"/>
        <v>Identique</v>
      </c>
      <c r="S43" t="str">
        <f>IF(B43 = "", "", VLOOKUP(B43, Commandes!D:G, 4, FALSE))</f>
        <v>oui</v>
      </c>
    </row>
    <row r="44" spans="1:19" hidden="1" x14ac:dyDescent="0.35">
      <c r="A44" t="s">
        <v>4785</v>
      </c>
      <c r="B44" t="s">
        <v>66</v>
      </c>
      <c r="C44" t="s">
        <v>4680</v>
      </c>
      <c r="D44" t="s">
        <v>4786</v>
      </c>
      <c r="E44" s="1" t="s">
        <v>4787</v>
      </c>
      <c r="F44" t="s">
        <v>4666</v>
      </c>
      <c r="G44">
        <v>84</v>
      </c>
      <c r="H44" t="s">
        <v>66</v>
      </c>
      <c r="I44" t="s">
        <v>4785</v>
      </c>
      <c r="J44" t="s">
        <v>107</v>
      </c>
      <c r="K44" t="s">
        <v>46</v>
      </c>
      <c r="L44" t="s">
        <v>4697</v>
      </c>
      <c r="M44" t="s">
        <v>4725</v>
      </c>
      <c r="N44">
        <v>2015</v>
      </c>
      <c r="O44" t="s">
        <v>4788</v>
      </c>
      <c r="P44" t="s">
        <v>37</v>
      </c>
      <c r="Q44" t="str">
        <f>IFERROR(_xlfn.XLOOKUP(B44,'boitiers actifs'!C:C,'boitiers actifs'!A:A),"Pas installé")</f>
        <v>Pas installé</v>
      </c>
      <c r="R44" t="str">
        <f t="shared" si="0"/>
        <v>Pas installé</v>
      </c>
      <c r="S44" t="str">
        <f>IF(B44 = "", "", VLOOKUP(B44, Commandes!D:G, 4, FALSE))</f>
        <v/>
      </c>
    </row>
    <row r="45" spans="1:19" hidden="1" x14ac:dyDescent="0.35">
      <c r="A45" t="s">
        <v>233</v>
      </c>
      <c r="B45" t="s">
        <v>234</v>
      </c>
      <c r="C45" t="s">
        <v>4789</v>
      </c>
      <c r="D45" t="s">
        <v>4671</v>
      </c>
      <c r="E45" s="1" t="s">
        <v>4790</v>
      </c>
      <c r="F45" t="s">
        <v>4678</v>
      </c>
      <c r="G45">
        <v>63</v>
      </c>
      <c r="H45" t="s">
        <v>4791</v>
      </c>
      <c r="I45" t="s">
        <v>233</v>
      </c>
      <c r="J45" t="s">
        <v>52</v>
      </c>
      <c r="K45" t="s">
        <v>46</v>
      </c>
      <c r="L45" t="s">
        <v>4667</v>
      </c>
      <c r="M45" t="s">
        <v>4668</v>
      </c>
      <c r="N45">
        <v>2023</v>
      </c>
      <c r="O45" t="s">
        <v>235</v>
      </c>
      <c r="P45" t="s">
        <v>37</v>
      </c>
      <c r="Q45" t="str">
        <f>IFERROR(_xlfn.XLOOKUP(B45,'boitiers actifs'!C:C,'boitiers actifs'!A:A),"Pas installé")</f>
        <v>GN-784-JD</v>
      </c>
      <c r="R45" t="str">
        <f t="shared" si="0"/>
        <v>Identique</v>
      </c>
      <c r="S45" t="str">
        <f>IF(B45 = "", "", VLOOKUP(B45, Commandes!D:G, 4, FALSE))</f>
        <v>oui</v>
      </c>
    </row>
    <row r="46" spans="1:19" hidden="1" x14ac:dyDescent="0.35">
      <c r="A46" t="s">
        <v>239</v>
      </c>
      <c r="B46" t="s">
        <v>240</v>
      </c>
      <c r="C46" t="s">
        <v>4792</v>
      </c>
      <c r="D46" t="s">
        <v>4671</v>
      </c>
      <c r="E46" s="1" t="s">
        <v>4677</v>
      </c>
      <c r="F46" t="s">
        <v>4678</v>
      </c>
      <c r="G46">
        <v>75</v>
      </c>
      <c r="H46" t="s">
        <v>4793</v>
      </c>
      <c r="I46" t="s">
        <v>239</v>
      </c>
      <c r="J46" t="s">
        <v>137</v>
      </c>
      <c r="K46" t="s">
        <v>46</v>
      </c>
      <c r="L46" t="s">
        <v>4697</v>
      </c>
      <c r="M46" t="s">
        <v>4698</v>
      </c>
      <c r="N46">
        <v>2018</v>
      </c>
      <c r="O46" t="s">
        <v>241</v>
      </c>
      <c r="P46" t="s">
        <v>37</v>
      </c>
      <c r="Q46" t="str">
        <f>IFERROR(_xlfn.XLOOKUP(B46,'boitiers actifs'!C:C,'boitiers actifs'!A:A),"Pas installé")</f>
        <v>EZ-364-HN</v>
      </c>
      <c r="R46" t="str">
        <f t="shared" si="0"/>
        <v>Identique</v>
      </c>
      <c r="S46" t="str">
        <f>IF(B46 = "", "", VLOOKUP(B46, Commandes!D:G, 4, FALSE))</f>
        <v>oui</v>
      </c>
    </row>
    <row r="47" spans="1:19" hidden="1" x14ac:dyDescent="0.35">
      <c r="A47" t="s">
        <v>4794</v>
      </c>
      <c r="B47" t="s">
        <v>66</v>
      </c>
      <c r="C47" t="s">
        <v>4680</v>
      </c>
      <c r="D47" t="s">
        <v>4795</v>
      </c>
      <c r="E47" s="1" t="s">
        <v>4796</v>
      </c>
      <c r="F47" t="s">
        <v>4666</v>
      </c>
      <c r="G47">
        <v>80</v>
      </c>
      <c r="H47" t="s">
        <v>66</v>
      </c>
      <c r="I47" t="s">
        <v>4794</v>
      </c>
      <c r="J47" t="s">
        <v>107</v>
      </c>
      <c r="K47" t="s">
        <v>46</v>
      </c>
      <c r="L47" t="s">
        <v>4667</v>
      </c>
      <c r="M47" t="s">
        <v>4668</v>
      </c>
      <c r="N47">
        <v>2016</v>
      </c>
      <c r="O47" t="s">
        <v>4797</v>
      </c>
      <c r="P47" t="s">
        <v>37</v>
      </c>
      <c r="Q47" t="str">
        <f>IFERROR(_xlfn.XLOOKUP(B47,'boitiers actifs'!C:C,'boitiers actifs'!A:A),"Pas installé")</f>
        <v>Pas installé</v>
      </c>
      <c r="R47" t="str">
        <f t="shared" si="0"/>
        <v>Pas installé</v>
      </c>
      <c r="S47" t="str">
        <f>IF(B47 = "", "", VLOOKUP(B47, Commandes!D:G, 4, FALSE))</f>
        <v/>
      </c>
    </row>
    <row r="48" spans="1:19" hidden="1" x14ac:dyDescent="0.35">
      <c r="A48" t="s">
        <v>245</v>
      </c>
      <c r="B48" t="s">
        <v>246</v>
      </c>
      <c r="C48" t="s">
        <v>4798</v>
      </c>
      <c r="D48" t="s">
        <v>4671</v>
      </c>
      <c r="E48" s="1" t="s">
        <v>4677</v>
      </c>
      <c r="F48" t="s">
        <v>4678</v>
      </c>
      <c r="G48">
        <v>66</v>
      </c>
      <c r="H48" t="s">
        <v>4799</v>
      </c>
      <c r="I48" t="s">
        <v>245</v>
      </c>
      <c r="J48" t="s">
        <v>137</v>
      </c>
      <c r="K48" t="s">
        <v>46</v>
      </c>
      <c r="L48" t="s">
        <v>4697</v>
      </c>
      <c r="M48" t="s">
        <v>4725</v>
      </c>
      <c r="N48">
        <v>2016</v>
      </c>
      <c r="O48" t="s">
        <v>247</v>
      </c>
      <c r="P48" t="s">
        <v>37</v>
      </c>
      <c r="Q48" t="str">
        <f>IFERROR(_xlfn.XLOOKUP(B48,'boitiers actifs'!C:C,'boitiers actifs'!A:A),"Pas installé")</f>
        <v>EF-792-NH</v>
      </c>
      <c r="R48" t="str">
        <f t="shared" si="0"/>
        <v>Identique</v>
      </c>
      <c r="S48" t="str">
        <f>IF(B48 = "", "", VLOOKUP(B48, Commandes!D:G, 4, FALSE))</f>
        <v>oui</v>
      </c>
    </row>
    <row r="49" spans="1:19" hidden="1" x14ac:dyDescent="0.35">
      <c r="A49" t="s">
        <v>251</v>
      </c>
      <c r="B49" t="s">
        <v>252</v>
      </c>
      <c r="C49" t="s">
        <v>4800</v>
      </c>
      <c r="D49" t="s">
        <v>4671</v>
      </c>
      <c r="E49" s="1" t="s">
        <v>4784</v>
      </c>
      <c r="F49" t="s">
        <v>4666</v>
      </c>
      <c r="G49">
        <v>100</v>
      </c>
      <c r="H49" t="s">
        <v>66</v>
      </c>
      <c r="I49" t="s">
        <v>251</v>
      </c>
      <c r="J49" t="s">
        <v>107</v>
      </c>
      <c r="K49" t="s">
        <v>46</v>
      </c>
      <c r="L49" t="s">
        <v>4697</v>
      </c>
      <c r="M49" t="s">
        <v>4725</v>
      </c>
      <c r="N49">
        <v>2015</v>
      </c>
      <c r="O49" t="s">
        <v>253</v>
      </c>
      <c r="P49" t="s">
        <v>37</v>
      </c>
      <c r="Q49" t="str">
        <f>IFERROR(_xlfn.XLOOKUP(B49,'boitiers actifs'!C:C,'boitiers actifs'!A:A),"Pas installé")</f>
        <v>DW-789-PY</v>
      </c>
      <c r="R49" t="str">
        <f t="shared" si="0"/>
        <v>Identique</v>
      </c>
      <c r="S49" t="str">
        <f>IF(B49 = "", "", VLOOKUP(B49, Commandes!D:G, 4, FALSE))</f>
        <v>oui</v>
      </c>
    </row>
    <row r="50" spans="1:19" hidden="1" x14ac:dyDescent="0.35">
      <c r="A50" t="s">
        <v>257</v>
      </c>
      <c r="B50" t="s">
        <v>258</v>
      </c>
      <c r="C50" t="s">
        <v>262</v>
      </c>
      <c r="D50" t="s">
        <v>4671</v>
      </c>
      <c r="E50" s="1" t="s">
        <v>4801</v>
      </c>
      <c r="F50" t="s">
        <v>4666</v>
      </c>
      <c r="G50">
        <v>68</v>
      </c>
      <c r="H50" t="s">
        <v>4802</v>
      </c>
      <c r="I50" t="s">
        <v>257</v>
      </c>
      <c r="J50" t="s">
        <v>100</v>
      </c>
      <c r="K50" t="s">
        <v>46</v>
      </c>
      <c r="L50" t="s">
        <v>4667</v>
      </c>
      <c r="M50" t="s">
        <v>4673</v>
      </c>
      <c r="N50">
        <v>2018</v>
      </c>
      <c r="O50" t="s">
        <v>259</v>
      </c>
      <c r="P50" t="s">
        <v>37</v>
      </c>
      <c r="Q50" t="str">
        <f>IFERROR(_xlfn.XLOOKUP(B50,'boitiers actifs'!C:C,'boitiers actifs'!A:A),"Pas installé")</f>
        <v>ES-117-AK</v>
      </c>
      <c r="R50" t="str">
        <f t="shared" si="0"/>
        <v>Identique</v>
      </c>
      <c r="S50" t="str">
        <f>IF(B50 = "", "", VLOOKUP(B50, Commandes!D:G, 4, FALSE))</f>
        <v>oui</v>
      </c>
    </row>
    <row r="51" spans="1:19" hidden="1" x14ac:dyDescent="0.35">
      <c r="A51" t="s">
        <v>4803</v>
      </c>
      <c r="B51" t="s">
        <v>66</v>
      </c>
      <c r="C51" t="s">
        <v>4680</v>
      </c>
      <c r="D51" t="s">
        <v>4804</v>
      </c>
      <c r="E51" s="1" t="s">
        <v>4805</v>
      </c>
      <c r="F51" t="s">
        <v>4666</v>
      </c>
      <c r="G51">
        <v>63</v>
      </c>
      <c r="H51" t="s">
        <v>66</v>
      </c>
      <c r="I51" t="s">
        <v>4803</v>
      </c>
      <c r="J51" t="s">
        <v>107</v>
      </c>
      <c r="K51" t="s">
        <v>46</v>
      </c>
      <c r="L51" t="s">
        <v>4667</v>
      </c>
      <c r="M51" t="s">
        <v>4668</v>
      </c>
      <c r="N51">
        <v>2015</v>
      </c>
      <c r="O51" t="s">
        <v>4806</v>
      </c>
      <c r="P51" t="s">
        <v>37</v>
      </c>
      <c r="Q51" t="str">
        <f>IFERROR(_xlfn.XLOOKUP(B51,'boitiers actifs'!C:C,'boitiers actifs'!A:A),"Pas installé")</f>
        <v>Pas installé</v>
      </c>
      <c r="R51" t="str">
        <f t="shared" si="0"/>
        <v>Pas installé</v>
      </c>
      <c r="S51" t="str">
        <f>IF(B51 = "", "", VLOOKUP(B51, Commandes!D:G, 4, FALSE))</f>
        <v/>
      </c>
    </row>
    <row r="52" spans="1:19" hidden="1" x14ac:dyDescent="0.35">
      <c r="A52" t="s">
        <v>263</v>
      </c>
      <c r="B52" t="s">
        <v>264</v>
      </c>
      <c r="C52" t="s">
        <v>4807</v>
      </c>
      <c r="D52" t="s">
        <v>4671</v>
      </c>
      <c r="E52" s="1" t="s">
        <v>4677</v>
      </c>
      <c r="F52" t="s">
        <v>4687</v>
      </c>
      <c r="G52">
        <v>67</v>
      </c>
      <c r="H52" t="s">
        <v>4808</v>
      </c>
      <c r="I52" t="s">
        <v>263</v>
      </c>
      <c r="J52" t="s">
        <v>100</v>
      </c>
      <c r="K52" t="s">
        <v>46</v>
      </c>
      <c r="L52" t="s">
        <v>4667</v>
      </c>
      <c r="M52" t="s">
        <v>4673</v>
      </c>
      <c r="N52">
        <v>2015</v>
      </c>
      <c r="O52" t="s">
        <v>265</v>
      </c>
      <c r="P52" t="s">
        <v>37</v>
      </c>
      <c r="Q52" t="str">
        <f>IFERROR(_xlfn.XLOOKUP(B52,'boitiers actifs'!C:C,'boitiers actifs'!A:A),"Pas installé")</f>
        <v>DX-808-BN</v>
      </c>
      <c r="R52" t="str">
        <f t="shared" si="0"/>
        <v>Identique</v>
      </c>
      <c r="S52" t="str">
        <f>IF(B52 = "", "", VLOOKUP(B52, Commandes!D:G, 4, FALSE))</f>
        <v>oui</v>
      </c>
    </row>
    <row r="53" spans="1:19" hidden="1" x14ac:dyDescent="0.35">
      <c r="A53" t="s">
        <v>269</v>
      </c>
      <c r="B53" t="s">
        <v>270</v>
      </c>
      <c r="C53" t="s">
        <v>4809</v>
      </c>
      <c r="D53" t="s">
        <v>4671</v>
      </c>
      <c r="E53" s="1" t="s">
        <v>4677</v>
      </c>
      <c r="F53" t="s">
        <v>4666</v>
      </c>
      <c r="G53">
        <v>75</v>
      </c>
      <c r="H53" t="s">
        <v>4810</v>
      </c>
      <c r="I53" t="s">
        <v>269</v>
      </c>
      <c r="J53" t="s">
        <v>144</v>
      </c>
      <c r="K53" t="s">
        <v>46</v>
      </c>
      <c r="L53" t="s">
        <v>4667</v>
      </c>
      <c r="M53" t="s">
        <v>4668</v>
      </c>
      <c r="N53">
        <v>2024</v>
      </c>
      <c r="O53" t="s">
        <v>271</v>
      </c>
      <c r="P53" t="s">
        <v>37</v>
      </c>
      <c r="Q53" t="str">
        <f>IFERROR(_xlfn.XLOOKUP(B53,'boitiers actifs'!C:C,'boitiers actifs'!A:A),"Pas installé")</f>
        <v>GY-935-WQ</v>
      </c>
      <c r="R53" t="str">
        <f t="shared" si="0"/>
        <v>Identique</v>
      </c>
      <c r="S53" t="str">
        <f>IF(B53 = "", "", VLOOKUP(B53, Commandes!D:G, 4, FALSE))</f>
        <v>oui</v>
      </c>
    </row>
    <row r="54" spans="1:19" hidden="1" x14ac:dyDescent="0.35">
      <c r="A54" t="s">
        <v>4811</v>
      </c>
      <c r="B54" t="s">
        <v>66</v>
      </c>
      <c r="C54" t="s">
        <v>4680</v>
      </c>
      <c r="D54" t="s">
        <v>4812</v>
      </c>
      <c r="E54" s="1" t="s">
        <v>4813</v>
      </c>
      <c r="F54" t="s">
        <v>4666</v>
      </c>
      <c r="G54">
        <v>57</v>
      </c>
      <c r="H54" t="s">
        <v>66</v>
      </c>
      <c r="I54" t="s">
        <v>4811</v>
      </c>
      <c r="J54" t="s">
        <v>107</v>
      </c>
      <c r="K54" t="s">
        <v>46</v>
      </c>
      <c r="L54" t="s">
        <v>4667</v>
      </c>
      <c r="M54" t="s">
        <v>4668</v>
      </c>
      <c r="N54">
        <v>2015</v>
      </c>
      <c r="O54" t="s">
        <v>4814</v>
      </c>
      <c r="P54" t="s">
        <v>67</v>
      </c>
      <c r="Q54" t="str">
        <f>IFERROR(_xlfn.XLOOKUP(B54,'boitiers actifs'!C:C,'boitiers actifs'!A:A),"Pas installé")</f>
        <v>Pas installé</v>
      </c>
      <c r="R54" t="str">
        <f t="shared" si="0"/>
        <v>Pas installé</v>
      </c>
      <c r="S54" t="str">
        <f>IF(B54 = "", "", VLOOKUP(B54, Commandes!D:G, 4, FALSE))</f>
        <v/>
      </c>
    </row>
    <row r="55" spans="1:19" hidden="1" x14ac:dyDescent="0.35">
      <c r="A55" t="s">
        <v>275</v>
      </c>
      <c r="B55" t="s">
        <v>276</v>
      </c>
      <c r="C55" t="s">
        <v>4680</v>
      </c>
      <c r="D55" t="s">
        <v>4671</v>
      </c>
      <c r="E55" s="1" t="s">
        <v>4815</v>
      </c>
      <c r="F55" t="s">
        <v>4666</v>
      </c>
      <c r="G55">
        <v>86</v>
      </c>
      <c r="H55" t="s">
        <v>66</v>
      </c>
      <c r="I55" t="s">
        <v>275</v>
      </c>
      <c r="J55" t="s">
        <v>144</v>
      </c>
      <c r="K55" t="s">
        <v>46</v>
      </c>
      <c r="L55" t="s">
        <v>4667</v>
      </c>
      <c r="M55" t="s">
        <v>4668</v>
      </c>
      <c r="N55">
        <v>2024</v>
      </c>
      <c r="O55" t="s">
        <v>277</v>
      </c>
      <c r="P55" t="s">
        <v>37</v>
      </c>
      <c r="Q55" t="str">
        <f>IFERROR(_xlfn.XLOOKUP(B55,'boitiers actifs'!C:C,'boitiers actifs'!A:A),"Pas installé")</f>
        <v>GZ-282-BH</v>
      </c>
      <c r="R55" t="str">
        <f t="shared" si="0"/>
        <v>Identique</v>
      </c>
      <c r="S55" t="str">
        <f>IF(B55 = "", "", VLOOKUP(B55, Commandes!D:G, 4, FALSE))</f>
        <v>oui</v>
      </c>
    </row>
    <row r="56" spans="1:19" hidden="1" x14ac:dyDescent="0.35">
      <c r="A56" t="s">
        <v>280</v>
      </c>
      <c r="B56" t="s">
        <v>281</v>
      </c>
      <c r="C56" t="s">
        <v>4816</v>
      </c>
      <c r="D56" t="s">
        <v>4671</v>
      </c>
      <c r="E56" s="1" t="s">
        <v>4677</v>
      </c>
      <c r="F56" t="s">
        <v>4678</v>
      </c>
      <c r="G56">
        <v>89</v>
      </c>
      <c r="H56" t="s">
        <v>4817</v>
      </c>
      <c r="I56" t="s">
        <v>280</v>
      </c>
      <c r="J56" t="s">
        <v>170</v>
      </c>
      <c r="K56" t="s">
        <v>46</v>
      </c>
      <c r="L56" t="s">
        <v>4667</v>
      </c>
      <c r="M56" t="s">
        <v>4673</v>
      </c>
      <c r="N56">
        <v>2017</v>
      </c>
      <c r="O56" t="s">
        <v>282</v>
      </c>
      <c r="P56" t="s">
        <v>37</v>
      </c>
      <c r="Q56" t="str">
        <f>IFERROR(_xlfn.XLOOKUP(B56,'boitiers actifs'!C:C,'boitiers actifs'!A:A),"Pas installé")</f>
        <v>EP-450-YV</v>
      </c>
      <c r="R56" t="str">
        <f t="shared" si="0"/>
        <v>Identique</v>
      </c>
      <c r="S56" t="str">
        <f>IF(B56 = "", "", VLOOKUP(B56, Commandes!D:G, 4, FALSE))</f>
        <v>oui</v>
      </c>
    </row>
    <row r="57" spans="1:19" hidden="1" x14ac:dyDescent="0.35">
      <c r="A57" t="s">
        <v>286</v>
      </c>
      <c r="B57" t="s">
        <v>287</v>
      </c>
      <c r="C57" t="s">
        <v>4680</v>
      </c>
      <c r="D57" t="s">
        <v>4671</v>
      </c>
      <c r="E57" s="1" t="s">
        <v>4818</v>
      </c>
      <c r="F57" t="s">
        <v>4666</v>
      </c>
      <c r="G57" t="s">
        <v>4681</v>
      </c>
      <c r="H57" t="s">
        <v>66</v>
      </c>
      <c r="I57" t="s">
        <v>286</v>
      </c>
      <c r="J57" t="s">
        <v>107</v>
      </c>
      <c r="K57" t="s">
        <v>46</v>
      </c>
      <c r="L57" t="s">
        <v>4667</v>
      </c>
      <c r="M57" t="s">
        <v>4819</v>
      </c>
      <c r="N57">
        <v>2013</v>
      </c>
      <c r="O57" t="s">
        <v>288</v>
      </c>
      <c r="P57" t="s">
        <v>37</v>
      </c>
      <c r="Q57" t="str">
        <f>IFERROR(_xlfn.XLOOKUP(B57,'boitiers actifs'!C:C,'boitiers actifs'!A:A),"Pas installé")</f>
        <v>CV-018-DH</v>
      </c>
      <c r="R57" t="str">
        <f t="shared" si="0"/>
        <v>Identique</v>
      </c>
      <c r="S57" t="str">
        <f>IF(B57 = "", "", VLOOKUP(B57, Commandes!D:G, 4, FALSE))</f>
        <v>oui</v>
      </c>
    </row>
    <row r="58" spans="1:19" hidden="1" x14ac:dyDescent="0.35">
      <c r="A58" t="s">
        <v>290</v>
      </c>
      <c r="B58" t="s">
        <v>291</v>
      </c>
      <c r="C58" t="s">
        <v>4820</v>
      </c>
      <c r="D58" t="s">
        <v>4671</v>
      </c>
      <c r="E58" s="1" t="s">
        <v>4821</v>
      </c>
      <c r="F58" t="s">
        <v>4666</v>
      </c>
      <c r="G58">
        <v>82</v>
      </c>
      <c r="H58" t="s">
        <v>4822</v>
      </c>
      <c r="I58" t="s">
        <v>290</v>
      </c>
      <c r="J58" t="s">
        <v>100</v>
      </c>
      <c r="K58" t="s">
        <v>46</v>
      </c>
      <c r="L58" t="s">
        <v>4667</v>
      </c>
      <c r="M58" t="s">
        <v>4673</v>
      </c>
      <c r="N58">
        <v>2017</v>
      </c>
      <c r="O58" t="s">
        <v>292</v>
      </c>
      <c r="P58" t="s">
        <v>37</v>
      </c>
      <c r="Q58" t="str">
        <f>IFERROR(_xlfn.XLOOKUP(B58,'boitiers actifs'!C:C,'boitiers actifs'!A:A),"Pas installé")</f>
        <v>ER-455-QA</v>
      </c>
      <c r="R58" t="str">
        <f t="shared" si="0"/>
        <v>Identique</v>
      </c>
      <c r="S58" t="str">
        <f>IF(B58 = "", "", VLOOKUP(B58, Commandes!D:G, 4, FALSE))</f>
        <v>oui</v>
      </c>
    </row>
    <row r="59" spans="1:19" hidden="1" x14ac:dyDescent="0.35">
      <c r="A59" t="s">
        <v>296</v>
      </c>
      <c r="B59" t="s">
        <v>297</v>
      </c>
      <c r="C59" t="s">
        <v>4680</v>
      </c>
      <c r="D59" t="s">
        <v>4671</v>
      </c>
      <c r="E59" s="1" t="s">
        <v>4823</v>
      </c>
      <c r="F59" t="s">
        <v>4666</v>
      </c>
      <c r="G59">
        <v>96</v>
      </c>
      <c r="H59" t="s">
        <v>66</v>
      </c>
      <c r="I59" t="s">
        <v>296</v>
      </c>
      <c r="J59" t="s">
        <v>107</v>
      </c>
      <c r="K59" t="s">
        <v>46</v>
      </c>
      <c r="L59" t="s">
        <v>4667</v>
      </c>
      <c r="M59" t="s">
        <v>4673</v>
      </c>
      <c r="N59">
        <v>2020</v>
      </c>
      <c r="O59" t="s">
        <v>298</v>
      </c>
      <c r="P59" t="s">
        <v>37</v>
      </c>
      <c r="Q59" t="str">
        <f>IFERROR(_xlfn.XLOOKUP(B59,'boitiers actifs'!C:C,'boitiers actifs'!A:A),"Pas installé")</f>
        <v>FT-973-PK</v>
      </c>
      <c r="R59" t="str">
        <f t="shared" si="0"/>
        <v>Identique</v>
      </c>
      <c r="S59" t="str">
        <f>IF(B59 = "", "", VLOOKUP(B59, Commandes!D:G, 4, FALSE))</f>
        <v>oui</v>
      </c>
    </row>
    <row r="60" spans="1:19" hidden="1" x14ac:dyDescent="0.35">
      <c r="A60" t="s">
        <v>302</v>
      </c>
      <c r="B60" t="s">
        <v>303</v>
      </c>
      <c r="C60" t="s">
        <v>4800</v>
      </c>
      <c r="D60" t="s">
        <v>4671</v>
      </c>
      <c r="E60" s="1" t="s">
        <v>4824</v>
      </c>
      <c r="F60" t="s">
        <v>4666</v>
      </c>
      <c r="G60">
        <v>79</v>
      </c>
      <c r="H60" t="s">
        <v>4825</v>
      </c>
      <c r="I60" t="s">
        <v>302</v>
      </c>
      <c r="J60" t="s">
        <v>137</v>
      </c>
      <c r="K60" t="s">
        <v>46</v>
      </c>
      <c r="L60" t="s">
        <v>4697</v>
      </c>
      <c r="M60" t="s">
        <v>4725</v>
      </c>
      <c r="N60">
        <v>2016</v>
      </c>
      <c r="O60" t="s">
        <v>304</v>
      </c>
      <c r="P60" t="s">
        <v>37</v>
      </c>
      <c r="Q60" t="str">
        <f>IFERROR(_xlfn.XLOOKUP(B60,'boitiers actifs'!C:C,'boitiers actifs'!A:A),"Pas installé")</f>
        <v>EF-147-MY</v>
      </c>
      <c r="R60" t="str">
        <f t="shared" si="0"/>
        <v>Identique</v>
      </c>
      <c r="S60" t="str">
        <f>IF(B60 = "", "", VLOOKUP(B60, Commandes!D:G, 4, FALSE))</f>
        <v>oui</v>
      </c>
    </row>
    <row r="61" spans="1:19" hidden="1" x14ac:dyDescent="0.35">
      <c r="A61" t="s">
        <v>4826</v>
      </c>
      <c r="B61" t="s">
        <v>66</v>
      </c>
      <c r="C61" t="s">
        <v>4680</v>
      </c>
      <c r="D61" t="s">
        <v>4827</v>
      </c>
      <c r="E61" s="1" t="s">
        <v>4828</v>
      </c>
      <c r="F61" t="s">
        <v>4666</v>
      </c>
      <c r="G61">
        <v>96</v>
      </c>
      <c r="H61" t="s">
        <v>66</v>
      </c>
      <c r="I61" t="s">
        <v>4826</v>
      </c>
      <c r="J61" t="s">
        <v>188</v>
      </c>
      <c r="K61" t="s">
        <v>46</v>
      </c>
      <c r="L61" t="s">
        <v>4667</v>
      </c>
      <c r="M61" t="s">
        <v>4673</v>
      </c>
      <c r="N61">
        <v>2014</v>
      </c>
      <c r="O61" t="s">
        <v>4829</v>
      </c>
      <c r="P61" t="s">
        <v>67</v>
      </c>
      <c r="Q61" t="str">
        <f>IFERROR(_xlfn.XLOOKUP(B61,'boitiers actifs'!C:C,'boitiers actifs'!A:A),"Pas installé")</f>
        <v>Pas installé</v>
      </c>
      <c r="R61" t="str">
        <f t="shared" si="0"/>
        <v>Pas installé</v>
      </c>
      <c r="S61" t="str">
        <f>IF(B61 = "", "", VLOOKUP(B61, Commandes!D:G, 4, FALSE))</f>
        <v/>
      </c>
    </row>
    <row r="62" spans="1:19" hidden="1" x14ac:dyDescent="0.35">
      <c r="A62" t="s">
        <v>307</v>
      </c>
      <c r="B62" t="s">
        <v>308</v>
      </c>
      <c r="C62" t="s">
        <v>4680</v>
      </c>
      <c r="D62" t="s">
        <v>4671</v>
      </c>
      <c r="E62" s="1" t="s">
        <v>4830</v>
      </c>
      <c r="F62" t="s">
        <v>4666</v>
      </c>
      <c r="G62">
        <v>100</v>
      </c>
      <c r="H62" t="s">
        <v>66</v>
      </c>
      <c r="I62" t="s">
        <v>307</v>
      </c>
      <c r="J62" t="s">
        <v>107</v>
      </c>
      <c r="K62" t="s">
        <v>46</v>
      </c>
      <c r="L62" t="s">
        <v>4667</v>
      </c>
      <c r="M62" t="s">
        <v>4831</v>
      </c>
      <c r="N62">
        <v>2015</v>
      </c>
      <c r="O62" t="s">
        <v>309</v>
      </c>
      <c r="P62" t="s">
        <v>37</v>
      </c>
      <c r="Q62" t="str">
        <f>IFERROR(_xlfn.XLOOKUP(B62,'boitiers actifs'!C:C,'boitiers actifs'!A:A),"Pas installé")</f>
        <v>DT-291-BG</v>
      </c>
      <c r="R62" t="str">
        <f t="shared" si="0"/>
        <v>Identique</v>
      </c>
      <c r="S62" t="str">
        <f>IF(B62 = "", "", VLOOKUP(B62, Commandes!D:G, 4, FALSE))</f>
        <v>oui</v>
      </c>
    </row>
    <row r="63" spans="1:19" hidden="1" x14ac:dyDescent="0.35">
      <c r="A63" t="s">
        <v>4832</v>
      </c>
      <c r="B63" t="s">
        <v>66</v>
      </c>
      <c r="C63" t="s">
        <v>4680</v>
      </c>
      <c r="D63" t="s">
        <v>4833</v>
      </c>
      <c r="E63" s="1" t="s">
        <v>4834</v>
      </c>
      <c r="F63" t="s">
        <v>4666</v>
      </c>
      <c r="G63">
        <v>48</v>
      </c>
      <c r="H63" t="s">
        <v>66</v>
      </c>
      <c r="I63" t="s">
        <v>4832</v>
      </c>
      <c r="J63" t="s">
        <v>107</v>
      </c>
      <c r="K63" t="s">
        <v>46</v>
      </c>
      <c r="L63" t="s">
        <v>4667</v>
      </c>
      <c r="M63" t="s">
        <v>4668</v>
      </c>
      <c r="N63">
        <v>2016</v>
      </c>
      <c r="O63" t="s">
        <v>4835</v>
      </c>
      <c r="P63" t="s">
        <v>37</v>
      </c>
      <c r="Q63" t="str">
        <f>IFERROR(_xlfn.XLOOKUP(B63,'boitiers actifs'!C:C,'boitiers actifs'!A:A),"Pas installé")</f>
        <v>Pas installé</v>
      </c>
      <c r="R63" t="str">
        <f t="shared" si="0"/>
        <v>Pas installé</v>
      </c>
      <c r="S63" t="str">
        <f>IF(B63 = "", "", VLOOKUP(B63, Commandes!D:G, 4, FALSE))</f>
        <v/>
      </c>
    </row>
    <row r="64" spans="1:19" hidden="1" x14ac:dyDescent="0.35">
      <c r="A64" t="s">
        <v>311</v>
      </c>
      <c r="B64" t="s">
        <v>312</v>
      </c>
      <c r="C64" t="s">
        <v>4836</v>
      </c>
      <c r="D64" t="s">
        <v>4671</v>
      </c>
      <c r="E64" s="1" t="s">
        <v>4837</v>
      </c>
      <c r="F64" t="s">
        <v>4666</v>
      </c>
      <c r="G64">
        <v>83</v>
      </c>
      <c r="H64" t="s">
        <v>66</v>
      </c>
      <c r="I64" t="s">
        <v>311</v>
      </c>
      <c r="J64" t="s">
        <v>170</v>
      </c>
      <c r="K64" t="s">
        <v>46</v>
      </c>
      <c r="L64" t="s">
        <v>4667</v>
      </c>
      <c r="M64" t="s">
        <v>4673</v>
      </c>
      <c r="N64">
        <v>2017</v>
      </c>
      <c r="O64" t="s">
        <v>313</v>
      </c>
      <c r="P64" t="s">
        <v>37</v>
      </c>
      <c r="Q64" t="str">
        <f>IFERROR(_xlfn.XLOOKUP(B64,'boitiers actifs'!C:C,'boitiers actifs'!A:A),"Pas installé")</f>
        <v>EP-959-YT</v>
      </c>
      <c r="R64" t="str">
        <f t="shared" si="0"/>
        <v>Identique</v>
      </c>
      <c r="S64" t="str">
        <f>IF(B64 = "", "", VLOOKUP(B64, Commandes!D:G, 4, FALSE))</f>
        <v>oui</v>
      </c>
    </row>
    <row r="65" spans="1:19" hidden="1" x14ac:dyDescent="0.35">
      <c r="A65" t="s">
        <v>317</v>
      </c>
      <c r="B65" t="s">
        <v>318</v>
      </c>
      <c r="C65" t="s">
        <v>4747</v>
      </c>
      <c r="D65" t="s">
        <v>4671</v>
      </c>
      <c r="E65" s="1" t="s">
        <v>4677</v>
      </c>
      <c r="F65" t="s">
        <v>4678</v>
      </c>
      <c r="G65">
        <v>66</v>
      </c>
      <c r="H65" t="s">
        <v>4838</v>
      </c>
      <c r="I65" t="s">
        <v>317</v>
      </c>
      <c r="J65" t="s">
        <v>188</v>
      </c>
      <c r="K65" t="s">
        <v>46</v>
      </c>
      <c r="L65" t="s">
        <v>4667</v>
      </c>
      <c r="M65" t="s">
        <v>4668</v>
      </c>
      <c r="N65">
        <v>2020</v>
      </c>
      <c r="O65" t="s">
        <v>319</v>
      </c>
      <c r="P65" t="s">
        <v>37</v>
      </c>
      <c r="Q65" t="str">
        <f>IFERROR(_xlfn.XLOOKUP(B65,'boitiers actifs'!C:C,'boitiers actifs'!A:A),"Pas installé")</f>
        <v>FR-072-MN</v>
      </c>
      <c r="R65" t="str">
        <f t="shared" si="0"/>
        <v>Identique</v>
      </c>
      <c r="S65" t="str">
        <f>IF(B65 = "", "", VLOOKUP(B65, Commandes!D:G, 4, FALSE))</f>
        <v>oui</v>
      </c>
    </row>
    <row r="66" spans="1:19" hidden="1" x14ac:dyDescent="0.35">
      <c r="A66" t="s">
        <v>4839</v>
      </c>
      <c r="B66" t="s">
        <v>66</v>
      </c>
      <c r="C66" t="s">
        <v>4680</v>
      </c>
      <c r="D66" t="s">
        <v>4840</v>
      </c>
      <c r="E66" s="1" t="s">
        <v>4841</v>
      </c>
      <c r="F66" t="s">
        <v>4666</v>
      </c>
      <c r="G66">
        <v>97</v>
      </c>
      <c r="H66" t="s">
        <v>66</v>
      </c>
      <c r="I66" t="s">
        <v>4839</v>
      </c>
      <c r="J66" t="s">
        <v>107</v>
      </c>
      <c r="K66" t="s">
        <v>46</v>
      </c>
      <c r="L66" t="s">
        <v>4667</v>
      </c>
      <c r="M66" t="s">
        <v>4673</v>
      </c>
      <c r="N66">
        <v>2019</v>
      </c>
      <c r="O66" t="s">
        <v>4842</v>
      </c>
      <c r="P66" t="s">
        <v>37</v>
      </c>
      <c r="Q66" t="str">
        <f>IFERROR(_xlfn.XLOOKUP(B66,'boitiers actifs'!C:C,'boitiers actifs'!A:A),"Pas installé")</f>
        <v>Pas installé</v>
      </c>
      <c r="R66" t="str">
        <f t="shared" ref="R66:R129" si="1" xml:space="preserve"> IF(Q66 = "Pas installé", "Pas installé", IF( Q66&lt;&gt;A66, "Différent du véhicule assigné", "Identique"))</f>
        <v>Pas installé</v>
      </c>
      <c r="S66" t="str">
        <f>IF(B66 = "", "", VLOOKUP(B66, Commandes!D:G, 4, FALSE))</f>
        <v/>
      </c>
    </row>
    <row r="67" spans="1:19" hidden="1" x14ac:dyDescent="0.35">
      <c r="A67" t="s">
        <v>4843</v>
      </c>
      <c r="B67" t="s">
        <v>66</v>
      </c>
      <c r="C67" t="s">
        <v>4680</v>
      </c>
      <c r="D67" t="s">
        <v>4844</v>
      </c>
      <c r="E67" s="1" t="s">
        <v>4845</v>
      </c>
      <c r="F67" t="s">
        <v>4666</v>
      </c>
      <c r="G67">
        <v>92</v>
      </c>
      <c r="H67" t="s">
        <v>66</v>
      </c>
      <c r="I67" t="s">
        <v>4843</v>
      </c>
      <c r="J67" t="s">
        <v>107</v>
      </c>
      <c r="K67" t="s">
        <v>46</v>
      </c>
      <c r="L67" t="s">
        <v>4667</v>
      </c>
      <c r="M67" t="s">
        <v>4668</v>
      </c>
      <c r="N67">
        <v>2015</v>
      </c>
      <c r="O67" t="s">
        <v>4846</v>
      </c>
      <c r="P67" t="s">
        <v>67</v>
      </c>
      <c r="Q67" t="str">
        <f>IFERROR(_xlfn.XLOOKUP(B67,'boitiers actifs'!C:C,'boitiers actifs'!A:A),"Pas installé")</f>
        <v>Pas installé</v>
      </c>
      <c r="R67" t="str">
        <f t="shared" si="1"/>
        <v>Pas installé</v>
      </c>
      <c r="S67" t="str">
        <f>IF(B67 = "", "", VLOOKUP(B67, Commandes!D:G, 4, FALSE))</f>
        <v/>
      </c>
    </row>
    <row r="68" spans="1:19" hidden="1" x14ac:dyDescent="0.35">
      <c r="A68" t="s">
        <v>4847</v>
      </c>
      <c r="B68" t="s">
        <v>66</v>
      </c>
      <c r="C68" t="s">
        <v>4680</v>
      </c>
      <c r="D68" t="s">
        <v>4848</v>
      </c>
      <c r="E68" s="1" t="s">
        <v>4849</v>
      </c>
      <c r="F68" t="s">
        <v>4666</v>
      </c>
      <c r="G68">
        <v>30</v>
      </c>
      <c r="H68" t="s">
        <v>66</v>
      </c>
      <c r="I68" t="s">
        <v>4847</v>
      </c>
      <c r="J68" t="s">
        <v>188</v>
      </c>
      <c r="K68" t="s">
        <v>46</v>
      </c>
      <c r="L68" t="s">
        <v>4697</v>
      </c>
      <c r="M68" t="s">
        <v>4725</v>
      </c>
      <c r="N68">
        <v>2015</v>
      </c>
      <c r="O68" t="s">
        <v>4850</v>
      </c>
      <c r="P68" t="s">
        <v>37</v>
      </c>
      <c r="Q68" t="str">
        <f>IFERROR(_xlfn.XLOOKUP(B68,'boitiers actifs'!C:C,'boitiers actifs'!A:A),"Pas installé")</f>
        <v>Pas installé</v>
      </c>
      <c r="R68" t="str">
        <f t="shared" si="1"/>
        <v>Pas installé</v>
      </c>
      <c r="S68" t="str">
        <f>IF(B68 = "", "", VLOOKUP(B68, Commandes!D:G, 4, FALSE))</f>
        <v/>
      </c>
    </row>
    <row r="69" spans="1:19" hidden="1" x14ac:dyDescent="0.35">
      <c r="A69" t="s">
        <v>323</v>
      </c>
      <c r="B69" t="s">
        <v>324</v>
      </c>
      <c r="C69" t="s">
        <v>4851</v>
      </c>
      <c r="D69" t="s">
        <v>4671</v>
      </c>
      <c r="E69" s="1" t="s">
        <v>4677</v>
      </c>
      <c r="F69" t="s">
        <v>4678</v>
      </c>
      <c r="G69">
        <v>80</v>
      </c>
      <c r="H69" t="s">
        <v>326</v>
      </c>
      <c r="I69" t="s">
        <v>323</v>
      </c>
      <c r="J69" t="s">
        <v>144</v>
      </c>
      <c r="K69" t="s">
        <v>46</v>
      </c>
      <c r="L69" t="s">
        <v>4667</v>
      </c>
      <c r="M69" t="s">
        <v>4668</v>
      </c>
      <c r="N69">
        <v>2023</v>
      </c>
      <c r="O69" t="s">
        <v>325</v>
      </c>
      <c r="P69" t="s">
        <v>37</v>
      </c>
      <c r="Q69" t="str">
        <f>IFERROR(_xlfn.XLOOKUP(B69,'boitiers actifs'!C:C,'boitiers actifs'!A:A),"Pas installé")</f>
        <v>GR-621-RJ</v>
      </c>
      <c r="R69" t="str">
        <f t="shared" si="1"/>
        <v>Identique</v>
      </c>
      <c r="S69" t="str">
        <f>IF(B69 = "", "", VLOOKUP(B69, Commandes!D:G, 4, FALSE))</f>
        <v>oui</v>
      </c>
    </row>
    <row r="70" spans="1:19" hidden="1" x14ac:dyDescent="0.35">
      <c r="A70" t="s">
        <v>4852</v>
      </c>
      <c r="B70" t="s">
        <v>66</v>
      </c>
      <c r="C70" t="s">
        <v>4680</v>
      </c>
      <c r="D70" t="s">
        <v>4853</v>
      </c>
      <c r="E70" s="1" t="s">
        <v>4854</v>
      </c>
      <c r="F70" t="s">
        <v>4666</v>
      </c>
      <c r="G70">
        <v>100</v>
      </c>
      <c r="H70" t="s">
        <v>66</v>
      </c>
      <c r="I70" t="s">
        <v>4852</v>
      </c>
      <c r="J70" t="s">
        <v>170</v>
      </c>
      <c r="K70" t="s">
        <v>46</v>
      </c>
      <c r="L70" t="s">
        <v>4667</v>
      </c>
      <c r="M70" t="s">
        <v>4668</v>
      </c>
      <c r="N70">
        <v>2024</v>
      </c>
      <c r="O70" t="s">
        <v>3637</v>
      </c>
      <c r="P70" t="s">
        <v>37</v>
      </c>
      <c r="Q70" t="str">
        <f>IFERROR(_xlfn.XLOOKUP(B70,'boitiers actifs'!C:C,'boitiers actifs'!A:A),"Pas installé")</f>
        <v>Pas installé</v>
      </c>
      <c r="R70" t="str">
        <f t="shared" si="1"/>
        <v>Pas installé</v>
      </c>
      <c r="S70" t="str">
        <f>IF(B70 = "", "", VLOOKUP(B70, Commandes!D:G, 4, FALSE))</f>
        <v/>
      </c>
    </row>
    <row r="71" spans="1:19" hidden="1" x14ac:dyDescent="0.35">
      <c r="A71" t="s">
        <v>4855</v>
      </c>
      <c r="B71" t="s">
        <v>66</v>
      </c>
      <c r="C71" t="s">
        <v>4719</v>
      </c>
      <c r="D71" t="s">
        <v>4856</v>
      </c>
      <c r="E71" s="1" t="s">
        <v>4857</v>
      </c>
      <c r="F71" t="s">
        <v>4666</v>
      </c>
      <c r="G71">
        <v>62</v>
      </c>
      <c r="H71" t="s">
        <v>66</v>
      </c>
      <c r="I71" t="s">
        <v>4855</v>
      </c>
      <c r="J71" t="s">
        <v>1329</v>
      </c>
      <c r="K71" t="s">
        <v>46</v>
      </c>
      <c r="L71" t="s">
        <v>4697</v>
      </c>
      <c r="M71" t="s">
        <v>4698</v>
      </c>
      <c r="N71">
        <v>2015</v>
      </c>
      <c r="O71" t="s">
        <v>4858</v>
      </c>
      <c r="P71" t="s">
        <v>37</v>
      </c>
      <c r="Q71" t="str">
        <f>IFERROR(_xlfn.XLOOKUP(B71,'boitiers actifs'!C:C,'boitiers actifs'!A:A),"Pas installé")</f>
        <v>Pas installé</v>
      </c>
      <c r="R71" t="str">
        <f t="shared" si="1"/>
        <v>Pas installé</v>
      </c>
      <c r="S71" t="str">
        <f>IF(B71 = "", "", VLOOKUP(B71, Commandes!D:G, 4, FALSE))</f>
        <v/>
      </c>
    </row>
    <row r="72" spans="1:19" hidden="1" x14ac:dyDescent="0.35">
      <c r="A72" t="s">
        <v>330</v>
      </c>
      <c r="B72" t="s">
        <v>331</v>
      </c>
      <c r="C72" t="s">
        <v>335</v>
      </c>
      <c r="D72" t="s">
        <v>4671</v>
      </c>
      <c r="E72" s="1" t="s">
        <v>4677</v>
      </c>
      <c r="F72" t="s">
        <v>4678</v>
      </c>
      <c r="G72">
        <v>45</v>
      </c>
      <c r="H72" t="s">
        <v>4859</v>
      </c>
      <c r="I72" t="s">
        <v>330</v>
      </c>
      <c r="J72" t="s">
        <v>144</v>
      </c>
      <c r="K72" t="s">
        <v>46</v>
      </c>
      <c r="L72" t="s">
        <v>4667</v>
      </c>
      <c r="M72" t="s">
        <v>4668</v>
      </c>
      <c r="N72">
        <v>2024</v>
      </c>
      <c r="O72" t="s">
        <v>332</v>
      </c>
      <c r="P72" t="s">
        <v>37</v>
      </c>
      <c r="Q72" t="str">
        <f>IFERROR(_xlfn.XLOOKUP(B72,'boitiers actifs'!C:C,'boitiers actifs'!A:A),"Pas installé")</f>
        <v>GW-638-LM</v>
      </c>
      <c r="R72" t="str">
        <f t="shared" si="1"/>
        <v>Identique</v>
      </c>
      <c r="S72" t="str">
        <f>IF(B72 = "", "", VLOOKUP(B72, Commandes!D:G, 4, FALSE))</f>
        <v>oui</v>
      </c>
    </row>
    <row r="73" spans="1:19" hidden="1" x14ac:dyDescent="0.35">
      <c r="A73" t="s">
        <v>4860</v>
      </c>
      <c r="B73" t="s">
        <v>66</v>
      </c>
      <c r="C73" t="s">
        <v>4719</v>
      </c>
      <c r="D73" t="s">
        <v>4861</v>
      </c>
      <c r="E73" s="1" t="s">
        <v>4862</v>
      </c>
      <c r="F73" t="s">
        <v>4666</v>
      </c>
      <c r="G73">
        <v>50</v>
      </c>
      <c r="H73" t="s">
        <v>66</v>
      </c>
      <c r="I73" t="s">
        <v>4860</v>
      </c>
      <c r="J73" t="s">
        <v>1329</v>
      </c>
      <c r="K73" t="s">
        <v>46</v>
      </c>
      <c r="L73" t="s">
        <v>4697</v>
      </c>
      <c r="M73" t="s">
        <v>4698</v>
      </c>
      <c r="N73">
        <v>2015</v>
      </c>
      <c r="O73" t="s">
        <v>4863</v>
      </c>
      <c r="P73" t="s">
        <v>37</v>
      </c>
      <c r="Q73" t="str">
        <f>IFERROR(_xlfn.XLOOKUP(B73,'boitiers actifs'!C:C,'boitiers actifs'!A:A),"Pas installé")</f>
        <v>Pas installé</v>
      </c>
      <c r="R73" t="str">
        <f t="shared" si="1"/>
        <v>Pas installé</v>
      </c>
      <c r="S73" t="str">
        <f>IF(B73 = "", "", VLOOKUP(B73, Commandes!D:G, 4, FALSE))</f>
        <v/>
      </c>
    </row>
    <row r="74" spans="1:19" hidden="1" x14ac:dyDescent="0.35">
      <c r="A74" t="s">
        <v>336</v>
      </c>
      <c r="B74" t="s">
        <v>337</v>
      </c>
      <c r="C74" t="s">
        <v>341</v>
      </c>
      <c r="D74" t="s">
        <v>4671</v>
      </c>
      <c r="E74" s="1" t="s">
        <v>4790</v>
      </c>
      <c r="F74" t="s">
        <v>4666</v>
      </c>
      <c r="G74">
        <v>72</v>
      </c>
      <c r="H74" t="s">
        <v>4864</v>
      </c>
      <c r="I74" t="s">
        <v>336</v>
      </c>
      <c r="J74" t="s">
        <v>157</v>
      </c>
      <c r="K74" t="s">
        <v>46</v>
      </c>
      <c r="L74" t="s">
        <v>4667</v>
      </c>
      <c r="M74" t="s">
        <v>4668</v>
      </c>
      <c r="N74">
        <v>2016</v>
      </c>
      <c r="O74" t="s">
        <v>338</v>
      </c>
      <c r="P74" t="s">
        <v>37</v>
      </c>
      <c r="Q74" t="str">
        <f>IFERROR(_xlfn.XLOOKUP(B74,'boitiers actifs'!C:C,'boitiers actifs'!A:A),"Pas installé")</f>
        <v>EF-177-HN</v>
      </c>
      <c r="R74" t="str">
        <f t="shared" si="1"/>
        <v>Identique</v>
      </c>
      <c r="S74" t="str">
        <f>IF(B74 = "", "", VLOOKUP(B74, Commandes!D:G, 4, FALSE))</f>
        <v>oui</v>
      </c>
    </row>
    <row r="75" spans="1:19" hidden="1" x14ac:dyDescent="0.35">
      <c r="A75" t="s">
        <v>342</v>
      </c>
      <c r="B75" t="s">
        <v>343</v>
      </c>
      <c r="C75" t="s">
        <v>4865</v>
      </c>
      <c r="D75" t="s">
        <v>4671</v>
      </c>
      <c r="E75" s="1" t="s">
        <v>4866</v>
      </c>
      <c r="F75" t="s">
        <v>4666</v>
      </c>
      <c r="G75">
        <v>83</v>
      </c>
      <c r="H75" t="s">
        <v>4867</v>
      </c>
      <c r="I75" t="s">
        <v>342</v>
      </c>
      <c r="J75" t="s">
        <v>188</v>
      </c>
      <c r="K75" t="s">
        <v>46</v>
      </c>
      <c r="L75" t="s">
        <v>4667</v>
      </c>
      <c r="M75" t="s">
        <v>4668</v>
      </c>
      <c r="N75">
        <v>2020</v>
      </c>
      <c r="O75" t="s">
        <v>344</v>
      </c>
      <c r="P75" t="s">
        <v>37</v>
      </c>
      <c r="Q75" t="str">
        <f>IFERROR(_xlfn.XLOOKUP(B75,'boitiers actifs'!C:C,'boitiers actifs'!A:A),"Pas installé")</f>
        <v>FQ-835-ZT</v>
      </c>
      <c r="R75" t="str">
        <f t="shared" si="1"/>
        <v>Identique</v>
      </c>
      <c r="S75" t="str">
        <f>IF(B75 = "", "", VLOOKUP(B75, Commandes!D:G, 4, FALSE))</f>
        <v>oui</v>
      </c>
    </row>
    <row r="76" spans="1:19" hidden="1" x14ac:dyDescent="0.35">
      <c r="A76" t="s">
        <v>348</v>
      </c>
      <c r="B76" t="s">
        <v>349</v>
      </c>
      <c r="C76" t="s">
        <v>4868</v>
      </c>
      <c r="D76" t="s">
        <v>4671</v>
      </c>
      <c r="E76" s="1" t="s">
        <v>4677</v>
      </c>
      <c r="F76" t="s">
        <v>4666</v>
      </c>
      <c r="G76">
        <v>85</v>
      </c>
      <c r="H76" t="s">
        <v>4869</v>
      </c>
      <c r="I76" t="s">
        <v>348</v>
      </c>
      <c r="J76" t="s">
        <v>107</v>
      </c>
      <c r="K76" t="s">
        <v>46</v>
      </c>
      <c r="L76" t="s">
        <v>4697</v>
      </c>
      <c r="M76" t="s">
        <v>4725</v>
      </c>
      <c r="N76">
        <v>2015</v>
      </c>
      <c r="O76" t="s">
        <v>350</v>
      </c>
      <c r="P76" t="s">
        <v>37</v>
      </c>
      <c r="Q76" t="str">
        <f>IFERROR(_xlfn.XLOOKUP(B76,'boitiers actifs'!C:C,'boitiers actifs'!A:A),"Pas installé")</f>
        <v>DY-491-DR</v>
      </c>
      <c r="R76" t="str">
        <f t="shared" si="1"/>
        <v>Identique</v>
      </c>
      <c r="S76" t="str">
        <f>IF(B76 = "", "", VLOOKUP(B76, Commandes!D:G, 4, FALSE))</f>
        <v>oui</v>
      </c>
    </row>
    <row r="77" spans="1:19" hidden="1" x14ac:dyDescent="0.35">
      <c r="A77" t="s">
        <v>4870</v>
      </c>
      <c r="B77" t="s">
        <v>66</v>
      </c>
      <c r="C77" t="s">
        <v>4680</v>
      </c>
      <c r="D77" t="s">
        <v>4871</v>
      </c>
      <c r="E77" s="1" t="s">
        <v>4872</v>
      </c>
      <c r="F77" t="s">
        <v>4666</v>
      </c>
      <c r="G77" t="s">
        <v>4681</v>
      </c>
      <c r="H77" t="s">
        <v>66</v>
      </c>
      <c r="I77" t="s">
        <v>4870</v>
      </c>
      <c r="J77" t="s">
        <v>107</v>
      </c>
      <c r="K77" t="s">
        <v>46</v>
      </c>
      <c r="L77" t="s">
        <v>4667</v>
      </c>
      <c r="M77" t="s">
        <v>4873</v>
      </c>
      <c r="N77">
        <v>2013</v>
      </c>
      <c r="O77" t="s">
        <v>4874</v>
      </c>
      <c r="P77" t="s">
        <v>67</v>
      </c>
      <c r="Q77" t="str">
        <f>IFERROR(_xlfn.XLOOKUP(B77,'boitiers actifs'!C:C,'boitiers actifs'!A:A),"Pas installé")</f>
        <v>Pas installé</v>
      </c>
      <c r="R77" t="str">
        <f t="shared" si="1"/>
        <v>Pas installé</v>
      </c>
      <c r="S77" t="str">
        <f>IF(B77 = "", "", VLOOKUP(B77, Commandes!D:G, 4, FALSE))</f>
        <v/>
      </c>
    </row>
    <row r="78" spans="1:19" hidden="1" x14ac:dyDescent="0.35">
      <c r="A78" t="s">
        <v>354</v>
      </c>
      <c r="B78" t="s">
        <v>355</v>
      </c>
      <c r="C78" t="s">
        <v>4680</v>
      </c>
      <c r="D78" t="s">
        <v>359</v>
      </c>
      <c r="E78" s="1" t="s">
        <v>4875</v>
      </c>
      <c r="F78" t="s">
        <v>4666</v>
      </c>
      <c r="G78">
        <v>35</v>
      </c>
      <c r="H78" t="s">
        <v>66</v>
      </c>
      <c r="I78" t="s">
        <v>354</v>
      </c>
      <c r="J78" t="s">
        <v>107</v>
      </c>
      <c r="K78" t="s">
        <v>46</v>
      </c>
      <c r="L78" t="s">
        <v>4712</v>
      </c>
      <c r="M78" t="s">
        <v>4713</v>
      </c>
      <c r="N78">
        <v>2018</v>
      </c>
      <c r="O78" t="s">
        <v>356</v>
      </c>
      <c r="P78" t="s">
        <v>37</v>
      </c>
      <c r="Q78" t="str">
        <f>IFERROR(_xlfn.XLOOKUP(B78,'boitiers actifs'!C:C,'boitiers actifs'!A:A),"Pas installé")</f>
        <v>EW-511-SC</v>
      </c>
      <c r="R78" t="str">
        <f t="shared" si="1"/>
        <v>Identique</v>
      </c>
      <c r="S78" t="str">
        <f>IF(B78 = "", "", VLOOKUP(B78, Commandes!D:G, 4, FALSE))</f>
        <v>oui</v>
      </c>
    </row>
    <row r="79" spans="1:19" hidden="1" x14ac:dyDescent="0.35">
      <c r="A79" t="s">
        <v>360</v>
      </c>
      <c r="B79" t="s">
        <v>361</v>
      </c>
      <c r="C79" t="s">
        <v>4836</v>
      </c>
      <c r="D79" t="s">
        <v>4671</v>
      </c>
      <c r="E79" s="1" t="s">
        <v>4876</v>
      </c>
      <c r="F79" t="s">
        <v>4666</v>
      </c>
      <c r="G79">
        <v>56</v>
      </c>
      <c r="H79" t="s">
        <v>66</v>
      </c>
      <c r="I79" t="s">
        <v>360</v>
      </c>
      <c r="J79" t="s">
        <v>107</v>
      </c>
      <c r="K79" t="s">
        <v>46</v>
      </c>
      <c r="L79" t="s">
        <v>4667</v>
      </c>
      <c r="M79" t="s">
        <v>4673</v>
      </c>
      <c r="N79">
        <v>2020</v>
      </c>
      <c r="O79" t="s">
        <v>362</v>
      </c>
      <c r="P79" t="s">
        <v>37</v>
      </c>
      <c r="Q79" t="str">
        <f>IFERROR(_xlfn.XLOOKUP(B79,'boitiers actifs'!C:C,'boitiers actifs'!A:A),"Pas installé")</f>
        <v>FR-193-MW</v>
      </c>
      <c r="R79" t="str">
        <f t="shared" si="1"/>
        <v>Identique</v>
      </c>
      <c r="S79" t="str">
        <f>IF(B79 = "", "", VLOOKUP(B79, Commandes!D:G, 4, FALSE))</f>
        <v>oui</v>
      </c>
    </row>
    <row r="80" spans="1:19" hidden="1" x14ac:dyDescent="0.35">
      <c r="A80" t="s">
        <v>365</v>
      </c>
      <c r="B80" t="s">
        <v>366</v>
      </c>
      <c r="C80" t="s">
        <v>4680</v>
      </c>
      <c r="D80" t="s">
        <v>4671</v>
      </c>
      <c r="E80" s="1" t="s">
        <v>4877</v>
      </c>
      <c r="F80" t="s">
        <v>4666</v>
      </c>
      <c r="G80">
        <v>100</v>
      </c>
      <c r="H80" t="s">
        <v>66</v>
      </c>
      <c r="I80" t="s">
        <v>365</v>
      </c>
      <c r="J80" t="s">
        <v>144</v>
      </c>
      <c r="K80" t="s">
        <v>46</v>
      </c>
      <c r="L80" t="s">
        <v>4667</v>
      </c>
      <c r="M80" t="s">
        <v>4668</v>
      </c>
      <c r="N80">
        <v>2024</v>
      </c>
      <c r="O80" t="s">
        <v>367</v>
      </c>
      <c r="P80" t="s">
        <v>37</v>
      </c>
      <c r="Q80" t="str">
        <f>IFERROR(_xlfn.XLOOKUP(B80,'boitiers actifs'!C:C,'boitiers actifs'!A:A),"Pas installé")</f>
        <v>GY-797-WQ</v>
      </c>
      <c r="R80" t="str">
        <f t="shared" si="1"/>
        <v>Identique</v>
      </c>
      <c r="S80" t="str">
        <f>IF(B80 = "", "", VLOOKUP(B80, Commandes!D:G, 4, FALSE))</f>
        <v>oui</v>
      </c>
    </row>
    <row r="81" spans="1:19" hidden="1" x14ac:dyDescent="0.35">
      <c r="A81" t="s">
        <v>370</v>
      </c>
      <c r="B81" t="s">
        <v>371</v>
      </c>
      <c r="C81" t="s">
        <v>4878</v>
      </c>
      <c r="D81" t="s">
        <v>4671</v>
      </c>
      <c r="E81" s="1" t="s">
        <v>4708</v>
      </c>
      <c r="F81" t="s">
        <v>4687</v>
      </c>
      <c r="G81">
        <v>55</v>
      </c>
      <c r="H81" t="s">
        <v>4879</v>
      </c>
      <c r="I81" t="s">
        <v>370</v>
      </c>
      <c r="J81" t="s">
        <v>107</v>
      </c>
      <c r="K81" t="s">
        <v>46</v>
      </c>
      <c r="L81" t="s">
        <v>4712</v>
      </c>
      <c r="M81" t="s">
        <v>4713</v>
      </c>
      <c r="N81">
        <v>2018</v>
      </c>
      <c r="O81" t="s">
        <v>372</v>
      </c>
      <c r="P81" t="s">
        <v>37</v>
      </c>
      <c r="Q81" t="str">
        <f>IFERROR(_xlfn.XLOOKUP(B81,'boitiers actifs'!C:C,'boitiers actifs'!A:A),"Pas installé")</f>
        <v>FA-049-YA</v>
      </c>
      <c r="R81" t="str">
        <f t="shared" si="1"/>
        <v>Identique</v>
      </c>
      <c r="S81" t="str">
        <f>IF(B81 = "", "", VLOOKUP(B81, Commandes!D:G, 4, FALSE))</f>
        <v>oui</v>
      </c>
    </row>
    <row r="82" spans="1:19" hidden="1" x14ac:dyDescent="0.35">
      <c r="A82" t="s">
        <v>4880</v>
      </c>
      <c r="B82" t="s">
        <v>66</v>
      </c>
      <c r="C82" t="s">
        <v>4680</v>
      </c>
      <c r="D82" t="s">
        <v>4881</v>
      </c>
      <c r="E82" s="1" t="s">
        <v>4882</v>
      </c>
      <c r="F82" t="s">
        <v>4666</v>
      </c>
      <c r="G82">
        <v>52</v>
      </c>
      <c r="H82" t="s">
        <v>66</v>
      </c>
      <c r="I82" t="s">
        <v>4880</v>
      </c>
      <c r="J82" t="s">
        <v>107</v>
      </c>
      <c r="K82" t="s">
        <v>46</v>
      </c>
      <c r="L82" t="s">
        <v>4667</v>
      </c>
      <c r="M82" t="s">
        <v>4668</v>
      </c>
      <c r="N82">
        <v>2015</v>
      </c>
      <c r="O82" t="s">
        <v>4883</v>
      </c>
      <c r="P82" t="s">
        <v>37</v>
      </c>
      <c r="Q82" t="str">
        <f>IFERROR(_xlfn.XLOOKUP(B82,'boitiers actifs'!C:C,'boitiers actifs'!A:A),"Pas installé")</f>
        <v>Pas installé</v>
      </c>
      <c r="R82" t="str">
        <f t="shared" si="1"/>
        <v>Pas installé</v>
      </c>
      <c r="S82" t="str">
        <f>IF(B82 = "", "", VLOOKUP(B82, Commandes!D:G, 4, FALSE))</f>
        <v/>
      </c>
    </row>
    <row r="83" spans="1:19" hidden="1" x14ac:dyDescent="0.35">
      <c r="A83" t="s">
        <v>375</v>
      </c>
      <c r="B83" t="s">
        <v>376</v>
      </c>
      <c r="C83" t="s">
        <v>4680</v>
      </c>
      <c r="D83" t="s">
        <v>4671</v>
      </c>
      <c r="E83" s="1" t="s">
        <v>4884</v>
      </c>
      <c r="F83" t="s">
        <v>4666</v>
      </c>
      <c r="G83" t="s">
        <v>4681</v>
      </c>
      <c r="H83" t="s">
        <v>66</v>
      </c>
      <c r="I83" t="s">
        <v>375</v>
      </c>
      <c r="J83" t="s">
        <v>107</v>
      </c>
      <c r="K83" t="s">
        <v>46</v>
      </c>
      <c r="L83" t="s">
        <v>4697</v>
      </c>
      <c r="M83" t="s">
        <v>4698</v>
      </c>
      <c r="N83">
        <v>2018</v>
      </c>
      <c r="O83" t="s">
        <v>377</v>
      </c>
      <c r="P83" t="s">
        <v>37</v>
      </c>
      <c r="Q83" t="str">
        <f>IFERROR(_xlfn.XLOOKUP(B83,'boitiers actifs'!C:C,'boitiers actifs'!A:A),"Pas installé")</f>
        <v>EZ-367-HN</v>
      </c>
      <c r="R83" t="str">
        <f t="shared" si="1"/>
        <v>Identique</v>
      </c>
      <c r="S83" t="str">
        <f>IF(B83 = "", "", VLOOKUP(B83, Commandes!D:G, 4, FALSE))</f>
        <v>oui</v>
      </c>
    </row>
    <row r="84" spans="1:19" hidden="1" x14ac:dyDescent="0.35">
      <c r="A84" t="s">
        <v>380</v>
      </c>
      <c r="B84" t="s">
        <v>381</v>
      </c>
      <c r="C84" t="s">
        <v>385</v>
      </c>
      <c r="D84" t="s">
        <v>4671</v>
      </c>
      <c r="E84" s="1" t="s">
        <v>4824</v>
      </c>
      <c r="F84" t="s">
        <v>4666</v>
      </c>
      <c r="G84">
        <v>58</v>
      </c>
      <c r="H84" t="s">
        <v>4885</v>
      </c>
      <c r="I84" t="s">
        <v>380</v>
      </c>
      <c r="J84" t="s">
        <v>107</v>
      </c>
      <c r="K84" t="s">
        <v>46</v>
      </c>
      <c r="L84" t="s">
        <v>4712</v>
      </c>
      <c r="M84" t="s">
        <v>4713</v>
      </c>
      <c r="N84">
        <v>2018</v>
      </c>
      <c r="O84" t="s">
        <v>382</v>
      </c>
      <c r="P84" t="s">
        <v>37</v>
      </c>
      <c r="Q84" t="str">
        <f>IFERROR(_xlfn.XLOOKUP(B84,'boitiers actifs'!C:C,'boitiers actifs'!A:A),"Pas installé")</f>
        <v>EZ-040-GR</v>
      </c>
      <c r="R84" t="str">
        <f t="shared" si="1"/>
        <v>Identique</v>
      </c>
      <c r="S84" t="str">
        <f>IF(B84 = "", "", VLOOKUP(B84, Commandes!D:G, 4, FALSE))</f>
        <v>oui</v>
      </c>
    </row>
    <row r="85" spans="1:19" hidden="1" x14ac:dyDescent="0.35">
      <c r="A85" t="s">
        <v>4886</v>
      </c>
      <c r="B85" t="s">
        <v>66</v>
      </c>
      <c r="C85" t="s">
        <v>4887</v>
      </c>
      <c r="D85" t="s">
        <v>4888</v>
      </c>
      <c r="E85" s="1" t="s">
        <v>4889</v>
      </c>
      <c r="F85" t="s">
        <v>4666</v>
      </c>
      <c r="G85">
        <v>81</v>
      </c>
      <c r="H85" t="s">
        <v>66</v>
      </c>
      <c r="I85" t="s">
        <v>4886</v>
      </c>
      <c r="J85" t="s">
        <v>188</v>
      </c>
      <c r="K85" t="s">
        <v>46</v>
      </c>
      <c r="L85" t="s">
        <v>4667</v>
      </c>
      <c r="M85" t="s">
        <v>4668</v>
      </c>
      <c r="N85">
        <v>2025</v>
      </c>
      <c r="O85" t="s">
        <v>3294</v>
      </c>
      <c r="Q85" t="str">
        <f>IFERROR(_xlfn.XLOOKUP(B85,'boitiers actifs'!C:C,'boitiers actifs'!A:A),"Pas installé")</f>
        <v>Pas installé</v>
      </c>
      <c r="R85" t="str">
        <f t="shared" si="1"/>
        <v>Pas installé</v>
      </c>
      <c r="S85" t="str">
        <f>IF(B85 = "", "", VLOOKUP(B85, Commandes!D:G, 4, FALSE))</f>
        <v/>
      </c>
    </row>
    <row r="86" spans="1:19" hidden="1" x14ac:dyDescent="0.35">
      <c r="A86" t="s">
        <v>386</v>
      </c>
      <c r="B86" t="s">
        <v>387</v>
      </c>
      <c r="C86" t="s">
        <v>4890</v>
      </c>
      <c r="D86" t="s">
        <v>4671</v>
      </c>
      <c r="E86" s="1" t="s">
        <v>4891</v>
      </c>
      <c r="F86" t="s">
        <v>4666</v>
      </c>
      <c r="G86">
        <v>48</v>
      </c>
      <c r="H86" t="s">
        <v>66</v>
      </c>
      <c r="I86" t="s">
        <v>386</v>
      </c>
      <c r="J86" t="s">
        <v>157</v>
      </c>
      <c r="K86" t="s">
        <v>46</v>
      </c>
      <c r="L86" t="s">
        <v>4667</v>
      </c>
      <c r="M86" t="s">
        <v>4668</v>
      </c>
      <c r="N86">
        <v>2020</v>
      </c>
      <c r="O86" t="s">
        <v>388</v>
      </c>
      <c r="P86" t="s">
        <v>37</v>
      </c>
      <c r="Q86" t="str">
        <f>IFERROR(_xlfn.XLOOKUP(B86,'boitiers actifs'!C:C,'boitiers actifs'!A:A),"Pas installé")</f>
        <v>FS-384-GQ</v>
      </c>
      <c r="R86" t="str">
        <f t="shared" si="1"/>
        <v>Identique</v>
      </c>
      <c r="S86" t="str">
        <f>IF(B86 = "", "", VLOOKUP(B86, Commandes!D:G, 4, FALSE))</f>
        <v>oui</v>
      </c>
    </row>
    <row r="87" spans="1:19" hidden="1" x14ac:dyDescent="0.35">
      <c r="A87" t="s">
        <v>392</v>
      </c>
      <c r="B87" t="s">
        <v>393</v>
      </c>
      <c r="C87" t="s">
        <v>4680</v>
      </c>
      <c r="D87" t="s">
        <v>4671</v>
      </c>
      <c r="E87" s="1" t="s">
        <v>4892</v>
      </c>
      <c r="F87" t="s">
        <v>4666</v>
      </c>
      <c r="G87">
        <v>44</v>
      </c>
      <c r="H87" t="s">
        <v>66</v>
      </c>
      <c r="I87" t="s">
        <v>392</v>
      </c>
      <c r="J87" t="s">
        <v>157</v>
      </c>
      <c r="K87" t="s">
        <v>46</v>
      </c>
      <c r="L87" t="s">
        <v>4667</v>
      </c>
      <c r="M87" t="s">
        <v>4668</v>
      </c>
      <c r="N87">
        <v>2020</v>
      </c>
      <c r="O87" t="s">
        <v>394</v>
      </c>
      <c r="P87" t="s">
        <v>37</v>
      </c>
      <c r="Q87" t="str">
        <f>IFERROR(_xlfn.XLOOKUP(B87,'boitiers actifs'!C:C,'boitiers actifs'!A:A),"Pas installé")</f>
        <v>FS-992-GP</v>
      </c>
      <c r="R87" t="str">
        <f t="shared" si="1"/>
        <v>Identique</v>
      </c>
      <c r="S87" t="str">
        <f>IF(B87 = "", "", VLOOKUP(B87, Commandes!D:G, 4, FALSE))</f>
        <v>oui</v>
      </c>
    </row>
    <row r="88" spans="1:19" hidden="1" x14ac:dyDescent="0.35">
      <c r="A88" t="s">
        <v>4893</v>
      </c>
      <c r="B88" t="s">
        <v>66</v>
      </c>
      <c r="C88" t="s">
        <v>4894</v>
      </c>
      <c r="D88" t="s">
        <v>4895</v>
      </c>
      <c r="E88" s="1" t="s">
        <v>4896</v>
      </c>
      <c r="F88" t="s">
        <v>4666</v>
      </c>
      <c r="G88">
        <v>46</v>
      </c>
      <c r="H88" t="s">
        <v>66</v>
      </c>
      <c r="I88" t="s">
        <v>4893</v>
      </c>
      <c r="J88" t="s">
        <v>107</v>
      </c>
      <c r="K88" t="s">
        <v>46</v>
      </c>
      <c r="L88" t="s">
        <v>4697</v>
      </c>
      <c r="M88" t="s">
        <v>4725</v>
      </c>
      <c r="N88">
        <v>2015</v>
      </c>
      <c r="O88" t="s">
        <v>4897</v>
      </c>
      <c r="Q88" t="str">
        <f>IFERROR(_xlfn.XLOOKUP(B88,'boitiers actifs'!C:C,'boitiers actifs'!A:A),"Pas installé")</f>
        <v>Pas installé</v>
      </c>
      <c r="R88" t="str">
        <f t="shared" si="1"/>
        <v>Pas installé</v>
      </c>
      <c r="S88" t="str">
        <f>IF(B88 = "", "", VLOOKUP(B88, Commandes!D:G, 4, FALSE))</f>
        <v/>
      </c>
    </row>
    <row r="89" spans="1:19" hidden="1" x14ac:dyDescent="0.35">
      <c r="A89" t="s">
        <v>4898</v>
      </c>
      <c r="B89" t="s">
        <v>66</v>
      </c>
      <c r="C89" t="s">
        <v>4680</v>
      </c>
      <c r="D89" t="s">
        <v>4899</v>
      </c>
      <c r="E89" s="1" t="s">
        <v>4900</v>
      </c>
      <c r="F89" t="s">
        <v>4666</v>
      </c>
      <c r="G89">
        <v>100</v>
      </c>
      <c r="H89" t="s">
        <v>66</v>
      </c>
      <c r="I89" t="s">
        <v>4898</v>
      </c>
      <c r="J89" t="s">
        <v>157</v>
      </c>
      <c r="K89" t="s">
        <v>46</v>
      </c>
      <c r="L89" t="s">
        <v>4697</v>
      </c>
      <c r="M89" t="s">
        <v>4725</v>
      </c>
      <c r="N89">
        <v>2015</v>
      </c>
      <c r="O89" t="s">
        <v>4901</v>
      </c>
      <c r="Q89" t="str">
        <f>IFERROR(_xlfn.XLOOKUP(B89,'boitiers actifs'!C:C,'boitiers actifs'!A:A),"Pas installé")</f>
        <v>Pas installé</v>
      </c>
      <c r="R89" t="str">
        <f t="shared" si="1"/>
        <v>Pas installé</v>
      </c>
      <c r="S89" t="str">
        <f>IF(B89 = "", "", VLOOKUP(B89, Commandes!D:G, 4, FALSE))</f>
        <v/>
      </c>
    </row>
    <row r="90" spans="1:19" hidden="1" x14ac:dyDescent="0.35">
      <c r="A90" t="s">
        <v>397</v>
      </c>
      <c r="B90" t="s">
        <v>398</v>
      </c>
      <c r="C90" t="s">
        <v>4902</v>
      </c>
      <c r="D90" t="s">
        <v>4671</v>
      </c>
      <c r="E90" s="1" t="s">
        <v>4677</v>
      </c>
      <c r="F90" t="s">
        <v>4678</v>
      </c>
      <c r="G90">
        <v>65</v>
      </c>
      <c r="H90" t="s">
        <v>4903</v>
      </c>
      <c r="I90" t="s">
        <v>397</v>
      </c>
      <c r="J90" t="s">
        <v>157</v>
      </c>
      <c r="K90" t="s">
        <v>46</v>
      </c>
      <c r="L90" t="s">
        <v>4667</v>
      </c>
      <c r="M90" t="s">
        <v>4668</v>
      </c>
      <c r="N90">
        <v>2023</v>
      </c>
      <c r="O90" t="s">
        <v>399</v>
      </c>
      <c r="P90" t="s">
        <v>37</v>
      </c>
      <c r="Q90" t="str">
        <f>IFERROR(_xlfn.XLOOKUP(B90,'boitiers actifs'!C:C,'boitiers actifs'!A:A),"Pas installé")</f>
        <v>GN-775-AJ</v>
      </c>
      <c r="R90" t="str">
        <f t="shared" si="1"/>
        <v>Identique</v>
      </c>
      <c r="S90" t="str">
        <f>IF(B90 = "", "", VLOOKUP(B90, Commandes!D:G, 4, FALSE))</f>
        <v>oui</v>
      </c>
    </row>
    <row r="91" spans="1:19" hidden="1" x14ac:dyDescent="0.35">
      <c r="A91" t="s">
        <v>403</v>
      </c>
      <c r="B91" t="s">
        <v>404</v>
      </c>
      <c r="C91" t="s">
        <v>4904</v>
      </c>
      <c r="D91" t="s">
        <v>4671</v>
      </c>
      <c r="E91" s="1" t="s">
        <v>4801</v>
      </c>
      <c r="F91" t="s">
        <v>4666</v>
      </c>
      <c r="G91">
        <v>65</v>
      </c>
      <c r="H91" t="s">
        <v>66</v>
      </c>
      <c r="I91" t="s">
        <v>403</v>
      </c>
      <c r="J91" t="s">
        <v>100</v>
      </c>
      <c r="K91" t="s">
        <v>46</v>
      </c>
      <c r="L91" t="s">
        <v>4667</v>
      </c>
      <c r="M91" t="s">
        <v>4673</v>
      </c>
      <c r="N91">
        <v>2016</v>
      </c>
      <c r="O91" t="s">
        <v>405</v>
      </c>
      <c r="P91" t="s">
        <v>37</v>
      </c>
      <c r="Q91" t="str">
        <f>IFERROR(_xlfn.XLOOKUP(B91,'boitiers actifs'!C:C,'boitiers actifs'!A:A),"Pas installé")</f>
        <v>EF-550-HR</v>
      </c>
      <c r="R91" t="str">
        <f t="shared" si="1"/>
        <v>Identique</v>
      </c>
      <c r="S91" t="str">
        <f>IF(B91 = "", "", VLOOKUP(B91, Commandes!D:G, 4, FALSE))</f>
        <v>oui</v>
      </c>
    </row>
    <row r="92" spans="1:19" hidden="1" x14ac:dyDescent="0.35">
      <c r="A92" t="s">
        <v>409</v>
      </c>
      <c r="B92" t="s">
        <v>410</v>
      </c>
      <c r="C92" t="s">
        <v>4758</v>
      </c>
      <c r="D92" t="s">
        <v>4671</v>
      </c>
      <c r="E92" s="1" t="s">
        <v>4905</v>
      </c>
      <c r="F92" t="s">
        <v>4666</v>
      </c>
      <c r="G92" t="s">
        <v>4681</v>
      </c>
      <c r="H92" t="s">
        <v>66</v>
      </c>
      <c r="I92" t="s">
        <v>409</v>
      </c>
      <c r="J92" t="s">
        <v>107</v>
      </c>
      <c r="K92" t="s">
        <v>46</v>
      </c>
      <c r="L92" t="s">
        <v>4667</v>
      </c>
      <c r="M92" t="s">
        <v>4673</v>
      </c>
      <c r="N92">
        <v>2018</v>
      </c>
      <c r="O92" t="s">
        <v>411</v>
      </c>
      <c r="P92" t="s">
        <v>37</v>
      </c>
      <c r="Q92" t="str">
        <f>IFERROR(_xlfn.XLOOKUP(B92,'boitiers actifs'!C:C,'boitiers actifs'!A:A),"Pas installé")</f>
        <v>ES-665-HN</v>
      </c>
      <c r="R92" t="str">
        <f t="shared" si="1"/>
        <v>Identique</v>
      </c>
      <c r="S92" t="str">
        <f>IF(B92 = "", "", VLOOKUP(B92, Commandes!D:G, 4, FALSE))</f>
        <v>oui</v>
      </c>
    </row>
    <row r="93" spans="1:19" hidden="1" x14ac:dyDescent="0.35">
      <c r="A93" t="s">
        <v>415</v>
      </c>
      <c r="B93" t="s">
        <v>416</v>
      </c>
      <c r="C93" t="s">
        <v>4680</v>
      </c>
      <c r="D93" t="s">
        <v>4671</v>
      </c>
      <c r="E93" s="1" t="s">
        <v>4906</v>
      </c>
      <c r="F93" t="s">
        <v>4666</v>
      </c>
      <c r="G93" t="s">
        <v>4681</v>
      </c>
      <c r="H93" t="s">
        <v>66</v>
      </c>
      <c r="I93" t="s">
        <v>415</v>
      </c>
      <c r="J93" t="s">
        <v>107</v>
      </c>
      <c r="K93" t="s">
        <v>46</v>
      </c>
      <c r="L93" t="s">
        <v>4667</v>
      </c>
      <c r="M93" t="s">
        <v>4819</v>
      </c>
      <c r="N93">
        <v>2012</v>
      </c>
      <c r="O93" t="s">
        <v>417</v>
      </c>
      <c r="P93" t="s">
        <v>37</v>
      </c>
      <c r="Q93" t="str">
        <f>IFERROR(_xlfn.XLOOKUP(B93,'boitiers actifs'!C:C,'boitiers actifs'!A:A),"Pas installé")</f>
        <v>CD-674-AR</v>
      </c>
      <c r="R93" t="str">
        <f t="shared" si="1"/>
        <v>Identique</v>
      </c>
      <c r="S93" t="str">
        <f>IF(B93 = "", "", VLOOKUP(B93, Commandes!D:G, 4, FALSE))</f>
        <v>oui</v>
      </c>
    </row>
    <row r="94" spans="1:19" hidden="1" x14ac:dyDescent="0.35">
      <c r="A94" t="s">
        <v>4907</v>
      </c>
      <c r="B94" t="s">
        <v>66</v>
      </c>
      <c r="C94" t="s">
        <v>4680</v>
      </c>
      <c r="D94" t="s">
        <v>4908</v>
      </c>
      <c r="E94" s="1" t="s">
        <v>4909</v>
      </c>
      <c r="F94" t="s">
        <v>4666</v>
      </c>
      <c r="G94">
        <v>86</v>
      </c>
      <c r="H94" t="s">
        <v>66</v>
      </c>
      <c r="I94" t="s">
        <v>4907</v>
      </c>
      <c r="J94" t="s">
        <v>107</v>
      </c>
      <c r="K94" t="s">
        <v>46</v>
      </c>
      <c r="L94" t="s">
        <v>4697</v>
      </c>
      <c r="M94" t="s">
        <v>4725</v>
      </c>
      <c r="N94">
        <v>2015</v>
      </c>
      <c r="O94" t="s">
        <v>4910</v>
      </c>
      <c r="P94" t="s">
        <v>37</v>
      </c>
      <c r="Q94" t="str">
        <f>IFERROR(_xlfn.XLOOKUP(B94,'boitiers actifs'!C:C,'boitiers actifs'!A:A),"Pas installé")</f>
        <v>Pas installé</v>
      </c>
      <c r="R94" t="str">
        <f t="shared" si="1"/>
        <v>Pas installé</v>
      </c>
      <c r="S94" t="str">
        <f>IF(B94 = "", "", VLOOKUP(B94, Commandes!D:G, 4, FALSE))</f>
        <v/>
      </c>
    </row>
    <row r="95" spans="1:19" hidden="1" x14ac:dyDescent="0.35">
      <c r="A95" t="s">
        <v>4911</v>
      </c>
      <c r="B95" t="s">
        <v>66</v>
      </c>
      <c r="C95" t="s">
        <v>4685</v>
      </c>
      <c r="D95" t="s">
        <v>4912</v>
      </c>
      <c r="E95" s="1" t="s">
        <v>4913</v>
      </c>
      <c r="F95" t="s">
        <v>4666</v>
      </c>
      <c r="G95" t="s">
        <v>4681</v>
      </c>
      <c r="H95" t="s">
        <v>66</v>
      </c>
      <c r="I95" t="s">
        <v>4911</v>
      </c>
      <c r="J95" t="s">
        <v>75</v>
      </c>
      <c r="K95" t="s">
        <v>46</v>
      </c>
      <c r="L95" t="s">
        <v>4667</v>
      </c>
      <c r="M95" t="s">
        <v>4873</v>
      </c>
      <c r="N95">
        <v>2013</v>
      </c>
      <c r="O95" t="s">
        <v>4914</v>
      </c>
      <c r="Q95" t="str">
        <f>IFERROR(_xlfn.XLOOKUP(B95,'boitiers actifs'!C:C,'boitiers actifs'!A:A),"Pas installé")</f>
        <v>Pas installé</v>
      </c>
      <c r="R95" t="str">
        <f t="shared" si="1"/>
        <v>Pas installé</v>
      </c>
      <c r="S95" t="str">
        <f>IF(B95 = "", "", VLOOKUP(B95, Commandes!D:G, 4, FALSE))</f>
        <v/>
      </c>
    </row>
    <row r="96" spans="1:19" hidden="1" x14ac:dyDescent="0.35">
      <c r="A96" t="s">
        <v>419</v>
      </c>
      <c r="B96" t="s">
        <v>420</v>
      </c>
      <c r="C96" t="s">
        <v>4915</v>
      </c>
      <c r="D96" t="s">
        <v>4671</v>
      </c>
      <c r="E96" s="1" t="s">
        <v>4916</v>
      </c>
      <c r="F96" t="s">
        <v>4666</v>
      </c>
      <c r="G96">
        <v>93</v>
      </c>
      <c r="H96" t="s">
        <v>66</v>
      </c>
      <c r="I96" t="s">
        <v>419</v>
      </c>
      <c r="J96" t="s">
        <v>422</v>
      </c>
      <c r="K96" t="s">
        <v>46</v>
      </c>
      <c r="L96" t="s">
        <v>4667</v>
      </c>
      <c r="M96" t="s">
        <v>4668</v>
      </c>
      <c r="N96">
        <v>2015</v>
      </c>
      <c r="O96" t="s">
        <v>421</v>
      </c>
      <c r="P96" t="s">
        <v>37</v>
      </c>
      <c r="Q96" t="str">
        <f>IFERROR(_xlfn.XLOOKUP(B96,'boitiers actifs'!C:C,'boitiers actifs'!A:A),"Pas installé")</f>
        <v>DT-858-QB</v>
      </c>
      <c r="R96" t="str">
        <f t="shared" si="1"/>
        <v>Identique</v>
      </c>
      <c r="S96" t="str">
        <f>IF(B96 = "", "", VLOOKUP(B96, Commandes!D:G, 4, FALSE))</f>
        <v>oui</v>
      </c>
    </row>
    <row r="97" spans="1:19" hidden="1" x14ac:dyDescent="0.35">
      <c r="A97" t="s">
        <v>427</v>
      </c>
      <c r="B97" t="s">
        <v>428</v>
      </c>
      <c r="C97" t="s">
        <v>4917</v>
      </c>
      <c r="D97" t="s">
        <v>4671</v>
      </c>
      <c r="E97" s="1" t="s">
        <v>4918</v>
      </c>
      <c r="F97" t="s">
        <v>4666</v>
      </c>
      <c r="G97">
        <v>37</v>
      </c>
      <c r="H97" t="s">
        <v>66</v>
      </c>
      <c r="I97" t="s">
        <v>427</v>
      </c>
      <c r="J97" t="s">
        <v>430</v>
      </c>
      <c r="K97" t="s">
        <v>46</v>
      </c>
      <c r="L97" t="s">
        <v>4667</v>
      </c>
      <c r="M97" t="s">
        <v>4668</v>
      </c>
      <c r="N97">
        <v>2022</v>
      </c>
      <c r="O97" t="s">
        <v>429</v>
      </c>
      <c r="P97" t="s">
        <v>37</v>
      </c>
      <c r="Q97" t="str">
        <f>IFERROR(_xlfn.XLOOKUP(B97,'boitiers actifs'!C:C,'boitiers actifs'!A:A),"Pas installé")</f>
        <v>GK-174-SZ</v>
      </c>
      <c r="R97" t="str">
        <f t="shared" si="1"/>
        <v>Identique</v>
      </c>
      <c r="S97" t="str">
        <f>IF(B97 = "", "", VLOOKUP(B97, Commandes!D:G, 4, FALSE))</f>
        <v>oui</v>
      </c>
    </row>
    <row r="98" spans="1:19" hidden="1" x14ac:dyDescent="0.35">
      <c r="A98" t="s">
        <v>434</v>
      </c>
      <c r="B98" t="s">
        <v>435</v>
      </c>
      <c r="C98" t="s">
        <v>4919</v>
      </c>
      <c r="D98" t="s">
        <v>4671</v>
      </c>
      <c r="E98" s="1" t="s">
        <v>4920</v>
      </c>
      <c r="F98" t="s">
        <v>4666</v>
      </c>
      <c r="G98">
        <v>63</v>
      </c>
      <c r="H98" t="s">
        <v>66</v>
      </c>
      <c r="I98" t="s">
        <v>434</v>
      </c>
      <c r="J98" t="s">
        <v>75</v>
      </c>
      <c r="K98" t="s">
        <v>46</v>
      </c>
      <c r="L98" t="s">
        <v>4667</v>
      </c>
      <c r="M98" t="s">
        <v>4668</v>
      </c>
      <c r="N98">
        <v>2020</v>
      </c>
      <c r="O98" t="s">
        <v>436</v>
      </c>
      <c r="P98" t="s">
        <v>37</v>
      </c>
      <c r="Q98" t="str">
        <f>IFERROR(_xlfn.XLOOKUP(B98,'boitiers actifs'!C:C,'boitiers actifs'!A:A),"Pas installé")</f>
        <v>FT-777-DD</v>
      </c>
      <c r="R98" t="str">
        <f t="shared" si="1"/>
        <v>Identique</v>
      </c>
      <c r="S98" t="str">
        <f>IF(B98 = "", "", VLOOKUP(B98, Commandes!D:G, 4, FALSE))</f>
        <v>oui</v>
      </c>
    </row>
    <row r="99" spans="1:19" hidden="1" x14ac:dyDescent="0.35">
      <c r="A99" t="s">
        <v>440</v>
      </c>
      <c r="B99" t="s">
        <v>441</v>
      </c>
      <c r="C99" t="s">
        <v>4921</v>
      </c>
      <c r="D99" t="s">
        <v>4671</v>
      </c>
      <c r="E99" s="1" t="s">
        <v>4922</v>
      </c>
      <c r="F99" t="s">
        <v>4666</v>
      </c>
      <c r="G99">
        <v>64</v>
      </c>
      <c r="H99" t="s">
        <v>4923</v>
      </c>
      <c r="I99" t="s">
        <v>440</v>
      </c>
      <c r="J99" t="s">
        <v>75</v>
      </c>
      <c r="K99" t="s">
        <v>46</v>
      </c>
      <c r="L99" t="s">
        <v>4667</v>
      </c>
      <c r="M99" t="s">
        <v>4668</v>
      </c>
      <c r="N99">
        <v>2020</v>
      </c>
      <c r="O99" t="s">
        <v>442</v>
      </c>
      <c r="P99" t="s">
        <v>37</v>
      </c>
      <c r="Q99" t="str">
        <f>IFERROR(_xlfn.XLOOKUP(B99,'boitiers actifs'!C:C,'boitiers actifs'!A:A),"Pas installé")</f>
        <v>FT-906-HJ</v>
      </c>
      <c r="R99" t="str">
        <f t="shared" si="1"/>
        <v>Identique</v>
      </c>
      <c r="S99" t="str">
        <f>IF(B99 = "", "", VLOOKUP(B99, Commandes!D:G, 4, FALSE))</f>
        <v>oui</v>
      </c>
    </row>
    <row r="100" spans="1:19" hidden="1" x14ac:dyDescent="0.35">
      <c r="A100" t="s">
        <v>446</v>
      </c>
      <c r="B100" t="s">
        <v>447</v>
      </c>
      <c r="C100" t="s">
        <v>4924</v>
      </c>
      <c r="D100" t="s">
        <v>4671</v>
      </c>
      <c r="E100" s="1" t="s">
        <v>4677</v>
      </c>
      <c r="F100" t="s">
        <v>4678</v>
      </c>
      <c r="G100">
        <v>74</v>
      </c>
      <c r="H100" t="s">
        <v>4925</v>
      </c>
      <c r="I100" t="s">
        <v>446</v>
      </c>
      <c r="J100" t="s">
        <v>75</v>
      </c>
      <c r="K100" t="s">
        <v>46</v>
      </c>
      <c r="L100" t="s">
        <v>4667</v>
      </c>
      <c r="M100" t="s">
        <v>4668</v>
      </c>
      <c r="N100">
        <v>2020</v>
      </c>
      <c r="O100" t="s">
        <v>448</v>
      </c>
      <c r="P100" t="s">
        <v>37</v>
      </c>
      <c r="Q100" t="str">
        <f>IFERROR(_xlfn.XLOOKUP(B100,'boitiers actifs'!C:C,'boitiers actifs'!A:A),"Pas installé")</f>
        <v>FT-035-HK</v>
      </c>
      <c r="R100" t="str">
        <f t="shared" si="1"/>
        <v>Identique</v>
      </c>
      <c r="S100" t="str">
        <f>IF(B100 = "", "", VLOOKUP(B100, Commandes!D:G, 4, FALSE))</f>
        <v>oui</v>
      </c>
    </row>
    <row r="101" spans="1:19" hidden="1" x14ac:dyDescent="0.35">
      <c r="A101" t="s">
        <v>452</v>
      </c>
      <c r="B101" t="s">
        <v>453</v>
      </c>
      <c r="C101" t="s">
        <v>4926</v>
      </c>
      <c r="D101" t="s">
        <v>4671</v>
      </c>
      <c r="E101" s="1" t="s">
        <v>4927</v>
      </c>
      <c r="F101" t="s">
        <v>4678</v>
      </c>
      <c r="G101">
        <v>37</v>
      </c>
      <c r="H101" t="s">
        <v>4928</v>
      </c>
      <c r="I101" t="s">
        <v>452</v>
      </c>
      <c r="J101" t="s">
        <v>75</v>
      </c>
      <c r="K101" t="s">
        <v>46</v>
      </c>
      <c r="L101" t="s">
        <v>4667</v>
      </c>
      <c r="M101" t="s">
        <v>4668</v>
      </c>
      <c r="N101">
        <v>2020</v>
      </c>
      <c r="O101" t="s">
        <v>454</v>
      </c>
      <c r="P101" t="s">
        <v>37</v>
      </c>
      <c r="Q101" t="str">
        <f>IFERROR(_xlfn.XLOOKUP(B101,'boitiers actifs'!C:C,'boitiers actifs'!A:A),"Pas installé")</f>
        <v>FT-291-RM</v>
      </c>
      <c r="R101" t="str">
        <f t="shared" si="1"/>
        <v>Identique</v>
      </c>
      <c r="S101" t="str">
        <f>IF(B101 = "", "", VLOOKUP(B101, Commandes!D:G, 4, FALSE))</f>
        <v>oui</v>
      </c>
    </row>
    <row r="102" spans="1:19" hidden="1" x14ac:dyDescent="0.35">
      <c r="A102" t="s">
        <v>458</v>
      </c>
      <c r="B102" t="s">
        <v>459</v>
      </c>
      <c r="C102" t="s">
        <v>4929</v>
      </c>
      <c r="D102" t="s">
        <v>4671</v>
      </c>
      <c r="E102" s="1" t="s">
        <v>4677</v>
      </c>
      <c r="F102" t="s">
        <v>4678</v>
      </c>
      <c r="G102">
        <v>82</v>
      </c>
      <c r="H102" t="s">
        <v>4930</v>
      </c>
      <c r="I102" t="s">
        <v>458</v>
      </c>
      <c r="J102" t="s">
        <v>75</v>
      </c>
      <c r="K102" t="s">
        <v>46</v>
      </c>
      <c r="L102" t="s">
        <v>4667</v>
      </c>
      <c r="M102" t="s">
        <v>4673</v>
      </c>
      <c r="N102">
        <v>2017</v>
      </c>
      <c r="O102" t="s">
        <v>460</v>
      </c>
      <c r="P102" t="s">
        <v>37</v>
      </c>
      <c r="Q102" t="str">
        <f>IFERROR(_xlfn.XLOOKUP(B102,'boitiers actifs'!C:C,'boitiers actifs'!A:A),"Pas installé")</f>
        <v>ER-258-CZ</v>
      </c>
      <c r="R102" t="str">
        <f t="shared" si="1"/>
        <v>Identique</v>
      </c>
      <c r="S102" t="str">
        <f>IF(B102 = "", "", VLOOKUP(B102, Commandes!D:G, 4, FALSE))</f>
        <v>oui</v>
      </c>
    </row>
    <row r="103" spans="1:19" hidden="1" x14ac:dyDescent="0.35">
      <c r="A103" t="s">
        <v>464</v>
      </c>
      <c r="B103" t="s">
        <v>465</v>
      </c>
      <c r="C103" t="s">
        <v>469</v>
      </c>
      <c r="D103" t="s">
        <v>4671</v>
      </c>
      <c r="E103" s="1" t="s">
        <v>4677</v>
      </c>
      <c r="F103" t="s">
        <v>4678</v>
      </c>
      <c r="G103">
        <v>77</v>
      </c>
      <c r="H103" t="s">
        <v>4931</v>
      </c>
      <c r="I103" t="s">
        <v>66</v>
      </c>
      <c r="J103" t="s">
        <v>75</v>
      </c>
      <c r="K103" t="s">
        <v>46</v>
      </c>
      <c r="L103" t="s">
        <v>4667</v>
      </c>
      <c r="M103" t="s">
        <v>4668</v>
      </c>
      <c r="N103">
        <v>2021</v>
      </c>
      <c r="O103" t="s">
        <v>466</v>
      </c>
      <c r="P103" t="s">
        <v>37</v>
      </c>
      <c r="Q103" t="str">
        <f>IFERROR(_xlfn.XLOOKUP(B103,'boitiers actifs'!C:C,'boitiers actifs'!A:A),"Pas installé")</f>
        <v>FW-267-LX</v>
      </c>
      <c r="R103" t="str">
        <f t="shared" si="1"/>
        <v>Identique</v>
      </c>
      <c r="S103" t="str">
        <f>IF(B103 = "", "", VLOOKUP(B103, Commandes!D:G, 4, FALSE))</f>
        <v>oui</v>
      </c>
    </row>
    <row r="104" spans="1:19" hidden="1" x14ac:dyDescent="0.35">
      <c r="A104" t="s">
        <v>470</v>
      </c>
      <c r="B104" t="s">
        <v>471</v>
      </c>
      <c r="C104" t="s">
        <v>475</v>
      </c>
      <c r="D104" t="s">
        <v>4671</v>
      </c>
      <c r="E104" s="1" t="s">
        <v>4677</v>
      </c>
      <c r="F104" t="s">
        <v>4666</v>
      </c>
      <c r="G104">
        <v>59</v>
      </c>
      <c r="H104" t="s">
        <v>4932</v>
      </c>
      <c r="I104" t="s">
        <v>470</v>
      </c>
      <c r="J104" t="s">
        <v>75</v>
      </c>
      <c r="K104" t="s">
        <v>46</v>
      </c>
      <c r="L104" t="s">
        <v>4667</v>
      </c>
      <c r="M104" t="s">
        <v>4668</v>
      </c>
      <c r="N104">
        <v>2022</v>
      </c>
      <c r="O104" t="s">
        <v>472</v>
      </c>
      <c r="P104" t="s">
        <v>37</v>
      </c>
      <c r="Q104" t="str">
        <f>IFERROR(_xlfn.XLOOKUP(B104,'boitiers actifs'!C:C,'boitiers actifs'!A:A),"Pas installé")</f>
        <v>GJ-167-EC</v>
      </c>
      <c r="R104" t="str">
        <f t="shared" si="1"/>
        <v>Identique</v>
      </c>
      <c r="S104" t="str">
        <f>IF(B104 = "", "", VLOOKUP(B104, Commandes!D:G, 4, FALSE))</f>
        <v>oui</v>
      </c>
    </row>
    <row r="105" spans="1:19" hidden="1" x14ac:dyDescent="0.35">
      <c r="A105" t="s">
        <v>476</v>
      </c>
      <c r="B105" t="s">
        <v>477</v>
      </c>
      <c r="C105" t="s">
        <v>4921</v>
      </c>
      <c r="D105" t="s">
        <v>4671</v>
      </c>
      <c r="E105" s="1" t="s">
        <v>4677</v>
      </c>
      <c r="F105" t="s">
        <v>4678</v>
      </c>
      <c r="G105">
        <v>63</v>
      </c>
      <c r="H105" t="s">
        <v>4933</v>
      </c>
      <c r="I105" t="s">
        <v>476</v>
      </c>
      <c r="J105" t="s">
        <v>479</v>
      </c>
      <c r="K105" t="s">
        <v>46</v>
      </c>
      <c r="L105" t="s">
        <v>4667</v>
      </c>
      <c r="M105" t="s">
        <v>4668</v>
      </c>
      <c r="N105">
        <v>2022</v>
      </c>
      <c r="O105" t="s">
        <v>478</v>
      </c>
      <c r="P105" t="s">
        <v>37</v>
      </c>
      <c r="Q105" t="str">
        <f>IFERROR(_xlfn.XLOOKUP(B105,'boitiers actifs'!C:C,'boitiers actifs'!A:A),"Pas installé")</f>
        <v>GJ-484-DE</v>
      </c>
      <c r="R105" t="str">
        <f t="shared" si="1"/>
        <v>Identique</v>
      </c>
      <c r="S105" t="str">
        <f>IF(B105 = "", "", VLOOKUP(B105, Commandes!D:G, 4, FALSE))</f>
        <v>oui</v>
      </c>
    </row>
    <row r="106" spans="1:19" hidden="1" x14ac:dyDescent="0.35">
      <c r="A106" t="s">
        <v>483</v>
      </c>
      <c r="B106" t="s">
        <v>484</v>
      </c>
      <c r="C106" t="s">
        <v>4934</v>
      </c>
      <c r="D106" t="s">
        <v>4671</v>
      </c>
      <c r="E106" s="1" t="s">
        <v>4801</v>
      </c>
      <c r="F106" t="s">
        <v>4666</v>
      </c>
      <c r="G106">
        <v>72</v>
      </c>
      <c r="H106" t="s">
        <v>4935</v>
      </c>
      <c r="I106" t="s">
        <v>485</v>
      </c>
      <c r="J106" t="s">
        <v>75</v>
      </c>
      <c r="K106" t="s">
        <v>46</v>
      </c>
      <c r="L106" t="s">
        <v>4667</v>
      </c>
      <c r="M106" t="s">
        <v>4668</v>
      </c>
      <c r="N106">
        <v>2022</v>
      </c>
      <c r="O106" t="s">
        <v>486</v>
      </c>
      <c r="P106" t="s">
        <v>37</v>
      </c>
      <c r="Q106" t="str">
        <f>IFERROR(_xlfn.XLOOKUP(B106,'boitiers actifs'!C:C,'boitiers actifs'!A:A),"Pas installé")</f>
        <v>GJ-976-EM</v>
      </c>
      <c r="R106" t="str">
        <f t="shared" si="1"/>
        <v>Identique</v>
      </c>
      <c r="S106" t="str">
        <f>IF(B106 = "", "", VLOOKUP(B106, Commandes!D:G, 4, FALSE))</f>
        <v>oui</v>
      </c>
    </row>
    <row r="107" spans="1:19" hidden="1" x14ac:dyDescent="0.35">
      <c r="A107" t="s">
        <v>490</v>
      </c>
      <c r="B107" t="s">
        <v>491</v>
      </c>
      <c r="C107" t="s">
        <v>4936</v>
      </c>
      <c r="D107" t="s">
        <v>4671</v>
      </c>
      <c r="E107" s="1" t="s">
        <v>4801</v>
      </c>
      <c r="F107" t="s">
        <v>4666</v>
      </c>
      <c r="G107">
        <v>41</v>
      </c>
      <c r="H107" t="s">
        <v>4937</v>
      </c>
      <c r="I107" t="s">
        <v>490</v>
      </c>
      <c r="J107" t="s">
        <v>75</v>
      </c>
      <c r="K107" t="s">
        <v>46</v>
      </c>
      <c r="L107" t="s">
        <v>4667</v>
      </c>
      <c r="M107" t="s">
        <v>4668</v>
      </c>
      <c r="N107">
        <v>2022</v>
      </c>
      <c r="O107" t="s">
        <v>492</v>
      </c>
      <c r="P107" t="s">
        <v>37</v>
      </c>
      <c r="Q107" t="str">
        <f>IFERROR(_xlfn.XLOOKUP(B107,'boitiers actifs'!C:C,'boitiers actifs'!A:A),"Pas installé")</f>
        <v>GJ-876-EJ</v>
      </c>
      <c r="R107" t="str">
        <f t="shared" si="1"/>
        <v>Identique</v>
      </c>
      <c r="S107" t="str">
        <f>IF(B107 = "", "", VLOOKUP(B107, Commandes!D:G, 4, FALSE))</f>
        <v>oui</v>
      </c>
    </row>
    <row r="108" spans="1:19" hidden="1" x14ac:dyDescent="0.35">
      <c r="A108" t="s">
        <v>496</v>
      </c>
      <c r="B108" t="s">
        <v>497</v>
      </c>
      <c r="C108" t="s">
        <v>4938</v>
      </c>
      <c r="D108" t="s">
        <v>4671</v>
      </c>
      <c r="E108" s="1" t="s">
        <v>4677</v>
      </c>
      <c r="F108" t="s">
        <v>4678</v>
      </c>
      <c r="G108">
        <v>80</v>
      </c>
      <c r="H108" t="s">
        <v>4939</v>
      </c>
      <c r="I108" t="s">
        <v>498</v>
      </c>
      <c r="J108" t="s">
        <v>75</v>
      </c>
      <c r="K108" t="s">
        <v>46</v>
      </c>
      <c r="L108" t="s">
        <v>4667</v>
      </c>
      <c r="M108" t="s">
        <v>4668</v>
      </c>
      <c r="N108">
        <v>2022</v>
      </c>
      <c r="O108" t="s">
        <v>499</v>
      </c>
      <c r="P108" t="s">
        <v>37</v>
      </c>
      <c r="Q108" t="str">
        <f>IFERROR(_xlfn.XLOOKUP(B108,'boitiers actifs'!C:C,'boitiers actifs'!A:A),"Pas installé")</f>
        <v>GJ-641-DD</v>
      </c>
      <c r="R108" t="str">
        <f t="shared" si="1"/>
        <v>Identique</v>
      </c>
      <c r="S108" t="str">
        <f>IF(B108 = "", "", VLOOKUP(B108, Commandes!D:G, 4, FALSE))</f>
        <v>oui</v>
      </c>
    </row>
    <row r="109" spans="1:19" hidden="1" x14ac:dyDescent="0.35">
      <c r="A109" t="s">
        <v>503</v>
      </c>
      <c r="B109" t="s">
        <v>504</v>
      </c>
      <c r="C109" t="s">
        <v>4940</v>
      </c>
      <c r="D109" t="s">
        <v>4671</v>
      </c>
      <c r="E109" s="1" t="s">
        <v>4941</v>
      </c>
      <c r="F109" t="s">
        <v>4666</v>
      </c>
      <c r="G109">
        <v>88</v>
      </c>
      <c r="H109" t="s">
        <v>4942</v>
      </c>
      <c r="I109" t="s">
        <v>503</v>
      </c>
      <c r="J109" t="s">
        <v>75</v>
      </c>
      <c r="K109" t="s">
        <v>46</v>
      </c>
      <c r="L109" t="s">
        <v>4667</v>
      </c>
      <c r="M109" t="s">
        <v>4673</v>
      </c>
      <c r="N109">
        <v>2022</v>
      </c>
      <c r="O109" t="s">
        <v>505</v>
      </c>
      <c r="P109" t="s">
        <v>37</v>
      </c>
      <c r="Q109" t="str">
        <f>IFERROR(_xlfn.XLOOKUP(B109,'boitiers actifs'!C:C,'boitiers actifs'!A:A),"Pas installé")</f>
        <v>GL-845-CX</v>
      </c>
      <c r="R109" t="str">
        <f t="shared" si="1"/>
        <v>Identique</v>
      </c>
      <c r="S109" t="str">
        <f>IF(B109 = "", "", VLOOKUP(B109, Commandes!D:G, 4, FALSE))</f>
        <v>oui</v>
      </c>
    </row>
    <row r="110" spans="1:19" hidden="1" x14ac:dyDescent="0.35">
      <c r="A110" t="s">
        <v>509</v>
      </c>
      <c r="B110" t="s">
        <v>510</v>
      </c>
      <c r="C110" t="s">
        <v>4943</v>
      </c>
      <c r="D110" t="s">
        <v>4671</v>
      </c>
      <c r="E110" s="1" t="s">
        <v>4866</v>
      </c>
      <c r="F110" t="s">
        <v>4666</v>
      </c>
      <c r="G110">
        <v>42</v>
      </c>
      <c r="H110" t="s">
        <v>66</v>
      </c>
      <c r="I110" t="s">
        <v>509</v>
      </c>
      <c r="J110" t="s">
        <v>479</v>
      </c>
      <c r="K110" t="s">
        <v>46</v>
      </c>
      <c r="L110" t="s">
        <v>4667</v>
      </c>
      <c r="M110" t="s">
        <v>4668</v>
      </c>
      <c r="N110">
        <v>2022</v>
      </c>
      <c r="O110" t="s">
        <v>511</v>
      </c>
      <c r="P110" t="s">
        <v>37</v>
      </c>
      <c r="Q110" t="str">
        <f>IFERROR(_xlfn.XLOOKUP(B110,'boitiers actifs'!C:C,'boitiers actifs'!A:A),"Pas installé")</f>
        <v>GL-996-FA</v>
      </c>
      <c r="R110" t="str">
        <f t="shared" si="1"/>
        <v>Identique</v>
      </c>
      <c r="S110" t="str">
        <f>IF(B110 = "", "", VLOOKUP(B110, Commandes!D:G, 4, FALSE))</f>
        <v>oui</v>
      </c>
    </row>
    <row r="111" spans="1:19" hidden="1" x14ac:dyDescent="0.35">
      <c r="A111" t="s">
        <v>515</v>
      </c>
      <c r="B111" t="s">
        <v>516</v>
      </c>
      <c r="C111" t="s">
        <v>4944</v>
      </c>
      <c r="D111" t="s">
        <v>4671</v>
      </c>
      <c r="E111" s="1" t="s">
        <v>4821</v>
      </c>
      <c r="F111" t="s">
        <v>4666</v>
      </c>
      <c r="G111">
        <v>96</v>
      </c>
      <c r="H111" t="s">
        <v>66</v>
      </c>
      <c r="I111" t="s">
        <v>517</v>
      </c>
      <c r="J111" t="s">
        <v>75</v>
      </c>
      <c r="K111" t="s">
        <v>46</v>
      </c>
      <c r="L111" t="s">
        <v>4667</v>
      </c>
      <c r="M111" t="s">
        <v>4673</v>
      </c>
      <c r="N111">
        <v>2022</v>
      </c>
      <c r="O111" t="s">
        <v>518</v>
      </c>
      <c r="P111" t="s">
        <v>37</v>
      </c>
      <c r="Q111" t="str">
        <f>IFERROR(_xlfn.XLOOKUP(B111,'boitiers actifs'!C:C,'boitiers actifs'!A:A),"Pas installé")</f>
        <v>GL-123-JV</v>
      </c>
      <c r="R111" t="str">
        <f t="shared" si="1"/>
        <v>Identique</v>
      </c>
      <c r="S111" t="str">
        <f>IF(B111 = "", "", VLOOKUP(B111, Commandes!D:G, 4, FALSE))</f>
        <v>oui</v>
      </c>
    </row>
    <row r="112" spans="1:19" hidden="1" x14ac:dyDescent="0.35">
      <c r="A112" t="s">
        <v>522</v>
      </c>
      <c r="B112" t="s">
        <v>523</v>
      </c>
      <c r="C112" t="s">
        <v>4945</v>
      </c>
      <c r="D112" t="s">
        <v>4671</v>
      </c>
      <c r="E112" s="1" t="s">
        <v>4891</v>
      </c>
      <c r="F112" t="s">
        <v>4678</v>
      </c>
      <c r="G112">
        <v>62</v>
      </c>
      <c r="H112" t="s">
        <v>4946</v>
      </c>
      <c r="I112" t="s">
        <v>524</v>
      </c>
      <c r="J112" t="s">
        <v>75</v>
      </c>
      <c r="K112" t="s">
        <v>46</v>
      </c>
      <c r="L112" t="s">
        <v>4667</v>
      </c>
      <c r="M112" t="s">
        <v>4673</v>
      </c>
      <c r="N112">
        <v>2016</v>
      </c>
      <c r="O112" t="s">
        <v>525</v>
      </c>
      <c r="P112" t="s">
        <v>37</v>
      </c>
      <c r="Q112" t="str">
        <f>IFERROR(_xlfn.XLOOKUP(B112,'boitiers actifs'!C:C,'boitiers actifs'!A:A),"Pas installé")</f>
        <v>EF-033-FV</v>
      </c>
      <c r="R112" t="str">
        <f t="shared" si="1"/>
        <v>Identique</v>
      </c>
      <c r="S112" t="str">
        <f>IF(B112 = "", "", VLOOKUP(B112, Commandes!D:G, 4, FALSE))</f>
        <v>oui</v>
      </c>
    </row>
    <row r="113" spans="1:19" hidden="1" x14ac:dyDescent="0.35">
      <c r="A113" t="s">
        <v>529</v>
      </c>
      <c r="B113" t="s">
        <v>530</v>
      </c>
      <c r="C113" t="s">
        <v>4947</v>
      </c>
      <c r="D113" t="s">
        <v>4671</v>
      </c>
      <c r="E113" s="1" t="s">
        <v>4677</v>
      </c>
      <c r="F113" t="s">
        <v>4678</v>
      </c>
      <c r="G113">
        <v>53</v>
      </c>
      <c r="H113" t="s">
        <v>4948</v>
      </c>
      <c r="I113" t="s">
        <v>529</v>
      </c>
      <c r="J113" t="s">
        <v>75</v>
      </c>
      <c r="K113" t="s">
        <v>46</v>
      </c>
      <c r="L113" t="s">
        <v>4667</v>
      </c>
      <c r="M113" t="s">
        <v>4668</v>
      </c>
      <c r="N113">
        <v>2022</v>
      </c>
      <c r="O113" t="s">
        <v>531</v>
      </c>
      <c r="P113" t="s">
        <v>37</v>
      </c>
      <c r="Q113" t="str">
        <f>IFERROR(_xlfn.XLOOKUP(B113,'boitiers actifs'!C:C,'boitiers actifs'!A:A),"Pas installé")</f>
        <v>GL-169-ZR</v>
      </c>
      <c r="R113" t="str">
        <f t="shared" si="1"/>
        <v>Identique</v>
      </c>
      <c r="S113" t="str">
        <f>IF(B113 = "", "", VLOOKUP(B113, Commandes!D:G, 4, FALSE))</f>
        <v>oui</v>
      </c>
    </row>
    <row r="114" spans="1:19" hidden="1" x14ac:dyDescent="0.35">
      <c r="A114" t="s">
        <v>535</v>
      </c>
      <c r="B114" t="s">
        <v>536</v>
      </c>
      <c r="C114" t="s">
        <v>4949</v>
      </c>
      <c r="D114" t="s">
        <v>4671</v>
      </c>
      <c r="E114" s="1" t="s">
        <v>4950</v>
      </c>
      <c r="F114" t="s">
        <v>4666</v>
      </c>
      <c r="G114">
        <v>59</v>
      </c>
      <c r="H114" t="s">
        <v>66</v>
      </c>
      <c r="I114" t="s">
        <v>535</v>
      </c>
      <c r="J114" t="s">
        <v>75</v>
      </c>
      <c r="K114" t="s">
        <v>46</v>
      </c>
      <c r="L114" t="s">
        <v>4667</v>
      </c>
      <c r="M114" t="s">
        <v>4673</v>
      </c>
      <c r="N114">
        <v>2016</v>
      </c>
      <c r="O114" t="s">
        <v>537</v>
      </c>
      <c r="P114" t="s">
        <v>37</v>
      </c>
      <c r="Q114" t="str">
        <f>IFERROR(_xlfn.XLOOKUP(B114,'boitiers actifs'!C:C,'boitiers actifs'!A:A),"Pas installé")</f>
        <v>EA-702-LC</v>
      </c>
      <c r="R114" t="str">
        <f t="shared" si="1"/>
        <v>Identique</v>
      </c>
      <c r="S114" t="str">
        <f>IF(B114 = "", "", VLOOKUP(B114, Commandes!D:G, 4, FALSE))</f>
        <v>oui</v>
      </c>
    </row>
    <row r="115" spans="1:19" hidden="1" x14ac:dyDescent="0.35">
      <c r="A115" t="s">
        <v>541</v>
      </c>
      <c r="B115" t="s">
        <v>542</v>
      </c>
      <c r="C115" t="s">
        <v>4951</v>
      </c>
      <c r="D115" t="s">
        <v>4671</v>
      </c>
      <c r="E115" s="1" t="s">
        <v>4952</v>
      </c>
      <c r="F115" t="s">
        <v>4666</v>
      </c>
      <c r="G115">
        <v>57</v>
      </c>
      <c r="H115" t="s">
        <v>4953</v>
      </c>
      <c r="I115" t="s">
        <v>541</v>
      </c>
      <c r="J115" t="s">
        <v>75</v>
      </c>
      <c r="K115" t="s">
        <v>46</v>
      </c>
      <c r="L115" t="s">
        <v>4667</v>
      </c>
      <c r="M115" t="s">
        <v>4668</v>
      </c>
      <c r="N115">
        <v>2022</v>
      </c>
      <c r="O115" t="s">
        <v>543</v>
      </c>
      <c r="P115" t="s">
        <v>37</v>
      </c>
      <c r="Q115" t="str">
        <f>IFERROR(_xlfn.XLOOKUP(B115,'boitiers actifs'!C:C,'boitiers actifs'!A:A),"Pas installé")</f>
        <v>GM-470-SV</v>
      </c>
      <c r="R115" t="str">
        <f t="shared" si="1"/>
        <v>Identique</v>
      </c>
      <c r="S115" t="str">
        <f>IF(B115 = "", "", VLOOKUP(B115, Commandes!D:G, 4, FALSE))</f>
        <v>oui</v>
      </c>
    </row>
    <row r="116" spans="1:19" hidden="1" x14ac:dyDescent="0.35">
      <c r="A116" t="s">
        <v>547</v>
      </c>
      <c r="B116" t="s">
        <v>548</v>
      </c>
      <c r="C116" t="s">
        <v>4691</v>
      </c>
      <c r="D116" t="s">
        <v>4671</v>
      </c>
      <c r="E116" s="1" t="s">
        <v>4954</v>
      </c>
      <c r="F116" t="s">
        <v>4666</v>
      </c>
      <c r="G116">
        <v>64</v>
      </c>
      <c r="H116" t="s">
        <v>4955</v>
      </c>
      <c r="I116" t="s">
        <v>547</v>
      </c>
      <c r="J116" t="s">
        <v>75</v>
      </c>
      <c r="K116" t="s">
        <v>46</v>
      </c>
      <c r="L116" t="s">
        <v>4667</v>
      </c>
      <c r="M116" t="s">
        <v>4673</v>
      </c>
      <c r="N116">
        <v>2022</v>
      </c>
      <c r="O116" t="s">
        <v>549</v>
      </c>
      <c r="P116" t="s">
        <v>37</v>
      </c>
      <c r="Q116" t="str">
        <f>IFERROR(_xlfn.XLOOKUP(B116,'boitiers actifs'!C:C,'boitiers actifs'!A:A),"Pas installé")</f>
        <v>GM-047-TG</v>
      </c>
      <c r="R116" t="str">
        <f t="shared" si="1"/>
        <v>Identique</v>
      </c>
      <c r="S116" t="str">
        <f>IF(B116 = "", "", VLOOKUP(B116, Commandes!D:G, 4, FALSE))</f>
        <v>oui</v>
      </c>
    </row>
    <row r="117" spans="1:19" hidden="1" x14ac:dyDescent="0.35">
      <c r="A117" t="s">
        <v>553</v>
      </c>
      <c r="B117" t="s">
        <v>554</v>
      </c>
      <c r="C117" t="s">
        <v>2858</v>
      </c>
      <c r="D117" t="s">
        <v>4671</v>
      </c>
      <c r="E117" s="1" t="s">
        <v>4956</v>
      </c>
      <c r="F117" t="s">
        <v>4666</v>
      </c>
      <c r="G117">
        <v>52</v>
      </c>
      <c r="H117" t="s">
        <v>4957</v>
      </c>
      <c r="I117" t="s">
        <v>66</v>
      </c>
      <c r="J117" t="s">
        <v>556</v>
      </c>
      <c r="K117" t="s">
        <v>46</v>
      </c>
      <c r="L117" t="s">
        <v>4697</v>
      </c>
      <c r="M117" t="s">
        <v>4725</v>
      </c>
      <c r="N117">
        <v>2015</v>
      </c>
      <c r="O117" t="s">
        <v>555</v>
      </c>
      <c r="P117" t="s">
        <v>37</v>
      </c>
      <c r="Q117" t="str">
        <f>IFERROR(_xlfn.XLOOKUP(B117,'boitiers actifs'!C:C,'boitiers actifs'!A:A),"Pas installé")</f>
        <v>DW-250-NY</v>
      </c>
      <c r="R117" t="str">
        <f t="shared" si="1"/>
        <v>Identique</v>
      </c>
      <c r="S117" t="str">
        <f>IF(B117 = "", "", VLOOKUP(B117, Commandes!D:G, 4, FALSE))</f>
        <v>oui</v>
      </c>
    </row>
    <row r="118" spans="1:19" hidden="1" x14ac:dyDescent="0.35">
      <c r="A118" t="s">
        <v>560</v>
      </c>
      <c r="B118" t="s">
        <v>561</v>
      </c>
      <c r="C118" t="s">
        <v>4958</v>
      </c>
      <c r="D118" t="s">
        <v>4671</v>
      </c>
      <c r="E118" s="1" t="s">
        <v>43</v>
      </c>
      <c r="F118" t="s">
        <v>4666</v>
      </c>
      <c r="G118">
        <v>86</v>
      </c>
      <c r="H118" t="s">
        <v>4959</v>
      </c>
      <c r="I118" t="s">
        <v>560</v>
      </c>
      <c r="J118" t="s">
        <v>556</v>
      </c>
      <c r="K118" t="s">
        <v>46</v>
      </c>
      <c r="L118" t="s">
        <v>4697</v>
      </c>
      <c r="M118" t="s">
        <v>4725</v>
      </c>
      <c r="N118">
        <v>2015</v>
      </c>
      <c r="O118" t="s">
        <v>562</v>
      </c>
      <c r="P118" t="s">
        <v>37</v>
      </c>
      <c r="Q118" t="str">
        <f>IFERROR(_xlfn.XLOOKUP(B118,'boitiers actifs'!C:C,'boitiers actifs'!A:A),"Pas installé")</f>
        <v>DV-581-SM</v>
      </c>
      <c r="R118" t="str">
        <f t="shared" si="1"/>
        <v>Identique</v>
      </c>
      <c r="S118" t="str">
        <f>IF(B118 = "", "", VLOOKUP(B118, Commandes!D:G, 4, FALSE))</f>
        <v>oui</v>
      </c>
    </row>
    <row r="119" spans="1:19" hidden="1" x14ac:dyDescent="0.35">
      <c r="A119" t="s">
        <v>566</v>
      </c>
      <c r="B119" t="s">
        <v>567</v>
      </c>
      <c r="C119" t="s">
        <v>4960</v>
      </c>
      <c r="D119" t="s">
        <v>4671</v>
      </c>
      <c r="E119" s="1" t="s">
        <v>4927</v>
      </c>
      <c r="F119" t="s">
        <v>4678</v>
      </c>
      <c r="G119" t="s">
        <v>4681</v>
      </c>
      <c r="H119" t="s">
        <v>4961</v>
      </c>
      <c r="I119" t="s">
        <v>566</v>
      </c>
      <c r="J119" t="s">
        <v>556</v>
      </c>
      <c r="K119" t="s">
        <v>46</v>
      </c>
      <c r="L119" t="s">
        <v>4667</v>
      </c>
      <c r="M119" t="s">
        <v>4668</v>
      </c>
      <c r="N119">
        <v>2019</v>
      </c>
      <c r="O119" t="s">
        <v>568</v>
      </c>
      <c r="P119" t="s">
        <v>37</v>
      </c>
      <c r="Q119" t="str">
        <f>IFERROR(_xlfn.XLOOKUP(B119,'boitiers actifs'!C:C,'boitiers actifs'!A:A),"Pas installé")</f>
        <v>FF-326-QM</v>
      </c>
      <c r="R119" t="str">
        <f t="shared" si="1"/>
        <v>Identique</v>
      </c>
      <c r="S119" t="str">
        <f>IF(B119 = "", "", VLOOKUP(B119, Commandes!D:G, 4, FALSE))</f>
        <v>oui</v>
      </c>
    </row>
    <row r="120" spans="1:19" hidden="1" x14ac:dyDescent="0.35">
      <c r="A120" t="s">
        <v>4962</v>
      </c>
      <c r="B120" t="s">
        <v>66</v>
      </c>
      <c r="C120" t="s">
        <v>4949</v>
      </c>
      <c r="D120" t="s">
        <v>4963</v>
      </c>
      <c r="E120" s="1" t="s">
        <v>4964</v>
      </c>
      <c r="F120" t="s">
        <v>4666</v>
      </c>
      <c r="G120">
        <v>69</v>
      </c>
      <c r="H120" t="s">
        <v>66</v>
      </c>
      <c r="I120" t="s">
        <v>4962</v>
      </c>
      <c r="J120" t="s">
        <v>556</v>
      </c>
      <c r="K120" t="s">
        <v>46</v>
      </c>
      <c r="L120" t="s">
        <v>4697</v>
      </c>
      <c r="M120" t="s">
        <v>4725</v>
      </c>
      <c r="N120">
        <v>2015</v>
      </c>
      <c r="O120" t="s">
        <v>4965</v>
      </c>
      <c r="P120" t="s">
        <v>37</v>
      </c>
      <c r="Q120" t="str">
        <f>IFERROR(_xlfn.XLOOKUP(B120,'boitiers actifs'!C:C,'boitiers actifs'!A:A),"Pas installé")</f>
        <v>Pas installé</v>
      </c>
      <c r="R120" t="str">
        <f t="shared" si="1"/>
        <v>Pas installé</v>
      </c>
      <c r="S120" t="str">
        <f>IF(B120 = "", "", VLOOKUP(B120, Commandes!D:G, 4, FALSE))</f>
        <v/>
      </c>
    </row>
    <row r="121" spans="1:19" hidden="1" x14ac:dyDescent="0.35">
      <c r="A121" t="s">
        <v>572</v>
      </c>
      <c r="B121" t="s">
        <v>573</v>
      </c>
      <c r="C121" t="s">
        <v>4966</v>
      </c>
      <c r="D121" t="s">
        <v>4671</v>
      </c>
      <c r="E121" s="1" t="s">
        <v>4967</v>
      </c>
      <c r="F121" t="s">
        <v>4666</v>
      </c>
      <c r="G121">
        <v>57</v>
      </c>
      <c r="H121" t="s">
        <v>66</v>
      </c>
      <c r="I121" t="s">
        <v>574</v>
      </c>
      <c r="J121" t="s">
        <v>556</v>
      </c>
      <c r="K121" t="s">
        <v>46</v>
      </c>
      <c r="L121" t="s">
        <v>4697</v>
      </c>
      <c r="M121" t="s">
        <v>4725</v>
      </c>
      <c r="N121">
        <v>2016</v>
      </c>
      <c r="O121" t="s">
        <v>575</v>
      </c>
      <c r="P121" t="s">
        <v>37</v>
      </c>
      <c r="Q121" t="str">
        <f>IFERROR(_xlfn.XLOOKUP(B121,'boitiers actifs'!C:C,'boitiers actifs'!A:A),"Pas installé")</f>
        <v>EB-835-DQ</v>
      </c>
      <c r="R121" t="str">
        <f t="shared" si="1"/>
        <v>Identique</v>
      </c>
      <c r="S121" t="str">
        <f>IF(B121 = "", "", VLOOKUP(B121, Commandes!D:G, 4, FALSE))</f>
        <v>oui</v>
      </c>
    </row>
    <row r="122" spans="1:19" hidden="1" x14ac:dyDescent="0.35">
      <c r="A122" t="s">
        <v>579</v>
      </c>
      <c r="B122" t="s">
        <v>580</v>
      </c>
      <c r="C122" t="s">
        <v>4968</v>
      </c>
      <c r="D122" t="s">
        <v>4671</v>
      </c>
      <c r="E122" s="1" t="s">
        <v>4677</v>
      </c>
      <c r="F122" t="s">
        <v>4678</v>
      </c>
      <c r="G122">
        <v>85</v>
      </c>
      <c r="H122" t="s">
        <v>4969</v>
      </c>
      <c r="I122" t="s">
        <v>579</v>
      </c>
      <c r="J122" t="s">
        <v>556</v>
      </c>
      <c r="K122" t="s">
        <v>46</v>
      </c>
      <c r="L122" t="s">
        <v>4697</v>
      </c>
      <c r="M122" t="s">
        <v>4725</v>
      </c>
      <c r="N122">
        <v>2015</v>
      </c>
      <c r="O122" t="s">
        <v>581</v>
      </c>
      <c r="P122" t="s">
        <v>37</v>
      </c>
      <c r="Q122" t="str">
        <f>IFERROR(_xlfn.XLOOKUP(B122,'boitiers actifs'!C:C,'boitiers actifs'!A:A),"Pas installé")</f>
        <v>DW-883-BR</v>
      </c>
      <c r="R122" t="str">
        <f t="shared" si="1"/>
        <v>Identique</v>
      </c>
      <c r="S122" t="str">
        <f>IF(B122 = "", "", VLOOKUP(B122, Commandes!D:G, 4, FALSE))</f>
        <v>oui</v>
      </c>
    </row>
    <row r="123" spans="1:19" hidden="1" x14ac:dyDescent="0.35">
      <c r="A123" t="s">
        <v>585</v>
      </c>
      <c r="B123" t="s">
        <v>586</v>
      </c>
      <c r="C123" t="s">
        <v>4970</v>
      </c>
      <c r="D123" t="s">
        <v>4671</v>
      </c>
      <c r="E123" s="1" t="s">
        <v>4677</v>
      </c>
      <c r="F123" t="s">
        <v>4678</v>
      </c>
      <c r="G123">
        <v>91</v>
      </c>
      <c r="H123" t="s">
        <v>4971</v>
      </c>
      <c r="I123" t="s">
        <v>585</v>
      </c>
      <c r="J123" t="s">
        <v>556</v>
      </c>
      <c r="K123" t="s">
        <v>46</v>
      </c>
      <c r="L123" t="s">
        <v>4697</v>
      </c>
      <c r="M123" t="s">
        <v>4698</v>
      </c>
      <c r="N123">
        <v>2016</v>
      </c>
      <c r="O123" t="s">
        <v>587</v>
      </c>
      <c r="P123" t="s">
        <v>37</v>
      </c>
      <c r="Q123" t="str">
        <f>IFERROR(_xlfn.XLOOKUP(B123,'boitiers actifs'!C:C,'boitiers actifs'!A:A),"Pas installé")</f>
        <v>EF-957-KN</v>
      </c>
      <c r="R123" t="str">
        <f t="shared" si="1"/>
        <v>Identique</v>
      </c>
      <c r="S123" t="str">
        <f>IF(B123 = "", "", VLOOKUP(B123, Commandes!D:G, 4, FALSE))</f>
        <v>oui</v>
      </c>
    </row>
    <row r="124" spans="1:19" hidden="1" x14ac:dyDescent="0.35">
      <c r="A124" t="s">
        <v>591</v>
      </c>
      <c r="B124" t="s">
        <v>592</v>
      </c>
      <c r="C124" t="s">
        <v>4966</v>
      </c>
      <c r="D124" t="s">
        <v>4671</v>
      </c>
      <c r="E124" s="1" t="s">
        <v>4972</v>
      </c>
      <c r="F124" t="s">
        <v>4666</v>
      </c>
      <c r="G124">
        <v>89</v>
      </c>
      <c r="H124" t="s">
        <v>66</v>
      </c>
      <c r="I124" t="s">
        <v>591</v>
      </c>
      <c r="J124" t="s">
        <v>556</v>
      </c>
      <c r="K124" t="s">
        <v>46</v>
      </c>
      <c r="L124" t="s">
        <v>4697</v>
      </c>
      <c r="M124" t="s">
        <v>4698</v>
      </c>
      <c r="N124">
        <v>2017</v>
      </c>
      <c r="O124" t="s">
        <v>593</v>
      </c>
      <c r="P124" t="s">
        <v>37</v>
      </c>
      <c r="Q124" t="str">
        <f>IFERROR(_xlfn.XLOOKUP(B124,'boitiers actifs'!C:C,'boitiers actifs'!A:A),"Pas installé")</f>
        <v>ER-492-GV</v>
      </c>
      <c r="R124" t="str">
        <f t="shared" si="1"/>
        <v>Identique</v>
      </c>
      <c r="S124" t="str">
        <f>IF(B124 = "", "", VLOOKUP(B124, Commandes!D:G, 4, FALSE))</f>
        <v>oui</v>
      </c>
    </row>
    <row r="125" spans="1:19" hidden="1" x14ac:dyDescent="0.35">
      <c r="A125" t="s">
        <v>596</v>
      </c>
      <c r="B125" t="s">
        <v>597</v>
      </c>
      <c r="C125" t="s">
        <v>4949</v>
      </c>
      <c r="D125" t="s">
        <v>4671</v>
      </c>
      <c r="E125" s="1" t="s">
        <v>4973</v>
      </c>
      <c r="F125" t="s">
        <v>4666</v>
      </c>
      <c r="G125">
        <v>77</v>
      </c>
      <c r="H125" t="s">
        <v>66</v>
      </c>
      <c r="I125" t="s">
        <v>596</v>
      </c>
      <c r="J125" t="s">
        <v>556</v>
      </c>
      <c r="K125" t="s">
        <v>46</v>
      </c>
      <c r="L125" t="s">
        <v>4697</v>
      </c>
      <c r="M125" t="s">
        <v>4725</v>
      </c>
      <c r="N125">
        <v>2015</v>
      </c>
      <c r="O125" t="s">
        <v>598</v>
      </c>
      <c r="P125" t="s">
        <v>37</v>
      </c>
      <c r="Q125" t="str">
        <f>IFERROR(_xlfn.XLOOKUP(B125,'boitiers actifs'!C:C,'boitiers actifs'!A:A),"Pas installé")</f>
        <v>DV-909-PS</v>
      </c>
      <c r="R125" t="str">
        <f t="shared" si="1"/>
        <v>Identique</v>
      </c>
      <c r="S125" t="str">
        <f>IF(B125 = "", "", VLOOKUP(B125, Commandes!D:G, 4, FALSE))</f>
        <v>oui</v>
      </c>
    </row>
    <row r="126" spans="1:19" hidden="1" x14ac:dyDescent="0.35">
      <c r="A126" t="s">
        <v>602</v>
      </c>
      <c r="B126" t="s">
        <v>603</v>
      </c>
      <c r="C126" t="s">
        <v>4929</v>
      </c>
      <c r="D126" t="s">
        <v>4671</v>
      </c>
      <c r="E126" s="1" t="s">
        <v>4974</v>
      </c>
      <c r="F126" t="s">
        <v>4666</v>
      </c>
      <c r="G126">
        <v>58</v>
      </c>
      <c r="H126" t="s">
        <v>66</v>
      </c>
      <c r="I126" t="s">
        <v>602</v>
      </c>
      <c r="J126" t="s">
        <v>556</v>
      </c>
      <c r="K126" t="s">
        <v>46</v>
      </c>
      <c r="L126" t="s">
        <v>4697</v>
      </c>
      <c r="M126" t="s">
        <v>4725</v>
      </c>
      <c r="N126">
        <v>2015</v>
      </c>
      <c r="O126" t="s">
        <v>604</v>
      </c>
      <c r="P126" t="s">
        <v>37</v>
      </c>
      <c r="Q126" t="str">
        <f>IFERROR(_xlfn.XLOOKUP(B126,'boitiers actifs'!C:C,'boitiers actifs'!A:A),"Pas installé")</f>
        <v>DX-908-LX</v>
      </c>
      <c r="R126" t="str">
        <f t="shared" si="1"/>
        <v>Identique</v>
      </c>
      <c r="S126" t="str">
        <f>IF(B126 = "", "", VLOOKUP(B126, Commandes!D:G, 4, FALSE))</f>
        <v>oui</v>
      </c>
    </row>
    <row r="127" spans="1:19" hidden="1" x14ac:dyDescent="0.35">
      <c r="A127" t="s">
        <v>608</v>
      </c>
      <c r="B127" t="s">
        <v>609</v>
      </c>
      <c r="C127" t="s">
        <v>4975</v>
      </c>
      <c r="D127" t="s">
        <v>4671</v>
      </c>
      <c r="E127" s="1" t="s">
        <v>4677</v>
      </c>
      <c r="F127" t="s">
        <v>4666</v>
      </c>
      <c r="G127">
        <v>48</v>
      </c>
      <c r="H127" t="s">
        <v>4976</v>
      </c>
      <c r="I127" t="s">
        <v>608</v>
      </c>
      <c r="J127" t="s">
        <v>611</v>
      </c>
      <c r="K127" t="s">
        <v>46</v>
      </c>
      <c r="L127" t="s">
        <v>4667</v>
      </c>
      <c r="M127" t="s">
        <v>4668</v>
      </c>
      <c r="N127">
        <v>2022</v>
      </c>
      <c r="O127" t="s">
        <v>610</v>
      </c>
      <c r="P127" t="s">
        <v>37</v>
      </c>
      <c r="Q127" t="str">
        <f>IFERROR(_xlfn.XLOOKUP(B127,'boitiers actifs'!C:C,'boitiers actifs'!A:A),"Pas installé")</f>
        <v>GK-475-SK</v>
      </c>
      <c r="R127" t="str">
        <f t="shared" si="1"/>
        <v>Identique</v>
      </c>
      <c r="S127" t="str">
        <f>IF(B127 = "", "", VLOOKUP(B127, Commandes!D:G, 4, FALSE))</f>
        <v>oui</v>
      </c>
    </row>
    <row r="128" spans="1:19" hidden="1" x14ac:dyDescent="0.35">
      <c r="A128" t="s">
        <v>615</v>
      </c>
      <c r="B128" t="s">
        <v>616</v>
      </c>
      <c r="C128" t="s">
        <v>4977</v>
      </c>
      <c r="D128" t="s">
        <v>4671</v>
      </c>
      <c r="E128" s="1" t="s">
        <v>4906</v>
      </c>
      <c r="F128" t="s">
        <v>4666</v>
      </c>
      <c r="G128">
        <v>79</v>
      </c>
      <c r="H128" t="s">
        <v>4978</v>
      </c>
      <c r="I128" t="s">
        <v>615</v>
      </c>
      <c r="J128" t="s">
        <v>611</v>
      </c>
      <c r="K128" t="s">
        <v>46</v>
      </c>
      <c r="L128" t="s">
        <v>4667</v>
      </c>
      <c r="M128" t="s">
        <v>4668</v>
      </c>
      <c r="N128">
        <v>2022</v>
      </c>
      <c r="O128" t="s">
        <v>617</v>
      </c>
      <c r="P128" t="s">
        <v>37</v>
      </c>
      <c r="Q128" t="str">
        <f>IFERROR(_xlfn.XLOOKUP(B128,'boitiers actifs'!C:C,'boitiers actifs'!A:A),"Pas installé")</f>
        <v>GK-374-MF</v>
      </c>
      <c r="R128" t="str">
        <f t="shared" si="1"/>
        <v>Identique</v>
      </c>
      <c r="S128" t="str">
        <f>IF(B128 = "", "", VLOOKUP(B128, Commandes!D:G, 4, FALSE))</f>
        <v>oui</v>
      </c>
    </row>
    <row r="129" spans="1:19" hidden="1" x14ac:dyDescent="0.35">
      <c r="A129" t="s">
        <v>621</v>
      </c>
      <c r="B129" t="s">
        <v>622</v>
      </c>
      <c r="C129" t="s">
        <v>4979</v>
      </c>
      <c r="D129" t="s">
        <v>4671</v>
      </c>
      <c r="E129" s="1" t="s">
        <v>4980</v>
      </c>
      <c r="F129" t="s">
        <v>4666</v>
      </c>
      <c r="G129">
        <v>96</v>
      </c>
      <c r="H129" t="s">
        <v>66</v>
      </c>
      <c r="I129" t="s">
        <v>621</v>
      </c>
      <c r="J129" t="s">
        <v>611</v>
      </c>
      <c r="K129" t="s">
        <v>46</v>
      </c>
      <c r="L129" t="s">
        <v>4667</v>
      </c>
      <c r="M129" t="s">
        <v>4668</v>
      </c>
      <c r="N129">
        <v>2022</v>
      </c>
      <c r="O129" t="s">
        <v>623</v>
      </c>
      <c r="P129" t="s">
        <v>37</v>
      </c>
      <c r="Q129" t="str">
        <f>IFERROR(_xlfn.XLOOKUP(B129,'boitiers actifs'!C:C,'boitiers actifs'!A:A),"Pas installé")</f>
        <v>GM-165-RV</v>
      </c>
      <c r="R129" t="str">
        <f t="shared" si="1"/>
        <v>Identique</v>
      </c>
      <c r="S129" t="str">
        <f>IF(B129 = "", "", VLOOKUP(B129, Commandes!D:G, 4, FALSE))</f>
        <v>oui</v>
      </c>
    </row>
    <row r="130" spans="1:19" hidden="1" x14ac:dyDescent="0.35">
      <c r="A130" t="s">
        <v>627</v>
      </c>
      <c r="B130" t="s">
        <v>628</v>
      </c>
      <c r="C130" t="s">
        <v>4981</v>
      </c>
      <c r="D130" t="s">
        <v>4671</v>
      </c>
      <c r="E130" s="1" t="s">
        <v>4677</v>
      </c>
      <c r="F130" t="s">
        <v>4678</v>
      </c>
      <c r="G130">
        <v>83</v>
      </c>
      <c r="H130" t="s">
        <v>4982</v>
      </c>
      <c r="I130" t="s">
        <v>627</v>
      </c>
      <c r="J130" t="s">
        <v>611</v>
      </c>
      <c r="K130" t="s">
        <v>46</v>
      </c>
      <c r="L130" t="s">
        <v>4667</v>
      </c>
      <c r="M130" t="s">
        <v>4668</v>
      </c>
      <c r="N130">
        <v>2022</v>
      </c>
      <c r="O130" t="s">
        <v>629</v>
      </c>
      <c r="P130" t="s">
        <v>37</v>
      </c>
      <c r="Q130" t="str">
        <f>IFERROR(_xlfn.XLOOKUP(B130,'boitiers actifs'!C:C,'boitiers actifs'!A:A),"Pas installé")</f>
        <v>GK-270-GR</v>
      </c>
      <c r="R130" t="str">
        <f t="shared" ref="R130:R193" si="2" xml:space="preserve"> IF(Q130 = "Pas installé", "Pas installé", IF( Q130&lt;&gt;A130, "Différent du véhicule assigné", "Identique"))</f>
        <v>Identique</v>
      </c>
      <c r="S130" t="str">
        <f>IF(B130 = "", "", VLOOKUP(B130, Commandes!D:G, 4, FALSE))</f>
        <v>oui</v>
      </c>
    </row>
    <row r="131" spans="1:19" hidden="1" x14ac:dyDescent="0.35">
      <c r="A131" t="s">
        <v>633</v>
      </c>
      <c r="B131" t="s">
        <v>634</v>
      </c>
      <c r="C131" t="s">
        <v>4983</v>
      </c>
      <c r="D131" t="s">
        <v>4671</v>
      </c>
      <c r="E131" s="1" t="s">
        <v>43</v>
      </c>
      <c r="F131" t="s">
        <v>4666</v>
      </c>
      <c r="G131">
        <v>22</v>
      </c>
      <c r="H131" t="s">
        <v>4984</v>
      </c>
      <c r="I131" t="s">
        <v>633</v>
      </c>
      <c r="J131" t="s">
        <v>611</v>
      </c>
      <c r="K131" t="s">
        <v>46</v>
      </c>
      <c r="L131" t="s">
        <v>4667</v>
      </c>
      <c r="M131" t="s">
        <v>4668</v>
      </c>
      <c r="N131">
        <v>2020</v>
      </c>
      <c r="O131" t="s">
        <v>635</v>
      </c>
      <c r="P131" t="s">
        <v>37</v>
      </c>
      <c r="Q131" t="str">
        <f>IFERROR(_xlfn.XLOOKUP(B131,'boitiers actifs'!C:C,'boitiers actifs'!A:A),"Pas installé")</f>
        <v>FR-333-DT</v>
      </c>
      <c r="R131" t="str">
        <f t="shared" si="2"/>
        <v>Identique</v>
      </c>
      <c r="S131" t="str">
        <f>IF(B131 = "", "", VLOOKUP(B131, Commandes!D:G, 4, FALSE))</f>
        <v>oui</v>
      </c>
    </row>
    <row r="132" spans="1:19" hidden="1" x14ac:dyDescent="0.35">
      <c r="A132" t="s">
        <v>639</v>
      </c>
      <c r="B132" t="s">
        <v>640</v>
      </c>
      <c r="C132" t="s">
        <v>4985</v>
      </c>
      <c r="D132" t="s">
        <v>4671</v>
      </c>
      <c r="E132" s="1" t="s">
        <v>4677</v>
      </c>
      <c r="F132" t="s">
        <v>4678</v>
      </c>
      <c r="G132">
        <v>30</v>
      </c>
      <c r="H132" t="s">
        <v>4986</v>
      </c>
      <c r="I132" t="s">
        <v>639</v>
      </c>
      <c r="J132" t="s">
        <v>611</v>
      </c>
      <c r="K132" t="s">
        <v>46</v>
      </c>
      <c r="L132" t="s">
        <v>4667</v>
      </c>
      <c r="M132" t="s">
        <v>4668</v>
      </c>
      <c r="N132">
        <v>2019</v>
      </c>
      <c r="O132" t="s">
        <v>641</v>
      </c>
      <c r="P132" t="s">
        <v>37</v>
      </c>
      <c r="Q132" t="str">
        <f>IFERROR(_xlfn.XLOOKUP(B132,'boitiers actifs'!C:C,'boitiers actifs'!A:A),"Pas installé")</f>
        <v>FE-836-VL</v>
      </c>
      <c r="R132" t="str">
        <f t="shared" si="2"/>
        <v>Identique</v>
      </c>
      <c r="S132" t="str">
        <f>IF(B132 = "", "", VLOOKUP(B132, Commandes!D:G, 4, FALSE))</f>
        <v>oui</v>
      </c>
    </row>
    <row r="133" spans="1:19" hidden="1" x14ac:dyDescent="0.35">
      <c r="A133" t="s">
        <v>645</v>
      </c>
      <c r="B133" t="s">
        <v>646</v>
      </c>
      <c r="C133" t="s">
        <v>4987</v>
      </c>
      <c r="D133" t="s">
        <v>4671</v>
      </c>
      <c r="E133" s="1" t="s">
        <v>4677</v>
      </c>
      <c r="F133" t="s">
        <v>4678</v>
      </c>
      <c r="G133">
        <v>82</v>
      </c>
      <c r="H133" t="s">
        <v>4988</v>
      </c>
      <c r="I133" t="s">
        <v>645</v>
      </c>
      <c r="J133" t="s">
        <v>611</v>
      </c>
      <c r="K133" t="s">
        <v>46</v>
      </c>
      <c r="L133" t="s">
        <v>4667</v>
      </c>
      <c r="M133" t="s">
        <v>4668</v>
      </c>
      <c r="N133">
        <v>2025</v>
      </c>
      <c r="O133" t="s">
        <v>647</v>
      </c>
      <c r="P133" t="s">
        <v>37</v>
      </c>
      <c r="Q133" t="str">
        <f>IFERROR(_xlfn.XLOOKUP(B133,'boitiers actifs'!C:C,'boitiers actifs'!A:A),"Pas installé")</f>
        <v>HB-190-HV</v>
      </c>
      <c r="R133" t="str">
        <f t="shared" si="2"/>
        <v>Identique</v>
      </c>
      <c r="S133" t="str">
        <f>IF(B133 = "", "", VLOOKUP(B133, Commandes!D:G, 4, FALSE))</f>
        <v>oui</v>
      </c>
    </row>
    <row r="134" spans="1:19" hidden="1" x14ac:dyDescent="0.35">
      <c r="A134" t="s">
        <v>4989</v>
      </c>
      <c r="B134" t="s">
        <v>66</v>
      </c>
      <c r="C134" t="s">
        <v>4979</v>
      </c>
      <c r="D134" t="s">
        <v>4990</v>
      </c>
      <c r="E134" s="1" t="s">
        <v>4991</v>
      </c>
      <c r="F134" t="s">
        <v>4666</v>
      </c>
      <c r="G134" t="s">
        <v>4681</v>
      </c>
      <c r="H134" t="s">
        <v>66</v>
      </c>
      <c r="I134" t="s">
        <v>4989</v>
      </c>
      <c r="J134" t="s">
        <v>611</v>
      </c>
      <c r="K134" t="s">
        <v>46</v>
      </c>
      <c r="L134" t="s">
        <v>4697</v>
      </c>
      <c r="M134" t="s">
        <v>4698</v>
      </c>
      <c r="N134">
        <v>2013</v>
      </c>
      <c r="O134" t="s">
        <v>4992</v>
      </c>
      <c r="Q134" t="str">
        <f>IFERROR(_xlfn.XLOOKUP(B134,'boitiers actifs'!C:C,'boitiers actifs'!A:A),"Pas installé")</f>
        <v>Pas installé</v>
      </c>
      <c r="R134" t="str">
        <f t="shared" si="2"/>
        <v>Pas installé</v>
      </c>
      <c r="S134" t="str">
        <f>IF(B134 = "", "", VLOOKUP(B134, Commandes!D:G, 4, FALSE))</f>
        <v/>
      </c>
    </row>
    <row r="135" spans="1:19" hidden="1" x14ac:dyDescent="0.35">
      <c r="A135" t="s">
        <v>4993</v>
      </c>
      <c r="B135" t="s">
        <v>66</v>
      </c>
      <c r="C135" t="s">
        <v>4979</v>
      </c>
      <c r="D135" t="s">
        <v>4994</v>
      </c>
      <c r="E135" s="1" t="s">
        <v>4995</v>
      </c>
      <c r="F135" t="s">
        <v>4666</v>
      </c>
      <c r="G135" t="s">
        <v>4681</v>
      </c>
      <c r="H135" t="s">
        <v>66</v>
      </c>
      <c r="I135" t="s">
        <v>4993</v>
      </c>
      <c r="J135" t="s">
        <v>611</v>
      </c>
      <c r="K135" t="s">
        <v>46</v>
      </c>
      <c r="L135" t="s">
        <v>4697</v>
      </c>
      <c r="M135" t="s">
        <v>4698</v>
      </c>
      <c r="N135">
        <v>2013</v>
      </c>
      <c r="O135" t="s">
        <v>4996</v>
      </c>
      <c r="Q135" t="str">
        <f>IFERROR(_xlfn.XLOOKUP(B135,'boitiers actifs'!C:C,'boitiers actifs'!A:A),"Pas installé")</f>
        <v>Pas installé</v>
      </c>
      <c r="R135" t="str">
        <f t="shared" si="2"/>
        <v>Pas installé</v>
      </c>
      <c r="S135" t="str">
        <f>IF(B135 = "", "", VLOOKUP(B135, Commandes!D:G, 4, FALSE))</f>
        <v/>
      </c>
    </row>
    <row r="136" spans="1:19" hidden="1" x14ac:dyDescent="0.35">
      <c r="A136" t="s">
        <v>652</v>
      </c>
      <c r="B136" t="s">
        <v>653</v>
      </c>
      <c r="C136" t="s">
        <v>4997</v>
      </c>
      <c r="D136" t="s">
        <v>4671</v>
      </c>
      <c r="E136" s="1" t="s">
        <v>4677</v>
      </c>
      <c r="F136" t="s">
        <v>4678</v>
      </c>
      <c r="G136">
        <v>82</v>
      </c>
      <c r="H136" t="s">
        <v>4998</v>
      </c>
      <c r="I136" t="s">
        <v>652</v>
      </c>
      <c r="J136" t="s">
        <v>611</v>
      </c>
      <c r="K136" t="s">
        <v>46</v>
      </c>
      <c r="L136" t="s">
        <v>4667</v>
      </c>
      <c r="M136" t="s">
        <v>4668</v>
      </c>
      <c r="N136">
        <v>2022</v>
      </c>
      <c r="O136" t="s">
        <v>654</v>
      </c>
      <c r="P136" t="s">
        <v>37</v>
      </c>
      <c r="Q136" t="str">
        <f>IFERROR(_xlfn.XLOOKUP(B136,'boitiers actifs'!C:C,'boitiers actifs'!A:A),"Pas installé")</f>
        <v>GN-994-CN</v>
      </c>
      <c r="R136" t="str">
        <f t="shared" si="2"/>
        <v>Identique</v>
      </c>
      <c r="S136" t="str">
        <f>IF(B136 = "", "", VLOOKUP(B136, Commandes!D:G, 4, FALSE))</f>
        <v>oui</v>
      </c>
    </row>
    <row r="137" spans="1:19" hidden="1" x14ac:dyDescent="0.35">
      <c r="A137" t="s">
        <v>658</v>
      </c>
      <c r="B137" t="s">
        <v>659</v>
      </c>
      <c r="C137" t="s">
        <v>4999</v>
      </c>
      <c r="D137" t="s">
        <v>4671</v>
      </c>
      <c r="E137" s="1" t="s">
        <v>5000</v>
      </c>
      <c r="F137" t="s">
        <v>4666</v>
      </c>
      <c r="G137">
        <v>83</v>
      </c>
      <c r="H137" t="s">
        <v>5001</v>
      </c>
      <c r="I137" t="s">
        <v>658</v>
      </c>
      <c r="J137" t="s">
        <v>611</v>
      </c>
      <c r="K137" t="s">
        <v>46</v>
      </c>
      <c r="L137" t="s">
        <v>4667</v>
      </c>
      <c r="M137" t="s">
        <v>4668</v>
      </c>
      <c r="N137">
        <v>2020</v>
      </c>
      <c r="O137" t="s">
        <v>660</v>
      </c>
      <c r="P137" t="s">
        <v>37</v>
      </c>
      <c r="Q137" t="str">
        <f>IFERROR(_xlfn.XLOOKUP(B137,'boitiers actifs'!C:C,'boitiers actifs'!A:A),"Pas installé")</f>
        <v>FR-055-PW</v>
      </c>
      <c r="R137" t="str">
        <f t="shared" si="2"/>
        <v>Identique</v>
      </c>
      <c r="S137" t="str">
        <f>IF(B137 = "", "", VLOOKUP(B137, Commandes!D:G, 4, FALSE))</f>
        <v>oui</v>
      </c>
    </row>
    <row r="138" spans="1:19" hidden="1" x14ac:dyDescent="0.35">
      <c r="A138" t="s">
        <v>664</v>
      </c>
      <c r="B138" t="s">
        <v>665</v>
      </c>
      <c r="C138" t="s">
        <v>4999</v>
      </c>
      <c r="D138" t="s">
        <v>4671</v>
      </c>
      <c r="E138" s="1" t="s">
        <v>5002</v>
      </c>
      <c r="F138" t="s">
        <v>4666</v>
      </c>
      <c r="G138">
        <v>62</v>
      </c>
      <c r="H138" t="s">
        <v>66</v>
      </c>
      <c r="I138" t="s">
        <v>664</v>
      </c>
      <c r="J138" t="s">
        <v>611</v>
      </c>
      <c r="K138" t="s">
        <v>46</v>
      </c>
      <c r="L138" t="s">
        <v>4667</v>
      </c>
      <c r="M138" t="s">
        <v>4668</v>
      </c>
      <c r="N138">
        <v>2022</v>
      </c>
      <c r="O138" t="s">
        <v>666</v>
      </c>
      <c r="P138" t="s">
        <v>37</v>
      </c>
      <c r="Q138" t="str">
        <f>IFERROR(_xlfn.XLOOKUP(B138,'boitiers actifs'!C:C,'boitiers actifs'!A:A),"Pas installé")</f>
        <v>GL-599-MX</v>
      </c>
      <c r="R138" t="str">
        <f t="shared" si="2"/>
        <v>Identique</v>
      </c>
      <c r="S138" t="str">
        <f>IF(B138 = "", "", VLOOKUP(B138, Commandes!D:G, 4, FALSE))</f>
        <v>oui</v>
      </c>
    </row>
    <row r="139" spans="1:19" hidden="1" x14ac:dyDescent="0.35">
      <c r="A139" t="s">
        <v>670</v>
      </c>
      <c r="B139" t="s">
        <v>671</v>
      </c>
      <c r="C139" t="s">
        <v>5003</v>
      </c>
      <c r="D139" t="s">
        <v>4671</v>
      </c>
      <c r="E139" s="1" t="s">
        <v>5004</v>
      </c>
      <c r="F139" t="s">
        <v>4678</v>
      </c>
      <c r="G139">
        <v>79</v>
      </c>
      <c r="H139" t="s">
        <v>5005</v>
      </c>
      <c r="I139" t="s">
        <v>670</v>
      </c>
      <c r="J139" t="s">
        <v>673</v>
      </c>
      <c r="K139" t="s">
        <v>46</v>
      </c>
      <c r="L139" t="s">
        <v>4667</v>
      </c>
      <c r="M139" t="s">
        <v>4668</v>
      </c>
      <c r="N139">
        <v>2022</v>
      </c>
      <c r="O139" t="s">
        <v>672</v>
      </c>
      <c r="P139" t="s">
        <v>37</v>
      </c>
      <c r="Q139" t="str">
        <f>IFERROR(_xlfn.XLOOKUP(B139,'boitiers actifs'!C:C,'boitiers actifs'!A:A),"Pas installé")</f>
        <v>GM-182-MC</v>
      </c>
      <c r="R139" t="str">
        <f t="shared" si="2"/>
        <v>Identique</v>
      </c>
      <c r="S139" t="str">
        <f>IF(B139 = "", "", VLOOKUP(B139, Commandes!D:G, 4, FALSE))</f>
        <v>oui</v>
      </c>
    </row>
    <row r="140" spans="1:19" hidden="1" x14ac:dyDescent="0.35">
      <c r="A140" t="s">
        <v>677</v>
      </c>
      <c r="B140" t="s">
        <v>678</v>
      </c>
      <c r="C140" t="s">
        <v>5006</v>
      </c>
      <c r="D140" t="s">
        <v>4671</v>
      </c>
      <c r="E140" s="1" t="s">
        <v>4677</v>
      </c>
      <c r="F140" t="s">
        <v>4678</v>
      </c>
      <c r="G140">
        <v>58</v>
      </c>
      <c r="H140" t="s">
        <v>5007</v>
      </c>
      <c r="I140" t="s">
        <v>677</v>
      </c>
      <c r="J140" t="s">
        <v>611</v>
      </c>
      <c r="K140" t="s">
        <v>46</v>
      </c>
      <c r="L140" t="s">
        <v>4667</v>
      </c>
      <c r="M140" t="s">
        <v>4668</v>
      </c>
      <c r="N140">
        <v>2022</v>
      </c>
      <c r="O140" t="s">
        <v>679</v>
      </c>
      <c r="P140" t="s">
        <v>37</v>
      </c>
      <c r="Q140" t="str">
        <f>IFERROR(_xlfn.XLOOKUP(B140,'boitiers actifs'!C:C,'boitiers actifs'!A:A),"Pas installé")</f>
        <v>GL-095-YD</v>
      </c>
      <c r="R140" t="str">
        <f t="shared" si="2"/>
        <v>Identique</v>
      </c>
      <c r="S140" t="str">
        <f>IF(B140 = "", "", VLOOKUP(B140, Commandes!D:G, 4, FALSE))</f>
        <v>oui</v>
      </c>
    </row>
    <row r="141" spans="1:19" hidden="1" x14ac:dyDescent="0.35">
      <c r="A141" t="s">
        <v>683</v>
      </c>
      <c r="B141" t="s">
        <v>684</v>
      </c>
      <c r="C141" t="s">
        <v>5008</v>
      </c>
      <c r="D141" t="s">
        <v>4671</v>
      </c>
      <c r="E141" s="1" t="s">
        <v>4677</v>
      </c>
      <c r="F141" t="s">
        <v>4666</v>
      </c>
      <c r="G141">
        <v>79</v>
      </c>
      <c r="H141" t="s">
        <v>5009</v>
      </c>
      <c r="I141" t="s">
        <v>683</v>
      </c>
      <c r="J141" t="s">
        <v>611</v>
      </c>
      <c r="K141" t="s">
        <v>46</v>
      </c>
      <c r="L141" t="s">
        <v>4667</v>
      </c>
      <c r="M141" t="s">
        <v>4668</v>
      </c>
      <c r="N141">
        <v>2022</v>
      </c>
      <c r="O141" t="s">
        <v>685</v>
      </c>
      <c r="P141" t="s">
        <v>37</v>
      </c>
      <c r="Q141" t="str">
        <f>IFERROR(_xlfn.XLOOKUP(B141,'boitiers actifs'!C:C,'boitiers actifs'!A:A),"Pas installé")</f>
        <v>GM-259-XL</v>
      </c>
      <c r="R141" t="str">
        <f t="shared" si="2"/>
        <v>Identique</v>
      </c>
      <c r="S141" t="str">
        <f>IF(B141 = "", "", VLOOKUP(B141, Commandes!D:G, 4, FALSE))</f>
        <v>oui</v>
      </c>
    </row>
    <row r="142" spans="1:19" hidden="1" x14ac:dyDescent="0.35">
      <c r="A142" t="s">
        <v>689</v>
      </c>
      <c r="B142" t="s">
        <v>690</v>
      </c>
      <c r="C142" t="s">
        <v>5010</v>
      </c>
      <c r="D142" t="s">
        <v>4671</v>
      </c>
      <c r="E142" s="1" t="s">
        <v>4677</v>
      </c>
      <c r="F142" t="s">
        <v>4666</v>
      </c>
      <c r="G142">
        <v>48</v>
      </c>
      <c r="H142" t="s">
        <v>5011</v>
      </c>
      <c r="I142" t="s">
        <v>689</v>
      </c>
      <c r="J142" t="s">
        <v>611</v>
      </c>
      <c r="K142" t="s">
        <v>46</v>
      </c>
      <c r="L142" t="s">
        <v>4667</v>
      </c>
      <c r="M142" t="s">
        <v>4668</v>
      </c>
      <c r="N142">
        <v>2022</v>
      </c>
      <c r="O142" t="s">
        <v>691</v>
      </c>
      <c r="P142" t="s">
        <v>37</v>
      </c>
      <c r="Q142" t="str">
        <f>IFERROR(_xlfn.XLOOKUP(B142,'boitiers actifs'!C:C,'boitiers actifs'!A:A),"Pas installé")</f>
        <v>GM-164-CV</v>
      </c>
      <c r="R142" t="str">
        <f t="shared" si="2"/>
        <v>Identique</v>
      </c>
      <c r="S142" t="str">
        <f>IF(B142 = "", "", VLOOKUP(B142, Commandes!D:G, 4, FALSE))</f>
        <v>oui</v>
      </c>
    </row>
    <row r="143" spans="1:19" hidden="1" x14ac:dyDescent="0.35">
      <c r="A143" t="s">
        <v>695</v>
      </c>
      <c r="B143" t="s">
        <v>696</v>
      </c>
      <c r="C143" t="s">
        <v>5012</v>
      </c>
      <c r="D143" t="s">
        <v>4671</v>
      </c>
      <c r="E143" s="1" t="s">
        <v>4677</v>
      </c>
      <c r="F143" t="s">
        <v>4678</v>
      </c>
      <c r="G143">
        <v>78</v>
      </c>
      <c r="H143" t="s">
        <v>5013</v>
      </c>
      <c r="I143" t="s">
        <v>695</v>
      </c>
      <c r="J143" t="s">
        <v>611</v>
      </c>
      <c r="K143" t="s">
        <v>46</v>
      </c>
      <c r="L143" t="s">
        <v>4667</v>
      </c>
      <c r="M143" t="s">
        <v>4668</v>
      </c>
      <c r="N143">
        <v>2022</v>
      </c>
      <c r="O143" t="s">
        <v>697</v>
      </c>
      <c r="P143" t="s">
        <v>37</v>
      </c>
      <c r="Q143" t="str">
        <f>IFERROR(_xlfn.XLOOKUP(B143,'boitiers actifs'!C:C,'boitiers actifs'!A:A),"Pas installé")</f>
        <v>GM-723-EY</v>
      </c>
      <c r="R143" t="str">
        <f t="shared" si="2"/>
        <v>Identique</v>
      </c>
      <c r="S143" t="str">
        <f>IF(B143 = "", "", VLOOKUP(B143, Commandes!D:G, 4, FALSE))</f>
        <v>oui</v>
      </c>
    </row>
    <row r="144" spans="1:19" hidden="1" x14ac:dyDescent="0.35">
      <c r="A144" t="s">
        <v>701</v>
      </c>
      <c r="B144" t="s">
        <v>702</v>
      </c>
      <c r="C144" t="s">
        <v>5014</v>
      </c>
      <c r="D144" t="s">
        <v>4671</v>
      </c>
      <c r="E144" s="1" t="s">
        <v>4866</v>
      </c>
      <c r="F144" t="s">
        <v>4666</v>
      </c>
      <c r="G144">
        <v>80</v>
      </c>
      <c r="H144" t="s">
        <v>5015</v>
      </c>
      <c r="I144" t="s">
        <v>701</v>
      </c>
      <c r="J144" t="s">
        <v>611</v>
      </c>
      <c r="K144" t="s">
        <v>46</v>
      </c>
      <c r="L144" t="s">
        <v>4667</v>
      </c>
      <c r="M144" t="s">
        <v>4668</v>
      </c>
      <c r="N144">
        <v>2022</v>
      </c>
      <c r="O144" t="s">
        <v>703</v>
      </c>
      <c r="P144" t="s">
        <v>37</v>
      </c>
      <c r="Q144" t="str">
        <f>IFERROR(_xlfn.XLOOKUP(B144,'boitiers actifs'!C:C,'boitiers actifs'!A:A),"Pas installé")</f>
        <v>GL-190-RT</v>
      </c>
      <c r="R144" t="str">
        <f t="shared" si="2"/>
        <v>Identique</v>
      </c>
      <c r="S144" t="str">
        <f>IF(B144 = "", "", VLOOKUP(B144, Commandes!D:G, 4, FALSE))</f>
        <v>oui</v>
      </c>
    </row>
    <row r="145" spans="1:19" hidden="1" x14ac:dyDescent="0.35">
      <c r="A145" t="s">
        <v>707</v>
      </c>
      <c r="B145" t="s">
        <v>708</v>
      </c>
      <c r="C145" t="s">
        <v>4979</v>
      </c>
      <c r="D145" t="s">
        <v>4671</v>
      </c>
      <c r="E145" s="1" t="s">
        <v>5016</v>
      </c>
      <c r="F145" t="s">
        <v>4666</v>
      </c>
      <c r="G145">
        <v>98</v>
      </c>
      <c r="H145" t="s">
        <v>66</v>
      </c>
      <c r="I145" t="s">
        <v>707</v>
      </c>
      <c r="J145" t="s">
        <v>611</v>
      </c>
      <c r="K145" t="s">
        <v>46</v>
      </c>
      <c r="L145" t="s">
        <v>4667</v>
      </c>
      <c r="M145" t="s">
        <v>4673</v>
      </c>
      <c r="N145">
        <v>2015</v>
      </c>
      <c r="O145" t="s">
        <v>709</v>
      </c>
      <c r="P145" t="s">
        <v>37</v>
      </c>
      <c r="Q145" t="str">
        <f>IFERROR(_xlfn.XLOOKUP(B145,'boitiers actifs'!C:C,'boitiers actifs'!A:A),"Pas installé")</f>
        <v>DX-019-BL</v>
      </c>
      <c r="R145" t="str">
        <f t="shared" si="2"/>
        <v>Identique</v>
      </c>
      <c r="S145" t="str">
        <f>IF(B145 = "", "", VLOOKUP(B145, Commandes!D:G, 4, FALSE))</f>
        <v>oui</v>
      </c>
    </row>
    <row r="146" spans="1:19" hidden="1" x14ac:dyDescent="0.35">
      <c r="A146" t="s">
        <v>713</v>
      </c>
      <c r="B146" t="s">
        <v>714</v>
      </c>
      <c r="C146" t="s">
        <v>5017</v>
      </c>
      <c r="D146" t="s">
        <v>4671</v>
      </c>
      <c r="E146" s="1" t="s">
        <v>4677</v>
      </c>
      <c r="F146" t="s">
        <v>4678</v>
      </c>
      <c r="G146">
        <v>69</v>
      </c>
      <c r="H146" t="s">
        <v>5018</v>
      </c>
      <c r="I146" t="s">
        <v>713</v>
      </c>
      <c r="J146" t="s">
        <v>611</v>
      </c>
      <c r="K146" t="s">
        <v>46</v>
      </c>
      <c r="L146" t="s">
        <v>4667</v>
      </c>
      <c r="M146" t="s">
        <v>4668</v>
      </c>
      <c r="N146">
        <v>2017</v>
      </c>
      <c r="O146" t="s">
        <v>715</v>
      </c>
      <c r="P146" t="s">
        <v>37</v>
      </c>
      <c r="Q146" t="str">
        <f>IFERROR(_xlfn.XLOOKUP(B146,'boitiers actifs'!C:C,'boitiers actifs'!A:A),"Pas installé")</f>
        <v>EQ-331-PS</v>
      </c>
      <c r="R146" t="str">
        <f t="shared" si="2"/>
        <v>Identique</v>
      </c>
      <c r="S146" t="str">
        <f>IF(B146 = "", "", VLOOKUP(B146, Commandes!D:G, 4, FALSE))</f>
        <v>oui</v>
      </c>
    </row>
    <row r="147" spans="1:19" hidden="1" x14ac:dyDescent="0.35">
      <c r="A147" t="s">
        <v>719</v>
      </c>
      <c r="B147" t="s">
        <v>720</v>
      </c>
      <c r="C147" t="s">
        <v>5019</v>
      </c>
      <c r="D147" t="s">
        <v>4671</v>
      </c>
      <c r="E147" s="1" t="s">
        <v>4866</v>
      </c>
      <c r="F147" t="s">
        <v>4678</v>
      </c>
      <c r="G147">
        <v>79</v>
      </c>
      <c r="H147" t="s">
        <v>5020</v>
      </c>
      <c r="I147" t="s">
        <v>719</v>
      </c>
      <c r="J147" t="s">
        <v>611</v>
      </c>
      <c r="K147" t="s">
        <v>46</v>
      </c>
      <c r="L147" t="s">
        <v>4667</v>
      </c>
      <c r="M147" t="s">
        <v>4668</v>
      </c>
      <c r="N147">
        <v>2019</v>
      </c>
      <c r="O147" t="s">
        <v>721</v>
      </c>
      <c r="P147" t="s">
        <v>37</v>
      </c>
      <c r="Q147" t="str">
        <f>IFERROR(_xlfn.XLOOKUP(B147,'boitiers actifs'!C:C,'boitiers actifs'!A:A),"Pas installé")</f>
        <v>FE-007-VM</v>
      </c>
      <c r="R147" t="str">
        <f t="shared" si="2"/>
        <v>Identique</v>
      </c>
      <c r="S147" t="str">
        <f>IF(B147 = "", "", VLOOKUP(B147, Commandes!D:G, 4, FALSE))</f>
        <v>oui</v>
      </c>
    </row>
    <row r="148" spans="1:19" hidden="1" x14ac:dyDescent="0.35">
      <c r="A148" t="s">
        <v>725</v>
      </c>
      <c r="B148" t="s">
        <v>726</v>
      </c>
      <c r="C148" t="s">
        <v>4979</v>
      </c>
      <c r="D148" t="s">
        <v>4671</v>
      </c>
      <c r="E148" s="1" t="s">
        <v>5021</v>
      </c>
      <c r="F148" t="s">
        <v>4666</v>
      </c>
      <c r="G148">
        <v>74</v>
      </c>
      <c r="H148" t="s">
        <v>5022</v>
      </c>
      <c r="I148" t="s">
        <v>725</v>
      </c>
      <c r="J148" t="s">
        <v>611</v>
      </c>
      <c r="K148" t="s">
        <v>46</v>
      </c>
      <c r="L148" t="s">
        <v>4667</v>
      </c>
      <c r="M148" t="s">
        <v>4668</v>
      </c>
      <c r="N148">
        <v>2020</v>
      </c>
      <c r="O148" t="s">
        <v>727</v>
      </c>
      <c r="P148" t="s">
        <v>37</v>
      </c>
      <c r="Q148" t="str">
        <f>IFERROR(_xlfn.XLOOKUP(B148,'boitiers actifs'!C:C,'boitiers actifs'!A:A),"Pas installé")</f>
        <v>FS-860-GQ</v>
      </c>
      <c r="R148" t="str">
        <f t="shared" si="2"/>
        <v>Identique</v>
      </c>
      <c r="S148" t="str">
        <f>IF(B148 = "", "", VLOOKUP(B148, Commandes!D:G, 4, FALSE))</f>
        <v>oui</v>
      </c>
    </row>
    <row r="149" spans="1:19" hidden="1" x14ac:dyDescent="0.35">
      <c r="A149" t="s">
        <v>730</v>
      </c>
      <c r="B149" t="s">
        <v>731</v>
      </c>
      <c r="C149" t="s">
        <v>5023</v>
      </c>
      <c r="D149" t="s">
        <v>4671</v>
      </c>
      <c r="E149" s="1" t="s">
        <v>4677</v>
      </c>
      <c r="F149" t="s">
        <v>4678</v>
      </c>
      <c r="G149">
        <v>83</v>
      </c>
      <c r="H149" t="s">
        <v>5024</v>
      </c>
      <c r="I149" t="s">
        <v>730</v>
      </c>
      <c r="J149" t="s">
        <v>611</v>
      </c>
      <c r="K149" t="s">
        <v>46</v>
      </c>
      <c r="L149" t="s">
        <v>4667</v>
      </c>
      <c r="M149" t="s">
        <v>4668</v>
      </c>
      <c r="N149">
        <v>2022</v>
      </c>
      <c r="O149" t="s">
        <v>732</v>
      </c>
      <c r="P149" t="s">
        <v>37</v>
      </c>
      <c r="Q149" t="str">
        <f>IFERROR(_xlfn.XLOOKUP(B149,'boitiers actifs'!C:C,'boitiers actifs'!A:A),"Pas installé")</f>
        <v>GL-429-AN</v>
      </c>
      <c r="R149" t="str">
        <f t="shared" si="2"/>
        <v>Identique</v>
      </c>
      <c r="S149" t="str">
        <f>IF(B149 = "", "", VLOOKUP(B149, Commandes!D:G, 4, FALSE))</f>
        <v>oui</v>
      </c>
    </row>
    <row r="150" spans="1:19" hidden="1" x14ac:dyDescent="0.35">
      <c r="A150" t="s">
        <v>736</v>
      </c>
      <c r="B150" t="s">
        <v>737</v>
      </c>
      <c r="C150" t="s">
        <v>4979</v>
      </c>
      <c r="D150" t="s">
        <v>4671</v>
      </c>
      <c r="E150" s="1" t="s">
        <v>4689</v>
      </c>
      <c r="F150" t="s">
        <v>4666</v>
      </c>
      <c r="G150">
        <v>63</v>
      </c>
      <c r="H150" t="s">
        <v>5025</v>
      </c>
      <c r="I150" t="s">
        <v>736</v>
      </c>
      <c r="J150" t="s">
        <v>611</v>
      </c>
      <c r="K150" t="s">
        <v>46</v>
      </c>
      <c r="L150" t="s">
        <v>4667</v>
      </c>
      <c r="M150" t="s">
        <v>4668</v>
      </c>
      <c r="N150">
        <v>2020</v>
      </c>
      <c r="O150" t="s">
        <v>738</v>
      </c>
      <c r="P150" t="s">
        <v>37</v>
      </c>
      <c r="Q150" t="str">
        <f>IFERROR(_xlfn.XLOOKUP(B150,'boitiers actifs'!C:C,'boitiers actifs'!A:A),"Pas installé")</f>
        <v>FR-854-EA</v>
      </c>
      <c r="R150" t="str">
        <f t="shared" si="2"/>
        <v>Identique</v>
      </c>
      <c r="S150" t="str">
        <f>IF(B150 = "", "", VLOOKUP(B150, Commandes!D:G, 4, FALSE))</f>
        <v>oui</v>
      </c>
    </row>
    <row r="151" spans="1:19" hidden="1" x14ac:dyDescent="0.35">
      <c r="A151" t="s">
        <v>5026</v>
      </c>
      <c r="B151" t="s">
        <v>66</v>
      </c>
      <c r="C151" t="s">
        <v>5027</v>
      </c>
      <c r="D151" t="s">
        <v>5028</v>
      </c>
      <c r="E151" s="1" t="s">
        <v>5029</v>
      </c>
      <c r="F151" t="s">
        <v>4666</v>
      </c>
      <c r="G151" t="s">
        <v>4681</v>
      </c>
      <c r="H151" t="s">
        <v>66</v>
      </c>
      <c r="I151" t="s">
        <v>5026</v>
      </c>
      <c r="J151" t="s">
        <v>39</v>
      </c>
      <c r="K151" t="s">
        <v>46</v>
      </c>
      <c r="L151" t="s">
        <v>4667</v>
      </c>
      <c r="M151" t="s">
        <v>4668</v>
      </c>
      <c r="N151">
        <v>2024</v>
      </c>
      <c r="O151" t="s">
        <v>3237</v>
      </c>
      <c r="Q151" t="str">
        <f>IFERROR(_xlfn.XLOOKUP(B151,'boitiers actifs'!C:C,'boitiers actifs'!A:A),"Pas installé")</f>
        <v>Pas installé</v>
      </c>
      <c r="R151" t="str">
        <f t="shared" si="2"/>
        <v>Pas installé</v>
      </c>
      <c r="S151" t="str">
        <f>IF(B151 = "", "", VLOOKUP(B151, Commandes!D:G, 4, FALSE))</f>
        <v/>
      </c>
    </row>
    <row r="152" spans="1:19" hidden="1" x14ac:dyDescent="0.35">
      <c r="A152" t="s">
        <v>741</v>
      </c>
      <c r="B152" t="s">
        <v>742</v>
      </c>
      <c r="C152" t="s">
        <v>5027</v>
      </c>
      <c r="D152" t="s">
        <v>4671</v>
      </c>
      <c r="E152" s="1" t="s">
        <v>5030</v>
      </c>
      <c r="F152" t="s">
        <v>4666</v>
      </c>
      <c r="G152">
        <v>93</v>
      </c>
      <c r="H152" t="s">
        <v>66</v>
      </c>
      <c r="I152" t="s">
        <v>741</v>
      </c>
      <c r="J152" t="s">
        <v>39</v>
      </c>
      <c r="K152" t="s">
        <v>46</v>
      </c>
      <c r="L152" t="s">
        <v>4667</v>
      </c>
      <c r="M152" t="s">
        <v>4668</v>
      </c>
      <c r="N152">
        <v>2015</v>
      </c>
      <c r="O152" t="s">
        <v>743</v>
      </c>
      <c r="P152" t="s">
        <v>37</v>
      </c>
      <c r="Q152" t="str">
        <f>IFERROR(_xlfn.XLOOKUP(B152,'boitiers actifs'!C:C,'boitiers actifs'!A:A),"Pas installé")</f>
        <v>DV-091-CX</v>
      </c>
      <c r="R152" t="str">
        <f t="shared" si="2"/>
        <v>Identique</v>
      </c>
      <c r="S152" t="str">
        <f>IF(B152 = "", "", VLOOKUP(B152, Commandes!D:G, 4, FALSE))</f>
        <v>oui</v>
      </c>
    </row>
    <row r="153" spans="1:19" hidden="1" x14ac:dyDescent="0.35">
      <c r="A153" t="s">
        <v>747</v>
      </c>
      <c r="B153" t="s">
        <v>748</v>
      </c>
      <c r="C153" t="s">
        <v>5031</v>
      </c>
      <c r="D153" t="s">
        <v>4671</v>
      </c>
      <c r="E153" s="1" t="s">
        <v>5032</v>
      </c>
      <c r="F153" t="s">
        <v>4666</v>
      </c>
      <c r="G153">
        <v>91</v>
      </c>
      <c r="H153" t="s">
        <v>66</v>
      </c>
      <c r="I153" t="s">
        <v>747</v>
      </c>
      <c r="J153" t="s">
        <v>39</v>
      </c>
      <c r="K153" t="s">
        <v>46</v>
      </c>
      <c r="L153" t="s">
        <v>4667</v>
      </c>
      <c r="M153" t="s">
        <v>4668</v>
      </c>
      <c r="N153">
        <v>2024</v>
      </c>
      <c r="O153" t="s">
        <v>749</v>
      </c>
      <c r="P153" t="s">
        <v>37</v>
      </c>
      <c r="Q153" t="str">
        <f>IFERROR(_xlfn.XLOOKUP(B153,'boitiers actifs'!C:C,'boitiers actifs'!A:A),"Pas installé")</f>
        <v>HA-851-RZ</v>
      </c>
      <c r="R153" t="str">
        <f t="shared" si="2"/>
        <v>Identique</v>
      </c>
      <c r="S153" t="str">
        <f>IF(B153 = "", "", VLOOKUP(B153, Commandes!D:G, 4, FALSE))</f>
        <v>oui</v>
      </c>
    </row>
    <row r="154" spans="1:19" hidden="1" x14ac:dyDescent="0.35">
      <c r="A154" t="s">
        <v>753</v>
      </c>
      <c r="B154" t="s">
        <v>754</v>
      </c>
      <c r="C154" t="s">
        <v>5033</v>
      </c>
      <c r="D154" t="s">
        <v>4671</v>
      </c>
      <c r="E154" s="1" t="s">
        <v>5034</v>
      </c>
      <c r="F154" t="s">
        <v>4666</v>
      </c>
      <c r="G154">
        <v>76</v>
      </c>
      <c r="H154" t="s">
        <v>66</v>
      </c>
      <c r="I154" t="s">
        <v>753</v>
      </c>
      <c r="J154" t="s">
        <v>39</v>
      </c>
      <c r="K154" t="s">
        <v>46</v>
      </c>
      <c r="L154" t="s">
        <v>4667</v>
      </c>
      <c r="M154" t="s">
        <v>4709</v>
      </c>
      <c r="N154">
        <v>2025</v>
      </c>
      <c r="O154" t="s">
        <v>755</v>
      </c>
      <c r="P154" t="s">
        <v>37</v>
      </c>
      <c r="Q154" t="str">
        <f>IFERROR(_xlfn.XLOOKUP(B154,'boitiers actifs'!C:C,'boitiers actifs'!A:A),"Pas installé")</f>
        <v>HB-986-WN</v>
      </c>
      <c r="R154" t="str">
        <f t="shared" si="2"/>
        <v>Identique</v>
      </c>
      <c r="S154" t="str">
        <f>IF(B154 = "", "", VLOOKUP(B154, Commandes!D:G, 4, FALSE))</f>
        <v>oui</v>
      </c>
    </row>
    <row r="155" spans="1:19" hidden="1" x14ac:dyDescent="0.35">
      <c r="A155" t="s">
        <v>759</v>
      </c>
      <c r="B155" t="s">
        <v>760</v>
      </c>
      <c r="C155" t="s">
        <v>5035</v>
      </c>
      <c r="D155" t="s">
        <v>4671</v>
      </c>
      <c r="E155" s="1" t="s">
        <v>4677</v>
      </c>
      <c r="F155" t="s">
        <v>4678</v>
      </c>
      <c r="G155">
        <v>78</v>
      </c>
      <c r="H155" t="s">
        <v>5036</v>
      </c>
      <c r="I155" t="s">
        <v>759</v>
      </c>
      <c r="J155" t="s">
        <v>39</v>
      </c>
      <c r="K155" t="s">
        <v>46</v>
      </c>
      <c r="L155" t="s">
        <v>4667</v>
      </c>
      <c r="M155" t="s">
        <v>4668</v>
      </c>
      <c r="N155">
        <v>2026</v>
      </c>
      <c r="O155" t="s">
        <v>761</v>
      </c>
      <c r="P155" t="s">
        <v>37</v>
      </c>
      <c r="Q155" t="str">
        <f>IFERROR(_xlfn.XLOOKUP(B155,'boitiers actifs'!C:C,'boitiers actifs'!A:A),"Pas installé")</f>
        <v>DW-586-QW</v>
      </c>
      <c r="R155" t="str">
        <f t="shared" si="2"/>
        <v>Identique</v>
      </c>
      <c r="S155" t="str">
        <f>IF(B155 = "", "", VLOOKUP(B155, Commandes!D:G, 4, FALSE))</f>
        <v>oui</v>
      </c>
    </row>
    <row r="156" spans="1:19" hidden="1" x14ac:dyDescent="0.35">
      <c r="A156" t="s">
        <v>765</v>
      </c>
      <c r="B156" t="s">
        <v>766</v>
      </c>
      <c r="C156" t="s">
        <v>5027</v>
      </c>
      <c r="D156" t="s">
        <v>4671</v>
      </c>
      <c r="E156" s="1" t="s">
        <v>5037</v>
      </c>
      <c r="F156" t="s">
        <v>4666</v>
      </c>
      <c r="G156">
        <v>69</v>
      </c>
      <c r="H156" t="s">
        <v>66</v>
      </c>
      <c r="I156" t="s">
        <v>765</v>
      </c>
      <c r="J156" t="s">
        <v>39</v>
      </c>
      <c r="K156" t="s">
        <v>46</v>
      </c>
      <c r="L156" t="s">
        <v>4667</v>
      </c>
      <c r="M156" t="s">
        <v>4709</v>
      </c>
      <c r="N156">
        <v>2020</v>
      </c>
      <c r="O156" t="s">
        <v>767</v>
      </c>
      <c r="P156" t="s">
        <v>37</v>
      </c>
      <c r="Q156" t="str">
        <f>IFERROR(_xlfn.XLOOKUP(B156,'boitiers actifs'!C:C,'boitiers actifs'!A:A),"Pas installé")</f>
        <v>FQ-744-SP</v>
      </c>
      <c r="R156" t="str">
        <f t="shared" si="2"/>
        <v>Identique</v>
      </c>
      <c r="S156" t="str">
        <f>IF(B156 = "", "", VLOOKUP(B156, Commandes!D:G, 4, FALSE))</f>
        <v>oui</v>
      </c>
    </row>
    <row r="157" spans="1:19" hidden="1" x14ac:dyDescent="0.35">
      <c r="A157" t="s">
        <v>5038</v>
      </c>
      <c r="B157" t="s">
        <v>66</v>
      </c>
      <c r="C157" t="s">
        <v>5039</v>
      </c>
      <c r="D157" t="s">
        <v>5040</v>
      </c>
      <c r="E157" s="1" t="s">
        <v>5041</v>
      </c>
      <c r="F157" t="s">
        <v>4666</v>
      </c>
      <c r="G157" t="s">
        <v>4681</v>
      </c>
      <c r="H157" t="s">
        <v>66</v>
      </c>
      <c r="I157" t="s">
        <v>5038</v>
      </c>
      <c r="J157" t="s">
        <v>39</v>
      </c>
      <c r="K157" t="s">
        <v>46</v>
      </c>
      <c r="L157" t="s">
        <v>4667</v>
      </c>
      <c r="M157" t="s">
        <v>4668</v>
      </c>
      <c r="N157">
        <v>2024</v>
      </c>
      <c r="O157" t="s">
        <v>3267</v>
      </c>
      <c r="Q157" t="str">
        <f>IFERROR(_xlfn.XLOOKUP(B157,'boitiers actifs'!C:C,'boitiers actifs'!A:A),"Pas installé")</f>
        <v>Pas installé</v>
      </c>
      <c r="R157" t="str">
        <f t="shared" si="2"/>
        <v>Pas installé</v>
      </c>
      <c r="S157" t="str">
        <f>IF(B157 = "", "", VLOOKUP(B157, Commandes!D:G, 4, FALSE))</f>
        <v/>
      </c>
    </row>
    <row r="158" spans="1:19" hidden="1" x14ac:dyDescent="0.35">
      <c r="A158" t="s">
        <v>770</v>
      </c>
      <c r="B158" t="s">
        <v>770</v>
      </c>
      <c r="C158" t="s">
        <v>771</v>
      </c>
      <c r="D158" t="s">
        <v>66</v>
      </c>
      <c r="E158" s="1" t="s">
        <v>66</v>
      </c>
      <c r="F158" t="s">
        <v>4666</v>
      </c>
      <c r="G158" t="s">
        <v>4681</v>
      </c>
      <c r="H158" t="s">
        <v>66</v>
      </c>
      <c r="I158" t="s">
        <v>66</v>
      </c>
      <c r="J158" t="s">
        <v>66</v>
      </c>
      <c r="K158" t="s">
        <v>5042</v>
      </c>
      <c r="L158" t="s">
        <v>66</v>
      </c>
      <c r="M158" t="s">
        <v>66</v>
      </c>
      <c r="N158">
        <v>0</v>
      </c>
      <c r="O158" t="s">
        <v>66</v>
      </c>
      <c r="Q158" t="str">
        <f>IFERROR(_xlfn.XLOOKUP(B158,'boitiers actifs'!C:C,'boitiers actifs'!A:A),"Pas installé")</f>
        <v>GG9S-4BS-FN4</v>
      </c>
      <c r="R158" t="str">
        <f t="shared" si="2"/>
        <v>Identique</v>
      </c>
      <c r="S158" t="str">
        <f>IF(B158 = "", "", VLOOKUP(B158, Commandes!D:G, 4, FALSE))</f>
        <v>oui</v>
      </c>
    </row>
    <row r="159" spans="1:19" hidden="1" x14ac:dyDescent="0.35">
      <c r="A159" t="s">
        <v>772</v>
      </c>
      <c r="B159" t="s">
        <v>773</v>
      </c>
      <c r="C159" t="s">
        <v>5033</v>
      </c>
      <c r="D159" t="s">
        <v>777</v>
      </c>
      <c r="E159" s="1" t="s">
        <v>5043</v>
      </c>
      <c r="F159" t="s">
        <v>4666</v>
      </c>
      <c r="G159">
        <v>93</v>
      </c>
      <c r="H159" t="s">
        <v>66</v>
      </c>
      <c r="I159" t="s">
        <v>772</v>
      </c>
      <c r="J159" t="s">
        <v>39</v>
      </c>
      <c r="K159" t="s">
        <v>46</v>
      </c>
      <c r="L159" t="s">
        <v>4667</v>
      </c>
      <c r="M159" t="s">
        <v>4668</v>
      </c>
      <c r="N159">
        <v>2015</v>
      </c>
      <c r="O159" t="s">
        <v>774</v>
      </c>
      <c r="P159" t="s">
        <v>37</v>
      </c>
      <c r="Q159" t="str">
        <f>IFERROR(_xlfn.XLOOKUP(B159,'boitiers actifs'!C:C,'boitiers actifs'!A:A),"Pas installé")</f>
        <v>DR-208-FB</v>
      </c>
      <c r="R159" t="str">
        <f t="shared" si="2"/>
        <v>Identique</v>
      </c>
      <c r="S159" t="str">
        <f>IF(B159 = "", "", VLOOKUP(B159, Commandes!D:G, 4, FALSE))</f>
        <v>oui</v>
      </c>
    </row>
    <row r="160" spans="1:19" hidden="1" x14ac:dyDescent="0.35">
      <c r="A160" t="s">
        <v>779</v>
      </c>
      <c r="B160" t="s">
        <v>780</v>
      </c>
      <c r="C160" t="s">
        <v>5044</v>
      </c>
      <c r="D160" t="s">
        <v>4671</v>
      </c>
      <c r="E160" s="1" t="s">
        <v>4677</v>
      </c>
      <c r="F160" t="s">
        <v>4678</v>
      </c>
      <c r="G160">
        <v>80</v>
      </c>
      <c r="H160" t="s">
        <v>5045</v>
      </c>
      <c r="I160" t="s">
        <v>779</v>
      </c>
      <c r="J160" t="s">
        <v>39</v>
      </c>
      <c r="K160" t="s">
        <v>46</v>
      </c>
      <c r="L160" t="s">
        <v>4667</v>
      </c>
      <c r="M160" t="s">
        <v>4709</v>
      </c>
      <c r="N160">
        <v>2026</v>
      </c>
      <c r="O160" t="s">
        <v>781</v>
      </c>
      <c r="P160" t="s">
        <v>37</v>
      </c>
      <c r="Q160" t="str">
        <f>IFERROR(_xlfn.XLOOKUP(B160,'boitiers actifs'!C:C,'boitiers actifs'!A:A),"Pas installé")</f>
        <v>EQ-533-MQ</v>
      </c>
      <c r="R160" t="str">
        <f t="shared" si="2"/>
        <v>Identique</v>
      </c>
      <c r="S160" t="str">
        <f>IF(B160 = "", "", VLOOKUP(B160, Commandes!D:G, 4, FALSE))</f>
        <v>oui</v>
      </c>
    </row>
    <row r="161" spans="1:19" hidden="1" x14ac:dyDescent="0.35">
      <c r="A161" t="s">
        <v>5046</v>
      </c>
      <c r="B161" t="s">
        <v>66</v>
      </c>
      <c r="C161" t="s">
        <v>5027</v>
      </c>
      <c r="D161" t="s">
        <v>5047</v>
      </c>
      <c r="E161" s="1" t="s">
        <v>5048</v>
      </c>
      <c r="F161" t="s">
        <v>4666</v>
      </c>
      <c r="G161">
        <v>100</v>
      </c>
      <c r="H161" t="s">
        <v>66</v>
      </c>
      <c r="I161" t="s">
        <v>5046</v>
      </c>
      <c r="J161" t="s">
        <v>39</v>
      </c>
      <c r="K161" t="s">
        <v>46</v>
      </c>
      <c r="L161" t="s">
        <v>4667</v>
      </c>
      <c r="M161" t="s">
        <v>4668</v>
      </c>
      <c r="N161">
        <v>2024</v>
      </c>
      <c r="O161" t="s">
        <v>3249</v>
      </c>
      <c r="Q161" t="str">
        <f>IFERROR(_xlfn.XLOOKUP(B161,'boitiers actifs'!C:C,'boitiers actifs'!A:A),"Pas installé")</f>
        <v>Pas installé</v>
      </c>
      <c r="R161" t="str">
        <f t="shared" si="2"/>
        <v>Pas installé</v>
      </c>
      <c r="S161" t="str">
        <f>IF(B161 = "", "", VLOOKUP(B161, Commandes!D:G, 4, FALSE))</f>
        <v/>
      </c>
    </row>
    <row r="162" spans="1:19" hidden="1" x14ac:dyDescent="0.35">
      <c r="A162" t="s">
        <v>5076</v>
      </c>
      <c r="B162" t="s">
        <v>66</v>
      </c>
      <c r="C162" t="s">
        <v>771</v>
      </c>
      <c r="D162" t="s">
        <v>66</v>
      </c>
      <c r="E162" s="1" t="s">
        <v>66</v>
      </c>
      <c r="F162" t="s">
        <v>4666</v>
      </c>
      <c r="G162" t="s">
        <v>4681</v>
      </c>
      <c r="H162" t="s">
        <v>66</v>
      </c>
      <c r="I162" t="s">
        <v>5076</v>
      </c>
      <c r="J162" t="s">
        <v>39</v>
      </c>
      <c r="K162" t="s">
        <v>46</v>
      </c>
      <c r="L162" t="s">
        <v>66</v>
      </c>
      <c r="M162" t="s">
        <v>66</v>
      </c>
      <c r="N162">
        <v>0</v>
      </c>
      <c r="O162" t="s">
        <v>66</v>
      </c>
      <c r="P162" t="s">
        <v>37</v>
      </c>
      <c r="Q162" t="str">
        <f>IFERROR(_xlfn.XLOOKUP(B162,'boitiers actifs'!C:C,'boitiers actifs'!A:A),"Pas installé")</f>
        <v>Pas installé</v>
      </c>
      <c r="R162" t="str">
        <f t="shared" si="2"/>
        <v>Pas installé</v>
      </c>
      <c r="S162" t="str">
        <f>IF(B162 = "", "", VLOOKUP(B162, Commandes!D:G, 4, FALSE))</f>
        <v/>
      </c>
    </row>
    <row r="163" spans="1:19" hidden="1" x14ac:dyDescent="0.35">
      <c r="A163" t="s">
        <v>5052</v>
      </c>
      <c r="B163" t="s">
        <v>66</v>
      </c>
      <c r="C163" t="s">
        <v>5039</v>
      </c>
      <c r="D163" t="s">
        <v>5053</v>
      </c>
      <c r="E163" s="1" t="s">
        <v>5054</v>
      </c>
      <c r="F163" t="s">
        <v>4666</v>
      </c>
      <c r="G163" t="s">
        <v>4681</v>
      </c>
      <c r="H163" t="s">
        <v>66</v>
      </c>
      <c r="I163" t="s">
        <v>5052</v>
      </c>
      <c r="J163" t="s">
        <v>39</v>
      </c>
      <c r="K163" t="s">
        <v>46</v>
      </c>
      <c r="L163" t="s">
        <v>4667</v>
      </c>
      <c r="M163" t="s">
        <v>4668</v>
      </c>
      <c r="N163">
        <v>2024</v>
      </c>
      <c r="O163" t="s">
        <v>3273</v>
      </c>
      <c r="Q163" t="str">
        <f>IFERROR(_xlfn.XLOOKUP(B163,'boitiers actifs'!C:C,'boitiers actifs'!A:A),"Pas installé")</f>
        <v>Pas installé</v>
      </c>
      <c r="R163" t="str">
        <f t="shared" si="2"/>
        <v>Pas installé</v>
      </c>
      <c r="S163" t="str">
        <f>IF(B163 = "", "", VLOOKUP(B163, Commandes!D:G, 4, FALSE))</f>
        <v/>
      </c>
    </row>
    <row r="164" spans="1:19" hidden="1" x14ac:dyDescent="0.35">
      <c r="A164" t="s">
        <v>5055</v>
      </c>
      <c r="B164" t="s">
        <v>66</v>
      </c>
      <c r="C164" t="s">
        <v>5027</v>
      </c>
      <c r="D164" t="s">
        <v>5048</v>
      </c>
      <c r="E164" s="1" t="s">
        <v>5056</v>
      </c>
      <c r="F164" t="s">
        <v>4666</v>
      </c>
      <c r="G164">
        <v>97</v>
      </c>
      <c r="H164" t="s">
        <v>66</v>
      </c>
      <c r="I164" t="s">
        <v>5055</v>
      </c>
      <c r="J164" t="s">
        <v>39</v>
      </c>
      <c r="K164" t="s">
        <v>46</v>
      </c>
      <c r="L164" t="s">
        <v>4667</v>
      </c>
      <c r="M164" t="s">
        <v>4668</v>
      </c>
      <c r="N164">
        <v>2024</v>
      </c>
      <c r="O164" t="s">
        <v>3231</v>
      </c>
      <c r="Q164" t="str">
        <f>IFERROR(_xlfn.XLOOKUP(B164,'boitiers actifs'!C:C,'boitiers actifs'!A:A),"Pas installé")</f>
        <v>Pas installé</v>
      </c>
      <c r="R164" t="str">
        <f t="shared" si="2"/>
        <v>Pas installé</v>
      </c>
      <c r="S164" t="str">
        <f>IF(B164 = "", "", VLOOKUP(B164, Commandes!D:G, 4, FALSE))</f>
        <v/>
      </c>
    </row>
    <row r="165" spans="1:19" hidden="1" x14ac:dyDescent="0.35">
      <c r="A165" t="s">
        <v>5057</v>
      </c>
      <c r="B165" t="s">
        <v>66</v>
      </c>
      <c r="C165" t="s">
        <v>5027</v>
      </c>
      <c r="D165" t="s">
        <v>5058</v>
      </c>
      <c r="E165" s="1" t="s">
        <v>5059</v>
      </c>
      <c r="F165" t="s">
        <v>4666</v>
      </c>
      <c r="G165">
        <v>97</v>
      </c>
      <c r="H165" t="s">
        <v>66</v>
      </c>
      <c r="I165" t="s">
        <v>5057</v>
      </c>
      <c r="J165" t="s">
        <v>39</v>
      </c>
      <c r="K165" t="s">
        <v>46</v>
      </c>
      <c r="L165" t="s">
        <v>4667</v>
      </c>
      <c r="M165" t="s">
        <v>4668</v>
      </c>
      <c r="N165">
        <v>2024</v>
      </c>
      <c r="O165" t="s">
        <v>3255</v>
      </c>
      <c r="Q165" t="str">
        <f>IFERROR(_xlfn.XLOOKUP(B165,'boitiers actifs'!C:C,'boitiers actifs'!A:A),"Pas installé")</f>
        <v>Pas installé</v>
      </c>
      <c r="R165" t="str">
        <f t="shared" si="2"/>
        <v>Pas installé</v>
      </c>
      <c r="S165" t="str">
        <f>IF(B165 = "", "", VLOOKUP(B165, Commandes!D:G, 4, FALSE))</f>
        <v/>
      </c>
    </row>
    <row r="166" spans="1:19" hidden="1" x14ac:dyDescent="0.35">
      <c r="A166" t="s">
        <v>6085</v>
      </c>
      <c r="B166" t="s">
        <v>66</v>
      </c>
      <c r="C166" t="s">
        <v>771</v>
      </c>
      <c r="D166" t="s">
        <v>66</v>
      </c>
      <c r="E166" s="1" t="s">
        <v>66</v>
      </c>
      <c r="F166" t="s">
        <v>4666</v>
      </c>
      <c r="G166" t="s">
        <v>4681</v>
      </c>
      <c r="H166" t="s">
        <v>66</v>
      </c>
      <c r="I166" t="s">
        <v>66</v>
      </c>
      <c r="J166" t="s">
        <v>2553</v>
      </c>
      <c r="K166" t="s">
        <v>46</v>
      </c>
      <c r="L166" t="s">
        <v>66</v>
      </c>
      <c r="M166" t="s">
        <v>66</v>
      </c>
      <c r="N166">
        <v>0</v>
      </c>
      <c r="O166" t="s">
        <v>66</v>
      </c>
      <c r="P166" t="s">
        <v>67</v>
      </c>
      <c r="Q166" t="str">
        <f>IFERROR(_xlfn.XLOOKUP(B166,'boitiers actifs'!C:C,'boitiers actifs'!A:A),"Pas installé")</f>
        <v>Pas installé</v>
      </c>
      <c r="R166" t="str">
        <f t="shared" si="2"/>
        <v>Pas installé</v>
      </c>
      <c r="S166" t="str">
        <f>IF(B166 = "", "", VLOOKUP(B166, Commandes!D:G, 4, FALSE))</f>
        <v/>
      </c>
    </row>
    <row r="167" spans="1:19" hidden="1" x14ac:dyDescent="0.35">
      <c r="A167" t="s">
        <v>791</v>
      </c>
      <c r="B167" t="s">
        <v>792</v>
      </c>
      <c r="C167" t="s">
        <v>5062</v>
      </c>
      <c r="D167" t="s">
        <v>4671</v>
      </c>
      <c r="E167" s="1" t="s">
        <v>4677</v>
      </c>
      <c r="F167" t="s">
        <v>4666</v>
      </c>
      <c r="G167">
        <v>81</v>
      </c>
      <c r="H167" t="s">
        <v>5063</v>
      </c>
      <c r="I167" t="s">
        <v>791</v>
      </c>
      <c r="J167" t="s">
        <v>39</v>
      </c>
      <c r="K167" t="s">
        <v>46</v>
      </c>
      <c r="L167" t="s">
        <v>4667</v>
      </c>
      <c r="M167" t="s">
        <v>4668</v>
      </c>
      <c r="N167">
        <v>2026</v>
      </c>
      <c r="O167" t="s">
        <v>793</v>
      </c>
      <c r="P167" t="s">
        <v>37</v>
      </c>
      <c r="Q167" t="str">
        <f>IFERROR(_xlfn.XLOOKUP(B167,'boitiers actifs'!C:C,'boitiers actifs'!A:A),"Pas installé")</f>
        <v>DW-935-QW</v>
      </c>
      <c r="R167" t="str">
        <f t="shared" si="2"/>
        <v>Identique</v>
      </c>
      <c r="S167" t="str">
        <f>IF(B167 = "", "", VLOOKUP(B167, Commandes!D:G, 4, FALSE))</f>
        <v>oui</v>
      </c>
    </row>
    <row r="168" spans="1:19" hidden="1" x14ac:dyDescent="0.35">
      <c r="A168" t="s">
        <v>6085</v>
      </c>
      <c r="B168" t="s">
        <v>66</v>
      </c>
      <c r="C168" t="s">
        <v>771</v>
      </c>
      <c r="D168" t="s">
        <v>66</v>
      </c>
      <c r="E168" s="1" t="s">
        <v>66</v>
      </c>
      <c r="F168" t="s">
        <v>4666</v>
      </c>
      <c r="G168" t="s">
        <v>4681</v>
      </c>
      <c r="H168" t="s">
        <v>66</v>
      </c>
      <c r="I168" t="s">
        <v>66</v>
      </c>
      <c r="J168" t="s">
        <v>2553</v>
      </c>
      <c r="K168" t="s">
        <v>46</v>
      </c>
      <c r="L168" t="s">
        <v>66</v>
      </c>
      <c r="M168" t="s">
        <v>66</v>
      </c>
      <c r="N168">
        <v>0</v>
      </c>
      <c r="O168" t="s">
        <v>66</v>
      </c>
      <c r="Q168" t="str">
        <f>IFERROR(_xlfn.XLOOKUP(B168,'boitiers actifs'!C:C,'boitiers actifs'!A:A),"Pas installé")</f>
        <v>Pas installé</v>
      </c>
      <c r="R168" t="str">
        <f t="shared" si="2"/>
        <v>Pas installé</v>
      </c>
      <c r="S168" t="str">
        <f>IF(B168 = "", "", VLOOKUP(B168, Commandes!D:G, 4, FALSE))</f>
        <v/>
      </c>
    </row>
    <row r="169" spans="1:19" hidden="1" x14ac:dyDescent="0.35">
      <c r="A169" t="s">
        <v>5065</v>
      </c>
      <c r="B169" t="s">
        <v>66</v>
      </c>
      <c r="C169" t="s">
        <v>5027</v>
      </c>
      <c r="D169" t="s">
        <v>5066</v>
      </c>
      <c r="E169" s="1" t="s">
        <v>5067</v>
      </c>
      <c r="F169" t="s">
        <v>4666</v>
      </c>
      <c r="G169">
        <v>55</v>
      </c>
      <c r="H169" t="s">
        <v>66</v>
      </c>
      <c r="I169" t="s">
        <v>5065</v>
      </c>
      <c r="J169" t="s">
        <v>39</v>
      </c>
      <c r="K169" t="s">
        <v>46</v>
      </c>
      <c r="L169" t="s">
        <v>4667</v>
      </c>
      <c r="M169" t="s">
        <v>4668</v>
      </c>
      <c r="N169">
        <v>2024</v>
      </c>
      <c r="O169" t="s">
        <v>3279</v>
      </c>
      <c r="Q169" t="str">
        <f>IFERROR(_xlfn.XLOOKUP(B169,'boitiers actifs'!C:C,'boitiers actifs'!A:A),"Pas installé")</f>
        <v>Pas installé</v>
      </c>
      <c r="R169" t="str">
        <f t="shared" si="2"/>
        <v>Pas installé</v>
      </c>
      <c r="S169" t="str">
        <f>IF(B169 = "", "", VLOOKUP(B169, Commandes!D:G, 4, FALSE))</f>
        <v/>
      </c>
    </row>
    <row r="170" spans="1:19" hidden="1" x14ac:dyDescent="0.35">
      <c r="A170" t="s">
        <v>4172</v>
      </c>
      <c r="B170" t="s">
        <v>66</v>
      </c>
      <c r="C170" t="s">
        <v>802</v>
      </c>
      <c r="D170" t="s">
        <v>5714</v>
      </c>
      <c r="E170" s="1" t="s">
        <v>5715</v>
      </c>
      <c r="F170" t="s">
        <v>4666</v>
      </c>
      <c r="G170">
        <v>100</v>
      </c>
      <c r="H170" t="s">
        <v>66</v>
      </c>
      <c r="I170" t="s">
        <v>4172</v>
      </c>
      <c r="J170" t="s">
        <v>800</v>
      </c>
      <c r="K170" t="s">
        <v>46</v>
      </c>
      <c r="L170" t="s">
        <v>4667</v>
      </c>
      <c r="M170" t="s">
        <v>4668</v>
      </c>
      <c r="N170">
        <v>2025</v>
      </c>
      <c r="O170" t="s">
        <v>3970</v>
      </c>
      <c r="P170" t="s">
        <v>37</v>
      </c>
      <c r="Q170" t="str">
        <f>IFERROR(_xlfn.XLOOKUP(B170,'boitiers actifs'!C:C,'boitiers actifs'!A:A),"Pas installé")</f>
        <v>Pas installé</v>
      </c>
      <c r="R170" t="str">
        <f t="shared" si="2"/>
        <v>Pas installé</v>
      </c>
      <c r="S170" t="str">
        <f>IF(B170 = "", "", VLOOKUP(B170, Commandes!D:G, 4, FALSE))</f>
        <v/>
      </c>
    </row>
    <row r="171" spans="1:19" hidden="1" x14ac:dyDescent="0.35">
      <c r="A171" t="s">
        <v>797</v>
      </c>
      <c r="B171" t="s">
        <v>798</v>
      </c>
      <c r="C171" t="s">
        <v>802</v>
      </c>
      <c r="D171" t="s">
        <v>4671</v>
      </c>
      <c r="E171" s="1" t="s">
        <v>5070</v>
      </c>
      <c r="F171" t="s">
        <v>4666</v>
      </c>
      <c r="G171" t="s">
        <v>4681</v>
      </c>
      <c r="H171" t="s">
        <v>66</v>
      </c>
      <c r="I171" t="s">
        <v>797</v>
      </c>
      <c r="J171" t="s">
        <v>800</v>
      </c>
      <c r="K171" t="s">
        <v>46</v>
      </c>
      <c r="L171" t="s">
        <v>4667</v>
      </c>
      <c r="M171" t="s">
        <v>4819</v>
      </c>
      <c r="N171">
        <v>2012</v>
      </c>
      <c r="O171" t="s">
        <v>799</v>
      </c>
      <c r="P171" t="s">
        <v>37</v>
      </c>
      <c r="Q171" t="str">
        <f>IFERROR(_xlfn.XLOOKUP(B171,'boitiers actifs'!C:C,'boitiers actifs'!A:A),"Pas installé")</f>
        <v>CC-024-RY</v>
      </c>
      <c r="R171" t="str">
        <f t="shared" si="2"/>
        <v>Identique</v>
      </c>
      <c r="S171" t="str">
        <f>IF(B171 = "", "", VLOOKUP(B171, Commandes!D:G, 4, FALSE))</f>
        <v>oui</v>
      </c>
    </row>
    <row r="172" spans="1:19" hidden="1" x14ac:dyDescent="0.35">
      <c r="A172" t="s">
        <v>803</v>
      </c>
      <c r="B172" t="s">
        <v>804</v>
      </c>
      <c r="C172" t="s">
        <v>802</v>
      </c>
      <c r="D172" t="s">
        <v>4671</v>
      </c>
      <c r="E172" s="1" t="s">
        <v>5071</v>
      </c>
      <c r="F172" t="s">
        <v>4666</v>
      </c>
      <c r="G172">
        <v>96</v>
      </c>
      <c r="H172" t="s">
        <v>66</v>
      </c>
      <c r="I172" t="s">
        <v>803</v>
      </c>
      <c r="J172" t="s">
        <v>800</v>
      </c>
      <c r="K172" t="s">
        <v>46</v>
      </c>
      <c r="L172" t="s">
        <v>4667</v>
      </c>
      <c r="M172" t="s">
        <v>4668</v>
      </c>
      <c r="N172">
        <v>2024</v>
      </c>
      <c r="O172" t="s">
        <v>805</v>
      </c>
      <c r="P172" t="s">
        <v>37</v>
      </c>
      <c r="Q172" t="str">
        <f>IFERROR(_xlfn.XLOOKUP(B172,'boitiers actifs'!C:C,'boitiers actifs'!A:A),"Pas installé")</f>
        <v>GX-919-WX</v>
      </c>
      <c r="R172" t="str">
        <f t="shared" si="2"/>
        <v>Identique</v>
      </c>
      <c r="S172" t="str">
        <f>IF(B172 = "", "", VLOOKUP(B172, Commandes!D:G, 4, FALSE))</f>
        <v>oui</v>
      </c>
    </row>
    <row r="173" spans="1:19" hidden="1" x14ac:dyDescent="0.35">
      <c r="A173" t="s">
        <v>5072</v>
      </c>
      <c r="B173" t="s">
        <v>66</v>
      </c>
      <c r="C173" t="s">
        <v>802</v>
      </c>
      <c r="D173" t="s">
        <v>5073</v>
      </c>
      <c r="E173" s="1" t="s">
        <v>5074</v>
      </c>
      <c r="F173" t="s">
        <v>4666</v>
      </c>
      <c r="G173">
        <v>100</v>
      </c>
      <c r="H173" t="s">
        <v>66</v>
      </c>
      <c r="I173" t="s">
        <v>5072</v>
      </c>
      <c r="J173" t="s">
        <v>39</v>
      </c>
      <c r="K173" t="s">
        <v>46</v>
      </c>
      <c r="L173" t="s">
        <v>4667</v>
      </c>
      <c r="M173" t="s">
        <v>4668</v>
      </c>
      <c r="N173">
        <v>2024</v>
      </c>
      <c r="O173" t="s">
        <v>3602</v>
      </c>
      <c r="P173" t="s">
        <v>37</v>
      </c>
      <c r="Q173" t="str">
        <f>IFERROR(_xlfn.XLOOKUP(B173,'boitiers actifs'!C:C,'boitiers actifs'!A:A),"Pas installé")</f>
        <v>Pas installé</v>
      </c>
      <c r="R173" t="str">
        <f t="shared" si="2"/>
        <v>Pas installé</v>
      </c>
      <c r="S173" t="str">
        <f>IF(B173 = "", "", VLOOKUP(B173, Commandes!D:G, 4, FALSE))</f>
        <v/>
      </c>
    </row>
    <row r="174" spans="1:19" hidden="1" x14ac:dyDescent="0.35">
      <c r="A174" t="s">
        <v>808</v>
      </c>
      <c r="B174" t="s">
        <v>809</v>
      </c>
      <c r="C174" t="s">
        <v>802</v>
      </c>
      <c r="D174" t="s">
        <v>4671</v>
      </c>
      <c r="E174" s="1" t="s">
        <v>5075</v>
      </c>
      <c r="F174" t="s">
        <v>4666</v>
      </c>
      <c r="G174">
        <v>100</v>
      </c>
      <c r="H174" t="s">
        <v>66</v>
      </c>
      <c r="I174" t="s">
        <v>808</v>
      </c>
      <c r="J174" t="s">
        <v>800</v>
      </c>
      <c r="K174" t="s">
        <v>46</v>
      </c>
      <c r="L174" t="s">
        <v>4667</v>
      </c>
      <c r="M174" t="s">
        <v>4709</v>
      </c>
      <c r="N174">
        <v>2024</v>
      </c>
      <c r="O174" t="s">
        <v>810</v>
      </c>
      <c r="P174" t="s">
        <v>37</v>
      </c>
      <c r="Q174" t="str">
        <f>IFERROR(_xlfn.XLOOKUP(B174,'boitiers actifs'!C:C,'boitiers actifs'!A:A),"Pas installé")</f>
        <v>GR-794-YF</v>
      </c>
      <c r="R174" t="str">
        <f t="shared" si="2"/>
        <v>Identique</v>
      </c>
      <c r="S174" t="str">
        <f>IF(B174 = "", "", VLOOKUP(B174, Commandes!D:G, 4, FALSE))</f>
        <v>oui</v>
      </c>
    </row>
    <row r="175" spans="1:19" hidden="1" x14ac:dyDescent="0.35">
      <c r="A175" t="s">
        <v>4172</v>
      </c>
      <c r="B175" t="s">
        <v>4173</v>
      </c>
      <c r="C175" t="s">
        <v>802</v>
      </c>
      <c r="D175" t="s">
        <v>4671</v>
      </c>
      <c r="E175" s="1" t="s">
        <v>6048</v>
      </c>
      <c r="F175" t="s">
        <v>4666</v>
      </c>
      <c r="G175">
        <v>96</v>
      </c>
      <c r="H175" t="s">
        <v>66</v>
      </c>
      <c r="I175" t="s">
        <v>4172</v>
      </c>
      <c r="J175" t="s">
        <v>800</v>
      </c>
      <c r="K175" t="s">
        <v>46</v>
      </c>
      <c r="L175" t="s">
        <v>4667</v>
      </c>
      <c r="M175" t="s">
        <v>4668</v>
      </c>
      <c r="N175">
        <v>2015</v>
      </c>
      <c r="O175" t="s">
        <v>4174</v>
      </c>
      <c r="Q175" t="str">
        <f>IFERROR(_xlfn.XLOOKUP(B175,'boitiers actifs'!C:C,'boitiers actifs'!A:A),"Pas installé")</f>
        <v>DQ-773-SC</v>
      </c>
      <c r="R175" t="str">
        <f t="shared" si="2"/>
        <v>Identique</v>
      </c>
      <c r="S175" t="str">
        <f>IF(B175 = "", "", VLOOKUP(B175, Commandes!D:G, 4, FALSE))</f>
        <v>oui</v>
      </c>
    </row>
    <row r="176" spans="1:19" hidden="1" x14ac:dyDescent="0.35">
      <c r="A176" t="s">
        <v>813</v>
      </c>
      <c r="B176" t="s">
        <v>814</v>
      </c>
      <c r="C176" t="s">
        <v>5081</v>
      </c>
      <c r="D176" t="s">
        <v>4671</v>
      </c>
      <c r="E176" s="1" t="s">
        <v>4677</v>
      </c>
      <c r="F176" t="s">
        <v>4678</v>
      </c>
      <c r="G176">
        <v>85</v>
      </c>
      <c r="H176" t="s">
        <v>816</v>
      </c>
      <c r="I176" t="s">
        <v>813</v>
      </c>
      <c r="J176" t="s">
        <v>817</v>
      </c>
      <c r="K176" t="s">
        <v>46</v>
      </c>
      <c r="L176" t="s">
        <v>4667</v>
      </c>
      <c r="M176" t="s">
        <v>4668</v>
      </c>
      <c r="N176">
        <v>2025</v>
      </c>
      <c r="O176" t="s">
        <v>815</v>
      </c>
      <c r="P176" t="s">
        <v>37</v>
      </c>
      <c r="Q176" t="str">
        <f>IFERROR(_xlfn.XLOOKUP(B176,'boitiers actifs'!C:C,'boitiers actifs'!A:A),"Pas installé")</f>
        <v>HB-141-VX</v>
      </c>
      <c r="R176" t="str">
        <f t="shared" si="2"/>
        <v>Identique</v>
      </c>
      <c r="S176" t="str">
        <f>IF(B176 = "", "", VLOOKUP(B176, Commandes!D:G, 4, FALSE))</f>
        <v>oui</v>
      </c>
    </row>
    <row r="177" spans="1:19" hidden="1" x14ac:dyDescent="0.35">
      <c r="A177" t="s">
        <v>821</v>
      </c>
      <c r="B177" t="s">
        <v>822</v>
      </c>
      <c r="C177" t="s">
        <v>5081</v>
      </c>
      <c r="D177" t="s">
        <v>4671</v>
      </c>
      <c r="E177" s="1" t="s">
        <v>5082</v>
      </c>
      <c r="F177" t="s">
        <v>4666</v>
      </c>
      <c r="G177">
        <v>86</v>
      </c>
      <c r="H177" t="s">
        <v>66</v>
      </c>
      <c r="I177" t="s">
        <v>821</v>
      </c>
      <c r="J177" t="s">
        <v>817</v>
      </c>
      <c r="K177" t="s">
        <v>46</v>
      </c>
      <c r="L177" t="s">
        <v>4667</v>
      </c>
      <c r="M177" t="s">
        <v>4668</v>
      </c>
      <c r="N177">
        <v>2025</v>
      </c>
      <c r="O177" t="s">
        <v>823</v>
      </c>
      <c r="P177" t="s">
        <v>37</v>
      </c>
      <c r="Q177" t="str">
        <f>IFERROR(_xlfn.XLOOKUP(B177,'boitiers actifs'!C:C,'boitiers actifs'!A:A),"Pas installé")</f>
        <v>HB-491-NW</v>
      </c>
      <c r="R177" t="str">
        <f t="shared" si="2"/>
        <v>Identique</v>
      </c>
      <c r="S177" t="str">
        <f>IF(B177 = "", "", VLOOKUP(B177, Commandes!D:G, 4, FALSE))</f>
        <v>oui</v>
      </c>
    </row>
    <row r="178" spans="1:19" hidden="1" x14ac:dyDescent="0.35">
      <c r="A178" t="s">
        <v>827</v>
      </c>
      <c r="B178" t="s">
        <v>828</v>
      </c>
      <c r="C178" t="s">
        <v>5081</v>
      </c>
      <c r="D178" t="s">
        <v>4671</v>
      </c>
      <c r="E178" s="1" t="s">
        <v>4677</v>
      </c>
      <c r="F178" t="s">
        <v>4678</v>
      </c>
      <c r="G178">
        <v>56</v>
      </c>
      <c r="H178" t="s">
        <v>2887</v>
      </c>
      <c r="I178" t="s">
        <v>827</v>
      </c>
      <c r="J178" t="s">
        <v>817</v>
      </c>
      <c r="K178" t="s">
        <v>46</v>
      </c>
      <c r="L178" t="s">
        <v>4667</v>
      </c>
      <c r="M178" t="s">
        <v>4668</v>
      </c>
      <c r="N178">
        <v>2015</v>
      </c>
      <c r="O178" t="s">
        <v>829</v>
      </c>
      <c r="P178" t="s">
        <v>37</v>
      </c>
      <c r="Q178" t="str">
        <f>IFERROR(_xlfn.XLOOKUP(B178,'boitiers actifs'!C:C,'boitiers actifs'!A:A),"Pas installé")</f>
        <v>DX-989-DN</v>
      </c>
      <c r="R178" t="str">
        <f t="shared" si="2"/>
        <v>Identique</v>
      </c>
      <c r="S178" t="str">
        <f>IF(B178 = "", "", VLOOKUP(B178, Commandes!D:G, 4, FALSE))</f>
        <v>oui</v>
      </c>
    </row>
    <row r="179" spans="1:19" hidden="1" x14ac:dyDescent="0.35">
      <c r="A179" t="s">
        <v>832</v>
      </c>
      <c r="B179" t="s">
        <v>833</v>
      </c>
      <c r="C179" t="s">
        <v>5081</v>
      </c>
      <c r="D179" t="s">
        <v>4671</v>
      </c>
      <c r="E179" s="1" t="s">
        <v>5083</v>
      </c>
      <c r="F179" t="s">
        <v>4666</v>
      </c>
      <c r="G179">
        <v>52</v>
      </c>
      <c r="H179" t="s">
        <v>835</v>
      </c>
      <c r="I179" t="s">
        <v>832</v>
      </c>
      <c r="J179" t="s">
        <v>817</v>
      </c>
      <c r="K179" t="s">
        <v>46</v>
      </c>
      <c r="L179" t="s">
        <v>4667</v>
      </c>
      <c r="M179" t="s">
        <v>4673</v>
      </c>
      <c r="N179">
        <v>2016</v>
      </c>
      <c r="O179" t="s">
        <v>834</v>
      </c>
      <c r="P179" t="s">
        <v>37</v>
      </c>
      <c r="Q179" t="str">
        <f>IFERROR(_xlfn.XLOOKUP(B179,'boitiers actifs'!C:C,'boitiers actifs'!A:A),"Pas installé")</f>
        <v>ED-907-MS</v>
      </c>
      <c r="R179" t="str">
        <f t="shared" si="2"/>
        <v>Identique</v>
      </c>
      <c r="S179" t="str">
        <f>IF(B179 = "", "", VLOOKUP(B179, Commandes!D:G, 4, FALSE))</f>
        <v>oui</v>
      </c>
    </row>
    <row r="180" spans="1:19" hidden="1" x14ac:dyDescent="0.35">
      <c r="A180" t="s">
        <v>3912</v>
      </c>
      <c r="B180" t="s">
        <v>66</v>
      </c>
      <c r="C180" t="s">
        <v>5995</v>
      </c>
      <c r="D180" t="s">
        <v>6009</v>
      </c>
      <c r="E180" s="1" t="s">
        <v>6010</v>
      </c>
      <c r="F180" t="s">
        <v>4666</v>
      </c>
      <c r="G180">
        <v>90</v>
      </c>
      <c r="H180" t="s">
        <v>66</v>
      </c>
      <c r="I180" t="s">
        <v>3912</v>
      </c>
      <c r="J180" t="s">
        <v>3443</v>
      </c>
      <c r="K180" t="s">
        <v>46</v>
      </c>
      <c r="L180" t="s">
        <v>4667</v>
      </c>
      <c r="M180" t="s">
        <v>4673</v>
      </c>
      <c r="N180">
        <v>2015</v>
      </c>
      <c r="O180" t="s">
        <v>3914</v>
      </c>
      <c r="P180" t="s">
        <v>37</v>
      </c>
      <c r="Q180" t="str">
        <f>IFERROR(_xlfn.XLOOKUP(B180,'boitiers actifs'!C:C,'boitiers actifs'!A:A),"Pas installé")</f>
        <v>Pas installé</v>
      </c>
      <c r="R180" t="str">
        <f t="shared" si="2"/>
        <v>Pas installé</v>
      </c>
      <c r="S180" t="str">
        <f>IF(B180 = "", "", VLOOKUP(B180, Commandes!D:G, 4, FALSE))</f>
        <v/>
      </c>
    </row>
    <row r="181" spans="1:19" hidden="1" x14ac:dyDescent="0.35">
      <c r="A181" t="s">
        <v>838</v>
      </c>
      <c r="B181" t="s">
        <v>839</v>
      </c>
      <c r="C181" t="s">
        <v>5087</v>
      </c>
      <c r="D181" t="s">
        <v>4671</v>
      </c>
      <c r="E181" s="1" t="s">
        <v>4677</v>
      </c>
      <c r="F181" t="s">
        <v>4678</v>
      </c>
      <c r="G181">
        <v>91</v>
      </c>
      <c r="H181" t="s">
        <v>841</v>
      </c>
      <c r="I181" t="s">
        <v>838</v>
      </c>
      <c r="J181" t="s">
        <v>817</v>
      </c>
      <c r="K181" t="s">
        <v>46</v>
      </c>
      <c r="L181" t="s">
        <v>4667</v>
      </c>
      <c r="M181" t="s">
        <v>4668</v>
      </c>
      <c r="N181">
        <v>2024</v>
      </c>
      <c r="O181" t="s">
        <v>840</v>
      </c>
      <c r="P181" t="s">
        <v>37</v>
      </c>
      <c r="Q181" t="str">
        <f>IFERROR(_xlfn.XLOOKUP(B181,'boitiers actifs'!C:C,'boitiers actifs'!A:A),"Pas installé")</f>
        <v>HA-879-LH</v>
      </c>
      <c r="R181" t="str">
        <f t="shared" si="2"/>
        <v>Identique</v>
      </c>
      <c r="S181" t="str">
        <f>IF(B181 = "", "", VLOOKUP(B181, Commandes!D:G, 4, FALSE))</f>
        <v>oui</v>
      </c>
    </row>
    <row r="182" spans="1:19" hidden="1" x14ac:dyDescent="0.35">
      <c r="A182" t="s">
        <v>5088</v>
      </c>
      <c r="B182" t="s">
        <v>66</v>
      </c>
      <c r="C182" t="s">
        <v>5089</v>
      </c>
      <c r="D182" t="s">
        <v>5090</v>
      </c>
      <c r="E182" s="1" t="s">
        <v>5091</v>
      </c>
      <c r="F182" t="s">
        <v>4666</v>
      </c>
      <c r="G182">
        <v>97</v>
      </c>
      <c r="H182" t="s">
        <v>66</v>
      </c>
      <c r="I182" t="s">
        <v>5088</v>
      </c>
      <c r="J182" t="s">
        <v>848</v>
      </c>
      <c r="K182" t="s">
        <v>46</v>
      </c>
      <c r="L182" t="s">
        <v>4667</v>
      </c>
      <c r="M182" t="s">
        <v>4673</v>
      </c>
      <c r="N182">
        <v>2017</v>
      </c>
      <c r="O182" t="s">
        <v>5092</v>
      </c>
      <c r="P182" t="s">
        <v>37</v>
      </c>
      <c r="Q182" t="str">
        <f>IFERROR(_xlfn.XLOOKUP(B182,'boitiers actifs'!C:C,'boitiers actifs'!A:A),"Pas installé")</f>
        <v>Pas installé</v>
      </c>
      <c r="R182" t="str">
        <f t="shared" si="2"/>
        <v>Pas installé</v>
      </c>
      <c r="S182" t="str">
        <f>IF(B182 = "", "", VLOOKUP(B182, Commandes!D:G, 4, FALSE))</f>
        <v/>
      </c>
    </row>
    <row r="183" spans="1:19" hidden="1" x14ac:dyDescent="0.35">
      <c r="A183" t="s">
        <v>5093</v>
      </c>
      <c r="B183" t="s">
        <v>66</v>
      </c>
      <c r="C183" t="s">
        <v>5089</v>
      </c>
      <c r="D183" t="s">
        <v>5094</v>
      </c>
      <c r="E183" s="1" t="s">
        <v>5095</v>
      </c>
      <c r="F183" t="s">
        <v>4666</v>
      </c>
      <c r="G183">
        <v>82</v>
      </c>
      <c r="H183" t="s">
        <v>66</v>
      </c>
      <c r="I183" t="s">
        <v>5093</v>
      </c>
      <c r="J183" t="s">
        <v>848</v>
      </c>
      <c r="K183" t="s">
        <v>46</v>
      </c>
      <c r="L183" t="s">
        <v>4667</v>
      </c>
      <c r="M183" t="s">
        <v>4673</v>
      </c>
      <c r="N183">
        <v>2017</v>
      </c>
      <c r="O183" t="s">
        <v>5096</v>
      </c>
      <c r="P183" t="s">
        <v>37</v>
      </c>
      <c r="Q183" t="str">
        <f>IFERROR(_xlfn.XLOOKUP(B183,'boitiers actifs'!C:C,'boitiers actifs'!A:A),"Pas installé")</f>
        <v>Pas installé</v>
      </c>
      <c r="R183" t="str">
        <f t="shared" si="2"/>
        <v>Pas installé</v>
      </c>
      <c r="S183" t="str">
        <f>IF(B183 = "", "", VLOOKUP(B183, Commandes!D:G, 4, FALSE))</f>
        <v/>
      </c>
    </row>
    <row r="184" spans="1:19" hidden="1" x14ac:dyDescent="0.35">
      <c r="A184" t="s">
        <v>5097</v>
      </c>
      <c r="B184" t="s">
        <v>66</v>
      </c>
      <c r="C184" t="s">
        <v>5089</v>
      </c>
      <c r="D184" t="s">
        <v>5098</v>
      </c>
      <c r="E184" s="1" t="s">
        <v>5099</v>
      </c>
      <c r="F184" t="s">
        <v>4666</v>
      </c>
      <c r="G184">
        <v>91</v>
      </c>
      <c r="H184" t="s">
        <v>66</v>
      </c>
      <c r="I184" t="s">
        <v>5097</v>
      </c>
      <c r="J184" t="s">
        <v>848</v>
      </c>
      <c r="K184" t="s">
        <v>46</v>
      </c>
      <c r="L184" t="s">
        <v>4697</v>
      </c>
      <c r="M184" t="s">
        <v>4725</v>
      </c>
      <c r="N184">
        <v>2014</v>
      </c>
      <c r="O184" t="s">
        <v>5100</v>
      </c>
      <c r="P184" t="s">
        <v>37</v>
      </c>
      <c r="Q184" t="str">
        <f>IFERROR(_xlfn.XLOOKUP(B184,'boitiers actifs'!C:C,'boitiers actifs'!A:A),"Pas installé")</f>
        <v>Pas installé</v>
      </c>
      <c r="R184" t="str">
        <f t="shared" si="2"/>
        <v>Pas installé</v>
      </c>
      <c r="S184" t="str">
        <f>IF(B184 = "", "", VLOOKUP(B184, Commandes!D:G, 4, FALSE))</f>
        <v/>
      </c>
    </row>
    <row r="185" spans="1:19" hidden="1" x14ac:dyDescent="0.35">
      <c r="A185" t="s">
        <v>5101</v>
      </c>
      <c r="B185" t="s">
        <v>66</v>
      </c>
      <c r="C185" t="s">
        <v>5089</v>
      </c>
      <c r="D185" t="s">
        <v>5102</v>
      </c>
      <c r="E185" s="1" t="s">
        <v>5103</v>
      </c>
      <c r="F185" t="s">
        <v>4666</v>
      </c>
      <c r="G185">
        <v>44</v>
      </c>
      <c r="H185" t="s">
        <v>66</v>
      </c>
      <c r="I185" t="s">
        <v>5101</v>
      </c>
      <c r="J185" t="s">
        <v>848</v>
      </c>
      <c r="K185" t="s">
        <v>46</v>
      </c>
      <c r="L185" t="s">
        <v>4697</v>
      </c>
      <c r="M185" t="s">
        <v>4725</v>
      </c>
      <c r="N185">
        <v>2016</v>
      </c>
      <c r="O185" t="s">
        <v>5104</v>
      </c>
      <c r="P185" t="s">
        <v>37</v>
      </c>
      <c r="Q185" t="str">
        <f>IFERROR(_xlfn.XLOOKUP(B185,'boitiers actifs'!C:C,'boitiers actifs'!A:A),"Pas installé")</f>
        <v>Pas installé</v>
      </c>
      <c r="R185" t="str">
        <f t="shared" si="2"/>
        <v>Pas installé</v>
      </c>
      <c r="S185" t="str">
        <f>IF(B185 = "", "", VLOOKUP(B185, Commandes!D:G, 4, FALSE))</f>
        <v/>
      </c>
    </row>
    <row r="186" spans="1:19" hidden="1" x14ac:dyDescent="0.35">
      <c r="A186" t="s">
        <v>3912</v>
      </c>
      <c r="B186" t="s">
        <v>3913</v>
      </c>
      <c r="C186" t="s">
        <v>5995</v>
      </c>
      <c r="D186" t="s">
        <v>3916</v>
      </c>
      <c r="E186" s="1" t="s">
        <v>6678</v>
      </c>
      <c r="F186" t="s">
        <v>4666</v>
      </c>
      <c r="G186">
        <v>24</v>
      </c>
      <c r="H186" t="s">
        <v>66</v>
      </c>
      <c r="I186" t="s">
        <v>3912</v>
      </c>
      <c r="J186" t="s">
        <v>3443</v>
      </c>
      <c r="K186" t="s">
        <v>46</v>
      </c>
      <c r="L186" t="s">
        <v>4667</v>
      </c>
      <c r="M186" t="s">
        <v>4673</v>
      </c>
      <c r="N186">
        <v>2015</v>
      </c>
      <c r="O186" t="s">
        <v>3914</v>
      </c>
      <c r="P186" t="s">
        <v>37</v>
      </c>
      <c r="Q186" t="str">
        <f>IFERROR(_xlfn.XLOOKUP(B186,'boitiers actifs'!C:C,'boitiers actifs'!A:A),"Pas installé")</f>
        <v>DT-064-WT</v>
      </c>
      <c r="R186" t="str">
        <f t="shared" si="2"/>
        <v>Identique</v>
      </c>
      <c r="S186" t="str">
        <f>IF(B186 = "", "", VLOOKUP(B186, Commandes!D:G, 4, FALSE))</f>
        <v>oui</v>
      </c>
    </row>
    <row r="187" spans="1:19" hidden="1" x14ac:dyDescent="0.35">
      <c r="A187" t="s">
        <v>5108</v>
      </c>
      <c r="B187" t="s">
        <v>66</v>
      </c>
      <c r="C187" t="s">
        <v>5109</v>
      </c>
      <c r="D187" t="s">
        <v>5110</v>
      </c>
      <c r="E187" s="1" t="s">
        <v>5111</v>
      </c>
      <c r="F187" t="s">
        <v>4666</v>
      </c>
      <c r="G187" t="s">
        <v>4681</v>
      </c>
      <c r="H187" t="s">
        <v>66</v>
      </c>
      <c r="I187" t="s">
        <v>5108</v>
      </c>
      <c r="J187" t="s">
        <v>848</v>
      </c>
      <c r="K187" t="s">
        <v>46</v>
      </c>
      <c r="L187" t="s">
        <v>4667</v>
      </c>
      <c r="M187" t="s">
        <v>4673</v>
      </c>
      <c r="N187">
        <v>2015</v>
      </c>
      <c r="O187" t="s">
        <v>5112</v>
      </c>
      <c r="P187" t="s">
        <v>37</v>
      </c>
      <c r="Q187" t="str">
        <f>IFERROR(_xlfn.XLOOKUP(B187,'boitiers actifs'!C:C,'boitiers actifs'!A:A),"Pas installé")</f>
        <v>Pas installé</v>
      </c>
      <c r="R187" t="str">
        <f t="shared" si="2"/>
        <v>Pas installé</v>
      </c>
      <c r="S187" t="str">
        <f>IF(B187 = "", "", VLOOKUP(B187, Commandes!D:G, 4, FALSE))</f>
        <v/>
      </c>
    </row>
    <row r="188" spans="1:19" hidden="1" x14ac:dyDescent="0.35">
      <c r="A188" t="s">
        <v>845</v>
      </c>
      <c r="B188" t="s">
        <v>846</v>
      </c>
      <c r="C188" t="s">
        <v>5089</v>
      </c>
      <c r="D188" t="s">
        <v>851</v>
      </c>
      <c r="E188" s="1" t="s">
        <v>5113</v>
      </c>
      <c r="F188" t="s">
        <v>4666</v>
      </c>
      <c r="G188">
        <v>21</v>
      </c>
      <c r="H188" t="s">
        <v>66</v>
      </c>
      <c r="I188" t="s">
        <v>845</v>
      </c>
      <c r="J188" t="s">
        <v>848</v>
      </c>
      <c r="K188" t="s">
        <v>46</v>
      </c>
      <c r="L188" t="s">
        <v>4692</v>
      </c>
      <c r="M188" t="s">
        <v>4693</v>
      </c>
      <c r="N188">
        <v>2023</v>
      </c>
      <c r="O188" t="s">
        <v>847</v>
      </c>
      <c r="P188" t="s">
        <v>37</v>
      </c>
      <c r="Q188" t="str">
        <f>IFERROR(_xlfn.XLOOKUP(B188,'boitiers actifs'!C:C,'boitiers actifs'!A:A),"Pas installé")</f>
        <v>GL-261-WE</v>
      </c>
      <c r="R188" t="str">
        <f t="shared" si="2"/>
        <v>Identique</v>
      </c>
      <c r="S188" t="str">
        <f>IF(B188 = "", "", VLOOKUP(B188, Commandes!D:G, 4, FALSE))</f>
        <v>oui</v>
      </c>
    </row>
    <row r="189" spans="1:19" hidden="1" x14ac:dyDescent="0.35">
      <c r="A189" t="s">
        <v>854</v>
      </c>
      <c r="B189" t="s">
        <v>855</v>
      </c>
      <c r="C189" t="s">
        <v>5114</v>
      </c>
      <c r="D189" t="s">
        <v>4671</v>
      </c>
      <c r="E189" s="1" t="s">
        <v>5115</v>
      </c>
      <c r="F189" t="s">
        <v>4666</v>
      </c>
      <c r="G189" t="s">
        <v>4681</v>
      </c>
      <c r="H189" t="s">
        <v>66</v>
      </c>
      <c r="I189" t="s">
        <v>854</v>
      </c>
      <c r="J189" t="s">
        <v>857</v>
      </c>
      <c r="K189" t="s">
        <v>46</v>
      </c>
      <c r="L189" t="s">
        <v>4692</v>
      </c>
      <c r="M189" t="s">
        <v>4693</v>
      </c>
      <c r="N189">
        <v>2018</v>
      </c>
      <c r="O189" t="s">
        <v>856</v>
      </c>
      <c r="P189" t="s">
        <v>37</v>
      </c>
      <c r="Q189" t="str">
        <f>IFERROR(_xlfn.XLOOKUP(B189,'boitiers actifs'!C:C,'boitiers actifs'!A:A),"Pas installé")</f>
        <v>EX-347-YF</v>
      </c>
      <c r="R189" t="str">
        <f t="shared" si="2"/>
        <v>Identique</v>
      </c>
      <c r="S189" t="str">
        <f>IF(B189 = "", "", VLOOKUP(B189, Commandes!D:G, 4, FALSE))</f>
        <v>oui</v>
      </c>
    </row>
    <row r="190" spans="1:19" hidden="1" x14ac:dyDescent="0.35">
      <c r="A190" t="s">
        <v>5116</v>
      </c>
      <c r="B190" t="s">
        <v>66</v>
      </c>
      <c r="C190" t="s">
        <v>5117</v>
      </c>
      <c r="D190" t="s">
        <v>5118</v>
      </c>
      <c r="E190" s="1" t="s">
        <v>5119</v>
      </c>
      <c r="F190" t="s">
        <v>4666</v>
      </c>
      <c r="G190" t="s">
        <v>4681</v>
      </c>
      <c r="H190" t="s">
        <v>66</v>
      </c>
      <c r="I190" t="s">
        <v>5116</v>
      </c>
      <c r="J190" t="s">
        <v>848</v>
      </c>
      <c r="K190" t="s">
        <v>46</v>
      </c>
      <c r="L190" t="s">
        <v>66</v>
      </c>
      <c r="M190" t="s">
        <v>66</v>
      </c>
      <c r="N190">
        <v>0</v>
      </c>
      <c r="O190" t="s">
        <v>66</v>
      </c>
      <c r="Q190" t="str">
        <f>IFERROR(_xlfn.XLOOKUP(B190,'boitiers actifs'!C:C,'boitiers actifs'!A:A),"Pas installé")</f>
        <v>Pas installé</v>
      </c>
      <c r="R190" t="str">
        <f t="shared" si="2"/>
        <v>Pas installé</v>
      </c>
      <c r="S190" t="str">
        <f>IF(B190 = "", "", VLOOKUP(B190, Commandes!D:G, 4, FALSE))</f>
        <v/>
      </c>
    </row>
    <row r="191" spans="1:19" hidden="1" x14ac:dyDescent="0.35">
      <c r="A191" t="s">
        <v>861</v>
      </c>
      <c r="B191" t="s">
        <v>862</v>
      </c>
      <c r="C191" t="s">
        <v>5120</v>
      </c>
      <c r="D191" t="s">
        <v>4671</v>
      </c>
      <c r="E191" s="1" t="s">
        <v>4941</v>
      </c>
      <c r="F191" t="s">
        <v>4666</v>
      </c>
      <c r="G191">
        <v>91</v>
      </c>
      <c r="H191" t="s">
        <v>5121</v>
      </c>
      <c r="I191" t="s">
        <v>861</v>
      </c>
      <c r="J191" t="s">
        <v>848</v>
      </c>
      <c r="K191" t="s">
        <v>46</v>
      </c>
      <c r="L191" t="s">
        <v>4667</v>
      </c>
      <c r="M191" t="s">
        <v>4668</v>
      </c>
      <c r="N191">
        <v>2024</v>
      </c>
      <c r="O191" t="s">
        <v>863</v>
      </c>
      <c r="P191" t="s">
        <v>37</v>
      </c>
      <c r="Q191" t="str">
        <f>IFERROR(_xlfn.XLOOKUP(B191,'boitiers actifs'!C:C,'boitiers actifs'!A:A),"Pas installé")</f>
        <v>GY-312-LH</v>
      </c>
      <c r="R191" t="str">
        <f t="shared" si="2"/>
        <v>Identique</v>
      </c>
      <c r="S191" t="str">
        <f>IF(B191 = "", "", VLOOKUP(B191, Commandes!D:G, 4, FALSE))</f>
        <v>oui</v>
      </c>
    </row>
    <row r="192" spans="1:19" hidden="1" x14ac:dyDescent="0.35">
      <c r="A192" t="s">
        <v>867</v>
      </c>
      <c r="B192" t="s">
        <v>868</v>
      </c>
      <c r="C192" t="s">
        <v>5122</v>
      </c>
      <c r="D192" t="s">
        <v>4671</v>
      </c>
      <c r="E192" s="1" t="s">
        <v>5123</v>
      </c>
      <c r="F192" t="s">
        <v>4678</v>
      </c>
      <c r="G192">
        <v>46</v>
      </c>
      <c r="H192" t="s">
        <v>66</v>
      </c>
      <c r="I192" t="s">
        <v>867</v>
      </c>
      <c r="J192" t="s">
        <v>75</v>
      </c>
      <c r="K192" t="s">
        <v>46</v>
      </c>
      <c r="L192" t="s">
        <v>4692</v>
      </c>
      <c r="M192" t="s">
        <v>5124</v>
      </c>
      <c r="N192">
        <v>2019</v>
      </c>
      <c r="O192" t="s">
        <v>869</v>
      </c>
      <c r="P192" t="s">
        <v>37</v>
      </c>
      <c r="Q192" t="str">
        <f>IFERROR(_xlfn.XLOOKUP(B192,'boitiers actifs'!C:C,'boitiers actifs'!A:A),"Pas installé")</f>
        <v>GR-289-KS</v>
      </c>
      <c r="R192" t="str">
        <f t="shared" si="2"/>
        <v>Identique</v>
      </c>
      <c r="S192" t="str">
        <f>IF(B192 = "", "", VLOOKUP(B192, Commandes!D:G, 4, FALSE))</f>
        <v>oui</v>
      </c>
    </row>
    <row r="193" spans="1:19" hidden="1" x14ac:dyDescent="0.35">
      <c r="A193" t="s">
        <v>873</v>
      </c>
      <c r="B193" t="s">
        <v>874</v>
      </c>
      <c r="C193" t="s">
        <v>5125</v>
      </c>
      <c r="D193" t="s">
        <v>4671</v>
      </c>
      <c r="E193" s="1" t="s">
        <v>4686</v>
      </c>
      <c r="F193" t="s">
        <v>4666</v>
      </c>
      <c r="G193">
        <v>77</v>
      </c>
      <c r="H193" t="s">
        <v>5126</v>
      </c>
      <c r="I193" t="s">
        <v>873</v>
      </c>
      <c r="J193" t="s">
        <v>857</v>
      </c>
      <c r="K193" t="s">
        <v>46</v>
      </c>
      <c r="L193" t="s">
        <v>4667</v>
      </c>
      <c r="M193" t="s">
        <v>4668</v>
      </c>
      <c r="N193">
        <v>2024</v>
      </c>
      <c r="O193" t="s">
        <v>875</v>
      </c>
      <c r="P193" t="s">
        <v>37</v>
      </c>
      <c r="Q193" t="str">
        <f>IFERROR(_xlfn.XLOOKUP(B193,'boitiers actifs'!C:C,'boitiers actifs'!A:A),"Pas installé")</f>
        <v>GY-707-TF</v>
      </c>
      <c r="R193" t="str">
        <f t="shared" si="2"/>
        <v>Identique</v>
      </c>
      <c r="S193" t="str">
        <f>IF(B193 = "", "", VLOOKUP(B193, Commandes!D:G, 4, FALSE))</f>
        <v>oui</v>
      </c>
    </row>
    <row r="194" spans="1:19" hidden="1" x14ac:dyDescent="0.35">
      <c r="A194" t="s">
        <v>5127</v>
      </c>
      <c r="B194" t="s">
        <v>66</v>
      </c>
      <c r="C194" t="s">
        <v>5128</v>
      </c>
      <c r="D194" t="s">
        <v>5129</v>
      </c>
      <c r="E194" s="1" t="s">
        <v>5130</v>
      </c>
      <c r="F194" t="s">
        <v>4666</v>
      </c>
      <c r="G194">
        <v>40</v>
      </c>
      <c r="H194" t="s">
        <v>66</v>
      </c>
      <c r="I194" t="s">
        <v>5127</v>
      </c>
      <c r="J194" t="s">
        <v>848</v>
      </c>
      <c r="K194" t="s">
        <v>46</v>
      </c>
      <c r="L194" t="s">
        <v>4692</v>
      </c>
      <c r="M194" t="s">
        <v>5124</v>
      </c>
      <c r="N194">
        <v>2019</v>
      </c>
      <c r="O194" t="s">
        <v>5131</v>
      </c>
      <c r="P194" t="s">
        <v>37</v>
      </c>
      <c r="Q194" t="str">
        <f>IFERROR(_xlfn.XLOOKUP(B194,'boitiers actifs'!C:C,'boitiers actifs'!A:A),"Pas installé")</f>
        <v>Pas installé</v>
      </c>
      <c r="R194" t="str">
        <f t="shared" ref="R194:R257" si="3" xml:space="preserve"> IF(Q194 = "Pas installé", "Pas installé", IF( Q194&lt;&gt;A194, "Différent du véhicule assigné", "Identique"))</f>
        <v>Pas installé</v>
      </c>
      <c r="S194" t="str">
        <f>IF(B194 = "", "", VLOOKUP(B194, Commandes!D:G, 4, FALSE))</f>
        <v/>
      </c>
    </row>
    <row r="195" spans="1:19" hidden="1" x14ac:dyDescent="0.35">
      <c r="A195" t="s">
        <v>879</v>
      </c>
      <c r="B195" t="s">
        <v>880</v>
      </c>
      <c r="C195" t="s">
        <v>5089</v>
      </c>
      <c r="D195" t="s">
        <v>4671</v>
      </c>
      <c r="E195" s="1" t="s">
        <v>5132</v>
      </c>
      <c r="F195" t="s">
        <v>4666</v>
      </c>
      <c r="G195">
        <v>100</v>
      </c>
      <c r="H195" t="s">
        <v>66</v>
      </c>
      <c r="I195" t="s">
        <v>879</v>
      </c>
      <c r="J195" t="s">
        <v>848</v>
      </c>
      <c r="K195" t="s">
        <v>46</v>
      </c>
      <c r="L195" t="s">
        <v>4692</v>
      </c>
      <c r="M195" t="s">
        <v>5124</v>
      </c>
      <c r="N195">
        <v>2019</v>
      </c>
      <c r="O195" t="s">
        <v>881</v>
      </c>
      <c r="P195" t="s">
        <v>37</v>
      </c>
      <c r="Q195" t="str">
        <f>IFERROR(_xlfn.XLOOKUP(B195,'boitiers actifs'!C:C,'boitiers actifs'!A:A),"Pas installé")</f>
        <v>GQ-403-JP</v>
      </c>
      <c r="R195" t="str">
        <f t="shared" si="3"/>
        <v>Identique</v>
      </c>
      <c r="S195" t="str">
        <f>IF(B195 = "", "", VLOOKUP(B195, Commandes!D:G, 4, FALSE))</f>
        <v>oui</v>
      </c>
    </row>
    <row r="196" spans="1:19" hidden="1" x14ac:dyDescent="0.35">
      <c r="A196" t="s">
        <v>5133</v>
      </c>
      <c r="B196" t="s">
        <v>66</v>
      </c>
      <c r="C196" t="s">
        <v>5089</v>
      </c>
      <c r="D196" t="s">
        <v>5134</v>
      </c>
      <c r="E196" s="1" t="s">
        <v>5135</v>
      </c>
      <c r="F196" t="s">
        <v>4666</v>
      </c>
      <c r="G196" t="s">
        <v>4681</v>
      </c>
      <c r="H196" t="s">
        <v>66</v>
      </c>
      <c r="I196" t="s">
        <v>5133</v>
      </c>
      <c r="J196" t="s">
        <v>848</v>
      </c>
      <c r="K196" t="s">
        <v>46</v>
      </c>
      <c r="L196" t="s">
        <v>4667</v>
      </c>
      <c r="M196" t="s">
        <v>5136</v>
      </c>
      <c r="N196">
        <v>2015</v>
      </c>
      <c r="O196" t="s">
        <v>5137</v>
      </c>
      <c r="P196" t="s">
        <v>37</v>
      </c>
      <c r="Q196" t="str">
        <f>IFERROR(_xlfn.XLOOKUP(B196,'boitiers actifs'!C:C,'boitiers actifs'!A:A),"Pas installé")</f>
        <v>Pas installé</v>
      </c>
      <c r="R196" t="str">
        <f t="shared" si="3"/>
        <v>Pas installé</v>
      </c>
      <c r="S196" t="str">
        <f>IF(B196 = "", "", VLOOKUP(B196, Commandes!D:G, 4, FALSE))</f>
        <v/>
      </c>
    </row>
    <row r="197" spans="1:19" hidden="1" x14ac:dyDescent="0.35">
      <c r="A197" t="s">
        <v>5138</v>
      </c>
      <c r="B197" t="s">
        <v>66</v>
      </c>
      <c r="C197" t="s">
        <v>5139</v>
      </c>
      <c r="D197" t="s">
        <v>5140</v>
      </c>
      <c r="E197" s="1" t="s">
        <v>66</v>
      </c>
      <c r="F197" t="s">
        <v>4666</v>
      </c>
      <c r="G197" t="s">
        <v>4681</v>
      </c>
      <c r="H197" t="s">
        <v>66</v>
      </c>
      <c r="I197" t="s">
        <v>66</v>
      </c>
      <c r="J197" t="s">
        <v>66</v>
      </c>
      <c r="K197" t="s">
        <v>46</v>
      </c>
      <c r="L197" t="s">
        <v>66</v>
      </c>
      <c r="M197" t="s">
        <v>66</v>
      </c>
      <c r="N197">
        <v>0</v>
      </c>
      <c r="O197" t="s">
        <v>66</v>
      </c>
      <c r="Q197" t="str">
        <f>IFERROR(_xlfn.XLOOKUP(B197,'boitiers actifs'!C:C,'boitiers actifs'!A:A),"Pas installé")</f>
        <v>Pas installé</v>
      </c>
      <c r="R197" t="str">
        <f t="shared" si="3"/>
        <v>Pas installé</v>
      </c>
      <c r="S197" t="str">
        <f>IF(B197 = "", "", VLOOKUP(B197, Commandes!D:G, 4, FALSE))</f>
        <v/>
      </c>
    </row>
    <row r="198" spans="1:19" hidden="1" x14ac:dyDescent="0.35">
      <c r="A198" t="s">
        <v>5141</v>
      </c>
      <c r="B198" t="s">
        <v>66</v>
      </c>
      <c r="C198" t="s">
        <v>771</v>
      </c>
      <c r="D198" t="s">
        <v>5142</v>
      </c>
      <c r="E198" s="1" t="s">
        <v>66</v>
      </c>
      <c r="F198" t="s">
        <v>4666</v>
      </c>
      <c r="G198" t="s">
        <v>4681</v>
      </c>
      <c r="H198" t="s">
        <v>66</v>
      </c>
      <c r="I198" t="s">
        <v>66</v>
      </c>
      <c r="J198" t="s">
        <v>66</v>
      </c>
      <c r="K198" t="s">
        <v>46</v>
      </c>
      <c r="L198" t="s">
        <v>66</v>
      </c>
      <c r="M198" t="s">
        <v>66</v>
      </c>
      <c r="N198">
        <v>0</v>
      </c>
      <c r="O198" t="s">
        <v>66</v>
      </c>
      <c r="Q198" t="str">
        <f>IFERROR(_xlfn.XLOOKUP(B198,'boitiers actifs'!C:C,'boitiers actifs'!A:A),"Pas installé")</f>
        <v>Pas installé</v>
      </c>
      <c r="R198" t="str">
        <f t="shared" si="3"/>
        <v>Pas installé</v>
      </c>
      <c r="S198" t="str">
        <f>IF(B198 = "", "", VLOOKUP(B198, Commandes!D:G, 4, FALSE))</f>
        <v/>
      </c>
    </row>
    <row r="199" spans="1:19" hidden="1" x14ac:dyDescent="0.35">
      <c r="A199" t="s">
        <v>5143</v>
      </c>
      <c r="B199" t="s">
        <v>66</v>
      </c>
      <c r="C199" t="s">
        <v>5089</v>
      </c>
      <c r="D199" t="s">
        <v>5144</v>
      </c>
      <c r="E199" s="1" t="s">
        <v>5145</v>
      </c>
      <c r="F199" t="s">
        <v>4666</v>
      </c>
      <c r="G199" t="s">
        <v>4681</v>
      </c>
      <c r="H199" t="s">
        <v>66</v>
      </c>
      <c r="I199" t="s">
        <v>5143</v>
      </c>
      <c r="J199" t="s">
        <v>848</v>
      </c>
      <c r="K199" t="s">
        <v>46</v>
      </c>
      <c r="L199" t="s">
        <v>4667</v>
      </c>
      <c r="M199" t="s">
        <v>4673</v>
      </c>
      <c r="N199">
        <v>2015</v>
      </c>
      <c r="O199" t="s">
        <v>5146</v>
      </c>
      <c r="P199" t="s">
        <v>37</v>
      </c>
      <c r="Q199" t="str">
        <f>IFERROR(_xlfn.XLOOKUP(B199,'boitiers actifs'!C:C,'boitiers actifs'!A:A),"Pas installé")</f>
        <v>Pas installé</v>
      </c>
      <c r="R199" t="str">
        <f t="shared" si="3"/>
        <v>Pas installé</v>
      </c>
      <c r="S199" t="str">
        <f>IF(B199 = "", "", VLOOKUP(B199, Commandes!D:G, 4, FALSE))</f>
        <v/>
      </c>
    </row>
    <row r="200" spans="1:19" hidden="1" x14ac:dyDescent="0.35">
      <c r="A200" t="s">
        <v>885</v>
      </c>
      <c r="B200" t="s">
        <v>886</v>
      </c>
      <c r="C200" t="s">
        <v>5147</v>
      </c>
      <c r="D200" t="s">
        <v>4671</v>
      </c>
      <c r="E200" s="1" t="s">
        <v>4716</v>
      </c>
      <c r="F200" t="s">
        <v>4666</v>
      </c>
      <c r="G200">
        <v>79</v>
      </c>
      <c r="H200" t="s">
        <v>66</v>
      </c>
      <c r="I200" t="s">
        <v>885</v>
      </c>
      <c r="J200" t="s">
        <v>848</v>
      </c>
      <c r="K200" t="s">
        <v>46</v>
      </c>
      <c r="L200" t="s">
        <v>4667</v>
      </c>
      <c r="M200" t="s">
        <v>4673</v>
      </c>
      <c r="N200">
        <v>2019</v>
      </c>
      <c r="O200" t="s">
        <v>887</v>
      </c>
      <c r="P200" t="s">
        <v>37</v>
      </c>
      <c r="Q200" t="str">
        <f>IFERROR(_xlfn.XLOOKUP(B200,'boitiers actifs'!C:C,'boitiers actifs'!A:A),"Pas installé")</f>
        <v>FH-976-TW</v>
      </c>
      <c r="R200" t="str">
        <f t="shared" si="3"/>
        <v>Identique</v>
      </c>
      <c r="S200" t="str">
        <f>IF(B200 = "", "", VLOOKUP(B200, Commandes!D:G, 4, FALSE))</f>
        <v>oui</v>
      </c>
    </row>
    <row r="201" spans="1:19" hidden="1" x14ac:dyDescent="0.35">
      <c r="A201" t="s">
        <v>891</v>
      </c>
      <c r="B201" t="s">
        <v>892</v>
      </c>
      <c r="C201" t="s">
        <v>5089</v>
      </c>
      <c r="D201" t="s">
        <v>4671</v>
      </c>
      <c r="E201" s="1" t="s">
        <v>5148</v>
      </c>
      <c r="F201" t="s">
        <v>4666</v>
      </c>
      <c r="G201">
        <v>24</v>
      </c>
      <c r="H201" t="s">
        <v>66</v>
      </c>
      <c r="I201" t="s">
        <v>891</v>
      </c>
      <c r="J201" t="s">
        <v>894</v>
      </c>
      <c r="K201" t="s">
        <v>46</v>
      </c>
      <c r="L201" t="s">
        <v>4667</v>
      </c>
      <c r="M201" t="s">
        <v>4709</v>
      </c>
      <c r="N201">
        <v>2022</v>
      </c>
      <c r="O201" t="s">
        <v>893</v>
      </c>
      <c r="P201" t="s">
        <v>37</v>
      </c>
      <c r="Q201" t="str">
        <f>IFERROR(_xlfn.XLOOKUP(B201,'boitiers actifs'!C:C,'boitiers actifs'!A:A),"Pas installé")</f>
        <v>GE-159-GP</v>
      </c>
      <c r="R201" t="str">
        <f t="shared" si="3"/>
        <v>Identique</v>
      </c>
      <c r="S201" t="str">
        <f>IF(B201 = "", "", VLOOKUP(B201, Commandes!D:G, 4, FALSE))</f>
        <v>oui</v>
      </c>
    </row>
    <row r="202" spans="1:19" hidden="1" x14ac:dyDescent="0.35">
      <c r="A202" t="s">
        <v>896</v>
      </c>
      <c r="B202" t="s">
        <v>897</v>
      </c>
      <c r="C202" t="s">
        <v>900</v>
      </c>
      <c r="D202" t="s">
        <v>4671</v>
      </c>
      <c r="E202" s="1" t="s">
        <v>5123</v>
      </c>
      <c r="F202" t="s">
        <v>4687</v>
      </c>
      <c r="G202" t="s">
        <v>4681</v>
      </c>
      <c r="H202" t="s">
        <v>66</v>
      </c>
      <c r="I202" t="s">
        <v>896</v>
      </c>
      <c r="J202" t="s">
        <v>848</v>
      </c>
      <c r="K202" t="s">
        <v>46</v>
      </c>
      <c r="L202" t="s">
        <v>4667</v>
      </c>
      <c r="M202" t="s">
        <v>4668</v>
      </c>
      <c r="N202">
        <v>2022</v>
      </c>
      <c r="O202" t="s">
        <v>898</v>
      </c>
      <c r="P202" t="s">
        <v>37</v>
      </c>
      <c r="Q202" t="str">
        <f>IFERROR(_xlfn.XLOOKUP(B202,'boitiers actifs'!C:C,'boitiers actifs'!A:A),"Pas installé")</f>
        <v>GM-182-BL</v>
      </c>
      <c r="R202" t="str">
        <f t="shared" si="3"/>
        <v>Identique</v>
      </c>
      <c r="S202" t="str">
        <f>IF(B202 = "", "", VLOOKUP(B202, Commandes!D:G, 4, FALSE))</f>
        <v>oui</v>
      </c>
    </row>
    <row r="203" spans="1:19" hidden="1" x14ac:dyDescent="0.35">
      <c r="A203" t="s">
        <v>901</v>
      </c>
      <c r="B203" t="s">
        <v>902</v>
      </c>
      <c r="C203" t="s">
        <v>5089</v>
      </c>
      <c r="D203" t="s">
        <v>4671</v>
      </c>
      <c r="E203" s="1" t="s">
        <v>5149</v>
      </c>
      <c r="F203" t="s">
        <v>4666</v>
      </c>
      <c r="G203">
        <v>39</v>
      </c>
      <c r="H203" t="s">
        <v>66</v>
      </c>
      <c r="I203" t="s">
        <v>901</v>
      </c>
      <c r="J203" t="s">
        <v>894</v>
      </c>
      <c r="K203" t="s">
        <v>46</v>
      </c>
      <c r="L203" t="s">
        <v>4667</v>
      </c>
      <c r="M203" t="s">
        <v>4709</v>
      </c>
      <c r="N203">
        <v>2022</v>
      </c>
      <c r="O203" t="s">
        <v>903</v>
      </c>
      <c r="P203" t="s">
        <v>37</v>
      </c>
      <c r="Q203" t="str">
        <f>IFERROR(_xlfn.XLOOKUP(B203,'boitiers actifs'!C:C,'boitiers actifs'!A:A),"Pas installé")</f>
        <v>GE-438-GP</v>
      </c>
      <c r="R203" t="str">
        <f t="shared" si="3"/>
        <v>Identique</v>
      </c>
      <c r="S203" t="str">
        <f>IF(B203 = "", "", VLOOKUP(B203, Commandes!D:G, 4, FALSE))</f>
        <v>oui</v>
      </c>
    </row>
    <row r="204" spans="1:19" hidden="1" x14ac:dyDescent="0.35">
      <c r="A204" t="s">
        <v>5150</v>
      </c>
      <c r="B204" t="s">
        <v>66</v>
      </c>
      <c r="C204" t="s">
        <v>5089</v>
      </c>
      <c r="D204" t="s">
        <v>5151</v>
      </c>
      <c r="E204" s="1" t="s">
        <v>5152</v>
      </c>
      <c r="F204" t="s">
        <v>4666</v>
      </c>
      <c r="G204">
        <v>54</v>
      </c>
      <c r="H204" t="s">
        <v>66</v>
      </c>
      <c r="I204" t="s">
        <v>5150</v>
      </c>
      <c r="J204" t="s">
        <v>848</v>
      </c>
      <c r="K204" t="s">
        <v>46</v>
      </c>
      <c r="L204" t="s">
        <v>4697</v>
      </c>
      <c r="M204" t="s">
        <v>4725</v>
      </c>
      <c r="N204">
        <v>2014</v>
      </c>
      <c r="O204" t="s">
        <v>5153</v>
      </c>
      <c r="P204" t="s">
        <v>37</v>
      </c>
      <c r="Q204" t="str">
        <f>IFERROR(_xlfn.XLOOKUP(B204,'boitiers actifs'!C:C,'boitiers actifs'!A:A),"Pas installé")</f>
        <v>Pas installé</v>
      </c>
      <c r="R204" t="str">
        <f t="shared" si="3"/>
        <v>Pas installé</v>
      </c>
      <c r="S204" t="str">
        <f>IF(B204 = "", "", VLOOKUP(B204, Commandes!D:G, 4, FALSE))</f>
        <v/>
      </c>
    </row>
    <row r="205" spans="1:19" hidden="1" x14ac:dyDescent="0.35">
      <c r="A205" t="s">
        <v>5154</v>
      </c>
      <c r="B205" t="s">
        <v>66</v>
      </c>
      <c r="C205" t="s">
        <v>5155</v>
      </c>
      <c r="D205" t="s">
        <v>5156</v>
      </c>
      <c r="E205" s="1" t="s">
        <v>5157</v>
      </c>
      <c r="F205" t="s">
        <v>4666</v>
      </c>
      <c r="G205" t="s">
        <v>4681</v>
      </c>
      <c r="H205" t="s">
        <v>66</v>
      </c>
      <c r="I205" t="s">
        <v>5154</v>
      </c>
      <c r="J205" t="s">
        <v>848</v>
      </c>
      <c r="K205" t="s">
        <v>46</v>
      </c>
      <c r="L205" t="s">
        <v>4692</v>
      </c>
      <c r="M205" t="s">
        <v>4693</v>
      </c>
      <c r="N205">
        <v>2020</v>
      </c>
      <c r="O205" t="s">
        <v>5158</v>
      </c>
      <c r="P205" t="s">
        <v>37</v>
      </c>
      <c r="Q205" t="str">
        <f>IFERROR(_xlfn.XLOOKUP(B205,'boitiers actifs'!C:C,'boitiers actifs'!A:A),"Pas installé")</f>
        <v>Pas installé</v>
      </c>
      <c r="R205" t="str">
        <f t="shared" si="3"/>
        <v>Pas installé</v>
      </c>
      <c r="S205" t="str">
        <f>IF(B205 = "", "", VLOOKUP(B205, Commandes!D:G, 4, FALSE))</f>
        <v/>
      </c>
    </row>
    <row r="206" spans="1:19" hidden="1" x14ac:dyDescent="0.35">
      <c r="A206" t="s">
        <v>5159</v>
      </c>
      <c r="B206" t="s">
        <v>66</v>
      </c>
      <c r="C206" t="s">
        <v>5117</v>
      </c>
      <c r="D206" t="s">
        <v>5160</v>
      </c>
      <c r="E206" s="1" t="s">
        <v>5161</v>
      </c>
      <c r="F206" t="s">
        <v>4666</v>
      </c>
      <c r="G206" t="s">
        <v>4681</v>
      </c>
      <c r="H206" t="s">
        <v>66</v>
      </c>
      <c r="I206" t="s">
        <v>5159</v>
      </c>
      <c r="J206" t="s">
        <v>848</v>
      </c>
      <c r="K206" t="s">
        <v>46</v>
      </c>
      <c r="L206" t="s">
        <v>4667</v>
      </c>
      <c r="M206" t="s">
        <v>4673</v>
      </c>
      <c r="N206">
        <v>2014</v>
      </c>
      <c r="O206" t="s">
        <v>5162</v>
      </c>
      <c r="P206" t="s">
        <v>37</v>
      </c>
      <c r="Q206" t="str">
        <f>IFERROR(_xlfn.XLOOKUP(B206,'boitiers actifs'!C:C,'boitiers actifs'!A:A),"Pas installé")</f>
        <v>Pas installé</v>
      </c>
      <c r="R206" t="str">
        <f t="shared" si="3"/>
        <v>Pas installé</v>
      </c>
      <c r="S206" t="str">
        <f>IF(B206 = "", "", VLOOKUP(B206, Commandes!D:G, 4, FALSE))</f>
        <v/>
      </c>
    </row>
    <row r="207" spans="1:19" hidden="1" x14ac:dyDescent="0.35">
      <c r="A207" t="s">
        <v>5163</v>
      </c>
      <c r="B207" t="s">
        <v>66</v>
      </c>
      <c r="C207" t="s">
        <v>5089</v>
      </c>
      <c r="D207" t="s">
        <v>5164</v>
      </c>
      <c r="E207" s="1" t="s">
        <v>5165</v>
      </c>
      <c r="F207" t="s">
        <v>4666</v>
      </c>
      <c r="G207">
        <v>86</v>
      </c>
      <c r="H207" t="s">
        <v>66</v>
      </c>
      <c r="I207" t="s">
        <v>5163</v>
      </c>
      <c r="J207" t="s">
        <v>848</v>
      </c>
      <c r="K207" t="s">
        <v>46</v>
      </c>
      <c r="L207" t="s">
        <v>4697</v>
      </c>
      <c r="M207" t="s">
        <v>4725</v>
      </c>
      <c r="N207">
        <v>2016</v>
      </c>
      <c r="O207" t="s">
        <v>5166</v>
      </c>
      <c r="P207" t="s">
        <v>37</v>
      </c>
      <c r="Q207" t="str">
        <f>IFERROR(_xlfn.XLOOKUP(B207,'boitiers actifs'!C:C,'boitiers actifs'!A:A),"Pas installé")</f>
        <v>Pas installé</v>
      </c>
      <c r="R207" t="str">
        <f t="shared" si="3"/>
        <v>Pas installé</v>
      </c>
      <c r="S207" t="str">
        <f>IF(B207 = "", "", VLOOKUP(B207, Commandes!D:G, 4, FALSE))</f>
        <v/>
      </c>
    </row>
    <row r="208" spans="1:19" hidden="1" x14ac:dyDescent="0.35">
      <c r="A208" t="s">
        <v>905</v>
      </c>
      <c r="B208" t="s">
        <v>906</v>
      </c>
      <c r="C208" t="s">
        <v>5155</v>
      </c>
      <c r="D208" t="s">
        <v>4671</v>
      </c>
      <c r="E208" s="1" t="s">
        <v>4677</v>
      </c>
      <c r="F208" t="s">
        <v>4678</v>
      </c>
      <c r="G208">
        <v>87</v>
      </c>
      <c r="H208" t="s">
        <v>4585</v>
      </c>
      <c r="I208" t="s">
        <v>905</v>
      </c>
      <c r="J208" t="s">
        <v>848</v>
      </c>
      <c r="K208" t="s">
        <v>46</v>
      </c>
      <c r="L208" t="s">
        <v>4667</v>
      </c>
      <c r="M208" t="s">
        <v>4673</v>
      </c>
      <c r="N208">
        <v>2024</v>
      </c>
      <c r="O208" t="s">
        <v>907</v>
      </c>
      <c r="P208" t="s">
        <v>37</v>
      </c>
      <c r="Q208" t="str">
        <f>IFERROR(_xlfn.XLOOKUP(B208,'boitiers actifs'!C:C,'boitiers actifs'!A:A),"Pas installé")</f>
        <v>GY-940-NB</v>
      </c>
      <c r="R208" t="str">
        <f t="shared" si="3"/>
        <v>Identique</v>
      </c>
      <c r="S208" t="str">
        <f>IF(B208 = "", "", VLOOKUP(B208, Commandes!D:G, 4, FALSE))</f>
        <v>oui</v>
      </c>
    </row>
    <row r="209" spans="1:19" hidden="1" x14ac:dyDescent="0.35">
      <c r="A209" t="s">
        <v>911</v>
      </c>
      <c r="B209" t="s">
        <v>912</v>
      </c>
      <c r="C209" t="s">
        <v>5167</v>
      </c>
      <c r="D209" t="s">
        <v>4671</v>
      </c>
      <c r="E209" s="1" t="s">
        <v>4824</v>
      </c>
      <c r="F209" t="s">
        <v>4666</v>
      </c>
      <c r="G209">
        <v>91</v>
      </c>
      <c r="H209" t="s">
        <v>5168</v>
      </c>
      <c r="I209" t="s">
        <v>911</v>
      </c>
      <c r="J209" t="s">
        <v>848</v>
      </c>
      <c r="K209" t="s">
        <v>46</v>
      </c>
      <c r="L209" t="s">
        <v>5169</v>
      </c>
      <c r="M209" t="s">
        <v>5170</v>
      </c>
      <c r="N209">
        <v>2024</v>
      </c>
      <c r="O209" t="s">
        <v>913</v>
      </c>
      <c r="P209" t="s">
        <v>37</v>
      </c>
      <c r="Q209" t="str">
        <f>IFERROR(_xlfn.XLOOKUP(B209,'boitiers actifs'!C:C,'boitiers actifs'!A:A),"Pas installé")</f>
        <v>GX-351-FV</v>
      </c>
      <c r="R209" t="str">
        <f t="shared" si="3"/>
        <v>Identique</v>
      </c>
      <c r="S209" t="str">
        <f>IF(B209 = "", "", VLOOKUP(B209, Commandes!D:G, 4, FALSE))</f>
        <v>oui</v>
      </c>
    </row>
    <row r="210" spans="1:19" hidden="1" x14ac:dyDescent="0.35">
      <c r="A210" t="s">
        <v>5171</v>
      </c>
      <c r="B210" t="s">
        <v>66</v>
      </c>
      <c r="C210" t="s">
        <v>5089</v>
      </c>
      <c r="D210" t="s">
        <v>5172</v>
      </c>
      <c r="E210" s="1" t="s">
        <v>5173</v>
      </c>
      <c r="F210" t="s">
        <v>4666</v>
      </c>
      <c r="G210">
        <v>29</v>
      </c>
      <c r="H210" t="s">
        <v>66</v>
      </c>
      <c r="I210" t="s">
        <v>5171</v>
      </c>
      <c r="J210" t="s">
        <v>848</v>
      </c>
      <c r="K210" t="s">
        <v>46</v>
      </c>
      <c r="L210" t="s">
        <v>4697</v>
      </c>
      <c r="M210" t="s">
        <v>4725</v>
      </c>
      <c r="N210">
        <v>2015</v>
      </c>
      <c r="O210" t="s">
        <v>5174</v>
      </c>
      <c r="P210" t="s">
        <v>37</v>
      </c>
      <c r="Q210" t="str">
        <f>IFERROR(_xlfn.XLOOKUP(B210,'boitiers actifs'!C:C,'boitiers actifs'!A:A),"Pas installé")</f>
        <v>Pas installé</v>
      </c>
      <c r="R210" t="str">
        <f t="shared" si="3"/>
        <v>Pas installé</v>
      </c>
      <c r="S210" t="str">
        <f>IF(B210 = "", "", VLOOKUP(B210, Commandes!D:G, 4, FALSE))</f>
        <v/>
      </c>
    </row>
    <row r="211" spans="1:19" hidden="1" x14ac:dyDescent="0.35">
      <c r="A211" t="s">
        <v>5175</v>
      </c>
      <c r="B211" t="s">
        <v>66</v>
      </c>
      <c r="C211" t="s">
        <v>5089</v>
      </c>
      <c r="D211" t="s">
        <v>5176</v>
      </c>
      <c r="E211" s="1" t="s">
        <v>5177</v>
      </c>
      <c r="F211" t="s">
        <v>4666</v>
      </c>
      <c r="G211">
        <v>54</v>
      </c>
      <c r="H211" t="s">
        <v>66</v>
      </c>
      <c r="I211" t="s">
        <v>5175</v>
      </c>
      <c r="J211" t="s">
        <v>848</v>
      </c>
      <c r="K211" t="s">
        <v>46</v>
      </c>
      <c r="L211" t="s">
        <v>4697</v>
      </c>
      <c r="M211" t="s">
        <v>4725</v>
      </c>
      <c r="N211">
        <v>2015</v>
      </c>
      <c r="O211" t="s">
        <v>5178</v>
      </c>
      <c r="P211" t="s">
        <v>37</v>
      </c>
      <c r="Q211" t="str">
        <f>IFERROR(_xlfn.XLOOKUP(B211,'boitiers actifs'!C:C,'boitiers actifs'!A:A),"Pas installé")</f>
        <v>Pas installé</v>
      </c>
      <c r="R211" t="str">
        <f t="shared" si="3"/>
        <v>Pas installé</v>
      </c>
      <c r="S211" t="str">
        <f>IF(B211 = "", "", VLOOKUP(B211, Commandes!D:G, 4, FALSE))</f>
        <v/>
      </c>
    </row>
    <row r="212" spans="1:19" hidden="1" x14ac:dyDescent="0.35">
      <c r="A212" t="s">
        <v>5179</v>
      </c>
      <c r="B212" t="s">
        <v>66</v>
      </c>
      <c r="C212" t="s">
        <v>5180</v>
      </c>
      <c r="D212" t="s">
        <v>5181</v>
      </c>
      <c r="E212" s="1" t="s">
        <v>5182</v>
      </c>
      <c r="F212" t="s">
        <v>4666</v>
      </c>
      <c r="G212">
        <v>57</v>
      </c>
      <c r="H212" t="s">
        <v>66</v>
      </c>
      <c r="I212" t="s">
        <v>5179</v>
      </c>
      <c r="J212" t="s">
        <v>848</v>
      </c>
      <c r="K212" t="s">
        <v>46</v>
      </c>
      <c r="L212" t="s">
        <v>4697</v>
      </c>
      <c r="M212" t="s">
        <v>4725</v>
      </c>
      <c r="N212">
        <v>2015</v>
      </c>
      <c r="O212" t="s">
        <v>5183</v>
      </c>
      <c r="P212" t="s">
        <v>37</v>
      </c>
      <c r="Q212" t="str">
        <f>IFERROR(_xlfn.XLOOKUP(B212,'boitiers actifs'!C:C,'boitiers actifs'!A:A),"Pas installé")</f>
        <v>Pas installé</v>
      </c>
      <c r="R212" t="str">
        <f t="shared" si="3"/>
        <v>Pas installé</v>
      </c>
      <c r="S212" t="str">
        <f>IF(B212 = "", "", VLOOKUP(B212, Commandes!D:G, 4, FALSE))</f>
        <v/>
      </c>
    </row>
    <row r="213" spans="1:19" hidden="1" x14ac:dyDescent="0.35">
      <c r="A213" t="s">
        <v>5184</v>
      </c>
      <c r="B213" t="s">
        <v>66</v>
      </c>
      <c r="C213" t="s">
        <v>5089</v>
      </c>
      <c r="D213" t="s">
        <v>5185</v>
      </c>
      <c r="E213" s="1" t="s">
        <v>5186</v>
      </c>
      <c r="F213" t="s">
        <v>4666</v>
      </c>
      <c r="G213">
        <v>39</v>
      </c>
      <c r="H213" t="s">
        <v>66</v>
      </c>
      <c r="I213" t="s">
        <v>5184</v>
      </c>
      <c r="J213" t="s">
        <v>848</v>
      </c>
      <c r="K213" t="s">
        <v>46</v>
      </c>
      <c r="L213" t="s">
        <v>4667</v>
      </c>
      <c r="M213" t="s">
        <v>4673</v>
      </c>
      <c r="N213">
        <v>2015</v>
      </c>
      <c r="O213" t="s">
        <v>5187</v>
      </c>
      <c r="P213" t="s">
        <v>37</v>
      </c>
      <c r="Q213" t="str">
        <f>IFERROR(_xlfn.XLOOKUP(B213,'boitiers actifs'!C:C,'boitiers actifs'!A:A),"Pas installé")</f>
        <v>Pas installé</v>
      </c>
      <c r="R213" t="str">
        <f t="shared" si="3"/>
        <v>Pas installé</v>
      </c>
      <c r="S213" t="str">
        <f>IF(B213 = "", "", VLOOKUP(B213, Commandes!D:G, 4, FALSE))</f>
        <v/>
      </c>
    </row>
    <row r="214" spans="1:19" hidden="1" x14ac:dyDescent="0.35">
      <c r="A214" t="s">
        <v>917</v>
      </c>
      <c r="B214" t="s">
        <v>918</v>
      </c>
      <c r="C214" t="s">
        <v>5188</v>
      </c>
      <c r="D214" t="s">
        <v>4671</v>
      </c>
      <c r="E214" s="1" t="s">
        <v>5189</v>
      </c>
      <c r="F214" t="s">
        <v>4666</v>
      </c>
      <c r="G214">
        <v>56</v>
      </c>
      <c r="H214" t="s">
        <v>66</v>
      </c>
      <c r="I214" t="s">
        <v>917</v>
      </c>
      <c r="J214" t="s">
        <v>848</v>
      </c>
      <c r="K214" t="s">
        <v>46</v>
      </c>
      <c r="L214" t="s">
        <v>4667</v>
      </c>
      <c r="M214" t="s">
        <v>4668</v>
      </c>
      <c r="N214">
        <v>2018</v>
      </c>
      <c r="O214" t="s">
        <v>919</v>
      </c>
      <c r="P214" t="s">
        <v>37</v>
      </c>
      <c r="Q214" t="str">
        <f>IFERROR(_xlfn.XLOOKUP(B214,'boitiers actifs'!C:C,'boitiers actifs'!A:A),"Pas installé")</f>
        <v>ES-810-NH</v>
      </c>
      <c r="R214" t="str">
        <f t="shared" si="3"/>
        <v>Identique</v>
      </c>
      <c r="S214" t="str">
        <f>IF(B214 = "", "", VLOOKUP(B214, Commandes!D:G, 4, FALSE))</f>
        <v>oui</v>
      </c>
    </row>
    <row r="215" spans="1:19" hidden="1" x14ac:dyDescent="0.35">
      <c r="A215" t="s">
        <v>923</v>
      </c>
      <c r="B215" t="s">
        <v>924</v>
      </c>
      <c r="C215" t="s">
        <v>5190</v>
      </c>
      <c r="D215" t="s">
        <v>4671</v>
      </c>
      <c r="E215" s="1" t="s">
        <v>4677</v>
      </c>
      <c r="F215" t="s">
        <v>4666</v>
      </c>
      <c r="G215">
        <v>77</v>
      </c>
      <c r="H215" t="s">
        <v>926</v>
      </c>
      <c r="I215" t="s">
        <v>923</v>
      </c>
      <c r="J215" t="s">
        <v>927</v>
      </c>
      <c r="K215" t="s">
        <v>46</v>
      </c>
      <c r="L215" t="s">
        <v>4667</v>
      </c>
      <c r="M215" t="s">
        <v>4673</v>
      </c>
      <c r="N215">
        <v>2019</v>
      </c>
      <c r="O215" t="s">
        <v>925</v>
      </c>
      <c r="P215" t="s">
        <v>37</v>
      </c>
      <c r="Q215" t="str">
        <f>IFERROR(_xlfn.XLOOKUP(B215,'boitiers actifs'!C:C,'boitiers actifs'!A:A),"Pas installé")</f>
        <v>FF-527-NG</v>
      </c>
      <c r="R215" t="str">
        <f t="shared" si="3"/>
        <v>Identique</v>
      </c>
      <c r="S215" t="str">
        <f>IF(B215 = "", "", VLOOKUP(B215, Commandes!D:G, 4, FALSE))</f>
        <v>oui</v>
      </c>
    </row>
    <row r="216" spans="1:19" hidden="1" x14ac:dyDescent="0.35">
      <c r="A216" t="s">
        <v>931</v>
      </c>
      <c r="B216" t="s">
        <v>932</v>
      </c>
      <c r="C216" t="s">
        <v>5089</v>
      </c>
      <c r="D216" t="s">
        <v>4671</v>
      </c>
      <c r="E216" s="1" t="s">
        <v>5191</v>
      </c>
      <c r="F216" t="s">
        <v>4666</v>
      </c>
      <c r="G216">
        <v>59</v>
      </c>
      <c r="H216" t="s">
        <v>66</v>
      </c>
      <c r="I216" t="s">
        <v>931</v>
      </c>
      <c r="J216" t="s">
        <v>848</v>
      </c>
      <c r="K216" t="s">
        <v>46</v>
      </c>
      <c r="L216" t="s">
        <v>5169</v>
      </c>
      <c r="M216" t="s">
        <v>5170</v>
      </c>
      <c r="N216">
        <v>2020</v>
      </c>
      <c r="O216" t="s">
        <v>933</v>
      </c>
      <c r="P216" t="s">
        <v>37</v>
      </c>
      <c r="Q216" t="str">
        <f>IFERROR(_xlfn.XLOOKUP(B216,'boitiers actifs'!C:C,'boitiers actifs'!A:A),"Pas installé")</f>
        <v>FR-833-PV</v>
      </c>
      <c r="R216" t="str">
        <f t="shared" si="3"/>
        <v>Identique</v>
      </c>
      <c r="S216" t="str">
        <f>IF(B216 = "", "", VLOOKUP(B216, Commandes!D:G, 4, FALSE))</f>
        <v>oui</v>
      </c>
    </row>
    <row r="217" spans="1:19" hidden="1" x14ac:dyDescent="0.35">
      <c r="A217" t="s">
        <v>5192</v>
      </c>
      <c r="B217" t="s">
        <v>66</v>
      </c>
      <c r="C217" t="s">
        <v>5089</v>
      </c>
      <c r="D217" t="s">
        <v>5193</v>
      </c>
      <c r="E217" s="1" t="s">
        <v>5194</v>
      </c>
      <c r="F217" t="s">
        <v>4666</v>
      </c>
      <c r="G217">
        <v>86</v>
      </c>
      <c r="H217" t="s">
        <v>66</v>
      </c>
      <c r="I217" t="s">
        <v>5192</v>
      </c>
      <c r="J217" t="s">
        <v>848</v>
      </c>
      <c r="K217" t="s">
        <v>46</v>
      </c>
      <c r="L217" t="s">
        <v>4697</v>
      </c>
      <c r="M217" t="s">
        <v>4725</v>
      </c>
      <c r="N217">
        <v>2017</v>
      </c>
      <c r="O217" t="s">
        <v>5195</v>
      </c>
      <c r="P217" t="s">
        <v>37</v>
      </c>
      <c r="Q217" t="str">
        <f>IFERROR(_xlfn.XLOOKUP(B217,'boitiers actifs'!C:C,'boitiers actifs'!A:A),"Pas installé")</f>
        <v>Pas installé</v>
      </c>
      <c r="R217" t="str">
        <f t="shared" si="3"/>
        <v>Pas installé</v>
      </c>
      <c r="S217" t="str">
        <f>IF(B217 = "", "", VLOOKUP(B217, Commandes!D:G, 4, FALSE))</f>
        <v/>
      </c>
    </row>
    <row r="218" spans="1:19" hidden="1" x14ac:dyDescent="0.35">
      <c r="A218" t="s">
        <v>5196</v>
      </c>
      <c r="B218" t="s">
        <v>66</v>
      </c>
      <c r="C218" t="s">
        <v>5197</v>
      </c>
      <c r="D218" t="s">
        <v>5198</v>
      </c>
      <c r="E218" s="1" t="s">
        <v>5199</v>
      </c>
      <c r="F218" t="s">
        <v>4666</v>
      </c>
      <c r="G218" t="s">
        <v>4681</v>
      </c>
      <c r="H218" t="s">
        <v>66</v>
      </c>
      <c r="I218" t="s">
        <v>5196</v>
      </c>
      <c r="J218" t="s">
        <v>848</v>
      </c>
      <c r="K218" t="s">
        <v>46</v>
      </c>
      <c r="L218" t="s">
        <v>4667</v>
      </c>
      <c r="M218" t="s">
        <v>4709</v>
      </c>
      <c r="N218">
        <v>2018</v>
      </c>
      <c r="O218" t="s">
        <v>5200</v>
      </c>
      <c r="P218" t="s">
        <v>37</v>
      </c>
      <c r="Q218" t="str">
        <f>IFERROR(_xlfn.XLOOKUP(B218,'boitiers actifs'!C:C,'boitiers actifs'!A:A),"Pas installé")</f>
        <v>Pas installé</v>
      </c>
      <c r="R218" t="str">
        <f t="shared" si="3"/>
        <v>Pas installé</v>
      </c>
      <c r="S218" t="str">
        <f>IF(B218 = "", "", VLOOKUP(B218, Commandes!D:G, 4, FALSE))</f>
        <v/>
      </c>
    </row>
    <row r="219" spans="1:19" hidden="1" x14ac:dyDescent="0.35">
      <c r="A219" t="s">
        <v>5201</v>
      </c>
      <c r="B219" t="s">
        <v>66</v>
      </c>
      <c r="C219" t="s">
        <v>5089</v>
      </c>
      <c r="D219" t="s">
        <v>5202</v>
      </c>
      <c r="E219" s="1" t="s">
        <v>5203</v>
      </c>
      <c r="F219" t="s">
        <v>4666</v>
      </c>
      <c r="G219">
        <v>54</v>
      </c>
      <c r="H219" t="s">
        <v>66</v>
      </c>
      <c r="I219" t="s">
        <v>5201</v>
      </c>
      <c r="J219" t="s">
        <v>848</v>
      </c>
      <c r="K219" t="s">
        <v>46</v>
      </c>
      <c r="L219" t="s">
        <v>4697</v>
      </c>
      <c r="M219" t="s">
        <v>4725</v>
      </c>
      <c r="N219">
        <v>2015</v>
      </c>
      <c r="O219" t="s">
        <v>5204</v>
      </c>
      <c r="P219" t="s">
        <v>37</v>
      </c>
      <c r="Q219" t="str">
        <f>IFERROR(_xlfn.XLOOKUP(B219,'boitiers actifs'!C:C,'boitiers actifs'!A:A),"Pas installé")</f>
        <v>Pas installé</v>
      </c>
      <c r="R219" t="str">
        <f t="shared" si="3"/>
        <v>Pas installé</v>
      </c>
      <c r="S219" t="str">
        <f>IF(B219 = "", "", VLOOKUP(B219, Commandes!D:G, 4, FALSE))</f>
        <v/>
      </c>
    </row>
    <row r="220" spans="1:19" hidden="1" x14ac:dyDescent="0.35">
      <c r="A220" t="s">
        <v>936</v>
      </c>
      <c r="B220" t="s">
        <v>937</v>
      </c>
      <c r="C220" t="s">
        <v>5205</v>
      </c>
      <c r="D220" t="s">
        <v>4671</v>
      </c>
      <c r="E220" s="1" t="s">
        <v>5021</v>
      </c>
      <c r="F220" t="s">
        <v>4678</v>
      </c>
      <c r="G220">
        <v>74</v>
      </c>
      <c r="H220" t="s">
        <v>66</v>
      </c>
      <c r="I220" t="s">
        <v>936</v>
      </c>
      <c r="J220" t="s">
        <v>857</v>
      </c>
      <c r="K220" t="s">
        <v>46</v>
      </c>
      <c r="L220" t="s">
        <v>4667</v>
      </c>
      <c r="M220" t="s">
        <v>4673</v>
      </c>
      <c r="N220">
        <v>2014</v>
      </c>
      <c r="O220" t="s">
        <v>938</v>
      </c>
      <c r="P220" t="s">
        <v>37</v>
      </c>
      <c r="Q220" t="str">
        <f>IFERROR(_xlfn.XLOOKUP(B220,'boitiers actifs'!C:C,'boitiers actifs'!A:A),"Pas installé")</f>
        <v>DH-223-WP</v>
      </c>
      <c r="R220" t="str">
        <f t="shared" si="3"/>
        <v>Identique</v>
      </c>
      <c r="S220" t="str">
        <f>IF(B220 = "", "", VLOOKUP(B220, Commandes!D:G, 4, FALSE))</f>
        <v>oui</v>
      </c>
    </row>
    <row r="221" spans="1:19" hidden="1" x14ac:dyDescent="0.35">
      <c r="A221" t="s">
        <v>943</v>
      </c>
      <c r="B221" t="s">
        <v>944</v>
      </c>
      <c r="C221" t="s">
        <v>5114</v>
      </c>
      <c r="D221" t="s">
        <v>4671</v>
      </c>
      <c r="E221" s="1" t="s">
        <v>5206</v>
      </c>
      <c r="F221" t="s">
        <v>4666</v>
      </c>
      <c r="G221">
        <v>45</v>
      </c>
      <c r="H221" t="s">
        <v>66</v>
      </c>
      <c r="I221" t="s">
        <v>943</v>
      </c>
      <c r="J221" t="s">
        <v>857</v>
      </c>
      <c r="K221" t="s">
        <v>46</v>
      </c>
      <c r="L221" t="s">
        <v>4667</v>
      </c>
      <c r="M221" t="s">
        <v>4668</v>
      </c>
      <c r="N221">
        <v>2022</v>
      </c>
      <c r="O221" t="s">
        <v>945</v>
      </c>
      <c r="P221" t="s">
        <v>37</v>
      </c>
      <c r="Q221" t="str">
        <f>IFERROR(_xlfn.XLOOKUP(B221,'boitiers actifs'!C:C,'boitiers actifs'!A:A),"Pas installé")</f>
        <v>GK-644-TZ</v>
      </c>
      <c r="R221" t="str">
        <f t="shared" si="3"/>
        <v>Identique</v>
      </c>
      <c r="S221" t="str">
        <f>IF(B221 = "", "", VLOOKUP(B221, Commandes!D:G, 4, FALSE))</f>
        <v>oui</v>
      </c>
    </row>
    <row r="222" spans="1:19" hidden="1" x14ac:dyDescent="0.35">
      <c r="A222" t="s">
        <v>5207</v>
      </c>
      <c r="C222" t="s">
        <v>5139</v>
      </c>
      <c r="D222" t="s">
        <v>5208</v>
      </c>
      <c r="E222" s="1" t="s">
        <v>5209</v>
      </c>
      <c r="F222" t="s">
        <v>4666</v>
      </c>
      <c r="G222">
        <v>89</v>
      </c>
      <c r="H222" t="s">
        <v>66</v>
      </c>
      <c r="I222" t="s">
        <v>5207</v>
      </c>
      <c r="J222" t="s">
        <v>857</v>
      </c>
      <c r="K222" t="s">
        <v>46</v>
      </c>
      <c r="L222" t="s">
        <v>4667</v>
      </c>
      <c r="M222" t="s">
        <v>4673</v>
      </c>
      <c r="N222">
        <v>2014</v>
      </c>
      <c r="O222" t="s">
        <v>5210</v>
      </c>
      <c r="P222" t="s">
        <v>37</v>
      </c>
      <c r="Q222" t="str">
        <f>IFERROR(_xlfn.XLOOKUP(B222,'boitiers actifs'!C:C,'boitiers actifs'!A:A),"Pas installé")</f>
        <v>Pas installé</v>
      </c>
      <c r="R222" t="str">
        <f t="shared" si="3"/>
        <v>Pas installé</v>
      </c>
      <c r="S222" t="str">
        <f>IF(B222 = "", "", VLOOKUP(B222, Commandes!D:G, 4, FALSE))</f>
        <v/>
      </c>
    </row>
    <row r="223" spans="1:19" hidden="1" x14ac:dyDescent="0.35">
      <c r="A223" t="s">
        <v>5211</v>
      </c>
      <c r="C223" t="s">
        <v>5212</v>
      </c>
      <c r="D223" t="s">
        <v>5213</v>
      </c>
      <c r="E223" s="1" t="s">
        <v>5214</v>
      </c>
      <c r="F223" t="s">
        <v>4666</v>
      </c>
      <c r="G223">
        <v>77</v>
      </c>
      <c r="H223" t="s">
        <v>5215</v>
      </c>
      <c r="I223" t="s">
        <v>5211</v>
      </c>
      <c r="J223" t="s">
        <v>857</v>
      </c>
      <c r="K223" t="s">
        <v>46</v>
      </c>
      <c r="L223" t="s">
        <v>4667</v>
      </c>
      <c r="M223" t="s">
        <v>4673</v>
      </c>
      <c r="N223">
        <v>2016</v>
      </c>
      <c r="O223" t="s">
        <v>5216</v>
      </c>
      <c r="P223" t="s">
        <v>37</v>
      </c>
      <c r="Q223" t="str">
        <f>IFERROR(_xlfn.XLOOKUP(B223,'boitiers actifs'!C:C,'boitiers actifs'!A:A),"Pas installé")</f>
        <v>Pas installé</v>
      </c>
      <c r="R223" t="str">
        <f t="shared" si="3"/>
        <v>Pas installé</v>
      </c>
      <c r="S223" t="str">
        <f>IF(B223 = "", "", VLOOKUP(B223, Commandes!D:G, 4, FALSE))</f>
        <v/>
      </c>
    </row>
    <row r="224" spans="1:19" hidden="1" x14ac:dyDescent="0.35">
      <c r="A224" t="s">
        <v>5217</v>
      </c>
      <c r="C224" t="s">
        <v>5218</v>
      </c>
      <c r="D224" t="s">
        <v>5219</v>
      </c>
      <c r="E224" s="1" t="s">
        <v>5220</v>
      </c>
      <c r="F224" t="s">
        <v>4666</v>
      </c>
      <c r="G224" t="s">
        <v>4681</v>
      </c>
      <c r="H224" t="s">
        <v>66</v>
      </c>
      <c r="I224" t="s">
        <v>5217</v>
      </c>
      <c r="J224" t="s">
        <v>857</v>
      </c>
      <c r="K224" t="s">
        <v>46</v>
      </c>
      <c r="L224" t="s">
        <v>4692</v>
      </c>
      <c r="M224" t="s">
        <v>4693</v>
      </c>
      <c r="N224">
        <v>2013</v>
      </c>
      <c r="O224" t="s">
        <v>5221</v>
      </c>
      <c r="Q224" t="str">
        <f>IFERROR(_xlfn.XLOOKUP(B224,'boitiers actifs'!C:C,'boitiers actifs'!A:A),"Pas installé")</f>
        <v>Pas installé</v>
      </c>
      <c r="R224" t="str">
        <f t="shared" si="3"/>
        <v>Pas installé</v>
      </c>
      <c r="S224" t="str">
        <f>IF(B224 = "", "", VLOOKUP(B224, Commandes!D:G, 4, FALSE))</f>
        <v/>
      </c>
    </row>
    <row r="225" spans="1:19" hidden="1" x14ac:dyDescent="0.35">
      <c r="A225" t="s">
        <v>948</v>
      </c>
      <c r="B225" t="s">
        <v>949</v>
      </c>
      <c r="C225" t="s">
        <v>5222</v>
      </c>
      <c r="D225" t="s">
        <v>4671</v>
      </c>
      <c r="E225" s="1" t="s">
        <v>4677</v>
      </c>
      <c r="F225" t="s">
        <v>4678</v>
      </c>
      <c r="G225">
        <v>1</v>
      </c>
      <c r="H225" t="s">
        <v>66</v>
      </c>
      <c r="I225" t="s">
        <v>948</v>
      </c>
      <c r="J225" t="s">
        <v>857</v>
      </c>
      <c r="K225" t="s">
        <v>46</v>
      </c>
      <c r="L225" t="s">
        <v>4667</v>
      </c>
      <c r="M225" t="s">
        <v>4831</v>
      </c>
      <c r="N225">
        <v>2018</v>
      </c>
      <c r="O225" t="s">
        <v>950</v>
      </c>
      <c r="P225" t="s">
        <v>37</v>
      </c>
      <c r="Q225" t="str">
        <f>IFERROR(_xlfn.XLOOKUP(B225,'boitiers actifs'!C:C,'boitiers actifs'!A:A),"Pas installé")</f>
        <v>EZ-666-BH</v>
      </c>
      <c r="R225" t="str">
        <f t="shared" si="3"/>
        <v>Identique</v>
      </c>
      <c r="S225" t="str">
        <f>IF(B225 = "", "", VLOOKUP(B225, Commandes!D:G, 4, FALSE))</f>
        <v>oui</v>
      </c>
    </row>
    <row r="226" spans="1:19" hidden="1" x14ac:dyDescent="0.35">
      <c r="A226" t="s">
        <v>953</v>
      </c>
      <c r="B226" t="s">
        <v>954</v>
      </c>
      <c r="C226" t="s">
        <v>5223</v>
      </c>
      <c r="D226" t="s">
        <v>4671</v>
      </c>
      <c r="E226" s="1" t="s">
        <v>4677</v>
      </c>
      <c r="F226" t="s">
        <v>4666</v>
      </c>
      <c r="G226">
        <v>96</v>
      </c>
      <c r="H226" t="s">
        <v>5224</v>
      </c>
      <c r="I226" t="s">
        <v>953</v>
      </c>
      <c r="J226" t="s">
        <v>857</v>
      </c>
      <c r="K226" t="s">
        <v>46</v>
      </c>
      <c r="L226" t="s">
        <v>4667</v>
      </c>
      <c r="M226" t="s">
        <v>4673</v>
      </c>
      <c r="N226">
        <v>2017</v>
      </c>
      <c r="O226" t="s">
        <v>955</v>
      </c>
      <c r="P226" t="s">
        <v>37</v>
      </c>
      <c r="Q226" t="str">
        <f>IFERROR(_xlfn.XLOOKUP(B226,'boitiers actifs'!C:C,'boitiers actifs'!A:A),"Pas installé")</f>
        <v>ER-183-DK</v>
      </c>
      <c r="R226" t="str">
        <f t="shared" si="3"/>
        <v>Identique</v>
      </c>
      <c r="S226" t="str">
        <f>IF(B226 = "", "", VLOOKUP(B226, Commandes!D:G, 4, FALSE))</f>
        <v>oui</v>
      </c>
    </row>
    <row r="227" spans="1:19" hidden="1" x14ac:dyDescent="0.35">
      <c r="A227" t="s">
        <v>5225</v>
      </c>
      <c r="B227" t="s">
        <v>66</v>
      </c>
      <c r="C227" t="s">
        <v>5139</v>
      </c>
      <c r="D227" t="s">
        <v>5226</v>
      </c>
      <c r="E227" s="1" t="s">
        <v>5227</v>
      </c>
      <c r="F227" t="s">
        <v>4666</v>
      </c>
      <c r="G227">
        <v>9</v>
      </c>
      <c r="H227" t="s">
        <v>66</v>
      </c>
      <c r="I227" t="s">
        <v>5225</v>
      </c>
      <c r="J227" t="s">
        <v>857</v>
      </c>
      <c r="K227" t="s">
        <v>46</v>
      </c>
      <c r="L227" t="s">
        <v>4692</v>
      </c>
      <c r="M227" t="s">
        <v>5228</v>
      </c>
      <c r="N227">
        <v>2019</v>
      </c>
      <c r="O227" t="s">
        <v>4169</v>
      </c>
      <c r="Q227" t="str">
        <f>IFERROR(_xlfn.XLOOKUP(B227,'boitiers actifs'!C:C,'boitiers actifs'!A:A),"Pas installé")</f>
        <v>Pas installé</v>
      </c>
      <c r="R227" t="str">
        <f t="shared" si="3"/>
        <v>Pas installé</v>
      </c>
      <c r="S227" t="str">
        <f>IF(B227 = "", "", VLOOKUP(B227, Commandes!D:G, 4, FALSE))</f>
        <v/>
      </c>
    </row>
    <row r="228" spans="1:19" hidden="1" x14ac:dyDescent="0.35">
      <c r="A228" t="s">
        <v>5229</v>
      </c>
      <c r="B228" t="s">
        <v>66</v>
      </c>
      <c r="C228" t="s">
        <v>5230</v>
      </c>
      <c r="D228" t="s">
        <v>5231</v>
      </c>
      <c r="E228" s="1" t="s">
        <v>5232</v>
      </c>
      <c r="F228" t="s">
        <v>4666</v>
      </c>
      <c r="G228">
        <v>40</v>
      </c>
      <c r="H228" t="s">
        <v>66</v>
      </c>
      <c r="I228" t="s">
        <v>5229</v>
      </c>
      <c r="J228" t="s">
        <v>962</v>
      </c>
      <c r="K228" t="s">
        <v>46</v>
      </c>
      <c r="L228" t="s">
        <v>4692</v>
      </c>
      <c r="M228" t="s">
        <v>5233</v>
      </c>
      <c r="N228">
        <v>2017</v>
      </c>
      <c r="O228" t="s">
        <v>5234</v>
      </c>
      <c r="Q228" t="str">
        <f>IFERROR(_xlfn.XLOOKUP(B228,'boitiers actifs'!C:C,'boitiers actifs'!A:A),"Pas installé")</f>
        <v>Pas installé</v>
      </c>
      <c r="R228" t="str">
        <f t="shared" si="3"/>
        <v>Pas installé</v>
      </c>
      <c r="S228" t="str">
        <f>IF(B228 = "", "", VLOOKUP(B228, Commandes!D:G, 4, FALSE))</f>
        <v/>
      </c>
    </row>
    <row r="229" spans="1:19" hidden="1" x14ac:dyDescent="0.35">
      <c r="A229" t="s">
        <v>5235</v>
      </c>
      <c r="B229" t="s">
        <v>66</v>
      </c>
      <c r="C229" t="s">
        <v>1152</v>
      </c>
      <c r="D229" t="s">
        <v>5236</v>
      </c>
      <c r="E229" s="1" t="s">
        <v>5237</v>
      </c>
      <c r="F229" t="s">
        <v>4666</v>
      </c>
      <c r="G229" t="s">
        <v>4681</v>
      </c>
      <c r="H229" t="s">
        <v>66</v>
      </c>
      <c r="I229" t="s">
        <v>5238</v>
      </c>
      <c r="J229" t="s">
        <v>1068</v>
      </c>
      <c r="K229" t="s">
        <v>46</v>
      </c>
      <c r="L229" t="s">
        <v>4697</v>
      </c>
      <c r="M229" t="s">
        <v>4698</v>
      </c>
      <c r="N229">
        <v>2013</v>
      </c>
      <c r="O229" t="s">
        <v>5239</v>
      </c>
      <c r="Q229" t="str">
        <f>IFERROR(_xlfn.XLOOKUP(B229,'boitiers actifs'!C:C,'boitiers actifs'!A:A),"Pas installé")</f>
        <v>Pas installé</v>
      </c>
      <c r="R229" t="str">
        <f t="shared" si="3"/>
        <v>Pas installé</v>
      </c>
      <c r="S229" t="str">
        <f>IF(B229 = "", "", VLOOKUP(B229, Commandes!D:G, 4, FALSE))</f>
        <v/>
      </c>
    </row>
    <row r="230" spans="1:19" hidden="1" x14ac:dyDescent="0.35">
      <c r="A230" t="s">
        <v>959</v>
      </c>
      <c r="B230" t="s">
        <v>960</v>
      </c>
      <c r="C230" t="s">
        <v>5240</v>
      </c>
      <c r="D230" t="s">
        <v>4671</v>
      </c>
      <c r="E230" s="1" t="s">
        <v>4677</v>
      </c>
      <c r="F230" t="s">
        <v>4678</v>
      </c>
      <c r="G230">
        <v>63</v>
      </c>
      <c r="H230" t="s">
        <v>5241</v>
      </c>
      <c r="I230" t="s">
        <v>959</v>
      </c>
      <c r="J230" t="s">
        <v>962</v>
      </c>
      <c r="K230" t="s">
        <v>46</v>
      </c>
      <c r="L230" t="s">
        <v>4667</v>
      </c>
      <c r="M230" t="s">
        <v>4668</v>
      </c>
      <c r="N230">
        <v>2022</v>
      </c>
      <c r="O230" t="s">
        <v>961</v>
      </c>
      <c r="P230" t="s">
        <v>37</v>
      </c>
      <c r="Q230" t="str">
        <f>IFERROR(_xlfn.XLOOKUP(B230,'boitiers actifs'!C:C,'boitiers actifs'!A:A),"Pas installé")</f>
        <v>GM-403-JG</v>
      </c>
      <c r="R230" t="str">
        <f t="shared" si="3"/>
        <v>Identique</v>
      </c>
      <c r="S230" t="str">
        <f>IF(B230 = "", "", VLOOKUP(B230, Commandes!D:G, 4, FALSE))</f>
        <v>oui</v>
      </c>
    </row>
    <row r="231" spans="1:19" hidden="1" x14ac:dyDescent="0.35">
      <c r="A231" t="s">
        <v>5242</v>
      </c>
      <c r="B231" t="s">
        <v>66</v>
      </c>
      <c r="C231" t="s">
        <v>5243</v>
      </c>
      <c r="D231" t="s">
        <v>5244</v>
      </c>
      <c r="E231" s="1" t="s">
        <v>5245</v>
      </c>
      <c r="F231" t="s">
        <v>4666</v>
      </c>
      <c r="G231">
        <v>93</v>
      </c>
      <c r="H231" t="s">
        <v>66</v>
      </c>
      <c r="I231" t="s">
        <v>5246</v>
      </c>
      <c r="J231" t="s">
        <v>962</v>
      </c>
      <c r="K231" t="s">
        <v>46</v>
      </c>
      <c r="L231" t="s">
        <v>4667</v>
      </c>
      <c r="M231" t="s">
        <v>4673</v>
      </c>
      <c r="N231">
        <v>2018</v>
      </c>
      <c r="O231" t="s">
        <v>5247</v>
      </c>
      <c r="P231" t="s">
        <v>37</v>
      </c>
      <c r="Q231" t="str">
        <f>IFERROR(_xlfn.XLOOKUP(B231,'boitiers actifs'!C:C,'boitiers actifs'!A:A),"Pas installé")</f>
        <v>Pas installé</v>
      </c>
      <c r="R231" t="str">
        <f t="shared" si="3"/>
        <v>Pas installé</v>
      </c>
      <c r="S231" t="str">
        <f>IF(B231 = "", "", VLOOKUP(B231, Commandes!D:G, 4, FALSE))</f>
        <v/>
      </c>
    </row>
    <row r="232" spans="1:19" hidden="1" x14ac:dyDescent="0.35">
      <c r="A232" t="s">
        <v>966</v>
      </c>
      <c r="B232" t="s">
        <v>967</v>
      </c>
      <c r="C232" t="s">
        <v>5230</v>
      </c>
      <c r="D232" t="s">
        <v>4671</v>
      </c>
      <c r="E232" s="1" t="s">
        <v>5248</v>
      </c>
      <c r="F232" t="s">
        <v>4666</v>
      </c>
      <c r="G232">
        <v>98</v>
      </c>
      <c r="H232" t="s">
        <v>66</v>
      </c>
      <c r="I232" t="s">
        <v>966</v>
      </c>
      <c r="J232" t="s">
        <v>962</v>
      </c>
      <c r="K232" t="s">
        <v>46</v>
      </c>
      <c r="L232" t="s">
        <v>4667</v>
      </c>
      <c r="M232" t="s">
        <v>4673</v>
      </c>
      <c r="N232">
        <v>2017</v>
      </c>
      <c r="O232" t="s">
        <v>968</v>
      </c>
      <c r="P232" t="s">
        <v>37</v>
      </c>
      <c r="Q232" t="str">
        <f>IFERROR(_xlfn.XLOOKUP(B232,'boitiers actifs'!C:C,'boitiers actifs'!A:A),"Pas installé")</f>
        <v>EN-705-LR</v>
      </c>
      <c r="R232" t="str">
        <f t="shared" si="3"/>
        <v>Identique</v>
      </c>
      <c r="S232" t="str">
        <f>IF(B232 = "", "", VLOOKUP(B232, Commandes!D:G, 4, FALSE))</f>
        <v>oui</v>
      </c>
    </row>
    <row r="233" spans="1:19" hidden="1" x14ac:dyDescent="0.35">
      <c r="A233" t="s">
        <v>972</v>
      </c>
      <c r="B233" t="s">
        <v>973</v>
      </c>
      <c r="C233" t="s">
        <v>5230</v>
      </c>
      <c r="D233" t="s">
        <v>4671</v>
      </c>
      <c r="E233" s="1" t="s">
        <v>5249</v>
      </c>
      <c r="F233" t="s">
        <v>4666</v>
      </c>
      <c r="G233">
        <v>58</v>
      </c>
      <c r="H233" t="s">
        <v>66</v>
      </c>
      <c r="I233" t="s">
        <v>972</v>
      </c>
      <c r="J233" t="s">
        <v>962</v>
      </c>
      <c r="K233" t="s">
        <v>46</v>
      </c>
      <c r="L233" t="s">
        <v>4667</v>
      </c>
      <c r="M233" t="s">
        <v>4668</v>
      </c>
      <c r="N233">
        <v>2022</v>
      </c>
      <c r="O233" t="s">
        <v>974</v>
      </c>
      <c r="P233" t="s">
        <v>37</v>
      </c>
      <c r="Q233" t="str">
        <f>IFERROR(_xlfn.XLOOKUP(B233,'boitiers actifs'!C:C,'boitiers actifs'!A:A),"Pas installé")</f>
        <v>GM-431-AE</v>
      </c>
      <c r="R233" t="str">
        <f t="shared" si="3"/>
        <v>Identique</v>
      </c>
      <c r="S233" t="str">
        <f>IF(B233 = "", "", VLOOKUP(B233, Commandes!D:G, 4, FALSE))</f>
        <v>oui</v>
      </c>
    </row>
    <row r="234" spans="1:19" hidden="1" x14ac:dyDescent="0.35">
      <c r="A234" t="s">
        <v>978</v>
      </c>
      <c r="B234" t="s">
        <v>979</v>
      </c>
      <c r="C234" t="s">
        <v>5250</v>
      </c>
      <c r="D234" t="s">
        <v>4671</v>
      </c>
      <c r="E234" s="1" t="s">
        <v>4677</v>
      </c>
      <c r="F234" t="s">
        <v>4678</v>
      </c>
      <c r="G234">
        <v>63</v>
      </c>
      <c r="H234" t="s">
        <v>5251</v>
      </c>
      <c r="I234" t="s">
        <v>978</v>
      </c>
      <c r="J234" t="s">
        <v>962</v>
      </c>
      <c r="K234" t="s">
        <v>46</v>
      </c>
      <c r="L234" t="s">
        <v>4667</v>
      </c>
      <c r="M234" t="s">
        <v>4668</v>
      </c>
      <c r="N234">
        <v>2022</v>
      </c>
      <c r="O234" t="s">
        <v>980</v>
      </c>
      <c r="P234" t="s">
        <v>37</v>
      </c>
      <c r="Q234" t="str">
        <f>IFERROR(_xlfn.XLOOKUP(B234,'boitiers actifs'!C:C,'boitiers actifs'!A:A),"Pas installé")</f>
        <v>GM-316-JG</v>
      </c>
      <c r="R234" t="str">
        <f t="shared" si="3"/>
        <v>Identique</v>
      </c>
      <c r="S234" t="str">
        <f>IF(B234 = "", "", VLOOKUP(B234, Commandes!D:G, 4, FALSE))</f>
        <v>oui</v>
      </c>
    </row>
    <row r="235" spans="1:19" hidden="1" x14ac:dyDescent="0.35">
      <c r="A235" t="s">
        <v>5252</v>
      </c>
      <c r="B235" t="s">
        <v>66</v>
      </c>
      <c r="C235" t="s">
        <v>5230</v>
      </c>
      <c r="D235" t="s">
        <v>5253</v>
      </c>
      <c r="E235" s="1" t="s">
        <v>5254</v>
      </c>
      <c r="F235" t="s">
        <v>4666</v>
      </c>
      <c r="G235" t="s">
        <v>4681</v>
      </c>
      <c r="H235" t="s">
        <v>66</v>
      </c>
      <c r="I235" t="s">
        <v>5252</v>
      </c>
      <c r="J235" t="s">
        <v>5255</v>
      </c>
      <c r="K235" t="s">
        <v>46</v>
      </c>
      <c r="L235" t="s">
        <v>4667</v>
      </c>
      <c r="M235" t="s">
        <v>4873</v>
      </c>
      <c r="N235">
        <v>2012</v>
      </c>
      <c r="O235" t="s">
        <v>5256</v>
      </c>
      <c r="Q235" t="str">
        <f>IFERROR(_xlfn.XLOOKUP(B235,'boitiers actifs'!C:C,'boitiers actifs'!A:A),"Pas installé")</f>
        <v>Pas installé</v>
      </c>
      <c r="R235" t="str">
        <f t="shared" si="3"/>
        <v>Pas installé</v>
      </c>
      <c r="S235" t="str">
        <f>IF(B235 = "", "", VLOOKUP(B235, Commandes!D:G, 4, FALSE))</f>
        <v/>
      </c>
    </row>
    <row r="236" spans="1:19" hidden="1" x14ac:dyDescent="0.35">
      <c r="A236" t="s">
        <v>5257</v>
      </c>
      <c r="B236" t="s">
        <v>66</v>
      </c>
      <c r="C236" t="s">
        <v>5258</v>
      </c>
      <c r="D236" t="s">
        <v>5259</v>
      </c>
      <c r="E236" s="1" t="s">
        <v>5260</v>
      </c>
      <c r="F236" t="s">
        <v>4666</v>
      </c>
      <c r="G236">
        <v>35</v>
      </c>
      <c r="H236" t="s">
        <v>66</v>
      </c>
      <c r="I236" t="s">
        <v>5257</v>
      </c>
      <c r="J236" t="s">
        <v>962</v>
      </c>
      <c r="K236" t="s">
        <v>46</v>
      </c>
      <c r="L236" t="s">
        <v>4697</v>
      </c>
      <c r="M236" t="s">
        <v>5261</v>
      </c>
      <c r="N236">
        <v>2012</v>
      </c>
      <c r="O236" t="s">
        <v>5262</v>
      </c>
      <c r="Q236" t="str">
        <f>IFERROR(_xlfn.XLOOKUP(B236,'boitiers actifs'!C:C,'boitiers actifs'!A:A),"Pas installé")</f>
        <v>Pas installé</v>
      </c>
      <c r="R236" t="str">
        <f t="shared" si="3"/>
        <v>Pas installé</v>
      </c>
      <c r="S236" t="str">
        <f>IF(B236 = "", "", VLOOKUP(B236, Commandes!D:G, 4, FALSE))</f>
        <v/>
      </c>
    </row>
    <row r="237" spans="1:19" hidden="1" x14ac:dyDescent="0.35">
      <c r="A237" t="s">
        <v>5263</v>
      </c>
      <c r="B237" t="s">
        <v>66</v>
      </c>
      <c r="C237" t="s">
        <v>5230</v>
      </c>
      <c r="D237" t="s">
        <v>5264</v>
      </c>
      <c r="E237" s="1" t="s">
        <v>5265</v>
      </c>
      <c r="F237" t="s">
        <v>4666</v>
      </c>
      <c r="G237" t="s">
        <v>4681</v>
      </c>
      <c r="H237" t="s">
        <v>66</v>
      </c>
      <c r="I237" t="s">
        <v>5263</v>
      </c>
      <c r="J237" t="s">
        <v>962</v>
      </c>
      <c r="K237" t="s">
        <v>46</v>
      </c>
      <c r="L237" t="s">
        <v>4697</v>
      </c>
      <c r="M237" t="s">
        <v>4725</v>
      </c>
      <c r="N237">
        <v>2012</v>
      </c>
      <c r="O237" t="s">
        <v>5266</v>
      </c>
      <c r="Q237" t="str">
        <f>IFERROR(_xlfn.XLOOKUP(B237,'boitiers actifs'!C:C,'boitiers actifs'!A:A),"Pas installé")</f>
        <v>Pas installé</v>
      </c>
      <c r="R237" t="str">
        <f t="shared" si="3"/>
        <v>Pas installé</v>
      </c>
      <c r="S237" t="str">
        <f>IF(B237 = "", "", VLOOKUP(B237, Commandes!D:G, 4, FALSE))</f>
        <v/>
      </c>
    </row>
    <row r="238" spans="1:19" hidden="1" x14ac:dyDescent="0.35">
      <c r="A238" t="s">
        <v>984</v>
      </c>
      <c r="B238" t="s">
        <v>985</v>
      </c>
      <c r="C238" t="s">
        <v>5230</v>
      </c>
      <c r="D238" t="s">
        <v>4671</v>
      </c>
      <c r="E238" s="1" t="s">
        <v>5267</v>
      </c>
      <c r="F238" t="s">
        <v>4666</v>
      </c>
      <c r="G238">
        <v>93</v>
      </c>
      <c r="H238" t="s">
        <v>66</v>
      </c>
      <c r="I238" t="s">
        <v>984</v>
      </c>
      <c r="J238" t="s">
        <v>962</v>
      </c>
      <c r="K238" t="s">
        <v>46</v>
      </c>
      <c r="L238" t="s">
        <v>4667</v>
      </c>
      <c r="M238" t="s">
        <v>4668</v>
      </c>
      <c r="N238">
        <v>2022</v>
      </c>
      <c r="O238" t="s">
        <v>986</v>
      </c>
      <c r="P238" t="s">
        <v>37</v>
      </c>
      <c r="Q238" t="str">
        <f>IFERROR(_xlfn.XLOOKUP(B238,'boitiers actifs'!C:C,'boitiers actifs'!A:A),"Pas installé")</f>
        <v>GM-002-AE</v>
      </c>
      <c r="R238" t="str">
        <f t="shared" si="3"/>
        <v>Identique</v>
      </c>
      <c r="S238" t="str">
        <f>IF(B238 = "", "", VLOOKUP(B238, Commandes!D:G, 4, FALSE))</f>
        <v>oui</v>
      </c>
    </row>
    <row r="239" spans="1:19" hidden="1" x14ac:dyDescent="0.35">
      <c r="A239" t="s">
        <v>990</v>
      </c>
      <c r="B239" t="s">
        <v>991</v>
      </c>
      <c r="C239" t="s">
        <v>5268</v>
      </c>
      <c r="D239" t="s">
        <v>4671</v>
      </c>
      <c r="E239" s="1" t="s">
        <v>4677</v>
      </c>
      <c r="F239" t="s">
        <v>4678</v>
      </c>
      <c r="G239">
        <v>78</v>
      </c>
      <c r="H239" t="s">
        <v>5269</v>
      </c>
      <c r="I239" t="s">
        <v>990</v>
      </c>
      <c r="J239" t="s">
        <v>962</v>
      </c>
      <c r="K239" t="s">
        <v>46</v>
      </c>
      <c r="L239" t="s">
        <v>4667</v>
      </c>
      <c r="M239" t="s">
        <v>4668</v>
      </c>
      <c r="N239">
        <v>2022</v>
      </c>
      <c r="O239" t="s">
        <v>992</v>
      </c>
      <c r="P239" t="s">
        <v>37</v>
      </c>
      <c r="Q239" t="str">
        <f>IFERROR(_xlfn.XLOOKUP(B239,'boitiers actifs'!C:C,'boitiers actifs'!A:A),"Pas installé")</f>
        <v>GM-372-JG</v>
      </c>
      <c r="R239" t="str">
        <f t="shared" si="3"/>
        <v>Identique</v>
      </c>
      <c r="S239" t="str">
        <f>IF(B239 = "", "", VLOOKUP(B239, Commandes!D:G, 4, FALSE))</f>
        <v>oui</v>
      </c>
    </row>
    <row r="240" spans="1:19" hidden="1" x14ac:dyDescent="0.35">
      <c r="A240" t="s">
        <v>996</v>
      </c>
      <c r="B240" t="s">
        <v>997</v>
      </c>
      <c r="C240" t="s">
        <v>5270</v>
      </c>
      <c r="D240" t="s">
        <v>4671</v>
      </c>
      <c r="E240" s="1" t="s">
        <v>4677</v>
      </c>
      <c r="F240" t="s">
        <v>4678</v>
      </c>
      <c r="G240">
        <v>79</v>
      </c>
      <c r="H240" t="s">
        <v>5271</v>
      </c>
      <c r="I240" t="s">
        <v>996</v>
      </c>
      <c r="J240" t="s">
        <v>962</v>
      </c>
      <c r="K240" t="s">
        <v>46</v>
      </c>
      <c r="L240" t="s">
        <v>4667</v>
      </c>
      <c r="M240" t="s">
        <v>4668</v>
      </c>
      <c r="N240">
        <v>2022</v>
      </c>
      <c r="O240" t="s">
        <v>998</v>
      </c>
      <c r="P240" t="s">
        <v>37</v>
      </c>
      <c r="Q240" t="str">
        <f>IFERROR(_xlfn.XLOOKUP(B240,'boitiers actifs'!C:C,'boitiers actifs'!A:A),"Pas installé")</f>
        <v>GL-670-TE</v>
      </c>
      <c r="R240" t="str">
        <f t="shared" si="3"/>
        <v>Identique</v>
      </c>
      <c r="S240" t="str">
        <f>IF(B240 = "", "", VLOOKUP(B240, Commandes!D:G, 4, FALSE))</f>
        <v>oui</v>
      </c>
    </row>
    <row r="241" spans="1:19" hidden="1" x14ac:dyDescent="0.35">
      <c r="A241" t="s">
        <v>1002</v>
      </c>
      <c r="B241" t="s">
        <v>1003</v>
      </c>
      <c r="C241" t="s">
        <v>1007</v>
      </c>
      <c r="D241" t="s">
        <v>4671</v>
      </c>
      <c r="E241" s="1" t="s">
        <v>5021</v>
      </c>
      <c r="F241" t="s">
        <v>4678</v>
      </c>
      <c r="G241">
        <v>75</v>
      </c>
      <c r="H241" t="s">
        <v>66</v>
      </c>
      <c r="I241" t="s">
        <v>1002</v>
      </c>
      <c r="J241" t="s">
        <v>962</v>
      </c>
      <c r="K241" t="s">
        <v>46</v>
      </c>
      <c r="L241" t="s">
        <v>4667</v>
      </c>
      <c r="M241" t="s">
        <v>4668</v>
      </c>
      <c r="N241">
        <v>2023</v>
      </c>
      <c r="O241" t="s">
        <v>1004</v>
      </c>
      <c r="P241" t="s">
        <v>37</v>
      </c>
      <c r="Q241" t="str">
        <f>IFERROR(_xlfn.XLOOKUP(B241,'boitiers actifs'!C:C,'boitiers actifs'!A:A),"Pas installé")</f>
        <v>GN-467-SG</v>
      </c>
      <c r="R241" t="str">
        <f t="shared" si="3"/>
        <v>Identique</v>
      </c>
      <c r="S241" t="str">
        <f>IF(B241 = "", "", VLOOKUP(B241, Commandes!D:G, 4, FALSE))</f>
        <v>oui</v>
      </c>
    </row>
    <row r="242" spans="1:19" hidden="1" x14ac:dyDescent="0.35">
      <c r="A242" t="s">
        <v>1008</v>
      </c>
      <c r="B242" t="s">
        <v>1009</v>
      </c>
      <c r="C242" t="s">
        <v>5230</v>
      </c>
      <c r="D242" t="s">
        <v>4671</v>
      </c>
      <c r="E242" s="1" t="s">
        <v>4815</v>
      </c>
      <c r="F242" t="s">
        <v>4666</v>
      </c>
      <c r="G242">
        <v>95</v>
      </c>
      <c r="H242" t="s">
        <v>66</v>
      </c>
      <c r="I242" t="s">
        <v>1008</v>
      </c>
      <c r="J242" t="s">
        <v>962</v>
      </c>
      <c r="K242" t="s">
        <v>46</v>
      </c>
      <c r="L242" t="s">
        <v>4667</v>
      </c>
      <c r="M242" t="s">
        <v>4668</v>
      </c>
      <c r="N242">
        <v>2022</v>
      </c>
      <c r="O242" t="s">
        <v>1010</v>
      </c>
      <c r="P242" t="s">
        <v>37</v>
      </c>
      <c r="Q242" t="str">
        <f>IFERROR(_xlfn.XLOOKUP(B242,'boitiers actifs'!C:C,'boitiers actifs'!A:A),"Pas installé")</f>
        <v>GM-419-AE</v>
      </c>
      <c r="R242" t="str">
        <f t="shared" si="3"/>
        <v>Identique</v>
      </c>
      <c r="S242" t="str">
        <f>IF(B242 = "", "", VLOOKUP(B242, Commandes!D:G, 4, FALSE))</f>
        <v>oui</v>
      </c>
    </row>
    <row r="243" spans="1:19" hidden="1" x14ac:dyDescent="0.35">
      <c r="A243" t="s">
        <v>1013</v>
      </c>
      <c r="B243" t="s">
        <v>1014</v>
      </c>
      <c r="C243" t="s">
        <v>5230</v>
      </c>
      <c r="D243" t="s">
        <v>4671</v>
      </c>
      <c r="E243" s="1" t="s">
        <v>5272</v>
      </c>
      <c r="F243" t="s">
        <v>4666</v>
      </c>
      <c r="G243">
        <v>58</v>
      </c>
      <c r="H243" t="s">
        <v>66</v>
      </c>
      <c r="I243" t="s">
        <v>1013</v>
      </c>
      <c r="J243" t="s">
        <v>962</v>
      </c>
      <c r="K243" t="s">
        <v>46</v>
      </c>
      <c r="L243" t="s">
        <v>4667</v>
      </c>
      <c r="M243" t="s">
        <v>4668</v>
      </c>
      <c r="N243">
        <v>2021</v>
      </c>
      <c r="O243" t="s">
        <v>1015</v>
      </c>
      <c r="P243" t="s">
        <v>37</v>
      </c>
      <c r="Q243" t="str">
        <f>IFERROR(_xlfn.XLOOKUP(B243,'boitiers actifs'!C:C,'boitiers actifs'!A:A),"Pas installé")</f>
        <v>FW-617-JD</v>
      </c>
      <c r="R243" t="str">
        <f t="shared" si="3"/>
        <v>Identique</v>
      </c>
      <c r="S243" t="str">
        <f>IF(B243 = "", "", VLOOKUP(B243, Commandes!D:G, 4, FALSE))</f>
        <v>oui</v>
      </c>
    </row>
    <row r="244" spans="1:19" hidden="1" x14ac:dyDescent="0.35">
      <c r="A244" t="s">
        <v>1018</v>
      </c>
      <c r="B244" t="s">
        <v>1019</v>
      </c>
      <c r="C244" t="s">
        <v>5273</v>
      </c>
      <c r="D244" t="s">
        <v>4671</v>
      </c>
      <c r="E244" s="1" t="s">
        <v>4677</v>
      </c>
      <c r="F244" t="s">
        <v>4678</v>
      </c>
      <c r="G244">
        <v>75</v>
      </c>
      <c r="H244" t="s">
        <v>5274</v>
      </c>
      <c r="I244" t="s">
        <v>1018</v>
      </c>
      <c r="J244" t="s">
        <v>962</v>
      </c>
      <c r="K244" t="s">
        <v>46</v>
      </c>
      <c r="L244" t="s">
        <v>4667</v>
      </c>
      <c r="M244" t="s">
        <v>4668</v>
      </c>
      <c r="N244">
        <v>2023</v>
      </c>
      <c r="O244" t="s">
        <v>1020</v>
      </c>
      <c r="P244" t="s">
        <v>37</v>
      </c>
      <c r="Q244" t="str">
        <f>IFERROR(_xlfn.XLOOKUP(B244,'boitiers actifs'!C:C,'boitiers actifs'!A:A),"Pas installé")</f>
        <v>GN-593-SE</v>
      </c>
      <c r="R244" t="str">
        <f t="shared" si="3"/>
        <v>Identique</v>
      </c>
      <c r="S244" t="str">
        <f>IF(B244 = "", "", VLOOKUP(B244, Commandes!D:G, 4, FALSE))</f>
        <v>oui</v>
      </c>
    </row>
    <row r="245" spans="1:19" hidden="1" x14ac:dyDescent="0.35">
      <c r="A245" t="s">
        <v>1024</v>
      </c>
      <c r="B245" t="s">
        <v>1025</v>
      </c>
      <c r="C245" t="s">
        <v>5230</v>
      </c>
      <c r="D245" t="s">
        <v>4671</v>
      </c>
      <c r="E245" s="1" t="s">
        <v>4689</v>
      </c>
      <c r="F245" t="s">
        <v>4666</v>
      </c>
      <c r="G245">
        <v>73</v>
      </c>
      <c r="H245" t="s">
        <v>5275</v>
      </c>
      <c r="I245" t="s">
        <v>1024</v>
      </c>
      <c r="J245" t="s">
        <v>962</v>
      </c>
      <c r="K245" t="s">
        <v>46</v>
      </c>
      <c r="L245" t="s">
        <v>4667</v>
      </c>
      <c r="M245" t="s">
        <v>4668</v>
      </c>
      <c r="N245">
        <v>2022</v>
      </c>
      <c r="O245" t="s">
        <v>1026</v>
      </c>
      <c r="P245" t="s">
        <v>37</v>
      </c>
      <c r="Q245" t="str">
        <f>IFERROR(_xlfn.XLOOKUP(B245,'boitiers actifs'!C:C,'boitiers actifs'!A:A),"Pas installé")</f>
        <v>GL-734-TE</v>
      </c>
      <c r="R245" t="str">
        <f t="shared" si="3"/>
        <v>Identique</v>
      </c>
      <c r="S245" t="str">
        <f>IF(B245 = "", "", VLOOKUP(B245, Commandes!D:G, 4, FALSE))</f>
        <v>oui</v>
      </c>
    </row>
    <row r="246" spans="1:19" hidden="1" x14ac:dyDescent="0.35">
      <c r="A246" t="s">
        <v>1029</v>
      </c>
      <c r="B246" t="s">
        <v>1030</v>
      </c>
      <c r="C246" t="s">
        <v>5230</v>
      </c>
      <c r="D246" t="s">
        <v>1034</v>
      </c>
      <c r="E246" s="1" t="s">
        <v>5276</v>
      </c>
      <c r="F246" t="s">
        <v>4666</v>
      </c>
      <c r="G246">
        <v>85</v>
      </c>
      <c r="H246" t="s">
        <v>66</v>
      </c>
      <c r="I246" t="s">
        <v>1029</v>
      </c>
      <c r="J246" t="s">
        <v>962</v>
      </c>
      <c r="K246" t="s">
        <v>46</v>
      </c>
      <c r="L246" t="s">
        <v>4667</v>
      </c>
      <c r="M246" t="s">
        <v>4668</v>
      </c>
      <c r="N246">
        <v>2023</v>
      </c>
      <c r="O246" t="s">
        <v>1031</v>
      </c>
      <c r="P246" t="s">
        <v>37</v>
      </c>
      <c r="Q246" t="str">
        <f>IFERROR(_xlfn.XLOOKUP(B246,'boitiers actifs'!C:C,'boitiers actifs'!A:A),"Pas installé")</f>
        <v>GN-362-SD</v>
      </c>
      <c r="R246" t="str">
        <f t="shared" si="3"/>
        <v>Identique</v>
      </c>
      <c r="S246" t="str">
        <f>IF(B246 = "", "", VLOOKUP(B246, Commandes!D:G, 4, FALSE))</f>
        <v>oui</v>
      </c>
    </row>
    <row r="247" spans="1:19" hidden="1" x14ac:dyDescent="0.35">
      <c r="A247" t="s">
        <v>1035</v>
      </c>
      <c r="B247" t="s">
        <v>1036</v>
      </c>
      <c r="C247" t="s">
        <v>1040</v>
      </c>
      <c r="D247" t="s">
        <v>4671</v>
      </c>
      <c r="E247" s="1" t="s">
        <v>5277</v>
      </c>
      <c r="F247" t="s">
        <v>4666</v>
      </c>
      <c r="G247">
        <v>53</v>
      </c>
      <c r="H247" t="s">
        <v>66</v>
      </c>
      <c r="I247" t="s">
        <v>1035</v>
      </c>
      <c r="J247" t="s">
        <v>962</v>
      </c>
      <c r="K247" t="s">
        <v>46</v>
      </c>
      <c r="L247" t="s">
        <v>4667</v>
      </c>
      <c r="M247" t="s">
        <v>4668</v>
      </c>
      <c r="N247">
        <v>2022</v>
      </c>
      <c r="O247" t="s">
        <v>1037</v>
      </c>
      <c r="P247" t="s">
        <v>37</v>
      </c>
      <c r="Q247" t="str">
        <f>IFERROR(_xlfn.XLOOKUP(B247,'boitiers actifs'!C:C,'boitiers actifs'!A:A),"Pas installé")</f>
        <v>GM-251-JG</v>
      </c>
      <c r="R247" t="str">
        <f t="shared" si="3"/>
        <v>Identique</v>
      </c>
      <c r="S247" t="str">
        <f>IF(B247 = "", "", VLOOKUP(B247, Commandes!D:G, 4, FALSE))</f>
        <v>oui</v>
      </c>
    </row>
    <row r="248" spans="1:19" hidden="1" x14ac:dyDescent="0.35">
      <c r="A248" t="s">
        <v>5278</v>
      </c>
      <c r="B248" t="s">
        <v>66</v>
      </c>
      <c r="C248" t="s">
        <v>5230</v>
      </c>
      <c r="D248" t="s">
        <v>5279</v>
      </c>
      <c r="E248" s="1" t="s">
        <v>5280</v>
      </c>
      <c r="F248" t="s">
        <v>4666</v>
      </c>
      <c r="G248">
        <v>22</v>
      </c>
      <c r="H248" t="s">
        <v>66</v>
      </c>
      <c r="I248" t="s">
        <v>5278</v>
      </c>
      <c r="J248" t="s">
        <v>962</v>
      </c>
      <c r="K248" t="s">
        <v>46</v>
      </c>
      <c r="L248" t="s">
        <v>4692</v>
      </c>
      <c r="M248" t="s">
        <v>4693</v>
      </c>
      <c r="N248">
        <v>2019</v>
      </c>
      <c r="O248" t="s">
        <v>5281</v>
      </c>
      <c r="P248" t="s">
        <v>37</v>
      </c>
      <c r="Q248" t="str">
        <f>IFERROR(_xlfn.XLOOKUP(B248,'boitiers actifs'!C:C,'boitiers actifs'!A:A),"Pas installé")</f>
        <v>Pas installé</v>
      </c>
      <c r="R248" t="str">
        <f t="shared" si="3"/>
        <v>Pas installé</v>
      </c>
      <c r="S248" t="str">
        <f>IF(B248 = "", "", VLOOKUP(B248, Commandes!D:G, 4, FALSE))</f>
        <v/>
      </c>
    </row>
    <row r="249" spans="1:19" hidden="1" x14ac:dyDescent="0.35">
      <c r="A249" t="s">
        <v>5282</v>
      </c>
      <c r="B249" t="s">
        <v>66</v>
      </c>
      <c r="C249" t="s">
        <v>5230</v>
      </c>
      <c r="D249" t="s">
        <v>5283</v>
      </c>
      <c r="E249" s="1" t="s">
        <v>5284</v>
      </c>
      <c r="F249" t="s">
        <v>4666</v>
      </c>
      <c r="G249">
        <v>73</v>
      </c>
      <c r="H249" t="s">
        <v>66</v>
      </c>
      <c r="I249" t="s">
        <v>5282</v>
      </c>
      <c r="J249" t="s">
        <v>962</v>
      </c>
      <c r="K249" t="s">
        <v>46</v>
      </c>
      <c r="L249" t="s">
        <v>4692</v>
      </c>
      <c r="M249" t="s">
        <v>5233</v>
      </c>
      <c r="N249">
        <v>2017</v>
      </c>
      <c r="O249" t="s">
        <v>5285</v>
      </c>
      <c r="Q249" t="str">
        <f>IFERROR(_xlfn.XLOOKUP(B249,'boitiers actifs'!C:C,'boitiers actifs'!A:A),"Pas installé")</f>
        <v>Pas installé</v>
      </c>
      <c r="R249" t="str">
        <f t="shared" si="3"/>
        <v>Pas installé</v>
      </c>
      <c r="S249" t="str">
        <f>IF(B249 = "", "", VLOOKUP(B249, Commandes!D:G, 4, FALSE))</f>
        <v/>
      </c>
    </row>
    <row r="250" spans="1:19" hidden="1" x14ac:dyDescent="0.35">
      <c r="A250" t="s">
        <v>1041</v>
      </c>
      <c r="B250" t="s">
        <v>1042</v>
      </c>
      <c r="C250" t="s">
        <v>5286</v>
      </c>
      <c r="D250" t="s">
        <v>4671</v>
      </c>
      <c r="E250" s="1" t="s">
        <v>4716</v>
      </c>
      <c r="F250" t="s">
        <v>4666</v>
      </c>
      <c r="G250">
        <v>59</v>
      </c>
      <c r="H250" t="s">
        <v>5287</v>
      </c>
      <c r="I250" t="s">
        <v>1041</v>
      </c>
      <c r="J250" t="s">
        <v>962</v>
      </c>
      <c r="K250" t="s">
        <v>46</v>
      </c>
      <c r="L250" t="s">
        <v>4667</v>
      </c>
      <c r="M250" t="s">
        <v>4668</v>
      </c>
      <c r="N250">
        <v>2022</v>
      </c>
      <c r="O250" t="s">
        <v>1043</v>
      </c>
      <c r="P250" t="s">
        <v>37</v>
      </c>
      <c r="Q250" t="str">
        <f>IFERROR(_xlfn.XLOOKUP(B250,'boitiers actifs'!C:C,'boitiers actifs'!A:A),"Pas installé")</f>
        <v>GN-127-TG</v>
      </c>
      <c r="R250" t="str">
        <f t="shared" si="3"/>
        <v>Identique</v>
      </c>
      <c r="S250" t="str">
        <f>IF(B250 = "", "", VLOOKUP(B250, Commandes!D:G, 4, FALSE))</f>
        <v>oui</v>
      </c>
    </row>
    <row r="251" spans="1:19" hidden="1" x14ac:dyDescent="0.35">
      <c r="A251" t="s">
        <v>1047</v>
      </c>
      <c r="B251" t="s">
        <v>1048</v>
      </c>
      <c r="C251" t="s">
        <v>5288</v>
      </c>
      <c r="D251" t="s">
        <v>4671</v>
      </c>
      <c r="E251" s="1" t="s">
        <v>4677</v>
      </c>
      <c r="F251" t="s">
        <v>4678</v>
      </c>
      <c r="G251">
        <v>81</v>
      </c>
      <c r="H251" t="s">
        <v>5289</v>
      </c>
      <c r="I251" t="s">
        <v>1047</v>
      </c>
      <c r="J251" t="s">
        <v>962</v>
      </c>
      <c r="K251" t="s">
        <v>46</v>
      </c>
      <c r="L251" t="s">
        <v>4667</v>
      </c>
      <c r="M251" t="s">
        <v>4668</v>
      </c>
      <c r="N251">
        <v>2023</v>
      </c>
      <c r="O251" t="s">
        <v>1049</v>
      </c>
      <c r="P251" t="s">
        <v>37</v>
      </c>
      <c r="Q251" t="str">
        <f>IFERROR(_xlfn.XLOOKUP(B251,'boitiers actifs'!C:C,'boitiers actifs'!A:A),"Pas installé")</f>
        <v>GP-949-BQ</v>
      </c>
      <c r="R251" t="str">
        <f t="shared" si="3"/>
        <v>Identique</v>
      </c>
      <c r="S251" t="str">
        <f>IF(B251 = "", "", VLOOKUP(B251, Commandes!D:G, 4, FALSE))</f>
        <v>oui</v>
      </c>
    </row>
    <row r="252" spans="1:19" hidden="1" x14ac:dyDescent="0.35">
      <c r="A252" t="s">
        <v>1052</v>
      </c>
      <c r="B252" t="s">
        <v>1052</v>
      </c>
      <c r="C252" t="s">
        <v>771</v>
      </c>
      <c r="D252" t="s">
        <v>66</v>
      </c>
      <c r="E252" s="1" t="s">
        <v>66</v>
      </c>
      <c r="F252" t="s">
        <v>4666</v>
      </c>
      <c r="G252" t="s">
        <v>4681</v>
      </c>
      <c r="H252" t="s">
        <v>66</v>
      </c>
      <c r="I252" t="s">
        <v>66</v>
      </c>
      <c r="J252" t="s">
        <v>66</v>
      </c>
      <c r="K252" t="s">
        <v>5042</v>
      </c>
      <c r="L252" t="s">
        <v>66</v>
      </c>
      <c r="M252" t="s">
        <v>66</v>
      </c>
      <c r="N252">
        <v>0</v>
      </c>
      <c r="O252" t="s">
        <v>66</v>
      </c>
      <c r="Q252" t="str">
        <f>IFERROR(_xlfn.XLOOKUP(B252,'boitiers actifs'!C:C,'boitiers actifs'!A:A),"Pas installé")</f>
        <v>GUSX-HV8-ZMT</v>
      </c>
      <c r="R252" t="str">
        <f t="shared" si="3"/>
        <v>Identique</v>
      </c>
      <c r="S252" t="str">
        <f>IF(B252 = "", "", VLOOKUP(B252, Commandes!D:G, 4, FALSE))</f>
        <v>oui</v>
      </c>
    </row>
    <row r="253" spans="1:19" hidden="1" x14ac:dyDescent="0.35">
      <c r="A253" t="s">
        <v>1053</v>
      </c>
      <c r="B253" t="s">
        <v>1053</v>
      </c>
      <c r="C253" t="s">
        <v>771</v>
      </c>
      <c r="D253" t="s">
        <v>66</v>
      </c>
      <c r="E253" s="1" t="s">
        <v>66</v>
      </c>
      <c r="F253" t="s">
        <v>4666</v>
      </c>
      <c r="G253" t="s">
        <v>4681</v>
      </c>
      <c r="H253" t="s">
        <v>66</v>
      </c>
      <c r="I253" t="s">
        <v>66</v>
      </c>
      <c r="J253" t="s">
        <v>66</v>
      </c>
      <c r="K253" t="s">
        <v>5042</v>
      </c>
      <c r="L253" t="s">
        <v>66</v>
      </c>
      <c r="M253" t="s">
        <v>66</v>
      </c>
      <c r="N253">
        <v>0</v>
      </c>
      <c r="O253" t="s">
        <v>66</v>
      </c>
      <c r="Q253" t="str">
        <f>IFERROR(_xlfn.XLOOKUP(B253,'boitiers actifs'!C:C,'boitiers actifs'!A:A),"Pas installé")</f>
        <v>G2WW-KVA-NYS</v>
      </c>
      <c r="R253" t="str">
        <f t="shared" si="3"/>
        <v>Identique</v>
      </c>
      <c r="S253" t="str">
        <f>IF(B253 = "", "", VLOOKUP(B253, Commandes!D:G, 4, FALSE))</f>
        <v>oui</v>
      </c>
    </row>
    <row r="254" spans="1:19" hidden="1" x14ac:dyDescent="0.35">
      <c r="A254" t="s">
        <v>1054</v>
      </c>
      <c r="B254" t="s">
        <v>1054</v>
      </c>
      <c r="C254" t="s">
        <v>771</v>
      </c>
      <c r="D254" t="s">
        <v>66</v>
      </c>
      <c r="E254" s="1" t="s">
        <v>66</v>
      </c>
      <c r="F254" t="s">
        <v>4666</v>
      </c>
      <c r="G254" t="s">
        <v>4681</v>
      </c>
      <c r="H254" t="s">
        <v>66</v>
      </c>
      <c r="I254" t="s">
        <v>66</v>
      </c>
      <c r="J254" t="s">
        <v>66</v>
      </c>
      <c r="K254" t="s">
        <v>5042</v>
      </c>
      <c r="L254" t="s">
        <v>66</v>
      </c>
      <c r="M254" t="s">
        <v>66</v>
      </c>
      <c r="N254">
        <v>0</v>
      </c>
      <c r="O254" t="s">
        <v>66</v>
      </c>
      <c r="Q254" t="str">
        <f>IFERROR(_xlfn.XLOOKUP(B254,'boitiers actifs'!C:C,'boitiers actifs'!A:A),"Pas installé")</f>
        <v>G2KH-3SN-YVA</v>
      </c>
      <c r="R254" t="str">
        <f t="shared" si="3"/>
        <v>Identique</v>
      </c>
      <c r="S254" t="str">
        <f>IF(B254 = "", "", VLOOKUP(B254, Commandes!D:G, 4, FALSE))</f>
        <v>oui</v>
      </c>
    </row>
    <row r="255" spans="1:19" hidden="1" x14ac:dyDescent="0.35">
      <c r="A255" t="s">
        <v>1055</v>
      </c>
      <c r="B255" t="s">
        <v>1055</v>
      </c>
      <c r="C255" t="s">
        <v>771</v>
      </c>
      <c r="D255" t="s">
        <v>66</v>
      </c>
      <c r="E255" s="1" t="s">
        <v>66</v>
      </c>
      <c r="F255" t="s">
        <v>4666</v>
      </c>
      <c r="G255" t="s">
        <v>4681</v>
      </c>
      <c r="H255" t="s">
        <v>66</v>
      </c>
      <c r="I255" t="s">
        <v>66</v>
      </c>
      <c r="J255" t="s">
        <v>66</v>
      </c>
      <c r="K255" t="s">
        <v>5042</v>
      </c>
      <c r="L255" t="s">
        <v>66</v>
      </c>
      <c r="M255" t="s">
        <v>66</v>
      </c>
      <c r="N255">
        <v>0</v>
      </c>
      <c r="O255" t="s">
        <v>66</v>
      </c>
      <c r="Q255" t="str">
        <f>IFERROR(_xlfn.XLOOKUP(B255,'boitiers actifs'!C:C,'boitiers actifs'!A:A),"Pas installé")</f>
        <v>G4XR-8ZH-KV9</v>
      </c>
      <c r="R255" t="str">
        <f t="shared" si="3"/>
        <v>Identique</v>
      </c>
      <c r="S255" t="str">
        <f>IF(B255 = "", "", VLOOKUP(B255, Commandes!D:G, 4, FALSE))</f>
        <v>oui</v>
      </c>
    </row>
    <row r="256" spans="1:19" hidden="1" x14ac:dyDescent="0.35">
      <c r="A256" t="s">
        <v>1056</v>
      </c>
      <c r="B256" t="s">
        <v>1056</v>
      </c>
      <c r="C256" t="s">
        <v>771</v>
      </c>
      <c r="D256" t="s">
        <v>66</v>
      </c>
      <c r="E256" s="1" t="s">
        <v>66</v>
      </c>
      <c r="F256" t="s">
        <v>4666</v>
      </c>
      <c r="G256" t="s">
        <v>4681</v>
      </c>
      <c r="H256" t="s">
        <v>66</v>
      </c>
      <c r="I256" t="s">
        <v>66</v>
      </c>
      <c r="J256" t="s">
        <v>66</v>
      </c>
      <c r="K256" t="s">
        <v>5042</v>
      </c>
      <c r="L256" t="s">
        <v>66</v>
      </c>
      <c r="M256" t="s">
        <v>66</v>
      </c>
      <c r="N256">
        <v>0</v>
      </c>
      <c r="O256" t="s">
        <v>66</v>
      </c>
      <c r="Q256" t="str">
        <f>IFERROR(_xlfn.XLOOKUP(B256,'boitiers actifs'!C:C,'boitiers actifs'!A:A),"Pas installé")</f>
        <v>GTV2-6CB-DBH</v>
      </c>
      <c r="R256" t="str">
        <f t="shared" si="3"/>
        <v>Identique</v>
      </c>
      <c r="S256" t="str">
        <f>IF(B256 = "", "", VLOOKUP(B256, Commandes!D:G, 4, FALSE))</f>
        <v>oui</v>
      </c>
    </row>
    <row r="257" spans="1:19" hidden="1" x14ac:dyDescent="0.35">
      <c r="A257" t="s">
        <v>1057</v>
      </c>
      <c r="B257" t="s">
        <v>1057</v>
      </c>
      <c r="C257" t="s">
        <v>771</v>
      </c>
      <c r="D257" t="s">
        <v>66</v>
      </c>
      <c r="E257" s="1" t="s">
        <v>66</v>
      </c>
      <c r="F257" t="s">
        <v>4666</v>
      </c>
      <c r="G257" t="s">
        <v>4681</v>
      </c>
      <c r="H257" t="s">
        <v>66</v>
      </c>
      <c r="I257" t="s">
        <v>66</v>
      </c>
      <c r="J257" t="s">
        <v>66</v>
      </c>
      <c r="K257" t="s">
        <v>5042</v>
      </c>
      <c r="L257" t="s">
        <v>66</v>
      </c>
      <c r="M257" t="s">
        <v>66</v>
      </c>
      <c r="N257">
        <v>0</v>
      </c>
      <c r="O257" t="s">
        <v>66</v>
      </c>
      <c r="Q257" t="str">
        <f>IFERROR(_xlfn.XLOOKUP(B257,'boitiers actifs'!C:C,'boitiers actifs'!A:A),"Pas installé")</f>
        <v>G4XU-598-325</v>
      </c>
      <c r="R257" t="str">
        <f t="shared" si="3"/>
        <v>Identique</v>
      </c>
      <c r="S257" t="str">
        <f>IF(B257 = "", "", VLOOKUP(B257, Commandes!D:G, 4, FALSE))</f>
        <v>oui</v>
      </c>
    </row>
    <row r="258" spans="1:19" hidden="1" x14ac:dyDescent="0.35">
      <c r="A258" t="s">
        <v>1058</v>
      </c>
      <c r="B258" t="s">
        <v>1058</v>
      </c>
      <c r="C258" t="s">
        <v>771</v>
      </c>
      <c r="D258" t="s">
        <v>66</v>
      </c>
      <c r="E258" s="1" t="s">
        <v>66</v>
      </c>
      <c r="F258" t="s">
        <v>4666</v>
      </c>
      <c r="G258" t="s">
        <v>4681</v>
      </c>
      <c r="H258" t="s">
        <v>66</v>
      </c>
      <c r="I258" t="s">
        <v>66</v>
      </c>
      <c r="J258" t="s">
        <v>66</v>
      </c>
      <c r="K258" t="s">
        <v>5042</v>
      </c>
      <c r="L258" t="s">
        <v>66</v>
      </c>
      <c r="M258" t="s">
        <v>66</v>
      </c>
      <c r="N258">
        <v>0</v>
      </c>
      <c r="O258" t="s">
        <v>66</v>
      </c>
      <c r="Q258" t="str">
        <f>IFERROR(_xlfn.XLOOKUP(B258,'boitiers actifs'!C:C,'boitiers actifs'!A:A),"Pas installé")</f>
        <v>GF4F-T8B-8PV</v>
      </c>
      <c r="R258" t="str">
        <f t="shared" ref="R258:R321" si="4" xml:space="preserve"> IF(Q258 = "Pas installé", "Pas installé", IF( Q258&lt;&gt;A258, "Différent du véhicule assigné", "Identique"))</f>
        <v>Identique</v>
      </c>
      <c r="S258" t="str">
        <f>IF(B258 = "", "", VLOOKUP(B258, Commandes!D:G, 4, FALSE))</f>
        <v>oui</v>
      </c>
    </row>
    <row r="259" spans="1:19" hidden="1" x14ac:dyDescent="0.35">
      <c r="A259" t="s">
        <v>4177</v>
      </c>
      <c r="B259" t="s">
        <v>66</v>
      </c>
      <c r="C259" t="s">
        <v>5049</v>
      </c>
      <c r="D259" t="s">
        <v>5050</v>
      </c>
      <c r="E259" s="1" t="s">
        <v>5051</v>
      </c>
      <c r="F259" t="s">
        <v>4666</v>
      </c>
      <c r="G259">
        <v>86</v>
      </c>
      <c r="H259" t="s">
        <v>66</v>
      </c>
      <c r="I259" t="s">
        <v>4177</v>
      </c>
      <c r="J259" t="s">
        <v>39</v>
      </c>
      <c r="K259" t="s">
        <v>46</v>
      </c>
      <c r="L259" t="s">
        <v>4667</v>
      </c>
      <c r="M259" t="s">
        <v>4668</v>
      </c>
      <c r="N259">
        <v>2025</v>
      </c>
      <c r="O259" t="s">
        <v>4163</v>
      </c>
      <c r="P259" t="s">
        <v>37</v>
      </c>
      <c r="Q259" t="str">
        <f>IFERROR(_xlfn.XLOOKUP(B259,'boitiers actifs'!C:C,'boitiers actifs'!A:A),"Pas installé")</f>
        <v>Pas installé</v>
      </c>
      <c r="R259" t="str">
        <f t="shared" si="4"/>
        <v>Pas installé</v>
      </c>
      <c r="S259" t="str">
        <f>IF(B259 = "", "", VLOOKUP(B259, Commandes!D:G, 4, FALSE))</f>
        <v/>
      </c>
    </row>
    <row r="260" spans="1:19" hidden="1" x14ac:dyDescent="0.35">
      <c r="A260" t="s">
        <v>5291</v>
      </c>
      <c r="B260" t="s">
        <v>66</v>
      </c>
      <c r="C260" t="s">
        <v>5230</v>
      </c>
      <c r="D260" t="s">
        <v>5292</v>
      </c>
      <c r="E260" s="1" t="s">
        <v>5293</v>
      </c>
      <c r="F260" t="s">
        <v>4666</v>
      </c>
      <c r="G260">
        <v>54</v>
      </c>
      <c r="H260" t="s">
        <v>66</v>
      </c>
      <c r="I260" t="s">
        <v>5291</v>
      </c>
      <c r="J260" t="s">
        <v>962</v>
      </c>
      <c r="K260" t="s">
        <v>46</v>
      </c>
      <c r="L260" t="s">
        <v>4692</v>
      </c>
      <c r="M260" t="s">
        <v>5233</v>
      </c>
      <c r="N260">
        <v>2017</v>
      </c>
      <c r="O260" t="s">
        <v>5294</v>
      </c>
      <c r="Q260" t="str">
        <f>IFERROR(_xlfn.XLOOKUP(B260,'boitiers actifs'!C:C,'boitiers actifs'!A:A),"Pas installé")</f>
        <v>Pas installé</v>
      </c>
      <c r="R260" t="str">
        <f t="shared" si="4"/>
        <v>Pas installé</v>
      </c>
      <c r="S260" t="str">
        <f>IF(B260 = "", "", VLOOKUP(B260, Commandes!D:G, 4, FALSE))</f>
        <v/>
      </c>
    </row>
    <row r="261" spans="1:19" hidden="1" x14ac:dyDescent="0.35">
      <c r="A261" t="s">
        <v>5295</v>
      </c>
      <c r="B261" t="s">
        <v>66</v>
      </c>
      <c r="C261" t="s">
        <v>5296</v>
      </c>
      <c r="D261" t="s">
        <v>5297</v>
      </c>
      <c r="E261" s="1" t="s">
        <v>5298</v>
      </c>
      <c r="F261" t="s">
        <v>4666</v>
      </c>
      <c r="G261">
        <v>49</v>
      </c>
      <c r="H261" t="s">
        <v>66</v>
      </c>
      <c r="I261" t="s">
        <v>5295</v>
      </c>
      <c r="J261" t="s">
        <v>962</v>
      </c>
      <c r="K261" t="s">
        <v>46</v>
      </c>
      <c r="L261" t="s">
        <v>4692</v>
      </c>
      <c r="M261" t="s">
        <v>4693</v>
      </c>
      <c r="N261">
        <v>2023</v>
      </c>
      <c r="O261" t="s">
        <v>5299</v>
      </c>
      <c r="P261" t="s">
        <v>37</v>
      </c>
      <c r="Q261" t="str">
        <f>IFERROR(_xlfn.XLOOKUP(B261,'boitiers actifs'!C:C,'boitiers actifs'!A:A),"Pas installé")</f>
        <v>Pas installé</v>
      </c>
      <c r="R261" t="str">
        <f t="shared" si="4"/>
        <v>Pas installé</v>
      </c>
      <c r="S261" t="str">
        <f>IF(B261 = "", "", VLOOKUP(B261, Commandes!D:G, 4, FALSE))</f>
        <v/>
      </c>
    </row>
    <row r="262" spans="1:19" hidden="1" x14ac:dyDescent="0.35">
      <c r="A262" t="s">
        <v>3946</v>
      </c>
      <c r="B262" t="s">
        <v>66</v>
      </c>
      <c r="C262" t="s">
        <v>1152</v>
      </c>
      <c r="D262" t="s">
        <v>5300</v>
      </c>
      <c r="E262" s="1" t="s">
        <v>5301</v>
      </c>
      <c r="F262" t="s">
        <v>4666</v>
      </c>
      <c r="G262" t="s">
        <v>4681</v>
      </c>
      <c r="H262" t="s">
        <v>66</v>
      </c>
      <c r="I262" t="s">
        <v>3946</v>
      </c>
      <c r="J262" t="s">
        <v>1068</v>
      </c>
      <c r="K262" t="s">
        <v>46</v>
      </c>
      <c r="L262" t="s">
        <v>4697</v>
      </c>
      <c r="M262" t="s">
        <v>4698</v>
      </c>
      <c r="N262">
        <v>2012</v>
      </c>
      <c r="O262" t="s">
        <v>5302</v>
      </c>
      <c r="Q262" t="str">
        <f>IFERROR(_xlfn.XLOOKUP(B262,'boitiers actifs'!C:C,'boitiers actifs'!A:A),"Pas installé")</f>
        <v>Pas installé</v>
      </c>
      <c r="R262" t="str">
        <f t="shared" si="4"/>
        <v>Pas installé</v>
      </c>
      <c r="S262" t="str">
        <f>IF(B262 = "", "", VLOOKUP(B262, Commandes!D:G, 4, FALSE))</f>
        <v/>
      </c>
    </row>
    <row r="263" spans="1:19" hidden="1" x14ac:dyDescent="0.35">
      <c r="A263" t="s">
        <v>1065</v>
      </c>
      <c r="B263" t="s">
        <v>1066</v>
      </c>
      <c r="C263" t="s">
        <v>1071</v>
      </c>
      <c r="D263" t="s">
        <v>4671</v>
      </c>
      <c r="E263" s="1" t="s">
        <v>5303</v>
      </c>
      <c r="F263" t="s">
        <v>4666</v>
      </c>
      <c r="G263">
        <v>64</v>
      </c>
      <c r="H263" t="s">
        <v>66</v>
      </c>
      <c r="I263" t="s">
        <v>1065</v>
      </c>
      <c r="J263" t="s">
        <v>1068</v>
      </c>
      <c r="K263" t="s">
        <v>46</v>
      </c>
      <c r="L263" t="s">
        <v>4667</v>
      </c>
      <c r="M263" t="s">
        <v>4668</v>
      </c>
      <c r="N263">
        <v>2024</v>
      </c>
      <c r="O263" t="s">
        <v>1067</v>
      </c>
      <c r="P263" t="s">
        <v>37</v>
      </c>
      <c r="Q263" t="str">
        <f>IFERROR(_xlfn.XLOOKUP(B263,'boitiers actifs'!C:C,'boitiers actifs'!A:A),"Pas installé")</f>
        <v>GW-033-NK</v>
      </c>
      <c r="R263" t="str">
        <f t="shared" si="4"/>
        <v>Identique</v>
      </c>
      <c r="S263" t="str">
        <f>IF(B263 = "", "", VLOOKUP(B263, Commandes!D:G, 4, FALSE))</f>
        <v>oui</v>
      </c>
    </row>
    <row r="264" spans="1:19" hidden="1" x14ac:dyDescent="0.35">
      <c r="A264" t="s">
        <v>1072</v>
      </c>
      <c r="B264" t="s">
        <v>1073</v>
      </c>
      <c r="C264" t="s">
        <v>5304</v>
      </c>
      <c r="D264" t="s">
        <v>4671</v>
      </c>
      <c r="E264" s="1" t="s">
        <v>4677</v>
      </c>
      <c r="F264" t="s">
        <v>4678</v>
      </c>
      <c r="G264">
        <v>58</v>
      </c>
      <c r="H264" t="s">
        <v>5305</v>
      </c>
      <c r="I264" t="s">
        <v>1072</v>
      </c>
      <c r="J264" t="s">
        <v>1068</v>
      </c>
      <c r="K264" t="s">
        <v>46</v>
      </c>
      <c r="L264" t="s">
        <v>4697</v>
      </c>
      <c r="M264" t="s">
        <v>5261</v>
      </c>
      <c r="N264">
        <v>2016</v>
      </c>
      <c r="O264" t="s">
        <v>1074</v>
      </c>
      <c r="P264" t="s">
        <v>37</v>
      </c>
      <c r="Q264" t="str">
        <f>IFERROR(_xlfn.XLOOKUP(B264,'boitiers actifs'!C:C,'boitiers actifs'!A:A),"Pas installé")</f>
        <v>EF-717-TL</v>
      </c>
      <c r="R264" t="str">
        <f t="shared" si="4"/>
        <v>Identique</v>
      </c>
      <c r="S264" t="str">
        <f>IF(B264 = "", "", VLOOKUP(B264, Commandes!D:G, 4, FALSE))</f>
        <v>oui</v>
      </c>
    </row>
    <row r="265" spans="1:19" hidden="1" x14ac:dyDescent="0.35">
      <c r="A265" t="s">
        <v>5306</v>
      </c>
      <c r="B265" t="s">
        <v>66</v>
      </c>
      <c r="C265" t="s">
        <v>1071</v>
      </c>
      <c r="D265" t="s">
        <v>5307</v>
      </c>
      <c r="E265" s="1" t="s">
        <v>5308</v>
      </c>
      <c r="F265" t="s">
        <v>4666</v>
      </c>
      <c r="G265">
        <v>66</v>
      </c>
      <c r="H265" t="s">
        <v>66</v>
      </c>
      <c r="I265" t="s">
        <v>5306</v>
      </c>
      <c r="J265" t="s">
        <v>1068</v>
      </c>
      <c r="K265" t="s">
        <v>46</v>
      </c>
      <c r="L265" t="s">
        <v>4697</v>
      </c>
      <c r="M265" t="s">
        <v>5261</v>
      </c>
      <c r="N265">
        <v>2016</v>
      </c>
      <c r="O265" t="s">
        <v>5309</v>
      </c>
      <c r="P265" t="s">
        <v>37</v>
      </c>
      <c r="Q265" t="str">
        <f>IFERROR(_xlfn.XLOOKUP(B265,'boitiers actifs'!C:C,'boitiers actifs'!A:A),"Pas installé")</f>
        <v>Pas installé</v>
      </c>
      <c r="R265" t="str">
        <f t="shared" si="4"/>
        <v>Pas installé</v>
      </c>
      <c r="S265" t="str">
        <f>IF(B265 = "", "", VLOOKUP(B265, Commandes!D:G, 4, FALSE))</f>
        <v/>
      </c>
    </row>
    <row r="266" spans="1:19" hidden="1" x14ac:dyDescent="0.35">
      <c r="A266" t="s">
        <v>5310</v>
      </c>
      <c r="B266" t="s">
        <v>66</v>
      </c>
      <c r="C266" t="s">
        <v>5311</v>
      </c>
      <c r="D266" t="s">
        <v>5312</v>
      </c>
      <c r="E266" s="1" t="s">
        <v>5313</v>
      </c>
      <c r="F266" t="s">
        <v>4666</v>
      </c>
      <c r="G266">
        <v>79</v>
      </c>
      <c r="H266" t="s">
        <v>66</v>
      </c>
      <c r="I266" t="s">
        <v>5310</v>
      </c>
      <c r="J266" t="s">
        <v>1068</v>
      </c>
      <c r="K266" t="s">
        <v>46</v>
      </c>
      <c r="L266" t="s">
        <v>4667</v>
      </c>
      <c r="M266" t="s">
        <v>4668</v>
      </c>
      <c r="N266">
        <v>2025</v>
      </c>
      <c r="O266" t="s">
        <v>4338</v>
      </c>
      <c r="P266" t="s">
        <v>37</v>
      </c>
      <c r="Q266" t="str">
        <f>IFERROR(_xlfn.XLOOKUP(B266,'boitiers actifs'!C:C,'boitiers actifs'!A:A),"Pas installé")</f>
        <v>Pas installé</v>
      </c>
      <c r="R266" t="str">
        <f t="shared" si="4"/>
        <v>Pas installé</v>
      </c>
      <c r="S266" t="str">
        <f>IF(B266 = "", "", VLOOKUP(B266, Commandes!D:G, 4, FALSE))</f>
        <v/>
      </c>
    </row>
    <row r="267" spans="1:19" hidden="1" x14ac:dyDescent="0.35">
      <c r="A267" t="s">
        <v>1078</v>
      </c>
      <c r="B267" t="s">
        <v>1079</v>
      </c>
      <c r="C267" t="s">
        <v>5314</v>
      </c>
      <c r="D267" t="s">
        <v>4671</v>
      </c>
      <c r="E267" s="1" t="s">
        <v>4677</v>
      </c>
      <c r="F267" t="s">
        <v>4678</v>
      </c>
      <c r="G267">
        <v>77</v>
      </c>
      <c r="H267" t="s">
        <v>5315</v>
      </c>
      <c r="I267" t="s">
        <v>1078</v>
      </c>
      <c r="J267" t="s">
        <v>1068</v>
      </c>
      <c r="K267" t="s">
        <v>46</v>
      </c>
      <c r="L267" t="s">
        <v>4697</v>
      </c>
      <c r="M267" t="s">
        <v>5261</v>
      </c>
      <c r="N267">
        <v>2016</v>
      </c>
      <c r="O267" t="s">
        <v>1080</v>
      </c>
      <c r="P267" t="s">
        <v>37</v>
      </c>
      <c r="Q267" t="str">
        <f>IFERROR(_xlfn.XLOOKUP(B267,'boitiers actifs'!C:C,'boitiers actifs'!A:A),"Pas installé")</f>
        <v>EF-900-EB</v>
      </c>
      <c r="R267" t="str">
        <f t="shared" si="4"/>
        <v>Identique</v>
      </c>
      <c r="S267" t="str">
        <f>IF(B267 = "", "", VLOOKUP(B267, Commandes!D:G, 4, FALSE))</f>
        <v>oui</v>
      </c>
    </row>
    <row r="268" spans="1:19" hidden="1" x14ac:dyDescent="0.35">
      <c r="A268" t="s">
        <v>5316</v>
      </c>
      <c r="B268" t="s">
        <v>66</v>
      </c>
      <c r="C268" t="s">
        <v>5317</v>
      </c>
      <c r="D268" t="s">
        <v>5318</v>
      </c>
      <c r="E268" s="1" t="s">
        <v>5319</v>
      </c>
      <c r="F268" t="s">
        <v>4666</v>
      </c>
      <c r="G268">
        <v>55</v>
      </c>
      <c r="H268" t="s">
        <v>66</v>
      </c>
      <c r="I268" t="s">
        <v>5316</v>
      </c>
      <c r="J268" t="s">
        <v>1068</v>
      </c>
      <c r="K268" t="s">
        <v>46</v>
      </c>
      <c r="L268" t="s">
        <v>4692</v>
      </c>
      <c r="M268" t="s">
        <v>4693</v>
      </c>
      <c r="N268">
        <v>2022</v>
      </c>
      <c r="O268" t="s">
        <v>5320</v>
      </c>
      <c r="P268" t="s">
        <v>37</v>
      </c>
      <c r="Q268" t="str">
        <f>IFERROR(_xlfn.XLOOKUP(B268,'boitiers actifs'!C:C,'boitiers actifs'!A:A),"Pas installé")</f>
        <v>Pas installé</v>
      </c>
      <c r="R268" t="str">
        <f t="shared" si="4"/>
        <v>Pas installé</v>
      </c>
      <c r="S268" t="str">
        <f>IF(B268 = "", "", VLOOKUP(B268, Commandes!D:G, 4, FALSE))</f>
        <v/>
      </c>
    </row>
    <row r="269" spans="1:19" hidden="1" x14ac:dyDescent="0.35">
      <c r="A269" t="s">
        <v>4177</v>
      </c>
      <c r="B269" t="s">
        <v>4178</v>
      </c>
      <c r="C269" t="s">
        <v>802</v>
      </c>
      <c r="D269" t="s">
        <v>4671</v>
      </c>
      <c r="E269" s="1" t="s">
        <v>6093</v>
      </c>
      <c r="F269" t="s">
        <v>4666</v>
      </c>
      <c r="G269">
        <v>100</v>
      </c>
      <c r="H269" t="s">
        <v>66</v>
      </c>
      <c r="I269" t="s">
        <v>4177</v>
      </c>
      <c r="J269" t="s">
        <v>800</v>
      </c>
      <c r="K269" t="s">
        <v>46</v>
      </c>
      <c r="L269" t="s">
        <v>4667</v>
      </c>
      <c r="M269" t="s">
        <v>4709</v>
      </c>
      <c r="N269">
        <v>2026</v>
      </c>
      <c r="O269" t="s">
        <v>4179</v>
      </c>
      <c r="P269" t="s">
        <v>37</v>
      </c>
      <c r="Q269" t="str">
        <f>IFERROR(_xlfn.XLOOKUP(B269,'boitiers actifs'!C:C,'boitiers actifs'!A:A),"Pas installé")</f>
        <v>DW-533-AC</v>
      </c>
      <c r="R269" t="str">
        <f t="shared" si="4"/>
        <v>Identique</v>
      </c>
      <c r="S269" t="str">
        <f>IF(B269 = "", "", VLOOKUP(B269, Commandes!D:G, 4, FALSE))</f>
        <v>oui</v>
      </c>
    </row>
    <row r="270" spans="1:19" hidden="1" x14ac:dyDescent="0.35">
      <c r="A270" t="s">
        <v>1084</v>
      </c>
      <c r="B270" t="s">
        <v>1084</v>
      </c>
      <c r="C270" t="s">
        <v>771</v>
      </c>
      <c r="D270" t="s">
        <v>66</v>
      </c>
      <c r="E270" s="1" t="s">
        <v>66</v>
      </c>
      <c r="F270" t="s">
        <v>4666</v>
      </c>
      <c r="G270" t="s">
        <v>4681</v>
      </c>
      <c r="H270" t="s">
        <v>66</v>
      </c>
      <c r="I270" t="s">
        <v>66</v>
      </c>
      <c r="J270" t="s">
        <v>66</v>
      </c>
      <c r="K270" t="s">
        <v>5042</v>
      </c>
      <c r="L270" t="s">
        <v>66</v>
      </c>
      <c r="M270" t="s">
        <v>66</v>
      </c>
      <c r="N270">
        <v>0</v>
      </c>
      <c r="O270" t="s">
        <v>66</v>
      </c>
      <c r="Q270" t="str">
        <f>IFERROR(_xlfn.XLOOKUP(B270,'boitiers actifs'!C:C,'boitiers actifs'!A:A),"Pas installé")</f>
        <v>G7TW-FV5-YCW</v>
      </c>
      <c r="R270" t="str">
        <f t="shared" si="4"/>
        <v>Identique</v>
      </c>
      <c r="S270" t="str">
        <f>IF(B270 = "", "", VLOOKUP(B270, Commandes!D:G, 4, FALSE))</f>
        <v>oui</v>
      </c>
    </row>
    <row r="271" spans="1:19" hidden="1" x14ac:dyDescent="0.35">
      <c r="A271" t="s">
        <v>1085</v>
      </c>
      <c r="B271" t="s">
        <v>1086</v>
      </c>
      <c r="C271" t="s">
        <v>5324</v>
      </c>
      <c r="D271" t="s">
        <v>4671</v>
      </c>
      <c r="E271" s="1" t="s">
        <v>4677</v>
      </c>
      <c r="F271" t="s">
        <v>4678</v>
      </c>
      <c r="G271" t="s">
        <v>4681</v>
      </c>
      <c r="H271" t="s">
        <v>1148</v>
      </c>
      <c r="I271" t="s">
        <v>1085</v>
      </c>
      <c r="J271" t="s">
        <v>1068</v>
      </c>
      <c r="K271" t="s">
        <v>46</v>
      </c>
      <c r="L271" t="s">
        <v>4667</v>
      </c>
      <c r="M271" t="s">
        <v>4668</v>
      </c>
      <c r="N271">
        <v>2020</v>
      </c>
      <c r="O271" t="s">
        <v>1087</v>
      </c>
      <c r="P271" t="s">
        <v>37</v>
      </c>
      <c r="Q271" t="str">
        <f>IFERROR(_xlfn.XLOOKUP(B271,'boitiers actifs'!C:C,'boitiers actifs'!A:A),"Pas installé")</f>
        <v>FS-857-GL</v>
      </c>
      <c r="R271" t="str">
        <f t="shared" si="4"/>
        <v>Identique</v>
      </c>
      <c r="S271" t="str">
        <f>IF(B271 = "", "", VLOOKUP(B271, Commandes!D:G, 4, FALSE))</f>
        <v>oui</v>
      </c>
    </row>
    <row r="272" spans="1:19" hidden="1" x14ac:dyDescent="0.35">
      <c r="A272" t="s">
        <v>1091</v>
      </c>
      <c r="B272" t="s">
        <v>1092</v>
      </c>
      <c r="C272" t="s">
        <v>5325</v>
      </c>
      <c r="D272" t="s">
        <v>4671</v>
      </c>
      <c r="E272" s="1" t="s">
        <v>4677</v>
      </c>
      <c r="F272" t="s">
        <v>4666</v>
      </c>
      <c r="G272">
        <v>68</v>
      </c>
      <c r="H272" t="s">
        <v>5326</v>
      </c>
      <c r="I272" t="s">
        <v>1091</v>
      </c>
      <c r="J272" t="s">
        <v>1068</v>
      </c>
      <c r="K272" t="s">
        <v>46</v>
      </c>
      <c r="L272" t="s">
        <v>4667</v>
      </c>
      <c r="M272" t="s">
        <v>4668</v>
      </c>
      <c r="N272">
        <v>2020</v>
      </c>
      <c r="O272" t="s">
        <v>1093</v>
      </c>
      <c r="P272" t="s">
        <v>37</v>
      </c>
      <c r="Q272" t="str">
        <f>IFERROR(_xlfn.XLOOKUP(B272,'boitiers actifs'!C:C,'boitiers actifs'!A:A),"Pas installé")</f>
        <v>FS-194-SE</v>
      </c>
      <c r="R272" t="str">
        <f t="shared" si="4"/>
        <v>Identique</v>
      </c>
      <c r="S272" t="str">
        <f>IF(B272 = "", "", VLOOKUP(B272, Commandes!D:G, 4, FALSE))</f>
        <v>oui</v>
      </c>
    </row>
    <row r="273" spans="1:19" hidden="1" x14ac:dyDescent="0.35">
      <c r="A273" t="s">
        <v>1097</v>
      </c>
      <c r="B273" t="s">
        <v>1098</v>
      </c>
      <c r="C273" t="s">
        <v>5327</v>
      </c>
      <c r="D273" t="s">
        <v>4671</v>
      </c>
      <c r="E273" s="1" t="s">
        <v>4716</v>
      </c>
      <c r="F273" t="s">
        <v>4666</v>
      </c>
      <c r="G273">
        <v>60</v>
      </c>
      <c r="H273" t="s">
        <v>66</v>
      </c>
      <c r="I273" t="s">
        <v>1097</v>
      </c>
      <c r="J273" t="s">
        <v>1068</v>
      </c>
      <c r="K273" t="s">
        <v>46</v>
      </c>
      <c r="L273" t="s">
        <v>4667</v>
      </c>
      <c r="M273" t="s">
        <v>4668</v>
      </c>
      <c r="N273">
        <v>2017</v>
      </c>
      <c r="O273" t="s">
        <v>1099</v>
      </c>
      <c r="P273" t="s">
        <v>37</v>
      </c>
      <c r="Q273" t="str">
        <f>IFERROR(_xlfn.XLOOKUP(B273,'boitiers actifs'!C:C,'boitiers actifs'!A:A),"Pas installé")</f>
        <v>EQ-144-FM</v>
      </c>
      <c r="R273" t="str">
        <f t="shared" si="4"/>
        <v>Identique</v>
      </c>
      <c r="S273" t="str">
        <f>IF(B273 = "", "", VLOOKUP(B273, Commandes!D:G, 4, FALSE))</f>
        <v>oui</v>
      </c>
    </row>
    <row r="274" spans="1:19" hidden="1" x14ac:dyDescent="0.35">
      <c r="A274" t="s">
        <v>1103</v>
      </c>
      <c r="B274" t="s">
        <v>1104</v>
      </c>
      <c r="C274" t="s">
        <v>5328</v>
      </c>
      <c r="D274" t="s">
        <v>4671</v>
      </c>
      <c r="E274" s="1" t="s">
        <v>4677</v>
      </c>
      <c r="F274" t="s">
        <v>4666</v>
      </c>
      <c r="G274">
        <v>74</v>
      </c>
      <c r="H274" t="s">
        <v>5329</v>
      </c>
      <c r="I274" t="s">
        <v>1103</v>
      </c>
      <c r="J274" t="s">
        <v>1068</v>
      </c>
      <c r="K274" t="s">
        <v>46</v>
      </c>
      <c r="L274" t="s">
        <v>4667</v>
      </c>
      <c r="M274" t="s">
        <v>4668</v>
      </c>
      <c r="N274">
        <v>2017</v>
      </c>
      <c r="O274" t="s">
        <v>1105</v>
      </c>
      <c r="P274" t="s">
        <v>37</v>
      </c>
      <c r="Q274" t="str">
        <f>IFERROR(_xlfn.XLOOKUP(B274,'boitiers actifs'!C:C,'boitiers actifs'!A:A),"Pas installé")</f>
        <v>EQ-467-KN</v>
      </c>
      <c r="R274" t="str">
        <f t="shared" si="4"/>
        <v>Identique</v>
      </c>
      <c r="S274" t="str">
        <f>IF(B274 = "", "", VLOOKUP(B274, Commandes!D:G, 4, FALSE))</f>
        <v>oui</v>
      </c>
    </row>
    <row r="275" spans="1:19" hidden="1" x14ac:dyDescent="0.35">
      <c r="A275" t="s">
        <v>1109</v>
      </c>
      <c r="B275" t="s">
        <v>1110</v>
      </c>
      <c r="C275" t="s">
        <v>5330</v>
      </c>
      <c r="D275" t="s">
        <v>4671</v>
      </c>
      <c r="E275" s="1" t="s">
        <v>5004</v>
      </c>
      <c r="F275" t="s">
        <v>4666</v>
      </c>
      <c r="G275">
        <v>70</v>
      </c>
      <c r="H275" t="s">
        <v>5331</v>
      </c>
      <c r="I275" t="s">
        <v>1109</v>
      </c>
      <c r="J275" t="s">
        <v>1068</v>
      </c>
      <c r="K275" t="s">
        <v>46</v>
      </c>
      <c r="L275" t="s">
        <v>4667</v>
      </c>
      <c r="M275" t="s">
        <v>4668</v>
      </c>
      <c r="N275">
        <v>2017</v>
      </c>
      <c r="O275" t="s">
        <v>1111</v>
      </c>
      <c r="P275" t="s">
        <v>37</v>
      </c>
      <c r="Q275" t="str">
        <f>IFERROR(_xlfn.XLOOKUP(B275,'boitiers actifs'!C:C,'boitiers actifs'!A:A),"Pas installé")</f>
        <v>EQ-079-FM</v>
      </c>
      <c r="R275" t="str">
        <f t="shared" si="4"/>
        <v>Identique</v>
      </c>
      <c r="S275" t="str">
        <f>IF(B275 = "", "", VLOOKUP(B275, Commandes!D:G, 4, FALSE))</f>
        <v>oui</v>
      </c>
    </row>
    <row r="276" spans="1:19" hidden="1" x14ac:dyDescent="0.35">
      <c r="A276" t="s">
        <v>1115</v>
      </c>
      <c r="B276" t="s">
        <v>1116</v>
      </c>
      <c r="C276" t="s">
        <v>5332</v>
      </c>
      <c r="D276" t="s">
        <v>4671</v>
      </c>
      <c r="E276" s="1" t="s">
        <v>5333</v>
      </c>
      <c r="F276" t="s">
        <v>4666</v>
      </c>
      <c r="G276">
        <v>82</v>
      </c>
      <c r="H276" t="s">
        <v>5334</v>
      </c>
      <c r="I276" t="s">
        <v>1115</v>
      </c>
      <c r="J276" t="s">
        <v>1068</v>
      </c>
      <c r="K276" t="s">
        <v>46</v>
      </c>
      <c r="L276" t="s">
        <v>4667</v>
      </c>
      <c r="M276" t="s">
        <v>4673</v>
      </c>
      <c r="N276">
        <v>2016</v>
      </c>
      <c r="O276" t="s">
        <v>1117</v>
      </c>
      <c r="P276" t="s">
        <v>37</v>
      </c>
      <c r="Q276" t="str">
        <f>IFERROR(_xlfn.XLOOKUP(B276,'boitiers actifs'!C:C,'boitiers actifs'!A:A),"Pas installé")</f>
        <v>EF-839-XN</v>
      </c>
      <c r="R276" t="str">
        <f t="shared" si="4"/>
        <v>Identique</v>
      </c>
      <c r="S276" t="str">
        <f>IF(B276 = "", "", VLOOKUP(B276, Commandes!D:G, 4, FALSE))</f>
        <v>oui</v>
      </c>
    </row>
    <row r="277" spans="1:19" hidden="1" x14ac:dyDescent="0.35">
      <c r="A277" t="s">
        <v>1121</v>
      </c>
      <c r="B277" t="s">
        <v>1122</v>
      </c>
      <c r="C277" t="s">
        <v>5335</v>
      </c>
      <c r="D277" t="s">
        <v>4671</v>
      </c>
      <c r="E277" s="1" t="s">
        <v>5336</v>
      </c>
      <c r="F277" t="s">
        <v>4666</v>
      </c>
      <c r="G277">
        <v>88</v>
      </c>
      <c r="H277" t="s">
        <v>66</v>
      </c>
      <c r="I277" t="s">
        <v>1121</v>
      </c>
      <c r="J277" t="s">
        <v>1068</v>
      </c>
      <c r="K277" t="s">
        <v>46</v>
      </c>
      <c r="L277" t="s">
        <v>4667</v>
      </c>
      <c r="M277" t="s">
        <v>4668</v>
      </c>
      <c r="N277">
        <v>2017</v>
      </c>
      <c r="O277" t="s">
        <v>1123</v>
      </c>
      <c r="P277" t="s">
        <v>37</v>
      </c>
      <c r="Q277" t="str">
        <f>IFERROR(_xlfn.XLOOKUP(B277,'boitiers actifs'!C:C,'boitiers actifs'!A:A),"Pas installé")</f>
        <v>EP-959-HK</v>
      </c>
      <c r="R277" t="str">
        <f t="shared" si="4"/>
        <v>Identique</v>
      </c>
      <c r="S277" t="str">
        <f>IF(B277 = "", "", VLOOKUP(B277, Commandes!D:G, 4, FALSE))</f>
        <v>oui</v>
      </c>
    </row>
    <row r="278" spans="1:19" hidden="1" x14ac:dyDescent="0.35">
      <c r="A278" t="s">
        <v>1127</v>
      </c>
      <c r="B278" t="s">
        <v>1128</v>
      </c>
      <c r="C278" t="s">
        <v>1152</v>
      </c>
      <c r="D278" t="s">
        <v>4671</v>
      </c>
      <c r="E278" s="1" t="s">
        <v>5337</v>
      </c>
      <c r="F278" t="s">
        <v>4666</v>
      </c>
      <c r="G278">
        <v>92</v>
      </c>
      <c r="H278" t="s">
        <v>66</v>
      </c>
      <c r="I278" t="s">
        <v>1127</v>
      </c>
      <c r="J278" t="s">
        <v>1068</v>
      </c>
      <c r="K278" t="s">
        <v>46</v>
      </c>
      <c r="L278" t="s">
        <v>4667</v>
      </c>
      <c r="M278" t="s">
        <v>4668</v>
      </c>
      <c r="N278">
        <v>2020</v>
      </c>
      <c r="O278" t="s">
        <v>1129</v>
      </c>
      <c r="P278" t="s">
        <v>37</v>
      </c>
      <c r="Q278" t="str">
        <f>IFERROR(_xlfn.XLOOKUP(B278,'boitiers actifs'!C:C,'boitiers actifs'!A:A),"Pas installé")</f>
        <v>FS-190-FH</v>
      </c>
      <c r="R278" t="str">
        <f t="shared" si="4"/>
        <v>Identique</v>
      </c>
      <c r="S278" t="str">
        <f>IF(B278 = "", "", VLOOKUP(B278, Commandes!D:G, 4, FALSE))</f>
        <v>oui</v>
      </c>
    </row>
    <row r="279" spans="1:19" hidden="1" x14ac:dyDescent="0.35">
      <c r="A279" t="s">
        <v>5338</v>
      </c>
      <c r="B279" t="s">
        <v>66</v>
      </c>
      <c r="C279" t="s">
        <v>1152</v>
      </c>
      <c r="D279" t="s">
        <v>5339</v>
      </c>
      <c r="E279" s="1" t="s">
        <v>5340</v>
      </c>
      <c r="F279" t="s">
        <v>4666</v>
      </c>
      <c r="G279">
        <v>95</v>
      </c>
      <c r="H279" t="s">
        <v>66</v>
      </c>
      <c r="I279" t="s">
        <v>5338</v>
      </c>
      <c r="J279" t="s">
        <v>1068</v>
      </c>
      <c r="K279" t="s">
        <v>46</v>
      </c>
      <c r="L279" t="s">
        <v>4667</v>
      </c>
      <c r="M279" t="s">
        <v>4668</v>
      </c>
      <c r="N279">
        <v>2016</v>
      </c>
      <c r="O279" t="s">
        <v>5341</v>
      </c>
      <c r="P279" t="s">
        <v>37</v>
      </c>
      <c r="Q279" t="str">
        <f>IFERROR(_xlfn.XLOOKUP(B279,'boitiers actifs'!C:C,'boitiers actifs'!A:A),"Pas installé")</f>
        <v>Pas installé</v>
      </c>
      <c r="R279" t="str">
        <f t="shared" si="4"/>
        <v>Pas installé</v>
      </c>
      <c r="S279" t="str">
        <f>IF(B279 = "", "", VLOOKUP(B279, Commandes!D:G, 4, FALSE))</f>
        <v/>
      </c>
    </row>
    <row r="280" spans="1:19" hidden="1" x14ac:dyDescent="0.35">
      <c r="A280" t="s">
        <v>1133</v>
      </c>
      <c r="B280" t="s">
        <v>1134</v>
      </c>
      <c r="C280" t="s">
        <v>5342</v>
      </c>
      <c r="D280" t="s">
        <v>4671</v>
      </c>
      <c r="E280" s="1" t="s">
        <v>4677</v>
      </c>
      <c r="F280" t="s">
        <v>4678</v>
      </c>
      <c r="G280">
        <v>72</v>
      </c>
      <c r="H280" t="s">
        <v>5343</v>
      </c>
      <c r="I280" t="s">
        <v>1133</v>
      </c>
      <c r="J280" t="s">
        <v>1068</v>
      </c>
      <c r="K280" t="s">
        <v>46</v>
      </c>
      <c r="L280" t="s">
        <v>4667</v>
      </c>
      <c r="M280" t="s">
        <v>4668</v>
      </c>
      <c r="N280">
        <v>2017</v>
      </c>
      <c r="O280" t="s">
        <v>1135</v>
      </c>
      <c r="P280" t="s">
        <v>37</v>
      </c>
      <c r="Q280" t="str">
        <f>IFERROR(_xlfn.XLOOKUP(B280,'boitiers actifs'!C:C,'boitiers actifs'!A:A),"Pas installé")</f>
        <v>ER-826-GA</v>
      </c>
      <c r="R280" t="str">
        <f t="shared" si="4"/>
        <v>Identique</v>
      </c>
      <c r="S280" t="str">
        <f>IF(B280 = "", "", VLOOKUP(B280, Commandes!D:G, 4, FALSE))</f>
        <v>oui</v>
      </c>
    </row>
    <row r="281" spans="1:19" hidden="1" x14ac:dyDescent="0.35">
      <c r="A281" t="s">
        <v>1139</v>
      </c>
      <c r="B281" t="s">
        <v>1140</v>
      </c>
      <c r="C281" t="s">
        <v>5344</v>
      </c>
      <c r="D281" t="s">
        <v>4671</v>
      </c>
      <c r="E281" s="1" t="s">
        <v>5345</v>
      </c>
      <c r="F281" t="s">
        <v>4666</v>
      </c>
      <c r="G281">
        <v>86</v>
      </c>
      <c r="H281" t="s">
        <v>66</v>
      </c>
      <c r="I281" t="s">
        <v>1139</v>
      </c>
      <c r="J281" t="s">
        <v>1068</v>
      </c>
      <c r="K281" t="s">
        <v>46</v>
      </c>
      <c r="L281" t="s">
        <v>4667</v>
      </c>
      <c r="M281" t="s">
        <v>4668</v>
      </c>
      <c r="N281">
        <v>2025</v>
      </c>
      <c r="O281" t="s">
        <v>1141</v>
      </c>
      <c r="P281" t="s">
        <v>37</v>
      </c>
      <c r="Q281" t="str">
        <f>IFERROR(_xlfn.XLOOKUP(B281,'boitiers actifs'!C:C,'boitiers actifs'!A:A),"Pas installé")</f>
        <v>HF-648-NK</v>
      </c>
      <c r="R281" t="str">
        <f t="shared" si="4"/>
        <v>Identique</v>
      </c>
      <c r="S281" t="str">
        <f>IF(B281 = "", "", VLOOKUP(B281, Commandes!D:G, 4, FALSE))</f>
        <v>oui</v>
      </c>
    </row>
    <row r="282" spans="1:19" hidden="1" x14ac:dyDescent="0.35">
      <c r="A282" t="s">
        <v>5346</v>
      </c>
      <c r="B282" t="s">
        <v>66</v>
      </c>
      <c r="C282" t="s">
        <v>1152</v>
      </c>
      <c r="D282" t="s">
        <v>5347</v>
      </c>
      <c r="E282" s="1" t="s">
        <v>5348</v>
      </c>
      <c r="F282" t="s">
        <v>4666</v>
      </c>
      <c r="G282">
        <v>88</v>
      </c>
      <c r="H282" t="s">
        <v>66</v>
      </c>
      <c r="I282" t="s">
        <v>5346</v>
      </c>
      <c r="J282" t="s">
        <v>1068</v>
      </c>
      <c r="K282" t="s">
        <v>46</v>
      </c>
      <c r="L282" t="s">
        <v>4667</v>
      </c>
      <c r="M282" t="s">
        <v>4668</v>
      </c>
      <c r="N282">
        <v>2017</v>
      </c>
      <c r="O282" t="s">
        <v>5349</v>
      </c>
      <c r="P282" t="s">
        <v>37</v>
      </c>
      <c r="Q282" t="str">
        <f>IFERROR(_xlfn.XLOOKUP(B282,'boitiers actifs'!C:C,'boitiers actifs'!A:A),"Pas installé")</f>
        <v>Pas installé</v>
      </c>
      <c r="R282" t="str">
        <f t="shared" si="4"/>
        <v>Pas installé</v>
      </c>
      <c r="S282" t="str">
        <f>IF(B282 = "", "", VLOOKUP(B282, Commandes!D:G, 4, FALSE))</f>
        <v/>
      </c>
    </row>
    <row r="283" spans="1:19" hidden="1" x14ac:dyDescent="0.35">
      <c r="A283" t="s">
        <v>1145</v>
      </c>
      <c r="B283" t="s">
        <v>1146</v>
      </c>
      <c r="C283" t="s">
        <v>1152</v>
      </c>
      <c r="D283" t="s">
        <v>1151</v>
      </c>
      <c r="E283" s="1" t="s">
        <v>5350</v>
      </c>
      <c r="F283" t="s">
        <v>4666</v>
      </c>
      <c r="G283">
        <v>97</v>
      </c>
      <c r="H283" t="s">
        <v>1148</v>
      </c>
      <c r="I283" t="s">
        <v>1145</v>
      </c>
      <c r="J283" t="s">
        <v>1068</v>
      </c>
      <c r="K283" t="s">
        <v>46</v>
      </c>
      <c r="L283" t="s">
        <v>4667</v>
      </c>
      <c r="M283" t="s">
        <v>4673</v>
      </c>
      <c r="N283">
        <v>2017</v>
      </c>
      <c r="O283" t="s">
        <v>1147</v>
      </c>
      <c r="P283" t="s">
        <v>37</v>
      </c>
      <c r="Q283" t="str">
        <f>IFERROR(_xlfn.XLOOKUP(B283,'boitiers actifs'!C:C,'boitiers actifs'!A:A),"Pas installé")</f>
        <v>ER-883-YV</v>
      </c>
      <c r="R283" t="str">
        <f t="shared" si="4"/>
        <v>Identique</v>
      </c>
      <c r="S283" t="str">
        <f>IF(B283 = "", "", VLOOKUP(B283, Commandes!D:G, 4, FALSE))</f>
        <v>oui</v>
      </c>
    </row>
    <row r="284" spans="1:19" hidden="1" x14ac:dyDescent="0.35">
      <c r="A284" t="s">
        <v>1153</v>
      </c>
      <c r="B284" t="s">
        <v>1154</v>
      </c>
      <c r="C284" t="s">
        <v>5351</v>
      </c>
      <c r="D284" t="s">
        <v>4671</v>
      </c>
      <c r="E284" s="1" t="s">
        <v>4906</v>
      </c>
      <c r="F284" t="s">
        <v>4666</v>
      </c>
      <c r="G284">
        <v>74</v>
      </c>
      <c r="H284" t="s">
        <v>5352</v>
      </c>
      <c r="I284" t="s">
        <v>1153</v>
      </c>
      <c r="J284" t="s">
        <v>1156</v>
      </c>
      <c r="K284" t="s">
        <v>46</v>
      </c>
      <c r="L284" t="s">
        <v>4667</v>
      </c>
      <c r="M284" t="s">
        <v>4668</v>
      </c>
      <c r="N284">
        <v>2020</v>
      </c>
      <c r="O284" t="s">
        <v>1155</v>
      </c>
      <c r="P284" t="s">
        <v>37</v>
      </c>
      <c r="Q284" t="str">
        <f>IFERROR(_xlfn.XLOOKUP(B284,'boitiers actifs'!C:C,'boitiers actifs'!A:A),"Pas installé")</f>
        <v>FR-573-VV</v>
      </c>
      <c r="R284" t="str">
        <f t="shared" si="4"/>
        <v>Identique</v>
      </c>
      <c r="S284" t="str">
        <f>IF(B284 = "", "", VLOOKUP(B284, Commandes!D:G, 4, FALSE))</f>
        <v>oui</v>
      </c>
    </row>
    <row r="285" spans="1:19" hidden="1" x14ac:dyDescent="0.35">
      <c r="A285" t="s">
        <v>1160</v>
      </c>
      <c r="B285" t="s">
        <v>1161</v>
      </c>
      <c r="C285" t="s">
        <v>5353</v>
      </c>
      <c r="D285" t="s">
        <v>4671</v>
      </c>
      <c r="E285" s="1" t="s">
        <v>5354</v>
      </c>
      <c r="F285" t="s">
        <v>4666</v>
      </c>
      <c r="G285">
        <v>96</v>
      </c>
      <c r="H285" t="s">
        <v>5355</v>
      </c>
      <c r="I285" t="s">
        <v>1160</v>
      </c>
      <c r="J285" t="s">
        <v>1156</v>
      </c>
      <c r="K285" t="s">
        <v>46</v>
      </c>
      <c r="L285" t="s">
        <v>4667</v>
      </c>
      <c r="M285" t="s">
        <v>4668</v>
      </c>
      <c r="N285">
        <v>2020</v>
      </c>
      <c r="O285" t="s">
        <v>1162</v>
      </c>
      <c r="P285" t="s">
        <v>37</v>
      </c>
      <c r="Q285" t="str">
        <f>IFERROR(_xlfn.XLOOKUP(B285,'boitiers actifs'!C:C,'boitiers actifs'!A:A),"Pas installé")</f>
        <v>FR-160-PW</v>
      </c>
      <c r="R285" t="str">
        <f t="shared" si="4"/>
        <v>Identique</v>
      </c>
      <c r="S285" t="str">
        <f>IF(B285 = "", "", VLOOKUP(B285, Commandes!D:G, 4, FALSE))</f>
        <v>oui</v>
      </c>
    </row>
    <row r="286" spans="1:19" hidden="1" x14ac:dyDescent="0.35">
      <c r="A286" t="s">
        <v>1166</v>
      </c>
      <c r="B286" t="s">
        <v>1167</v>
      </c>
      <c r="C286" t="s">
        <v>5356</v>
      </c>
      <c r="D286" t="s">
        <v>4671</v>
      </c>
      <c r="E286" s="1" t="s">
        <v>4677</v>
      </c>
      <c r="F286" t="s">
        <v>4678</v>
      </c>
      <c r="G286">
        <v>91</v>
      </c>
      <c r="H286" t="s">
        <v>5357</v>
      </c>
      <c r="I286" t="s">
        <v>1166</v>
      </c>
      <c r="J286" t="s">
        <v>1156</v>
      </c>
      <c r="K286" t="s">
        <v>46</v>
      </c>
      <c r="L286" t="s">
        <v>4667</v>
      </c>
      <c r="M286" t="s">
        <v>4668</v>
      </c>
      <c r="N286">
        <v>2020</v>
      </c>
      <c r="O286" t="s">
        <v>1168</v>
      </c>
      <c r="P286" t="s">
        <v>37</v>
      </c>
      <c r="Q286" t="str">
        <f>IFERROR(_xlfn.XLOOKUP(B286,'boitiers actifs'!C:C,'boitiers actifs'!A:A),"Pas installé")</f>
        <v>FT-921-JZ</v>
      </c>
      <c r="R286" t="str">
        <f t="shared" si="4"/>
        <v>Identique</v>
      </c>
      <c r="S286" t="str">
        <f>IF(B286 = "", "", VLOOKUP(B286, Commandes!D:G, 4, FALSE))</f>
        <v>oui</v>
      </c>
    </row>
    <row r="287" spans="1:19" hidden="1" x14ac:dyDescent="0.35">
      <c r="A287" t="s">
        <v>1172</v>
      </c>
      <c r="B287" t="s">
        <v>1173</v>
      </c>
      <c r="C287" t="s">
        <v>5358</v>
      </c>
      <c r="D287" t="s">
        <v>4671</v>
      </c>
      <c r="E287" s="1" t="s">
        <v>4677</v>
      </c>
      <c r="F287" t="s">
        <v>4678</v>
      </c>
      <c r="G287">
        <v>78</v>
      </c>
      <c r="H287" t="s">
        <v>5359</v>
      </c>
      <c r="I287" t="s">
        <v>1172</v>
      </c>
      <c r="J287" t="s">
        <v>1156</v>
      </c>
      <c r="K287" t="s">
        <v>46</v>
      </c>
      <c r="L287" t="s">
        <v>4667</v>
      </c>
      <c r="M287" t="s">
        <v>4668</v>
      </c>
      <c r="N287">
        <v>2020</v>
      </c>
      <c r="O287" t="s">
        <v>1174</v>
      </c>
      <c r="P287" t="s">
        <v>37</v>
      </c>
      <c r="Q287" t="str">
        <f>IFERROR(_xlfn.XLOOKUP(B287,'boitiers actifs'!C:C,'boitiers actifs'!A:A),"Pas installé")</f>
        <v>FT-382-KJ</v>
      </c>
      <c r="R287" t="str">
        <f t="shared" si="4"/>
        <v>Identique</v>
      </c>
      <c r="S287" t="str">
        <f>IF(B287 = "", "", VLOOKUP(B287, Commandes!D:G, 4, FALSE))</f>
        <v>oui</v>
      </c>
    </row>
    <row r="288" spans="1:19" hidden="1" x14ac:dyDescent="0.35">
      <c r="A288" t="s">
        <v>1178</v>
      </c>
      <c r="B288" t="s">
        <v>1179</v>
      </c>
      <c r="C288" t="s">
        <v>5360</v>
      </c>
      <c r="D288" t="s">
        <v>4671</v>
      </c>
      <c r="E288" s="1" t="s">
        <v>4677</v>
      </c>
      <c r="F288" t="s">
        <v>4678</v>
      </c>
      <c r="G288">
        <v>83</v>
      </c>
      <c r="H288" t="s">
        <v>5361</v>
      </c>
      <c r="I288" t="s">
        <v>1178</v>
      </c>
      <c r="J288" t="s">
        <v>1156</v>
      </c>
      <c r="K288" t="s">
        <v>46</v>
      </c>
      <c r="L288" t="s">
        <v>4667</v>
      </c>
      <c r="M288" t="s">
        <v>4668</v>
      </c>
      <c r="N288">
        <v>2020</v>
      </c>
      <c r="O288" t="s">
        <v>1180</v>
      </c>
      <c r="P288" t="s">
        <v>37</v>
      </c>
      <c r="Q288" t="str">
        <f>IFERROR(_xlfn.XLOOKUP(B288,'boitiers actifs'!C:C,'boitiers actifs'!A:A),"Pas installé")</f>
        <v>FR-669-VV</v>
      </c>
      <c r="R288" t="str">
        <f t="shared" si="4"/>
        <v>Identique</v>
      </c>
      <c r="S288" t="str">
        <f>IF(B288 = "", "", VLOOKUP(B288, Commandes!D:G, 4, FALSE))</f>
        <v>oui</v>
      </c>
    </row>
    <row r="289" spans="1:19" hidden="1" x14ac:dyDescent="0.35">
      <c r="A289" t="s">
        <v>1184</v>
      </c>
      <c r="B289" t="s">
        <v>1185</v>
      </c>
      <c r="C289" t="s">
        <v>5362</v>
      </c>
      <c r="D289" t="s">
        <v>4671</v>
      </c>
      <c r="E289" s="1" t="s">
        <v>4677</v>
      </c>
      <c r="F289" t="s">
        <v>4678</v>
      </c>
      <c r="G289">
        <v>76</v>
      </c>
      <c r="H289" t="s">
        <v>5363</v>
      </c>
      <c r="I289" t="s">
        <v>1184</v>
      </c>
      <c r="J289" t="s">
        <v>1156</v>
      </c>
      <c r="K289" t="s">
        <v>46</v>
      </c>
      <c r="L289" t="s">
        <v>4667</v>
      </c>
      <c r="M289" t="s">
        <v>4668</v>
      </c>
      <c r="N289">
        <v>2024</v>
      </c>
      <c r="O289" t="s">
        <v>1186</v>
      </c>
      <c r="P289" t="s">
        <v>37</v>
      </c>
      <c r="Q289" t="str">
        <f>IFERROR(_xlfn.XLOOKUP(B289,'boitiers actifs'!C:C,'boitiers actifs'!A:A),"Pas installé")</f>
        <v>GX-909-LA</v>
      </c>
      <c r="R289" t="str">
        <f t="shared" si="4"/>
        <v>Identique</v>
      </c>
      <c r="S289" t="str">
        <f>IF(B289 = "", "", VLOOKUP(B289, Commandes!D:G, 4, FALSE))</f>
        <v>oui</v>
      </c>
    </row>
    <row r="290" spans="1:19" hidden="1" x14ac:dyDescent="0.35">
      <c r="A290" t="s">
        <v>1190</v>
      </c>
      <c r="B290" t="s">
        <v>1191</v>
      </c>
      <c r="C290" t="s">
        <v>5364</v>
      </c>
      <c r="D290" t="s">
        <v>4671</v>
      </c>
      <c r="E290" s="1" t="s">
        <v>5365</v>
      </c>
      <c r="F290" t="s">
        <v>4666</v>
      </c>
      <c r="G290">
        <v>62</v>
      </c>
      <c r="H290" t="s">
        <v>66</v>
      </c>
      <c r="I290" t="s">
        <v>1192</v>
      </c>
      <c r="J290" t="s">
        <v>1156</v>
      </c>
      <c r="K290" t="s">
        <v>46</v>
      </c>
      <c r="L290" t="s">
        <v>4667</v>
      </c>
      <c r="M290" t="s">
        <v>4709</v>
      </c>
      <c r="N290">
        <v>2024</v>
      </c>
      <c r="O290" t="s">
        <v>1193</v>
      </c>
      <c r="P290" t="s">
        <v>37</v>
      </c>
      <c r="Q290" t="str">
        <f>IFERROR(_xlfn.XLOOKUP(B290,'boitiers actifs'!C:C,'boitiers actifs'!A:A),"Pas installé")</f>
        <v>GX-928-LA</v>
      </c>
      <c r="R290" t="str">
        <f t="shared" si="4"/>
        <v>Identique</v>
      </c>
      <c r="S290" t="str">
        <f>IF(B290 = "", "", VLOOKUP(B290, Commandes!D:G, 4, FALSE))</f>
        <v>oui</v>
      </c>
    </row>
    <row r="291" spans="1:19" hidden="1" x14ac:dyDescent="0.35">
      <c r="A291" t="s">
        <v>1197</v>
      </c>
      <c r="B291" t="s">
        <v>1198</v>
      </c>
      <c r="C291" t="s">
        <v>5366</v>
      </c>
      <c r="D291" t="s">
        <v>4671</v>
      </c>
      <c r="E291" s="1" t="s">
        <v>4677</v>
      </c>
      <c r="F291" t="s">
        <v>4666</v>
      </c>
      <c r="G291">
        <v>85</v>
      </c>
      <c r="H291" t="s">
        <v>5367</v>
      </c>
      <c r="I291" t="s">
        <v>1197</v>
      </c>
      <c r="J291" t="s">
        <v>1156</v>
      </c>
      <c r="K291" t="s">
        <v>46</v>
      </c>
      <c r="L291" t="s">
        <v>4667</v>
      </c>
      <c r="M291" t="s">
        <v>4673</v>
      </c>
      <c r="N291">
        <v>2023</v>
      </c>
      <c r="O291" t="s">
        <v>1199</v>
      </c>
      <c r="P291" t="s">
        <v>37</v>
      </c>
      <c r="Q291" t="str">
        <f>IFERROR(_xlfn.XLOOKUP(B291,'boitiers actifs'!C:C,'boitiers actifs'!A:A),"Pas installé")</f>
        <v>GP-344-MS</v>
      </c>
      <c r="R291" t="str">
        <f t="shared" si="4"/>
        <v>Identique</v>
      </c>
      <c r="S291" t="str">
        <f>IF(B291 = "", "", VLOOKUP(B291, Commandes!D:G, 4, FALSE))</f>
        <v>oui</v>
      </c>
    </row>
    <row r="292" spans="1:19" hidden="1" x14ac:dyDescent="0.35">
      <c r="A292" t="s">
        <v>1203</v>
      </c>
      <c r="B292" t="s">
        <v>1204</v>
      </c>
      <c r="C292" t="s">
        <v>5368</v>
      </c>
      <c r="D292" t="s">
        <v>4671</v>
      </c>
      <c r="E292" s="1" t="s">
        <v>4801</v>
      </c>
      <c r="F292" t="s">
        <v>4666</v>
      </c>
      <c r="G292">
        <v>57</v>
      </c>
      <c r="H292" t="s">
        <v>5369</v>
      </c>
      <c r="I292" t="s">
        <v>1203</v>
      </c>
      <c r="J292" t="s">
        <v>1156</v>
      </c>
      <c r="K292" t="s">
        <v>46</v>
      </c>
      <c r="L292" t="s">
        <v>4667</v>
      </c>
      <c r="M292" t="s">
        <v>4668</v>
      </c>
      <c r="N292">
        <v>2020</v>
      </c>
      <c r="O292" t="s">
        <v>1205</v>
      </c>
      <c r="P292" t="s">
        <v>37</v>
      </c>
      <c r="Q292" t="str">
        <f>IFERROR(_xlfn.XLOOKUP(B292,'boitiers actifs'!C:C,'boitiers actifs'!A:A),"Pas installé")</f>
        <v>FR-669-QM</v>
      </c>
      <c r="R292" t="str">
        <f t="shared" si="4"/>
        <v>Identique</v>
      </c>
      <c r="S292" t="str">
        <f>IF(B292 = "", "", VLOOKUP(B292, Commandes!D:G, 4, FALSE))</f>
        <v>oui</v>
      </c>
    </row>
    <row r="293" spans="1:19" hidden="1" x14ac:dyDescent="0.35">
      <c r="A293" t="s">
        <v>1209</v>
      </c>
      <c r="B293" t="s">
        <v>1210</v>
      </c>
      <c r="C293" t="s">
        <v>5370</v>
      </c>
      <c r="D293" t="s">
        <v>4671</v>
      </c>
      <c r="E293" s="1" t="s">
        <v>4677</v>
      </c>
      <c r="F293" t="s">
        <v>4678</v>
      </c>
      <c r="G293">
        <v>79</v>
      </c>
      <c r="H293" t="s">
        <v>5371</v>
      </c>
      <c r="I293" t="s">
        <v>1209</v>
      </c>
      <c r="J293" t="s">
        <v>1156</v>
      </c>
      <c r="K293" t="s">
        <v>46</v>
      </c>
      <c r="L293" t="s">
        <v>4667</v>
      </c>
      <c r="M293" t="s">
        <v>4668</v>
      </c>
      <c r="N293">
        <v>2020</v>
      </c>
      <c r="O293" t="s">
        <v>1211</v>
      </c>
      <c r="P293" t="s">
        <v>37</v>
      </c>
      <c r="Q293" t="str">
        <f>IFERROR(_xlfn.XLOOKUP(B293,'boitiers actifs'!C:C,'boitiers actifs'!A:A),"Pas installé")</f>
        <v>FR-139-AY</v>
      </c>
      <c r="R293" t="str">
        <f t="shared" si="4"/>
        <v>Identique</v>
      </c>
      <c r="S293" t="str">
        <f>IF(B293 = "", "", VLOOKUP(B293, Commandes!D:G, 4, FALSE))</f>
        <v>oui</v>
      </c>
    </row>
    <row r="294" spans="1:19" hidden="1" x14ac:dyDescent="0.35">
      <c r="A294" t="s">
        <v>1215</v>
      </c>
      <c r="B294" t="s">
        <v>1216</v>
      </c>
      <c r="C294" t="s">
        <v>5366</v>
      </c>
      <c r="D294" t="s">
        <v>4671</v>
      </c>
      <c r="E294" s="1" t="s">
        <v>5372</v>
      </c>
      <c r="F294" t="s">
        <v>4666</v>
      </c>
      <c r="G294">
        <v>92</v>
      </c>
      <c r="H294" t="s">
        <v>66</v>
      </c>
      <c r="I294" t="s">
        <v>1215</v>
      </c>
      <c r="J294" t="s">
        <v>1156</v>
      </c>
      <c r="K294" t="s">
        <v>46</v>
      </c>
      <c r="L294" t="s">
        <v>4697</v>
      </c>
      <c r="M294" t="s">
        <v>4725</v>
      </c>
      <c r="N294">
        <v>2018</v>
      </c>
      <c r="O294" t="s">
        <v>1217</v>
      </c>
      <c r="P294" t="s">
        <v>37</v>
      </c>
      <c r="Q294" t="str">
        <f>IFERROR(_xlfn.XLOOKUP(B294,'boitiers actifs'!C:C,'boitiers actifs'!A:A),"Pas installé")</f>
        <v>EZ-290-NC</v>
      </c>
      <c r="R294" t="str">
        <f t="shared" si="4"/>
        <v>Identique</v>
      </c>
      <c r="S294" t="str">
        <f>IF(B294 = "", "", VLOOKUP(B294, Commandes!D:G, 4, FALSE))</f>
        <v>oui</v>
      </c>
    </row>
    <row r="295" spans="1:19" hidden="1" x14ac:dyDescent="0.35">
      <c r="A295" t="s">
        <v>1221</v>
      </c>
      <c r="B295" t="s">
        <v>1222</v>
      </c>
      <c r="C295" t="s">
        <v>5373</v>
      </c>
      <c r="D295" t="s">
        <v>4671</v>
      </c>
      <c r="E295" s="1" t="s">
        <v>4677</v>
      </c>
      <c r="F295" t="s">
        <v>4678</v>
      </c>
      <c r="G295">
        <v>78</v>
      </c>
      <c r="H295" t="s">
        <v>5374</v>
      </c>
      <c r="I295" t="s">
        <v>1221</v>
      </c>
      <c r="J295" t="s">
        <v>1156</v>
      </c>
      <c r="K295" t="s">
        <v>46</v>
      </c>
      <c r="L295" t="s">
        <v>4697</v>
      </c>
      <c r="M295" t="s">
        <v>4725</v>
      </c>
      <c r="N295">
        <v>2018</v>
      </c>
      <c r="O295" t="s">
        <v>1223</v>
      </c>
      <c r="P295" t="s">
        <v>37</v>
      </c>
      <c r="Q295" t="str">
        <f>IFERROR(_xlfn.XLOOKUP(B295,'boitiers actifs'!C:C,'boitiers actifs'!A:A),"Pas installé")</f>
        <v>EZ-285-NC</v>
      </c>
      <c r="R295" t="str">
        <f t="shared" si="4"/>
        <v>Identique</v>
      </c>
      <c r="S295" t="str">
        <f>IF(B295 = "", "", VLOOKUP(B295, Commandes!D:G, 4, FALSE))</f>
        <v>oui</v>
      </c>
    </row>
    <row r="296" spans="1:19" hidden="1" x14ac:dyDescent="0.35">
      <c r="A296" t="s">
        <v>1227</v>
      </c>
      <c r="B296" t="s">
        <v>1228</v>
      </c>
      <c r="C296" t="s">
        <v>771</v>
      </c>
      <c r="D296" t="s">
        <v>66</v>
      </c>
      <c r="E296" s="1" t="s">
        <v>66</v>
      </c>
      <c r="F296" t="s">
        <v>4666</v>
      </c>
      <c r="G296" t="s">
        <v>4681</v>
      </c>
      <c r="H296" t="s">
        <v>66</v>
      </c>
      <c r="I296" t="s">
        <v>1227</v>
      </c>
      <c r="J296" t="s">
        <v>1156</v>
      </c>
      <c r="K296" t="s">
        <v>5042</v>
      </c>
      <c r="L296" t="s">
        <v>4692</v>
      </c>
      <c r="M296" t="s">
        <v>4693</v>
      </c>
      <c r="N296">
        <v>2018</v>
      </c>
      <c r="O296" t="s">
        <v>1229</v>
      </c>
      <c r="P296" t="s">
        <v>37</v>
      </c>
      <c r="Q296" t="str">
        <f>IFERROR(_xlfn.XLOOKUP(B296,'boitiers actifs'!C:C,'boitiers actifs'!A:A),"Pas installé")</f>
        <v>EY-638-HK</v>
      </c>
      <c r="R296" t="str">
        <f t="shared" si="4"/>
        <v>Identique</v>
      </c>
      <c r="S296" t="str">
        <f>IF(B296 = "", "", VLOOKUP(B296, Commandes!D:G, 4, FALSE))</f>
        <v>oui</v>
      </c>
    </row>
    <row r="297" spans="1:19" hidden="1" x14ac:dyDescent="0.35">
      <c r="A297" t="s">
        <v>1230</v>
      </c>
      <c r="B297" t="s">
        <v>1231</v>
      </c>
      <c r="C297" t="s">
        <v>5375</v>
      </c>
      <c r="D297" t="s">
        <v>4671</v>
      </c>
      <c r="E297" s="1" t="s">
        <v>4677</v>
      </c>
      <c r="F297" t="s">
        <v>4678</v>
      </c>
      <c r="G297">
        <v>79</v>
      </c>
      <c r="H297" t="s">
        <v>5376</v>
      </c>
      <c r="I297" t="s">
        <v>1230</v>
      </c>
      <c r="J297" t="s">
        <v>1156</v>
      </c>
      <c r="K297" t="s">
        <v>46</v>
      </c>
      <c r="L297" t="s">
        <v>4667</v>
      </c>
      <c r="M297" t="s">
        <v>4668</v>
      </c>
      <c r="N297">
        <v>2024</v>
      </c>
      <c r="O297" t="s">
        <v>1232</v>
      </c>
      <c r="P297" t="s">
        <v>37</v>
      </c>
      <c r="Q297" t="str">
        <f>IFERROR(_xlfn.XLOOKUP(B297,'boitiers actifs'!C:C,'boitiers actifs'!A:A),"Pas installé")</f>
        <v>GX-894-LA</v>
      </c>
      <c r="R297" t="str">
        <f t="shared" si="4"/>
        <v>Identique</v>
      </c>
      <c r="S297" t="str">
        <f>IF(B297 = "", "", VLOOKUP(B297, Commandes!D:G, 4, FALSE))</f>
        <v>oui</v>
      </c>
    </row>
    <row r="298" spans="1:19" hidden="1" x14ac:dyDescent="0.35">
      <c r="A298" t="s">
        <v>1236</v>
      </c>
      <c r="B298" t="s">
        <v>1237</v>
      </c>
      <c r="C298" t="s">
        <v>5377</v>
      </c>
      <c r="D298" t="s">
        <v>4671</v>
      </c>
      <c r="E298" s="1" t="s">
        <v>4677</v>
      </c>
      <c r="F298" t="s">
        <v>4678</v>
      </c>
      <c r="G298">
        <v>90</v>
      </c>
      <c r="H298" t="s">
        <v>5378</v>
      </c>
      <c r="I298" t="s">
        <v>1236</v>
      </c>
      <c r="J298" t="s">
        <v>1156</v>
      </c>
      <c r="K298" t="s">
        <v>46</v>
      </c>
      <c r="L298" t="s">
        <v>4697</v>
      </c>
      <c r="M298" t="s">
        <v>4725</v>
      </c>
      <c r="N298">
        <v>2018</v>
      </c>
      <c r="O298" t="s">
        <v>1238</v>
      </c>
      <c r="P298" t="s">
        <v>37</v>
      </c>
      <c r="Q298" t="str">
        <f>IFERROR(_xlfn.XLOOKUP(B298,'boitiers actifs'!C:C,'boitiers actifs'!A:A),"Pas installé")</f>
        <v>EZ-292-NC</v>
      </c>
      <c r="R298" t="str">
        <f t="shared" si="4"/>
        <v>Identique</v>
      </c>
      <c r="S298" t="str">
        <f>IF(B298 = "", "", VLOOKUP(B298, Commandes!D:G, 4, FALSE))</f>
        <v>oui</v>
      </c>
    </row>
    <row r="299" spans="1:19" hidden="1" x14ac:dyDescent="0.35">
      <c r="A299" t="s">
        <v>1242</v>
      </c>
      <c r="B299" t="s">
        <v>1243</v>
      </c>
      <c r="C299" t="s">
        <v>1247</v>
      </c>
      <c r="D299" t="s">
        <v>4671</v>
      </c>
      <c r="E299" s="1" t="s">
        <v>4677</v>
      </c>
      <c r="F299" t="s">
        <v>4666</v>
      </c>
      <c r="G299">
        <v>86</v>
      </c>
      <c r="H299" t="s">
        <v>5355</v>
      </c>
      <c r="I299" t="s">
        <v>1242</v>
      </c>
      <c r="J299" t="s">
        <v>1156</v>
      </c>
      <c r="K299" t="s">
        <v>46</v>
      </c>
      <c r="L299" t="s">
        <v>4697</v>
      </c>
      <c r="M299" t="s">
        <v>4725</v>
      </c>
      <c r="N299">
        <v>2018</v>
      </c>
      <c r="O299" t="s">
        <v>1244</v>
      </c>
      <c r="P299" t="s">
        <v>37</v>
      </c>
      <c r="Q299" t="str">
        <f>IFERROR(_xlfn.XLOOKUP(B299,'boitiers actifs'!C:C,'boitiers actifs'!A:A),"Pas installé")</f>
        <v>FA-078-ZF</v>
      </c>
      <c r="R299" t="str">
        <f t="shared" si="4"/>
        <v>Identique</v>
      </c>
      <c r="S299" t="str">
        <f>IF(B299 = "", "", VLOOKUP(B299, Commandes!D:G, 4, FALSE))</f>
        <v>oui</v>
      </c>
    </row>
    <row r="300" spans="1:19" hidden="1" x14ac:dyDescent="0.35">
      <c r="A300" t="s">
        <v>1248</v>
      </c>
      <c r="B300" t="s">
        <v>1249</v>
      </c>
      <c r="C300" t="s">
        <v>5379</v>
      </c>
      <c r="D300" t="s">
        <v>4671</v>
      </c>
      <c r="E300" s="1" t="s">
        <v>4677</v>
      </c>
      <c r="F300" t="s">
        <v>4678</v>
      </c>
      <c r="G300">
        <v>77</v>
      </c>
      <c r="H300" t="s">
        <v>5380</v>
      </c>
      <c r="I300" t="s">
        <v>1248</v>
      </c>
      <c r="J300" t="s">
        <v>1156</v>
      </c>
      <c r="K300" t="s">
        <v>46</v>
      </c>
      <c r="L300" t="s">
        <v>4697</v>
      </c>
      <c r="M300" t="s">
        <v>4725</v>
      </c>
      <c r="N300">
        <v>2018</v>
      </c>
      <c r="O300" t="s">
        <v>1250</v>
      </c>
      <c r="P300" t="s">
        <v>37</v>
      </c>
      <c r="Q300" t="str">
        <f>IFERROR(_xlfn.XLOOKUP(B300,'boitiers actifs'!C:C,'boitiers actifs'!A:A),"Pas installé")</f>
        <v>FA-096-YF</v>
      </c>
      <c r="R300" t="str">
        <f t="shared" si="4"/>
        <v>Identique</v>
      </c>
      <c r="S300" t="str">
        <f>IF(B300 = "", "", VLOOKUP(B300, Commandes!D:G, 4, FALSE))</f>
        <v>oui</v>
      </c>
    </row>
    <row r="301" spans="1:19" hidden="1" x14ac:dyDescent="0.35">
      <c r="A301" t="s">
        <v>1253</v>
      </c>
      <c r="B301" t="s">
        <v>1254</v>
      </c>
      <c r="C301" t="s">
        <v>5381</v>
      </c>
      <c r="D301" t="s">
        <v>4671</v>
      </c>
      <c r="E301" s="1" t="s">
        <v>4866</v>
      </c>
      <c r="F301" t="s">
        <v>4666</v>
      </c>
      <c r="G301">
        <v>87</v>
      </c>
      <c r="H301" t="s">
        <v>5382</v>
      </c>
      <c r="I301" t="s">
        <v>1253</v>
      </c>
      <c r="J301" t="s">
        <v>1156</v>
      </c>
      <c r="K301" t="s">
        <v>46</v>
      </c>
      <c r="L301" t="s">
        <v>4697</v>
      </c>
      <c r="M301" t="s">
        <v>4725</v>
      </c>
      <c r="N301">
        <v>2018</v>
      </c>
      <c r="O301" t="s">
        <v>1255</v>
      </c>
      <c r="P301" t="s">
        <v>37</v>
      </c>
      <c r="Q301" t="str">
        <f>IFERROR(_xlfn.XLOOKUP(B301,'boitiers actifs'!C:C,'boitiers actifs'!A:A),"Pas installé")</f>
        <v>FA-187-HQ</v>
      </c>
      <c r="R301" t="str">
        <f t="shared" si="4"/>
        <v>Identique</v>
      </c>
      <c r="S301" t="str">
        <f>IF(B301 = "", "", VLOOKUP(B301, Commandes!D:G, 4, FALSE))</f>
        <v>oui</v>
      </c>
    </row>
    <row r="302" spans="1:19" hidden="1" x14ac:dyDescent="0.35">
      <c r="A302" t="s">
        <v>1259</v>
      </c>
      <c r="B302" t="s">
        <v>1260</v>
      </c>
      <c r="C302" t="s">
        <v>771</v>
      </c>
      <c r="D302" t="s">
        <v>66</v>
      </c>
      <c r="E302" s="1" t="s">
        <v>66</v>
      </c>
      <c r="F302" t="s">
        <v>4666</v>
      </c>
      <c r="G302" t="s">
        <v>4681</v>
      </c>
      <c r="H302" t="s">
        <v>66</v>
      </c>
      <c r="I302" t="s">
        <v>1259</v>
      </c>
      <c r="J302" t="s">
        <v>1156</v>
      </c>
      <c r="K302" t="s">
        <v>5042</v>
      </c>
      <c r="L302" t="s">
        <v>4692</v>
      </c>
      <c r="M302" t="s">
        <v>4693</v>
      </c>
      <c r="N302">
        <v>2019</v>
      </c>
      <c r="O302" t="s">
        <v>1261</v>
      </c>
      <c r="P302" t="s">
        <v>37</v>
      </c>
      <c r="Q302" t="str">
        <f>IFERROR(_xlfn.XLOOKUP(B302,'boitiers actifs'!C:C,'boitiers actifs'!A:A),"Pas installé")</f>
        <v>FA-960-MT</v>
      </c>
      <c r="R302" t="str">
        <f t="shared" si="4"/>
        <v>Identique</v>
      </c>
      <c r="S302" t="str">
        <f>IF(B302 = "", "", VLOOKUP(B302, Commandes!D:G, 4, FALSE))</f>
        <v>oui</v>
      </c>
    </row>
    <row r="303" spans="1:19" hidden="1" x14ac:dyDescent="0.35">
      <c r="A303" t="s">
        <v>1262</v>
      </c>
      <c r="B303" t="s">
        <v>1263</v>
      </c>
      <c r="C303" t="s">
        <v>5383</v>
      </c>
      <c r="D303" t="s">
        <v>4671</v>
      </c>
      <c r="E303" s="1" t="s">
        <v>4677</v>
      </c>
      <c r="F303" t="s">
        <v>4678</v>
      </c>
      <c r="G303">
        <v>79</v>
      </c>
      <c r="H303" t="s">
        <v>5384</v>
      </c>
      <c r="I303" t="s">
        <v>1262</v>
      </c>
      <c r="J303" t="s">
        <v>1156</v>
      </c>
      <c r="K303" t="s">
        <v>46</v>
      </c>
      <c r="L303" t="s">
        <v>4697</v>
      </c>
      <c r="M303" t="s">
        <v>4725</v>
      </c>
      <c r="N303">
        <v>2018</v>
      </c>
      <c r="O303" t="s">
        <v>1264</v>
      </c>
      <c r="P303" t="s">
        <v>37</v>
      </c>
      <c r="Q303" t="str">
        <f>IFERROR(_xlfn.XLOOKUP(B303,'boitiers actifs'!C:C,'boitiers actifs'!A:A),"Pas installé")</f>
        <v>FB-051-BN</v>
      </c>
      <c r="R303" t="str">
        <f t="shared" si="4"/>
        <v>Identique</v>
      </c>
      <c r="S303" t="str">
        <f>IF(B303 = "", "", VLOOKUP(B303, Commandes!D:G, 4, FALSE))</f>
        <v>oui</v>
      </c>
    </row>
    <row r="304" spans="1:19" hidden="1" x14ac:dyDescent="0.35">
      <c r="A304" t="s">
        <v>1268</v>
      </c>
      <c r="B304" t="s">
        <v>1269</v>
      </c>
      <c r="C304" t="s">
        <v>5385</v>
      </c>
      <c r="D304" t="s">
        <v>4671</v>
      </c>
      <c r="E304" s="1" t="s">
        <v>43</v>
      </c>
      <c r="F304" t="s">
        <v>4678</v>
      </c>
      <c r="G304" t="s">
        <v>4681</v>
      </c>
      <c r="H304" t="s">
        <v>5386</v>
      </c>
      <c r="I304" t="s">
        <v>1268</v>
      </c>
      <c r="J304" t="s">
        <v>1156</v>
      </c>
      <c r="K304" t="s">
        <v>46</v>
      </c>
      <c r="L304" t="s">
        <v>4667</v>
      </c>
      <c r="M304" t="s">
        <v>4668</v>
      </c>
      <c r="N304">
        <v>2020</v>
      </c>
      <c r="O304" t="s">
        <v>1270</v>
      </c>
      <c r="P304" t="s">
        <v>37</v>
      </c>
      <c r="Q304" t="str">
        <f>IFERROR(_xlfn.XLOOKUP(B304,'boitiers actifs'!C:C,'boitiers actifs'!A:A),"Pas installé")</f>
        <v>FT-998-CC</v>
      </c>
      <c r="R304" t="str">
        <f t="shared" si="4"/>
        <v>Identique</v>
      </c>
      <c r="S304" t="str">
        <f>IF(B304 = "", "", VLOOKUP(B304, Commandes!D:G, 4, FALSE))</f>
        <v>oui</v>
      </c>
    </row>
    <row r="305" spans="1:19" hidden="1" x14ac:dyDescent="0.35">
      <c r="A305" t="s">
        <v>1274</v>
      </c>
      <c r="B305" t="s">
        <v>1275</v>
      </c>
      <c r="C305" t="s">
        <v>5387</v>
      </c>
      <c r="D305" t="s">
        <v>4671</v>
      </c>
      <c r="E305" s="1" t="s">
        <v>4677</v>
      </c>
      <c r="F305" t="s">
        <v>4678</v>
      </c>
      <c r="G305">
        <v>74</v>
      </c>
      <c r="H305" t="s">
        <v>5388</v>
      </c>
      <c r="I305" t="s">
        <v>1274</v>
      </c>
      <c r="J305" t="s">
        <v>1156</v>
      </c>
      <c r="K305" t="s">
        <v>46</v>
      </c>
      <c r="L305" t="s">
        <v>4667</v>
      </c>
      <c r="M305" t="s">
        <v>4668</v>
      </c>
      <c r="N305">
        <v>2020</v>
      </c>
      <c r="O305" t="s">
        <v>1276</v>
      </c>
      <c r="P305" t="s">
        <v>37</v>
      </c>
      <c r="Q305" t="str">
        <f>IFERROR(_xlfn.XLOOKUP(B305,'boitiers actifs'!C:C,'boitiers actifs'!A:A),"Pas installé")</f>
        <v>FT-084-CD</v>
      </c>
      <c r="R305" t="str">
        <f t="shared" si="4"/>
        <v>Identique</v>
      </c>
      <c r="S305" t="str">
        <f>IF(B305 = "", "", VLOOKUP(B305, Commandes!D:G, 4, FALSE))</f>
        <v>oui</v>
      </c>
    </row>
    <row r="306" spans="1:19" hidden="1" x14ac:dyDescent="0.35">
      <c r="A306" t="s">
        <v>1280</v>
      </c>
      <c r="B306" t="s">
        <v>1281</v>
      </c>
      <c r="C306" t="s">
        <v>5389</v>
      </c>
      <c r="D306" t="s">
        <v>4671</v>
      </c>
      <c r="E306" s="1" t="s">
        <v>4891</v>
      </c>
      <c r="F306" t="s">
        <v>4666</v>
      </c>
      <c r="G306">
        <v>59</v>
      </c>
      <c r="H306" t="s">
        <v>5390</v>
      </c>
      <c r="I306" t="s">
        <v>1280</v>
      </c>
      <c r="J306" t="s">
        <v>1156</v>
      </c>
      <c r="K306" t="s">
        <v>46</v>
      </c>
      <c r="L306" t="s">
        <v>4667</v>
      </c>
      <c r="M306" t="s">
        <v>4673</v>
      </c>
      <c r="N306">
        <v>2023</v>
      </c>
      <c r="O306" t="s">
        <v>1282</v>
      </c>
      <c r="P306" t="s">
        <v>37</v>
      </c>
      <c r="Q306" t="str">
        <f>IFERROR(_xlfn.XLOOKUP(B306,'boitiers actifs'!C:C,'boitiers actifs'!A:A),"Pas installé")</f>
        <v>GP-445-MS</v>
      </c>
      <c r="R306" t="str">
        <f t="shared" si="4"/>
        <v>Identique</v>
      </c>
      <c r="S306" t="str">
        <f>IF(B306 = "", "", VLOOKUP(B306, Commandes!D:G, 4, FALSE))</f>
        <v>oui</v>
      </c>
    </row>
    <row r="307" spans="1:19" hidden="1" x14ac:dyDescent="0.35">
      <c r="A307" t="s">
        <v>1286</v>
      </c>
      <c r="B307" t="s">
        <v>1287</v>
      </c>
      <c r="C307" t="s">
        <v>5391</v>
      </c>
      <c r="D307" t="s">
        <v>4671</v>
      </c>
      <c r="E307" s="1" t="s">
        <v>5004</v>
      </c>
      <c r="F307" t="s">
        <v>4666</v>
      </c>
      <c r="G307">
        <v>86</v>
      </c>
      <c r="H307" t="s">
        <v>5392</v>
      </c>
      <c r="I307" t="s">
        <v>1286</v>
      </c>
      <c r="J307" t="s">
        <v>1156</v>
      </c>
      <c r="K307" t="s">
        <v>46</v>
      </c>
      <c r="L307" t="s">
        <v>4667</v>
      </c>
      <c r="M307" t="s">
        <v>4673</v>
      </c>
      <c r="N307">
        <v>2023</v>
      </c>
      <c r="O307" t="s">
        <v>1288</v>
      </c>
      <c r="P307" t="s">
        <v>37</v>
      </c>
      <c r="Q307" t="str">
        <f>IFERROR(_xlfn.XLOOKUP(B307,'boitiers actifs'!C:C,'boitiers actifs'!A:A),"Pas installé")</f>
        <v>GP-212-MS</v>
      </c>
      <c r="R307" t="str">
        <f t="shared" si="4"/>
        <v>Identique</v>
      </c>
      <c r="S307" t="str">
        <f>IF(B307 = "", "", VLOOKUP(B307, Commandes!D:G, 4, FALSE))</f>
        <v>oui</v>
      </c>
    </row>
    <row r="308" spans="1:19" hidden="1" x14ac:dyDescent="0.35">
      <c r="A308" t="s">
        <v>1292</v>
      </c>
      <c r="B308" t="s">
        <v>1293</v>
      </c>
      <c r="C308" t="s">
        <v>5393</v>
      </c>
      <c r="D308" t="s">
        <v>4671</v>
      </c>
      <c r="E308" s="1" t="s">
        <v>43</v>
      </c>
      <c r="F308" t="s">
        <v>4666</v>
      </c>
      <c r="G308">
        <v>88</v>
      </c>
      <c r="H308" t="s">
        <v>5394</v>
      </c>
      <c r="I308" t="s">
        <v>1292</v>
      </c>
      <c r="J308" t="s">
        <v>1156</v>
      </c>
      <c r="K308" t="s">
        <v>46</v>
      </c>
      <c r="L308" t="s">
        <v>4667</v>
      </c>
      <c r="M308" t="s">
        <v>4668</v>
      </c>
      <c r="N308">
        <v>2020</v>
      </c>
      <c r="O308" t="s">
        <v>1294</v>
      </c>
      <c r="P308" t="s">
        <v>37</v>
      </c>
      <c r="Q308" t="str">
        <f>IFERROR(_xlfn.XLOOKUP(B308,'boitiers actifs'!C:C,'boitiers actifs'!A:A),"Pas installé")</f>
        <v>FR-057-PW</v>
      </c>
      <c r="R308" t="str">
        <f t="shared" si="4"/>
        <v>Identique</v>
      </c>
      <c r="S308" t="str">
        <f>IF(B308 = "", "", VLOOKUP(B308, Commandes!D:G, 4, FALSE))</f>
        <v>oui</v>
      </c>
    </row>
    <row r="309" spans="1:19" hidden="1" x14ac:dyDescent="0.35">
      <c r="A309" t="s">
        <v>1298</v>
      </c>
      <c r="B309" t="s">
        <v>1299</v>
      </c>
      <c r="C309" t="s">
        <v>5364</v>
      </c>
      <c r="D309" t="s">
        <v>4671</v>
      </c>
      <c r="E309" s="1" t="s">
        <v>5395</v>
      </c>
      <c r="F309" t="s">
        <v>4666</v>
      </c>
      <c r="G309">
        <v>97</v>
      </c>
      <c r="H309" t="s">
        <v>66</v>
      </c>
      <c r="I309" t="s">
        <v>1298</v>
      </c>
      <c r="J309" t="s">
        <v>1156</v>
      </c>
      <c r="K309" t="s">
        <v>46</v>
      </c>
      <c r="L309" t="s">
        <v>4667</v>
      </c>
      <c r="M309" t="s">
        <v>4673</v>
      </c>
      <c r="N309">
        <v>2014</v>
      </c>
      <c r="O309" t="s">
        <v>1300</v>
      </c>
      <c r="P309" t="s">
        <v>37</v>
      </c>
      <c r="Q309" t="str">
        <f>IFERROR(_xlfn.XLOOKUP(B309,'boitiers actifs'!C:C,'boitiers actifs'!A:A),"Pas installé")</f>
        <v>DK-846-AJ</v>
      </c>
      <c r="R309" t="str">
        <f t="shared" si="4"/>
        <v>Identique</v>
      </c>
      <c r="S309" t="str">
        <f>IF(B309 = "", "", VLOOKUP(B309, Commandes!D:G, 4, FALSE))</f>
        <v>oui</v>
      </c>
    </row>
    <row r="310" spans="1:19" hidden="1" x14ac:dyDescent="0.35">
      <c r="A310" t="s">
        <v>1304</v>
      </c>
      <c r="B310" t="s">
        <v>1305</v>
      </c>
      <c r="C310" t="s">
        <v>5396</v>
      </c>
      <c r="D310" t="s">
        <v>4671</v>
      </c>
      <c r="E310" s="1" t="s">
        <v>43</v>
      </c>
      <c r="F310" t="s">
        <v>4666</v>
      </c>
      <c r="G310">
        <v>78</v>
      </c>
      <c r="H310" t="s">
        <v>5397</v>
      </c>
      <c r="I310" t="s">
        <v>1304</v>
      </c>
      <c r="J310" t="s">
        <v>1156</v>
      </c>
      <c r="K310" t="s">
        <v>46</v>
      </c>
      <c r="L310" t="s">
        <v>4697</v>
      </c>
      <c r="M310" t="s">
        <v>4725</v>
      </c>
      <c r="N310">
        <v>2018</v>
      </c>
      <c r="O310" t="s">
        <v>1306</v>
      </c>
      <c r="P310" t="s">
        <v>37</v>
      </c>
      <c r="Q310" t="str">
        <f>IFERROR(_xlfn.XLOOKUP(B310,'boitiers actifs'!C:C,'boitiers actifs'!A:A),"Pas installé")</f>
        <v>EZ-760-NG</v>
      </c>
      <c r="R310" t="str">
        <f t="shared" si="4"/>
        <v>Identique</v>
      </c>
      <c r="S310" t="str">
        <f>IF(B310 = "", "", VLOOKUP(B310, Commandes!D:G, 4, FALSE))</f>
        <v>oui</v>
      </c>
    </row>
    <row r="311" spans="1:19" hidden="1" x14ac:dyDescent="0.35">
      <c r="A311" t="s">
        <v>1310</v>
      </c>
      <c r="B311" t="s">
        <v>1311</v>
      </c>
      <c r="C311" t="s">
        <v>5398</v>
      </c>
      <c r="D311" t="s">
        <v>4671</v>
      </c>
      <c r="E311" s="1" t="s">
        <v>4677</v>
      </c>
      <c r="F311" t="s">
        <v>4678</v>
      </c>
      <c r="G311">
        <v>70</v>
      </c>
      <c r="H311" t="s">
        <v>5399</v>
      </c>
      <c r="I311" t="s">
        <v>1310</v>
      </c>
      <c r="J311" t="s">
        <v>1156</v>
      </c>
      <c r="K311" t="s">
        <v>46</v>
      </c>
      <c r="L311" t="s">
        <v>4697</v>
      </c>
      <c r="M311" t="s">
        <v>4725</v>
      </c>
      <c r="N311">
        <v>2018</v>
      </c>
      <c r="O311" t="s">
        <v>1312</v>
      </c>
      <c r="P311" t="s">
        <v>37</v>
      </c>
      <c r="Q311" t="str">
        <f>IFERROR(_xlfn.XLOOKUP(B311,'boitiers actifs'!C:C,'boitiers actifs'!A:A),"Pas installé")</f>
        <v>FB-987-GN</v>
      </c>
      <c r="R311" t="str">
        <f t="shared" si="4"/>
        <v>Identique</v>
      </c>
      <c r="S311" t="str">
        <f>IF(B311 = "", "", VLOOKUP(B311, Commandes!D:G, 4, FALSE))</f>
        <v>oui</v>
      </c>
    </row>
    <row r="312" spans="1:19" hidden="1" x14ac:dyDescent="0.35">
      <c r="A312" t="s">
        <v>1316</v>
      </c>
      <c r="B312" t="s">
        <v>1317</v>
      </c>
      <c r="C312" t="s">
        <v>5364</v>
      </c>
      <c r="D312" t="s">
        <v>4671</v>
      </c>
      <c r="E312" s="1" t="s">
        <v>5400</v>
      </c>
      <c r="F312" t="s">
        <v>4666</v>
      </c>
      <c r="G312">
        <v>96</v>
      </c>
      <c r="H312" t="s">
        <v>66</v>
      </c>
      <c r="I312" t="s">
        <v>1316</v>
      </c>
      <c r="J312" t="s">
        <v>1156</v>
      </c>
      <c r="K312" t="s">
        <v>46</v>
      </c>
      <c r="L312" t="s">
        <v>4667</v>
      </c>
      <c r="M312" t="s">
        <v>4673</v>
      </c>
      <c r="N312">
        <v>2014</v>
      </c>
      <c r="O312" t="s">
        <v>1318</v>
      </c>
      <c r="P312" t="s">
        <v>37</v>
      </c>
      <c r="Q312" t="str">
        <f>IFERROR(_xlfn.XLOOKUP(B312,'boitiers actifs'!C:C,'boitiers actifs'!A:A),"Pas installé")</f>
        <v>DJ-375-ZW</v>
      </c>
      <c r="R312" t="str">
        <f t="shared" si="4"/>
        <v>Identique</v>
      </c>
      <c r="S312" t="str">
        <f>IF(B312 = "", "", VLOOKUP(B312, Commandes!D:G, 4, FALSE))</f>
        <v>oui</v>
      </c>
    </row>
    <row r="313" spans="1:19" hidden="1" x14ac:dyDescent="0.35">
      <c r="A313" t="s">
        <v>1321</v>
      </c>
      <c r="B313" t="s">
        <v>1322</v>
      </c>
      <c r="C313" t="s">
        <v>4979</v>
      </c>
      <c r="D313" t="s">
        <v>4671</v>
      </c>
      <c r="E313" s="1" t="s">
        <v>5401</v>
      </c>
      <c r="F313" t="s">
        <v>4666</v>
      </c>
      <c r="G313">
        <v>84</v>
      </c>
      <c r="H313" t="s">
        <v>66</v>
      </c>
      <c r="I313" t="s">
        <v>1321</v>
      </c>
      <c r="J313" t="s">
        <v>611</v>
      </c>
      <c r="K313" t="s">
        <v>46</v>
      </c>
      <c r="L313" t="s">
        <v>4667</v>
      </c>
      <c r="M313" t="s">
        <v>4673</v>
      </c>
      <c r="N313">
        <v>2014</v>
      </c>
      <c r="O313" t="s">
        <v>1323</v>
      </c>
      <c r="P313" t="s">
        <v>37</v>
      </c>
      <c r="Q313" t="str">
        <f>IFERROR(_xlfn.XLOOKUP(B313,'boitiers actifs'!C:C,'boitiers actifs'!A:A),"Pas installé")</f>
        <v>DJ-351-ZW</v>
      </c>
      <c r="R313" t="str">
        <f t="shared" si="4"/>
        <v>Identique</v>
      </c>
      <c r="S313" t="str">
        <f>IF(B313 = "", "", VLOOKUP(B313, Commandes!D:G, 4, FALSE))</f>
        <v>oui</v>
      </c>
    </row>
    <row r="314" spans="1:19" hidden="1" x14ac:dyDescent="0.35">
      <c r="A314" t="s">
        <v>5402</v>
      </c>
      <c r="B314" t="s">
        <v>66</v>
      </c>
      <c r="C314" t="s">
        <v>5403</v>
      </c>
      <c r="D314" t="s">
        <v>5404</v>
      </c>
      <c r="E314" s="1" t="s">
        <v>5405</v>
      </c>
      <c r="F314" t="s">
        <v>4666</v>
      </c>
      <c r="G314">
        <v>37</v>
      </c>
      <c r="H314" t="s">
        <v>66</v>
      </c>
      <c r="I314" t="s">
        <v>5402</v>
      </c>
      <c r="J314" t="s">
        <v>1329</v>
      </c>
      <c r="K314" t="s">
        <v>46</v>
      </c>
      <c r="L314" t="s">
        <v>4692</v>
      </c>
      <c r="M314" t="s">
        <v>4693</v>
      </c>
      <c r="N314">
        <v>2022</v>
      </c>
      <c r="O314" t="s">
        <v>5406</v>
      </c>
      <c r="P314" t="s">
        <v>37</v>
      </c>
      <c r="Q314" t="str">
        <f>IFERROR(_xlfn.XLOOKUP(B314,'boitiers actifs'!C:C,'boitiers actifs'!A:A),"Pas installé")</f>
        <v>Pas installé</v>
      </c>
      <c r="R314" t="str">
        <f t="shared" si="4"/>
        <v>Pas installé</v>
      </c>
      <c r="S314" t="str">
        <f>IF(B314 = "", "", VLOOKUP(B314, Commandes!D:G, 4, FALSE))</f>
        <v/>
      </c>
    </row>
    <row r="315" spans="1:19" hidden="1" x14ac:dyDescent="0.35">
      <c r="A315" t="s">
        <v>5407</v>
      </c>
      <c r="B315" t="s">
        <v>66</v>
      </c>
      <c r="C315" t="s">
        <v>5408</v>
      </c>
      <c r="D315" t="s">
        <v>5409</v>
      </c>
      <c r="E315" s="1" t="s">
        <v>5410</v>
      </c>
      <c r="F315" t="s">
        <v>4666</v>
      </c>
      <c r="G315" t="s">
        <v>4681</v>
      </c>
      <c r="H315" t="s">
        <v>66</v>
      </c>
      <c r="I315" t="s">
        <v>5407</v>
      </c>
      <c r="J315" t="s">
        <v>1329</v>
      </c>
      <c r="K315" t="s">
        <v>46</v>
      </c>
      <c r="L315" t="s">
        <v>5411</v>
      </c>
      <c r="M315" t="s">
        <v>5412</v>
      </c>
      <c r="N315">
        <v>2014</v>
      </c>
      <c r="O315" t="s">
        <v>5413</v>
      </c>
      <c r="Q315" t="str">
        <f>IFERROR(_xlfn.XLOOKUP(B315,'boitiers actifs'!C:C,'boitiers actifs'!A:A),"Pas installé")</f>
        <v>Pas installé</v>
      </c>
      <c r="R315" t="str">
        <f t="shared" si="4"/>
        <v>Pas installé</v>
      </c>
      <c r="S315" t="str">
        <f>IF(B315 = "", "", VLOOKUP(B315, Commandes!D:G, 4, FALSE))</f>
        <v/>
      </c>
    </row>
    <row r="316" spans="1:19" hidden="1" x14ac:dyDescent="0.35">
      <c r="A316" t="s">
        <v>1326</v>
      </c>
      <c r="B316" t="s">
        <v>1327</v>
      </c>
      <c r="C316" t="s">
        <v>5414</v>
      </c>
      <c r="D316" t="s">
        <v>4671</v>
      </c>
      <c r="E316" s="1" t="s">
        <v>4677</v>
      </c>
      <c r="F316" t="s">
        <v>4687</v>
      </c>
      <c r="G316">
        <v>35</v>
      </c>
      <c r="H316" t="s">
        <v>66</v>
      </c>
      <c r="I316" t="s">
        <v>1326</v>
      </c>
      <c r="J316" t="s">
        <v>1329</v>
      </c>
      <c r="K316" t="s">
        <v>46</v>
      </c>
      <c r="L316" t="s">
        <v>4692</v>
      </c>
      <c r="M316" t="s">
        <v>5124</v>
      </c>
      <c r="N316">
        <v>2019</v>
      </c>
      <c r="O316" t="s">
        <v>1328</v>
      </c>
      <c r="P316" t="s">
        <v>37</v>
      </c>
      <c r="Q316" t="str">
        <f>IFERROR(_xlfn.XLOOKUP(B316,'boitiers actifs'!C:C,'boitiers actifs'!A:A),"Pas installé")</f>
        <v>GS-251-GR</v>
      </c>
      <c r="R316" t="str">
        <f t="shared" si="4"/>
        <v>Identique</v>
      </c>
      <c r="S316" t="str">
        <f>IF(B316 = "", "", VLOOKUP(B316, Commandes!D:G, 4, FALSE))</f>
        <v>oui</v>
      </c>
    </row>
    <row r="317" spans="1:19" hidden="1" x14ac:dyDescent="0.35">
      <c r="A317" t="s">
        <v>1333</v>
      </c>
      <c r="B317" t="s">
        <v>1334</v>
      </c>
      <c r="C317" t="s">
        <v>5415</v>
      </c>
      <c r="D317" t="s">
        <v>4671</v>
      </c>
      <c r="E317" s="1" t="s">
        <v>5416</v>
      </c>
      <c r="F317" t="s">
        <v>4678</v>
      </c>
      <c r="G317">
        <v>85</v>
      </c>
      <c r="H317" t="s">
        <v>66</v>
      </c>
      <c r="I317" t="s">
        <v>1333</v>
      </c>
      <c r="J317" t="s">
        <v>1329</v>
      </c>
      <c r="K317" t="s">
        <v>46</v>
      </c>
      <c r="L317" t="s">
        <v>4697</v>
      </c>
      <c r="M317" t="s">
        <v>5261</v>
      </c>
      <c r="N317">
        <v>2015</v>
      </c>
      <c r="O317" t="s">
        <v>1335</v>
      </c>
      <c r="P317" t="s">
        <v>37</v>
      </c>
      <c r="Q317" t="str">
        <f>IFERROR(_xlfn.XLOOKUP(B317,'boitiers actifs'!C:C,'boitiers actifs'!A:A),"Pas installé")</f>
        <v>DX-425-SV</v>
      </c>
      <c r="R317" t="str">
        <f t="shared" si="4"/>
        <v>Identique</v>
      </c>
      <c r="S317" t="str">
        <f>IF(B317 = "", "", VLOOKUP(B317, Commandes!D:G, 4, FALSE))</f>
        <v>oui</v>
      </c>
    </row>
    <row r="318" spans="1:19" hidden="1" x14ac:dyDescent="0.35">
      <c r="A318" t="s">
        <v>5417</v>
      </c>
      <c r="B318" t="s">
        <v>66</v>
      </c>
      <c r="C318" t="s">
        <v>5418</v>
      </c>
      <c r="D318" t="s">
        <v>5419</v>
      </c>
      <c r="E318" s="1" t="s">
        <v>5420</v>
      </c>
      <c r="F318" t="s">
        <v>4666</v>
      </c>
      <c r="G318">
        <v>84</v>
      </c>
      <c r="H318" t="s">
        <v>66</v>
      </c>
      <c r="I318" t="s">
        <v>5417</v>
      </c>
      <c r="J318" t="s">
        <v>1329</v>
      </c>
      <c r="K318" t="s">
        <v>46</v>
      </c>
      <c r="L318" t="s">
        <v>4697</v>
      </c>
      <c r="M318" t="s">
        <v>4698</v>
      </c>
      <c r="N318">
        <v>2016</v>
      </c>
      <c r="O318" t="s">
        <v>5421</v>
      </c>
      <c r="P318" t="s">
        <v>37</v>
      </c>
      <c r="Q318" t="str">
        <f>IFERROR(_xlfn.XLOOKUP(B318,'boitiers actifs'!C:C,'boitiers actifs'!A:A),"Pas installé")</f>
        <v>Pas installé</v>
      </c>
      <c r="R318" t="str">
        <f t="shared" si="4"/>
        <v>Pas installé</v>
      </c>
      <c r="S318" t="str">
        <f>IF(B318 = "", "", VLOOKUP(B318, Commandes!D:G, 4, FALSE))</f>
        <v/>
      </c>
    </row>
    <row r="319" spans="1:19" hidden="1" x14ac:dyDescent="0.35">
      <c r="A319" t="s">
        <v>5422</v>
      </c>
      <c r="B319" t="s">
        <v>66</v>
      </c>
      <c r="C319" t="s">
        <v>5418</v>
      </c>
      <c r="D319" t="s">
        <v>5423</v>
      </c>
      <c r="E319" s="1" t="s">
        <v>5424</v>
      </c>
      <c r="F319" t="s">
        <v>4666</v>
      </c>
      <c r="G319">
        <v>96</v>
      </c>
      <c r="H319" t="s">
        <v>66</v>
      </c>
      <c r="I319" t="s">
        <v>5422</v>
      </c>
      <c r="J319" t="s">
        <v>1329</v>
      </c>
      <c r="K319" t="s">
        <v>46</v>
      </c>
      <c r="L319" t="s">
        <v>4697</v>
      </c>
      <c r="M319" t="s">
        <v>4698</v>
      </c>
      <c r="N319">
        <v>2015</v>
      </c>
      <c r="O319" t="s">
        <v>5425</v>
      </c>
      <c r="Q319" t="str">
        <f>IFERROR(_xlfn.XLOOKUP(B319,'boitiers actifs'!C:C,'boitiers actifs'!A:A),"Pas installé")</f>
        <v>Pas installé</v>
      </c>
      <c r="R319" t="str">
        <f t="shared" si="4"/>
        <v>Pas installé</v>
      </c>
      <c r="S319" t="str">
        <f>IF(B319 = "", "", VLOOKUP(B319, Commandes!D:G, 4, FALSE))</f>
        <v/>
      </c>
    </row>
    <row r="320" spans="1:19" hidden="1" x14ac:dyDescent="0.35">
      <c r="A320" t="s">
        <v>5426</v>
      </c>
      <c r="B320" t="s">
        <v>66</v>
      </c>
      <c r="C320" t="s">
        <v>5418</v>
      </c>
      <c r="D320" t="s">
        <v>5427</v>
      </c>
      <c r="E320" s="1" t="s">
        <v>5428</v>
      </c>
      <c r="F320" t="s">
        <v>4666</v>
      </c>
      <c r="G320">
        <v>54</v>
      </c>
      <c r="H320" t="s">
        <v>66</v>
      </c>
      <c r="I320" t="s">
        <v>5426</v>
      </c>
      <c r="J320" t="s">
        <v>1329</v>
      </c>
      <c r="K320" t="s">
        <v>46</v>
      </c>
      <c r="L320" t="s">
        <v>4697</v>
      </c>
      <c r="M320" t="s">
        <v>4725</v>
      </c>
      <c r="N320">
        <v>2015</v>
      </c>
      <c r="O320" t="s">
        <v>5429</v>
      </c>
      <c r="Q320" t="str">
        <f>IFERROR(_xlfn.XLOOKUP(B320,'boitiers actifs'!C:C,'boitiers actifs'!A:A),"Pas installé")</f>
        <v>Pas installé</v>
      </c>
      <c r="R320" t="str">
        <f t="shared" si="4"/>
        <v>Pas installé</v>
      </c>
      <c r="S320" t="str">
        <f>IF(B320 = "", "", VLOOKUP(B320, Commandes!D:G, 4, FALSE))</f>
        <v/>
      </c>
    </row>
    <row r="321" spans="1:19" hidden="1" x14ac:dyDescent="0.35">
      <c r="A321" t="s">
        <v>1339</v>
      </c>
      <c r="B321" t="s">
        <v>1340</v>
      </c>
      <c r="C321" t="s">
        <v>5418</v>
      </c>
      <c r="D321" t="s">
        <v>1344</v>
      </c>
      <c r="E321" s="1" t="s">
        <v>5430</v>
      </c>
      <c r="F321" t="s">
        <v>4666</v>
      </c>
      <c r="G321">
        <v>36</v>
      </c>
      <c r="H321" t="s">
        <v>66</v>
      </c>
      <c r="I321" t="s">
        <v>1339</v>
      </c>
      <c r="J321" t="s">
        <v>1329</v>
      </c>
      <c r="K321" t="s">
        <v>46</v>
      </c>
      <c r="L321" t="s">
        <v>4692</v>
      </c>
      <c r="M321" t="s">
        <v>5124</v>
      </c>
      <c r="N321">
        <v>2019</v>
      </c>
      <c r="O321" t="s">
        <v>1341</v>
      </c>
      <c r="P321" t="s">
        <v>37</v>
      </c>
      <c r="Q321" t="str">
        <f>IFERROR(_xlfn.XLOOKUP(B321,'boitiers actifs'!C:C,'boitiers actifs'!A:A),"Pas installé")</f>
        <v>GS-049-FM</v>
      </c>
      <c r="R321" t="str">
        <f t="shared" si="4"/>
        <v>Identique</v>
      </c>
      <c r="S321" t="str">
        <f>IF(B321 = "", "", VLOOKUP(B321, Commandes!D:G, 4, FALSE))</f>
        <v>oui</v>
      </c>
    </row>
    <row r="322" spans="1:19" hidden="1" x14ac:dyDescent="0.35">
      <c r="A322" t="s">
        <v>1346</v>
      </c>
      <c r="B322" t="s">
        <v>1347</v>
      </c>
      <c r="C322" t="s">
        <v>5431</v>
      </c>
      <c r="D322" t="s">
        <v>4671</v>
      </c>
      <c r="E322" s="1" t="s">
        <v>4677</v>
      </c>
      <c r="F322" t="s">
        <v>4678</v>
      </c>
      <c r="G322">
        <v>70</v>
      </c>
      <c r="H322" t="s">
        <v>66</v>
      </c>
      <c r="I322" t="s">
        <v>1346</v>
      </c>
      <c r="J322" t="s">
        <v>1349</v>
      </c>
      <c r="K322" t="s">
        <v>46</v>
      </c>
      <c r="L322" t="s">
        <v>5169</v>
      </c>
      <c r="M322" t="s">
        <v>5170</v>
      </c>
      <c r="N322">
        <v>2021</v>
      </c>
      <c r="O322" t="s">
        <v>1348</v>
      </c>
      <c r="P322" t="s">
        <v>37</v>
      </c>
      <c r="Q322" t="str">
        <f>IFERROR(_xlfn.XLOOKUP(B322,'boitiers actifs'!C:C,'boitiers actifs'!A:A),"Pas installé")</f>
        <v>FW-842-YV</v>
      </c>
      <c r="R322" t="str">
        <f t="shared" ref="R322:R385" si="5" xml:space="preserve"> IF(Q322 = "Pas installé", "Pas installé", IF( Q322&lt;&gt;A322, "Différent du véhicule assigné", "Identique"))</f>
        <v>Identique</v>
      </c>
      <c r="S322" t="str">
        <f>IF(B322 = "", "", VLOOKUP(B322, Commandes!D:G, 4, FALSE))</f>
        <v>oui</v>
      </c>
    </row>
    <row r="323" spans="1:19" x14ac:dyDescent="0.35">
      <c r="A323" t="s">
        <v>32</v>
      </c>
      <c r="B323" t="s">
        <v>4669</v>
      </c>
      <c r="C323" t="s">
        <v>4670</v>
      </c>
      <c r="D323" t="s">
        <v>4671</v>
      </c>
      <c r="E323" s="1" t="s">
        <v>4672</v>
      </c>
      <c r="F323" t="s">
        <v>4666</v>
      </c>
      <c r="G323">
        <v>68</v>
      </c>
      <c r="H323" t="s">
        <v>66</v>
      </c>
      <c r="I323" t="s">
        <v>32</v>
      </c>
      <c r="J323" t="s">
        <v>39</v>
      </c>
      <c r="K323" t="s">
        <v>46</v>
      </c>
      <c r="L323" t="s">
        <v>4667</v>
      </c>
      <c r="M323" t="s">
        <v>4673</v>
      </c>
      <c r="N323">
        <v>2015</v>
      </c>
      <c r="O323" t="s">
        <v>35</v>
      </c>
      <c r="P323" t="s">
        <v>37</v>
      </c>
      <c r="Q323" t="str">
        <f>IFERROR(_xlfn.XLOOKUP(B323,'boitiers actifs'!C:C,'boitiers actifs'!A:A),"Pas installé")</f>
        <v>Pas installé</v>
      </c>
      <c r="R323" t="str">
        <f t="shared" si="5"/>
        <v>Pas installé</v>
      </c>
      <c r="S323" t="e">
        <f>IF(B323 = "", "", VLOOKUP(B323, Commandes!D:G, 4, FALSE))</f>
        <v>#N/A</v>
      </c>
    </row>
    <row r="324" spans="1:19" hidden="1" x14ac:dyDescent="0.35">
      <c r="A324" t="s">
        <v>5434</v>
      </c>
      <c r="B324" t="s">
        <v>66</v>
      </c>
      <c r="C324" t="s">
        <v>5418</v>
      </c>
      <c r="D324" t="s">
        <v>5435</v>
      </c>
      <c r="E324" s="1" t="s">
        <v>5436</v>
      </c>
      <c r="F324" t="s">
        <v>4666</v>
      </c>
      <c r="G324" t="s">
        <v>4681</v>
      </c>
      <c r="H324" t="s">
        <v>66</v>
      </c>
      <c r="I324" t="s">
        <v>5434</v>
      </c>
      <c r="J324" t="s">
        <v>1329</v>
      </c>
      <c r="K324" t="s">
        <v>46</v>
      </c>
      <c r="L324" t="s">
        <v>4697</v>
      </c>
      <c r="M324" t="s">
        <v>4698</v>
      </c>
      <c r="N324">
        <v>2013</v>
      </c>
      <c r="O324" t="s">
        <v>5437</v>
      </c>
      <c r="Q324" t="str">
        <f>IFERROR(_xlfn.XLOOKUP(B324,'boitiers actifs'!C:C,'boitiers actifs'!A:A),"Pas installé")</f>
        <v>Pas installé</v>
      </c>
      <c r="R324" t="str">
        <f t="shared" si="5"/>
        <v>Pas installé</v>
      </c>
      <c r="S324" t="str">
        <f>IF(B324 = "", "", VLOOKUP(B324, Commandes!D:G, 4, FALSE))</f>
        <v/>
      </c>
    </row>
    <row r="325" spans="1:19" hidden="1" x14ac:dyDescent="0.35">
      <c r="A325" t="s">
        <v>5438</v>
      </c>
      <c r="B325" t="s">
        <v>66</v>
      </c>
      <c r="C325" t="s">
        <v>5418</v>
      </c>
      <c r="D325" t="s">
        <v>5439</v>
      </c>
      <c r="E325" s="1" t="s">
        <v>5440</v>
      </c>
      <c r="F325" t="s">
        <v>4666</v>
      </c>
      <c r="G325" t="s">
        <v>4681</v>
      </c>
      <c r="H325" t="s">
        <v>66</v>
      </c>
      <c r="I325" t="s">
        <v>5438</v>
      </c>
      <c r="J325" t="s">
        <v>1329</v>
      </c>
      <c r="K325" t="s">
        <v>46</v>
      </c>
      <c r="L325" t="s">
        <v>4697</v>
      </c>
      <c r="M325" t="s">
        <v>4698</v>
      </c>
      <c r="N325">
        <v>2013</v>
      </c>
      <c r="O325" t="s">
        <v>5441</v>
      </c>
      <c r="Q325" t="str">
        <f>IFERROR(_xlfn.XLOOKUP(B325,'boitiers actifs'!C:C,'boitiers actifs'!A:A),"Pas installé")</f>
        <v>Pas installé</v>
      </c>
      <c r="R325" t="str">
        <f t="shared" si="5"/>
        <v>Pas installé</v>
      </c>
      <c r="S325" t="str">
        <f>IF(B325 = "", "", VLOOKUP(B325, Commandes!D:G, 4, FALSE))</f>
        <v/>
      </c>
    </row>
    <row r="326" spans="1:19" hidden="1" x14ac:dyDescent="0.35">
      <c r="A326" t="s">
        <v>5442</v>
      </c>
      <c r="B326" t="s">
        <v>66</v>
      </c>
      <c r="C326" t="s">
        <v>5415</v>
      </c>
      <c r="D326" t="s">
        <v>5443</v>
      </c>
      <c r="E326" s="1" t="s">
        <v>5444</v>
      </c>
      <c r="F326" t="s">
        <v>4666</v>
      </c>
      <c r="G326" t="s">
        <v>4681</v>
      </c>
      <c r="H326" t="s">
        <v>66</v>
      </c>
      <c r="I326" t="s">
        <v>5442</v>
      </c>
      <c r="J326" t="s">
        <v>1329</v>
      </c>
      <c r="K326" t="s">
        <v>46</v>
      </c>
      <c r="L326" t="s">
        <v>4692</v>
      </c>
      <c r="M326" t="s">
        <v>4693</v>
      </c>
      <c r="N326">
        <v>2022</v>
      </c>
      <c r="O326" t="s">
        <v>3174</v>
      </c>
      <c r="Q326" t="str">
        <f>IFERROR(_xlfn.XLOOKUP(B326,'boitiers actifs'!C:C,'boitiers actifs'!A:A),"Pas installé")</f>
        <v>Pas installé</v>
      </c>
      <c r="R326" t="str">
        <f t="shared" si="5"/>
        <v>Pas installé</v>
      </c>
      <c r="S326" t="str">
        <f>IF(B326 = "", "", VLOOKUP(B326, Commandes!D:G, 4, FALSE))</f>
        <v/>
      </c>
    </row>
    <row r="327" spans="1:19" hidden="1" x14ac:dyDescent="0.35">
      <c r="A327" t="s">
        <v>5445</v>
      </c>
      <c r="B327" t="s">
        <v>66</v>
      </c>
      <c r="C327" t="s">
        <v>5418</v>
      </c>
      <c r="D327" t="s">
        <v>5446</v>
      </c>
      <c r="E327" s="1" t="s">
        <v>5447</v>
      </c>
      <c r="F327" t="s">
        <v>4666</v>
      </c>
      <c r="G327">
        <v>95</v>
      </c>
      <c r="H327" t="s">
        <v>66</v>
      </c>
      <c r="I327" t="s">
        <v>5445</v>
      </c>
      <c r="J327" t="s">
        <v>1329</v>
      </c>
      <c r="K327" t="s">
        <v>46</v>
      </c>
      <c r="L327" t="s">
        <v>4697</v>
      </c>
      <c r="M327" t="s">
        <v>4698</v>
      </c>
      <c r="N327">
        <v>2014</v>
      </c>
      <c r="O327" t="s">
        <v>5448</v>
      </c>
      <c r="Q327" t="str">
        <f>IFERROR(_xlfn.XLOOKUP(B327,'boitiers actifs'!C:C,'boitiers actifs'!A:A),"Pas installé")</f>
        <v>Pas installé</v>
      </c>
      <c r="R327" t="str">
        <f t="shared" si="5"/>
        <v>Pas installé</v>
      </c>
      <c r="S327" t="str">
        <f>IF(B327 = "", "", VLOOKUP(B327, Commandes!D:G, 4, FALSE))</f>
        <v/>
      </c>
    </row>
    <row r="328" spans="1:19" hidden="1" x14ac:dyDescent="0.35">
      <c r="A328" t="s">
        <v>5449</v>
      </c>
      <c r="B328" t="s">
        <v>66</v>
      </c>
      <c r="C328" t="s">
        <v>5418</v>
      </c>
      <c r="D328" t="s">
        <v>5450</v>
      </c>
      <c r="E328" s="1" t="s">
        <v>5451</v>
      </c>
      <c r="F328" t="s">
        <v>4666</v>
      </c>
      <c r="G328">
        <v>85</v>
      </c>
      <c r="H328" t="s">
        <v>66</v>
      </c>
      <c r="I328" t="s">
        <v>5449</v>
      </c>
      <c r="J328" t="s">
        <v>1329</v>
      </c>
      <c r="K328" t="s">
        <v>46</v>
      </c>
      <c r="L328" t="s">
        <v>4697</v>
      </c>
      <c r="M328" t="s">
        <v>5261</v>
      </c>
      <c r="N328">
        <v>2015</v>
      </c>
      <c r="O328" t="s">
        <v>5452</v>
      </c>
      <c r="P328" t="s">
        <v>37</v>
      </c>
      <c r="Q328" t="str">
        <f>IFERROR(_xlfn.XLOOKUP(B328,'boitiers actifs'!C:C,'boitiers actifs'!A:A),"Pas installé")</f>
        <v>Pas installé</v>
      </c>
      <c r="R328" t="str">
        <f t="shared" si="5"/>
        <v>Pas installé</v>
      </c>
      <c r="S328" t="str">
        <f>IF(B328 = "", "", VLOOKUP(B328, Commandes!D:G, 4, FALSE))</f>
        <v/>
      </c>
    </row>
    <row r="329" spans="1:19" hidden="1" x14ac:dyDescent="0.35">
      <c r="A329" t="s">
        <v>5453</v>
      </c>
      <c r="B329" t="s">
        <v>66</v>
      </c>
      <c r="C329" t="s">
        <v>1359</v>
      </c>
      <c r="D329" t="s">
        <v>5454</v>
      </c>
      <c r="E329" s="1" t="s">
        <v>5455</v>
      </c>
      <c r="F329" t="s">
        <v>4666</v>
      </c>
      <c r="G329" t="s">
        <v>4681</v>
      </c>
      <c r="H329" t="s">
        <v>66</v>
      </c>
      <c r="I329" t="s">
        <v>5453</v>
      </c>
      <c r="J329" t="s">
        <v>1356</v>
      </c>
      <c r="K329" t="s">
        <v>46</v>
      </c>
      <c r="L329" t="s">
        <v>4667</v>
      </c>
      <c r="M329" t="s">
        <v>4668</v>
      </c>
      <c r="N329">
        <v>2024</v>
      </c>
      <c r="O329" t="s">
        <v>3084</v>
      </c>
      <c r="Q329" t="str">
        <f>IFERROR(_xlfn.XLOOKUP(B329,'boitiers actifs'!C:C,'boitiers actifs'!A:A),"Pas installé")</f>
        <v>Pas installé</v>
      </c>
      <c r="R329" t="str">
        <f t="shared" si="5"/>
        <v>Pas installé</v>
      </c>
      <c r="S329" t="str">
        <f>IF(B329 = "", "", VLOOKUP(B329, Commandes!D:G, 4, FALSE))</f>
        <v/>
      </c>
    </row>
    <row r="330" spans="1:19" hidden="1" x14ac:dyDescent="0.35">
      <c r="A330" t="s">
        <v>5456</v>
      </c>
      <c r="B330" t="s">
        <v>66</v>
      </c>
      <c r="C330" t="s">
        <v>5418</v>
      </c>
      <c r="D330" t="s">
        <v>5457</v>
      </c>
      <c r="E330" s="1" t="s">
        <v>5458</v>
      </c>
      <c r="F330" t="s">
        <v>4666</v>
      </c>
      <c r="G330">
        <v>74</v>
      </c>
      <c r="H330" t="s">
        <v>66</v>
      </c>
      <c r="I330" t="s">
        <v>5456</v>
      </c>
      <c r="J330" t="s">
        <v>1329</v>
      </c>
      <c r="K330" t="s">
        <v>46</v>
      </c>
      <c r="L330" t="s">
        <v>4667</v>
      </c>
      <c r="M330" t="s">
        <v>5459</v>
      </c>
      <c r="N330">
        <v>2024</v>
      </c>
      <c r="O330" t="s">
        <v>2861</v>
      </c>
      <c r="Q330" t="str">
        <f>IFERROR(_xlfn.XLOOKUP(B330,'boitiers actifs'!C:C,'boitiers actifs'!A:A),"Pas installé")</f>
        <v>Pas installé</v>
      </c>
      <c r="R330" t="str">
        <f t="shared" si="5"/>
        <v>Pas installé</v>
      </c>
      <c r="S330" t="str">
        <f>IF(B330 = "", "", VLOOKUP(B330, Commandes!D:G, 4, FALSE))</f>
        <v/>
      </c>
    </row>
    <row r="331" spans="1:19" hidden="1" x14ac:dyDescent="0.35">
      <c r="A331" t="s">
        <v>5460</v>
      </c>
      <c r="B331" t="s">
        <v>66</v>
      </c>
      <c r="C331" t="s">
        <v>5461</v>
      </c>
      <c r="D331" t="s">
        <v>5462</v>
      </c>
      <c r="E331" s="1" t="s">
        <v>5463</v>
      </c>
      <c r="F331" t="s">
        <v>4666</v>
      </c>
      <c r="G331" t="s">
        <v>4681</v>
      </c>
      <c r="H331" t="s">
        <v>66</v>
      </c>
      <c r="I331" t="s">
        <v>5460</v>
      </c>
      <c r="J331" t="s">
        <v>1329</v>
      </c>
      <c r="K331" t="s">
        <v>46</v>
      </c>
      <c r="L331" t="s">
        <v>4667</v>
      </c>
      <c r="M331" t="s">
        <v>5136</v>
      </c>
      <c r="N331">
        <v>2015</v>
      </c>
      <c r="O331" t="s">
        <v>5464</v>
      </c>
      <c r="P331" t="s">
        <v>37</v>
      </c>
      <c r="Q331" t="str">
        <f>IFERROR(_xlfn.XLOOKUP(B331,'boitiers actifs'!C:C,'boitiers actifs'!A:A),"Pas installé")</f>
        <v>Pas installé</v>
      </c>
      <c r="R331" t="str">
        <f t="shared" si="5"/>
        <v>Pas installé</v>
      </c>
      <c r="S331" t="str">
        <f>IF(B331 = "", "", VLOOKUP(B331, Commandes!D:G, 4, FALSE))</f>
        <v/>
      </c>
    </row>
    <row r="332" spans="1:19" hidden="1" x14ac:dyDescent="0.35">
      <c r="A332" t="s">
        <v>5465</v>
      </c>
      <c r="B332" t="s">
        <v>66</v>
      </c>
      <c r="C332" t="s">
        <v>5418</v>
      </c>
      <c r="D332" t="s">
        <v>5466</v>
      </c>
      <c r="E332" s="1" t="s">
        <v>5467</v>
      </c>
      <c r="F332" t="s">
        <v>4666</v>
      </c>
      <c r="G332" t="s">
        <v>4681</v>
      </c>
      <c r="H332" t="s">
        <v>66</v>
      </c>
      <c r="I332" t="s">
        <v>5465</v>
      </c>
      <c r="J332" t="s">
        <v>1329</v>
      </c>
      <c r="K332" t="s">
        <v>46</v>
      </c>
      <c r="L332" t="s">
        <v>4667</v>
      </c>
      <c r="M332" t="s">
        <v>4873</v>
      </c>
      <c r="N332">
        <v>2013</v>
      </c>
      <c r="O332" t="s">
        <v>5468</v>
      </c>
      <c r="Q332" t="str">
        <f>IFERROR(_xlfn.XLOOKUP(B332,'boitiers actifs'!C:C,'boitiers actifs'!A:A),"Pas installé")</f>
        <v>Pas installé</v>
      </c>
      <c r="R332" t="str">
        <f t="shared" si="5"/>
        <v>Pas installé</v>
      </c>
      <c r="S332" t="str">
        <f>IF(B332 = "", "", VLOOKUP(B332, Commandes!D:G, 4, FALSE))</f>
        <v/>
      </c>
    </row>
    <row r="333" spans="1:19" hidden="1" x14ac:dyDescent="0.35">
      <c r="A333" t="s">
        <v>1353</v>
      </c>
      <c r="B333" t="s">
        <v>1354</v>
      </c>
      <c r="C333" t="s">
        <v>1359</v>
      </c>
      <c r="D333" t="s">
        <v>4671</v>
      </c>
      <c r="E333" s="1" t="s">
        <v>5469</v>
      </c>
      <c r="F333" t="s">
        <v>4666</v>
      </c>
      <c r="G333">
        <v>33</v>
      </c>
      <c r="H333" t="s">
        <v>66</v>
      </c>
      <c r="I333" t="s">
        <v>1353</v>
      </c>
      <c r="J333" t="s">
        <v>1356</v>
      </c>
      <c r="K333" t="s">
        <v>46</v>
      </c>
      <c r="L333" t="s">
        <v>4667</v>
      </c>
      <c r="M333" t="s">
        <v>4668</v>
      </c>
      <c r="N333">
        <v>2019</v>
      </c>
      <c r="O333" t="s">
        <v>1355</v>
      </c>
      <c r="P333" t="s">
        <v>37</v>
      </c>
      <c r="Q333" t="str">
        <f>IFERROR(_xlfn.XLOOKUP(B333,'boitiers actifs'!C:C,'boitiers actifs'!A:A),"Pas installé")</f>
        <v>FE-453-EN</v>
      </c>
      <c r="R333" t="str">
        <f t="shared" si="5"/>
        <v>Identique</v>
      </c>
      <c r="S333" t="str">
        <f>IF(B333 = "", "", VLOOKUP(B333, Commandes!D:G, 4, FALSE))</f>
        <v>oui</v>
      </c>
    </row>
    <row r="334" spans="1:19" hidden="1" x14ac:dyDescent="0.35">
      <c r="A334" t="s">
        <v>5470</v>
      </c>
      <c r="B334" t="s">
        <v>66</v>
      </c>
      <c r="C334" t="s">
        <v>5418</v>
      </c>
      <c r="D334" t="s">
        <v>5471</v>
      </c>
      <c r="E334" s="1" t="s">
        <v>5472</v>
      </c>
      <c r="F334" t="s">
        <v>4666</v>
      </c>
      <c r="G334">
        <v>49</v>
      </c>
      <c r="H334" t="s">
        <v>66</v>
      </c>
      <c r="I334" t="s">
        <v>5470</v>
      </c>
      <c r="J334" t="s">
        <v>1356</v>
      </c>
      <c r="K334" t="s">
        <v>46</v>
      </c>
      <c r="L334" t="s">
        <v>4697</v>
      </c>
      <c r="M334" t="s">
        <v>4698</v>
      </c>
      <c r="N334">
        <v>2015</v>
      </c>
      <c r="O334" t="s">
        <v>5473</v>
      </c>
      <c r="Q334" t="str">
        <f>IFERROR(_xlfn.XLOOKUP(B334,'boitiers actifs'!C:C,'boitiers actifs'!A:A),"Pas installé")</f>
        <v>Pas installé</v>
      </c>
      <c r="R334" t="str">
        <f t="shared" si="5"/>
        <v>Pas installé</v>
      </c>
      <c r="S334" t="str">
        <f>IF(B334 = "", "", VLOOKUP(B334, Commandes!D:G, 4, FALSE))</f>
        <v/>
      </c>
    </row>
    <row r="335" spans="1:19" hidden="1" x14ac:dyDescent="0.35">
      <c r="A335" t="s">
        <v>1360</v>
      </c>
      <c r="B335" t="s">
        <v>1361</v>
      </c>
      <c r="C335" t="s">
        <v>5474</v>
      </c>
      <c r="D335" t="s">
        <v>4671</v>
      </c>
      <c r="E335" s="1" t="s">
        <v>4824</v>
      </c>
      <c r="F335" t="s">
        <v>4666</v>
      </c>
      <c r="G335">
        <v>78</v>
      </c>
      <c r="H335" t="s">
        <v>5475</v>
      </c>
      <c r="I335" t="s">
        <v>1360</v>
      </c>
      <c r="J335" t="s">
        <v>1356</v>
      </c>
      <c r="K335" t="s">
        <v>46</v>
      </c>
      <c r="L335" t="s">
        <v>4667</v>
      </c>
      <c r="M335" t="s">
        <v>4668</v>
      </c>
      <c r="N335">
        <v>2022</v>
      </c>
      <c r="O335" t="s">
        <v>1362</v>
      </c>
      <c r="P335" t="s">
        <v>37</v>
      </c>
      <c r="Q335" t="str">
        <f>IFERROR(_xlfn.XLOOKUP(B335,'boitiers actifs'!C:C,'boitiers actifs'!A:A),"Pas installé")</f>
        <v>GM-086-AC</v>
      </c>
      <c r="R335" t="str">
        <f t="shared" si="5"/>
        <v>Identique</v>
      </c>
      <c r="S335" t="str">
        <f>IF(B335 = "", "", VLOOKUP(B335, Commandes!D:G, 4, FALSE))</f>
        <v>oui</v>
      </c>
    </row>
    <row r="336" spans="1:19" hidden="1" x14ac:dyDescent="0.35">
      <c r="A336" t="s">
        <v>1367</v>
      </c>
      <c r="B336" t="s">
        <v>1368</v>
      </c>
      <c r="C336" t="s">
        <v>5476</v>
      </c>
      <c r="D336" t="s">
        <v>4671</v>
      </c>
      <c r="E336" s="1" t="s">
        <v>4677</v>
      </c>
      <c r="F336" t="s">
        <v>4678</v>
      </c>
      <c r="G336">
        <v>35</v>
      </c>
      <c r="H336" t="s">
        <v>5477</v>
      </c>
      <c r="I336" t="s">
        <v>1367</v>
      </c>
      <c r="J336" t="s">
        <v>1356</v>
      </c>
      <c r="K336" t="s">
        <v>46</v>
      </c>
      <c r="L336" t="s">
        <v>4697</v>
      </c>
      <c r="M336" t="s">
        <v>4725</v>
      </c>
      <c r="N336">
        <v>2015</v>
      </c>
      <c r="O336" t="s">
        <v>1369</v>
      </c>
      <c r="P336" t="s">
        <v>37</v>
      </c>
      <c r="Q336" t="str">
        <f>IFERROR(_xlfn.XLOOKUP(B336,'boitiers actifs'!C:C,'boitiers actifs'!A:A),"Pas installé")</f>
        <v>DX-440-GY</v>
      </c>
      <c r="R336" t="str">
        <f t="shared" si="5"/>
        <v>Identique</v>
      </c>
      <c r="S336" t="str">
        <f>IF(B336 = "", "", VLOOKUP(B336, Commandes!D:G, 4, FALSE))</f>
        <v>oui</v>
      </c>
    </row>
    <row r="337" spans="1:19" hidden="1" x14ac:dyDescent="0.35">
      <c r="A337" t="s">
        <v>5478</v>
      </c>
      <c r="B337" t="s">
        <v>66</v>
      </c>
      <c r="C337" t="s">
        <v>1359</v>
      </c>
      <c r="D337" t="s">
        <v>5479</v>
      </c>
      <c r="E337" s="1" t="s">
        <v>5480</v>
      </c>
      <c r="F337" t="s">
        <v>4666</v>
      </c>
      <c r="G337">
        <v>64</v>
      </c>
      <c r="H337" t="s">
        <v>66</v>
      </c>
      <c r="I337" t="s">
        <v>5478</v>
      </c>
      <c r="J337" t="s">
        <v>1356</v>
      </c>
      <c r="K337" t="s">
        <v>46</v>
      </c>
      <c r="L337" t="s">
        <v>4697</v>
      </c>
      <c r="M337" t="s">
        <v>4725</v>
      </c>
      <c r="N337">
        <v>2015</v>
      </c>
      <c r="O337" t="s">
        <v>5481</v>
      </c>
      <c r="P337" t="s">
        <v>37</v>
      </c>
      <c r="Q337" t="str">
        <f>IFERROR(_xlfn.XLOOKUP(B337,'boitiers actifs'!C:C,'boitiers actifs'!A:A),"Pas installé")</f>
        <v>Pas installé</v>
      </c>
      <c r="R337" t="str">
        <f t="shared" si="5"/>
        <v>Pas installé</v>
      </c>
      <c r="S337" t="str">
        <f>IF(B337 = "", "", VLOOKUP(B337, Commandes!D:G, 4, FALSE))</f>
        <v/>
      </c>
    </row>
    <row r="338" spans="1:19" hidden="1" x14ac:dyDescent="0.35">
      <c r="A338" t="s">
        <v>5482</v>
      </c>
      <c r="B338" t="s">
        <v>66</v>
      </c>
      <c r="C338" t="s">
        <v>5418</v>
      </c>
      <c r="D338" t="s">
        <v>5483</v>
      </c>
      <c r="E338" s="1" t="s">
        <v>5484</v>
      </c>
      <c r="F338" t="s">
        <v>4666</v>
      </c>
      <c r="G338">
        <v>66</v>
      </c>
      <c r="H338" t="s">
        <v>66</v>
      </c>
      <c r="I338" t="s">
        <v>5482</v>
      </c>
      <c r="J338" t="s">
        <v>1329</v>
      </c>
      <c r="K338" t="s">
        <v>46</v>
      </c>
      <c r="L338" t="s">
        <v>4697</v>
      </c>
      <c r="M338" t="s">
        <v>5261</v>
      </c>
      <c r="N338">
        <v>2016</v>
      </c>
      <c r="O338" t="s">
        <v>5485</v>
      </c>
      <c r="P338" t="s">
        <v>37</v>
      </c>
      <c r="Q338" t="str">
        <f>IFERROR(_xlfn.XLOOKUP(B338,'boitiers actifs'!C:C,'boitiers actifs'!A:A),"Pas installé")</f>
        <v>Pas installé</v>
      </c>
      <c r="R338" t="str">
        <f t="shared" si="5"/>
        <v>Pas installé</v>
      </c>
      <c r="S338" t="str">
        <f>IF(B338 = "", "", VLOOKUP(B338, Commandes!D:G, 4, FALSE))</f>
        <v/>
      </c>
    </row>
    <row r="339" spans="1:19" hidden="1" x14ac:dyDescent="0.35">
      <c r="A339" t="s">
        <v>5486</v>
      </c>
      <c r="B339" t="s">
        <v>66</v>
      </c>
      <c r="C339" t="s">
        <v>1359</v>
      </c>
      <c r="D339" t="s">
        <v>5487</v>
      </c>
      <c r="E339" s="1" t="s">
        <v>5488</v>
      </c>
      <c r="F339" t="s">
        <v>4666</v>
      </c>
      <c r="G339">
        <v>54</v>
      </c>
      <c r="H339" t="s">
        <v>66</v>
      </c>
      <c r="I339" t="s">
        <v>5486</v>
      </c>
      <c r="J339" t="s">
        <v>1356</v>
      </c>
      <c r="K339" t="s">
        <v>46</v>
      </c>
      <c r="L339" t="s">
        <v>4697</v>
      </c>
      <c r="M339" t="s">
        <v>4725</v>
      </c>
      <c r="N339">
        <v>2015</v>
      </c>
      <c r="O339" t="s">
        <v>5489</v>
      </c>
      <c r="P339" t="s">
        <v>37</v>
      </c>
      <c r="Q339" t="str">
        <f>IFERROR(_xlfn.XLOOKUP(B339,'boitiers actifs'!C:C,'boitiers actifs'!A:A),"Pas installé")</f>
        <v>Pas installé</v>
      </c>
      <c r="R339" t="str">
        <f t="shared" si="5"/>
        <v>Pas installé</v>
      </c>
      <c r="S339" t="str">
        <f>IF(B339 = "", "", VLOOKUP(B339, Commandes!D:G, 4, FALSE))</f>
        <v/>
      </c>
    </row>
    <row r="340" spans="1:19" hidden="1" x14ac:dyDescent="0.35">
      <c r="A340" t="s">
        <v>5490</v>
      </c>
      <c r="B340" t="s">
        <v>66</v>
      </c>
      <c r="C340" t="s">
        <v>5418</v>
      </c>
      <c r="D340" t="s">
        <v>5491</v>
      </c>
      <c r="E340" s="1" t="s">
        <v>5492</v>
      </c>
      <c r="F340" t="s">
        <v>4666</v>
      </c>
      <c r="G340">
        <v>93</v>
      </c>
      <c r="H340" t="s">
        <v>66</v>
      </c>
      <c r="I340" t="s">
        <v>5490</v>
      </c>
      <c r="J340" t="s">
        <v>1329</v>
      </c>
      <c r="K340" t="s">
        <v>46</v>
      </c>
      <c r="L340" t="s">
        <v>4697</v>
      </c>
      <c r="M340" t="s">
        <v>4698</v>
      </c>
      <c r="N340">
        <v>2016</v>
      </c>
      <c r="O340" t="s">
        <v>5493</v>
      </c>
      <c r="P340" t="s">
        <v>37</v>
      </c>
      <c r="Q340" t="str">
        <f>IFERROR(_xlfn.XLOOKUP(B340,'boitiers actifs'!C:C,'boitiers actifs'!A:A),"Pas installé")</f>
        <v>Pas installé</v>
      </c>
      <c r="R340" t="str">
        <f t="shared" si="5"/>
        <v>Pas installé</v>
      </c>
      <c r="S340" t="str">
        <f>IF(B340 = "", "", VLOOKUP(B340, Commandes!D:G, 4, FALSE))</f>
        <v/>
      </c>
    </row>
    <row r="341" spans="1:19" hidden="1" x14ac:dyDescent="0.35">
      <c r="A341" t="s">
        <v>5494</v>
      </c>
      <c r="B341" t="s">
        <v>66</v>
      </c>
      <c r="C341" t="s">
        <v>5418</v>
      </c>
      <c r="D341" t="s">
        <v>5495</v>
      </c>
      <c r="E341" s="1" t="s">
        <v>5496</v>
      </c>
      <c r="F341" t="s">
        <v>4666</v>
      </c>
      <c r="G341">
        <v>55</v>
      </c>
      <c r="H341" t="s">
        <v>5497</v>
      </c>
      <c r="I341" t="s">
        <v>5494</v>
      </c>
      <c r="J341" t="s">
        <v>1356</v>
      </c>
      <c r="K341" t="s">
        <v>46</v>
      </c>
      <c r="L341" t="s">
        <v>4697</v>
      </c>
      <c r="M341" t="s">
        <v>4725</v>
      </c>
      <c r="N341">
        <v>2015</v>
      </c>
      <c r="O341" t="s">
        <v>5498</v>
      </c>
      <c r="P341" t="s">
        <v>37</v>
      </c>
      <c r="Q341" t="str">
        <f>IFERROR(_xlfn.XLOOKUP(B341,'boitiers actifs'!C:C,'boitiers actifs'!A:A),"Pas installé")</f>
        <v>Pas installé</v>
      </c>
      <c r="R341" t="str">
        <f t="shared" si="5"/>
        <v>Pas installé</v>
      </c>
      <c r="S341" t="str">
        <f>IF(B341 = "", "", VLOOKUP(B341, Commandes!D:G, 4, FALSE))</f>
        <v/>
      </c>
    </row>
    <row r="342" spans="1:19" hidden="1" x14ac:dyDescent="0.35">
      <c r="A342" t="s">
        <v>32</v>
      </c>
      <c r="B342" t="s">
        <v>66</v>
      </c>
      <c r="C342" t="s">
        <v>5027</v>
      </c>
      <c r="D342" t="s">
        <v>5068</v>
      </c>
      <c r="E342" s="1" t="s">
        <v>5069</v>
      </c>
      <c r="F342" t="s">
        <v>4666</v>
      </c>
      <c r="G342">
        <v>96</v>
      </c>
      <c r="H342" t="s">
        <v>66</v>
      </c>
      <c r="I342" t="s">
        <v>32</v>
      </c>
      <c r="J342" t="s">
        <v>39</v>
      </c>
      <c r="K342" t="s">
        <v>46</v>
      </c>
      <c r="L342" t="s">
        <v>4667</v>
      </c>
      <c r="M342" t="s">
        <v>4673</v>
      </c>
      <c r="N342">
        <v>2015</v>
      </c>
      <c r="O342" t="s">
        <v>35</v>
      </c>
      <c r="Q342" t="str">
        <f>IFERROR(_xlfn.XLOOKUP(B342,'boitiers actifs'!C:C,'boitiers actifs'!A:A),"Pas installé")</f>
        <v>Pas installé</v>
      </c>
      <c r="R342" t="str">
        <f t="shared" si="5"/>
        <v>Pas installé</v>
      </c>
      <c r="S342" t="str">
        <f>IF(B342 = "", "", VLOOKUP(B342, Commandes!D:G, 4, FALSE))</f>
        <v/>
      </c>
    </row>
    <row r="343" spans="1:19" hidden="1" x14ac:dyDescent="0.35">
      <c r="A343" t="s">
        <v>5502</v>
      </c>
      <c r="B343" t="s">
        <v>66</v>
      </c>
      <c r="C343" t="s">
        <v>5503</v>
      </c>
      <c r="D343" t="s">
        <v>5504</v>
      </c>
      <c r="E343" s="1" t="s">
        <v>5505</v>
      </c>
      <c r="F343" t="s">
        <v>4666</v>
      </c>
      <c r="G343">
        <v>64</v>
      </c>
      <c r="H343" t="s">
        <v>66</v>
      </c>
      <c r="I343" t="s">
        <v>5502</v>
      </c>
      <c r="J343" t="s">
        <v>1356</v>
      </c>
      <c r="K343" t="s">
        <v>46</v>
      </c>
      <c r="L343" t="s">
        <v>4697</v>
      </c>
      <c r="M343" t="s">
        <v>4725</v>
      </c>
      <c r="N343">
        <v>2016</v>
      </c>
      <c r="O343" t="s">
        <v>5506</v>
      </c>
      <c r="P343" t="s">
        <v>37</v>
      </c>
      <c r="Q343" t="str">
        <f>IFERROR(_xlfn.XLOOKUP(B343,'boitiers actifs'!C:C,'boitiers actifs'!A:A),"Pas installé")</f>
        <v>Pas installé</v>
      </c>
      <c r="R343" t="str">
        <f t="shared" si="5"/>
        <v>Pas installé</v>
      </c>
      <c r="S343" t="str">
        <f>IF(B343 = "", "", VLOOKUP(B343, Commandes!D:G, 4, FALSE))</f>
        <v/>
      </c>
    </row>
    <row r="344" spans="1:19" hidden="1" x14ac:dyDescent="0.35">
      <c r="A344" t="s">
        <v>1374</v>
      </c>
      <c r="B344" t="s">
        <v>1375</v>
      </c>
      <c r="C344" t="s">
        <v>5507</v>
      </c>
      <c r="D344" t="s">
        <v>4671</v>
      </c>
      <c r="E344" s="1" t="s">
        <v>4677</v>
      </c>
      <c r="F344" t="s">
        <v>4678</v>
      </c>
      <c r="G344">
        <v>71</v>
      </c>
      <c r="H344" t="s">
        <v>66</v>
      </c>
      <c r="I344" t="s">
        <v>1374</v>
      </c>
      <c r="J344" t="s">
        <v>1329</v>
      </c>
      <c r="K344" t="s">
        <v>46</v>
      </c>
      <c r="L344" t="s">
        <v>4697</v>
      </c>
      <c r="M344" t="s">
        <v>5261</v>
      </c>
      <c r="N344">
        <v>2018</v>
      </c>
      <c r="O344" t="s">
        <v>1376</v>
      </c>
      <c r="P344" t="s">
        <v>37</v>
      </c>
      <c r="Q344" t="str">
        <f>IFERROR(_xlfn.XLOOKUP(B344,'boitiers actifs'!C:C,'boitiers actifs'!A:A),"Pas installé")</f>
        <v>EV-358-ZH</v>
      </c>
      <c r="R344" t="str">
        <f t="shared" si="5"/>
        <v>Identique</v>
      </c>
      <c r="S344" t="str">
        <f>IF(B344 = "", "", VLOOKUP(B344, Commandes!D:G, 4, FALSE))</f>
        <v>oui</v>
      </c>
    </row>
    <row r="345" spans="1:19" hidden="1" x14ac:dyDescent="0.35">
      <c r="A345" t="s">
        <v>5508</v>
      </c>
      <c r="B345" t="s">
        <v>66</v>
      </c>
      <c r="C345" t="s">
        <v>5418</v>
      </c>
      <c r="D345" t="s">
        <v>5509</v>
      </c>
      <c r="E345" s="1" t="s">
        <v>5510</v>
      </c>
      <c r="F345" t="s">
        <v>4666</v>
      </c>
      <c r="G345">
        <v>62</v>
      </c>
      <c r="H345" t="s">
        <v>66</v>
      </c>
      <c r="I345" t="s">
        <v>5508</v>
      </c>
      <c r="J345" t="s">
        <v>1329</v>
      </c>
      <c r="K345" t="s">
        <v>46</v>
      </c>
      <c r="L345" t="s">
        <v>4667</v>
      </c>
      <c r="M345" t="s">
        <v>4709</v>
      </c>
      <c r="N345">
        <v>2024</v>
      </c>
      <c r="O345" t="s">
        <v>2676</v>
      </c>
      <c r="Q345" t="str">
        <f>IFERROR(_xlfn.XLOOKUP(B345,'boitiers actifs'!C:C,'boitiers actifs'!A:A),"Pas installé")</f>
        <v>Pas installé</v>
      </c>
      <c r="R345" t="str">
        <f t="shared" si="5"/>
        <v>Pas installé</v>
      </c>
      <c r="S345" t="str">
        <f>IF(B345 = "", "", VLOOKUP(B345, Commandes!D:G, 4, FALSE))</f>
        <v/>
      </c>
    </row>
    <row r="346" spans="1:19" hidden="1" x14ac:dyDescent="0.35">
      <c r="A346" t="s">
        <v>1380</v>
      </c>
      <c r="B346" t="s">
        <v>1381</v>
      </c>
      <c r="C346" t="s">
        <v>5511</v>
      </c>
      <c r="D346" t="s">
        <v>4671</v>
      </c>
      <c r="E346" s="1" t="s">
        <v>4677</v>
      </c>
      <c r="F346" t="s">
        <v>4678</v>
      </c>
      <c r="G346">
        <v>57</v>
      </c>
      <c r="H346" t="s">
        <v>5512</v>
      </c>
      <c r="I346" t="s">
        <v>1380</v>
      </c>
      <c r="J346" t="s">
        <v>1329</v>
      </c>
      <c r="K346" t="s">
        <v>46</v>
      </c>
      <c r="L346" t="s">
        <v>4667</v>
      </c>
      <c r="M346" t="s">
        <v>4668</v>
      </c>
      <c r="N346">
        <v>2022</v>
      </c>
      <c r="O346" t="s">
        <v>1382</v>
      </c>
      <c r="P346" t="s">
        <v>37</v>
      </c>
      <c r="Q346" t="str">
        <f>IFERROR(_xlfn.XLOOKUP(B346,'boitiers actifs'!C:C,'boitiers actifs'!A:A),"Pas installé")</f>
        <v>GM-820-AB</v>
      </c>
      <c r="R346" t="str">
        <f t="shared" si="5"/>
        <v>Identique</v>
      </c>
      <c r="S346" t="str">
        <f>IF(B346 = "", "", VLOOKUP(B346, Commandes!D:G, 4, FALSE))</f>
        <v>oui</v>
      </c>
    </row>
    <row r="347" spans="1:19" hidden="1" x14ac:dyDescent="0.35">
      <c r="A347" t="s">
        <v>1386</v>
      </c>
      <c r="B347" t="s">
        <v>1387</v>
      </c>
      <c r="C347" t="s">
        <v>5418</v>
      </c>
      <c r="D347" t="s">
        <v>4671</v>
      </c>
      <c r="E347" s="1" t="s">
        <v>5513</v>
      </c>
      <c r="F347" t="s">
        <v>4666</v>
      </c>
      <c r="G347">
        <v>89</v>
      </c>
      <c r="H347" t="s">
        <v>66</v>
      </c>
      <c r="I347" t="s">
        <v>1386</v>
      </c>
      <c r="J347" t="s">
        <v>1329</v>
      </c>
      <c r="K347" t="s">
        <v>46</v>
      </c>
      <c r="L347" t="s">
        <v>4667</v>
      </c>
      <c r="M347" t="s">
        <v>4668</v>
      </c>
      <c r="N347">
        <v>2022</v>
      </c>
      <c r="O347" t="s">
        <v>1388</v>
      </c>
      <c r="P347" t="s">
        <v>37</v>
      </c>
      <c r="Q347" t="str">
        <f>IFERROR(_xlfn.XLOOKUP(B347,'boitiers actifs'!C:C,'boitiers actifs'!A:A),"Pas installé")</f>
        <v>GM-099-PJ</v>
      </c>
      <c r="R347" t="str">
        <f t="shared" si="5"/>
        <v>Identique</v>
      </c>
      <c r="S347" t="str">
        <f>IF(B347 = "", "", VLOOKUP(B347, Commandes!D:G, 4, FALSE))</f>
        <v>oui</v>
      </c>
    </row>
    <row r="348" spans="1:19" hidden="1" x14ac:dyDescent="0.35">
      <c r="A348" t="s">
        <v>1391</v>
      </c>
      <c r="B348" t="s">
        <v>1392</v>
      </c>
      <c r="C348" t="s">
        <v>5514</v>
      </c>
      <c r="D348" t="s">
        <v>4671</v>
      </c>
      <c r="E348" s="1" t="s">
        <v>4790</v>
      </c>
      <c r="F348" t="s">
        <v>4666</v>
      </c>
      <c r="G348">
        <v>83</v>
      </c>
      <c r="H348" t="s">
        <v>5515</v>
      </c>
      <c r="I348" t="s">
        <v>1391</v>
      </c>
      <c r="J348" t="s">
        <v>1329</v>
      </c>
      <c r="K348" t="s">
        <v>46</v>
      </c>
      <c r="L348" t="s">
        <v>4667</v>
      </c>
      <c r="M348" t="s">
        <v>4668</v>
      </c>
      <c r="N348">
        <v>2019</v>
      </c>
      <c r="O348" t="s">
        <v>1393</v>
      </c>
      <c r="P348" t="s">
        <v>37</v>
      </c>
      <c r="Q348" t="str">
        <f>IFERROR(_xlfn.XLOOKUP(B348,'boitiers actifs'!C:C,'boitiers actifs'!A:A),"Pas installé")</f>
        <v>FF-815-AQ</v>
      </c>
      <c r="R348" t="str">
        <f t="shared" si="5"/>
        <v>Identique</v>
      </c>
      <c r="S348" t="str">
        <f>IF(B348 = "", "", VLOOKUP(B348, Commandes!D:G, 4, FALSE))</f>
        <v>oui</v>
      </c>
    </row>
    <row r="349" spans="1:19" hidden="1" x14ac:dyDescent="0.35">
      <c r="A349" t="s">
        <v>1397</v>
      </c>
      <c r="B349" t="s">
        <v>1398</v>
      </c>
      <c r="C349" t="s">
        <v>5418</v>
      </c>
      <c r="D349" t="s">
        <v>4671</v>
      </c>
      <c r="E349" s="1" t="s">
        <v>5516</v>
      </c>
      <c r="F349" t="s">
        <v>4666</v>
      </c>
      <c r="G349">
        <v>23</v>
      </c>
      <c r="H349" t="s">
        <v>66</v>
      </c>
      <c r="I349" t="s">
        <v>1397</v>
      </c>
      <c r="J349" t="s">
        <v>1329</v>
      </c>
      <c r="K349" t="s">
        <v>46</v>
      </c>
      <c r="L349" t="s">
        <v>4667</v>
      </c>
      <c r="M349" t="s">
        <v>4668</v>
      </c>
      <c r="N349">
        <v>2022</v>
      </c>
      <c r="O349" t="s">
        <v>1399</v>
      </c>
      <c r="P349" t="s">
        <v>37</v>
      </c>
      <c r="Q349" t="str">
        <f>IFERROR(_xlfn.XLOOKUP(B349,'boitiers actifs'!C:C,'boitiers actifs'!A:A),"Pas installé")</f>
        <v>GK-070-PA</v>
      </c>
      <c r="R349" t="str">
        <f t="shared" si="5"/>
        <v>Identique</v>
      </c>
      <c r="S349" t="str">
        <f>IF(B349 = "", "", VLOOKUP(B349, Commandes!D:G, 4, FALSE))</f>
        <v>oui</v>
      </c>
    </row>
    <row r="350" spans="1:19" hidden="1" x14ac:dyDescent="0.35">
      <c r="A350" t="s">
        <v>1403</v>
      </c>
      <c r="B350" t="s">
        <v>1404</v>
      </c>
      <c r="C350" t="s">
        <v>5517</v>
      </c>
      <c r="D350" t="s">
        <v>4671</v>
      </c>
      <c r="E350" s="1" t="s">
        <v>5518</v>
      </c>
      <c r="F350" t="s">
        <v>4666</v>
      </c>
      <c r="G350">
        <v>74</v>
      </c>
      <c r="H350" t="s">
        <v>66</v>
      </c>
      <c r="I350" t="s">
        <v>1403</v>
      </c>
      <c r="J350" t="s">
        <v>1329</v>
      </c>
      <c r="K350" t="s">
        <v>46</v>
      </c>
      <c r="L350" t="s">
        <v>4667</v>
      </c>
      <c r="M350" t="s">
        <v>4668</v>
      </c>
      <c r="N350">
        <v>2019</v>
      </c>
      <c r="O350" t="s">
        <v>1405</v>
      </c>
      <c r="P350" t="s">
        <v>37</v>
      </c>
      <c r="Q350" t="str">
        <f>IFERROR(_xlfn.XLOOKUP(B350,'boitiers actifs'!C:C,'boitiers actifs'!A:A),"Pas installé")</f>
        <v>FF-327-AR</v>
      </c>
      <c r="R350" t="str">
        <f t="shared" si="5"/>
        <v>Identique</v>
      </c>
      <c r="S350" t="str">
        <f>IF(B350 = "", "", VLOOKUP(B350, Commandes!D:G, 4, FALSE))</f>
        <v>oui</v>
      </c>
    </row>
    <row r="351" spans="1:19" hidden="1" x14ac:dyDescent="0.35">
      <c r="A351" t="s">
        <v>5519</v>
      </c>
      <c r="B351" t="s">
        <v>66</v>
      </c>
      <c r="C351" t="s">
        <v>5418</v>
      </c>
      <c r="D351" t="s">
        <v>5520</v>
      </c>
      <c r="E351" s="1" t="s">
        <v>5521</v>
      </c>
      <c r="F351" t="s">
        <v>4666</v>
      </c>
      <c r="G351" t="s">
        <v>4681</v>
      </c>
      <c r="H351" t="s">
        <v>66</v>
      </c>
      <c r="I351" t="s">
        <v>5519</v>
      </c>
      <c r="J351" t="s">
        <v>1329</v>
      </c>
      <c r="K351" t="s">
        <v>46</v>
      </c>
      <c r="L351" t="s">
        <v>4697</v>
      </c>
      <c r="M351" t="s">
        <v>5261</v>
      </c>
      <c r="N351">
        <v>2013</v>
      </c>
      <c r="O351" t="s">
        <v>5522</v>
      </c>
      <c r="Q351" t="str">
        <f>IFERROR(_xlfn.XLOOKUP(B351,'boitiers actifs'!C:C,'boitiers actifs'!A:A),"Pas installé")</f>
        <v>Pas installé</v>
      </c>
      <c r="R351" t="str">
        <f t="shared" si="5"/>
        <v>Pas installé</v>
      </c>
      <c r="S351" t="str">
        <f>IF(B351 = "", "", VLOOKUP(B351, Commandes!D:G, 4, FALSE))</f>
        <v/>
      </c>
    </row>
    <row r="352" spans="1:19" hidden="1" x14ac:dyDescent="0.35">
      <c r="A352" t="s">
        <v>1409</v>
      </c>
      <c r="B352" t="s">
        <v>1410</v>
      </c>
      <c r="C352" t="s">
        <v>5523</v>
      </c>
      <c r="D352" t="s">
        <v>4671</v>
      </c>
      <c r="E352" s="1" t="s">
        <v>4677</v>
      </c>
      <c r="F352" t="s">
        <v>4678</v>
      </c>
      <c r="G352">
        <v>62</v>
      </c>
      <c r="H352" t="s">
        <v>5524</v>
      </c>
      <c r="I352" t="s">
        <v>1409</v>
      </c>
      <c r="J352" t="s">
        <v>1329</v>
      </c>
      <c r="K352" t="s">
        <v>46</v>
      </c>
      <c r="L352" t="s">
        <v>4667</v>
      </c>
      <c r="M352" t="s">
        <v>4668</v>
      </c>
      <c r="N352">
        <v>2019</v>
      </c>
      <c r="O352" t="s">
        <v>1411</v>
      </c>
      <c r="P352" t="s">
        <v>37</v>
      </c>
      <c r="Q352" t="str">
        <f>IFERROR(_xlfn.XLOOKUP(B352,'boitiers actifs'!C:C,'boitiers actifs'!A:A),"Pas installé")</f>
        <v>FE-748-EN</v>
      </c>
      <c r="R352" t="str">
        <f t="shared" si="5"/>
        <v>Identique</v>
      </c>
      <c r="S352" t="str">
        <f>IF(B352 = "", "", VLOOKUP(B352, Commandes!D:G, 4, FALSE))</f>
        <v>oui</v>
      </c>
    </row>
    <row r="353" spans="1:19" hidden="1" x14ac:dyDescent="0.35">
      <c r="A353" t="s">
        <v>5525</v>
      </c>
      <c r="B353" t="s">
        <v>66</v>
      </c>
      <c r="C353" t="s">
        <v>5418</v>
      </c>
      <c r="D353" t="s">
        <v>5526</v>
      </c>
      <c r="E353" s="1" t="s">
        <v>5527</v>
      </c>
      <c r="F353" t="s">
        <v>4666</v>
      </c>
      <c r="G353">
        <v>23</v>
      </c>
      <c r="H353" t="s">
        <v>66</v>
      </c>
      <c r="I353" t="s">
        <v>5525</v>
      </c>
      <c r="J353" t="s">
        <v>1329</v>
      </c>
      <c r="K353" t="s">
        <v>46</v>
      </c>
      <c r="L353" t="s">
        <v>4667</v>
      </c>
      <c r="M353" t="s">
        <v>4709</v>
      </c>
      <c r="N353">
        <v>2024</v>
      </c>
      <c r="O353" t="s">
        <v>2670</v>
      </c>
      <c r="Q353" t="str">
        <f>IFERROR(_xlfn.XLOOKUP(B353,'boitiers actifs'!C:C,'boitiers actifs'!A:A),"Pas installé")</f>
        <v>Pas installé</v>
      </c>
      <c r="R353" t="str">
        <f t="shared" si="5"/>
        <v>Pas installé</v>
      </c>
      <c r="S353" t="str">
        <f>IF(B353 = "", "", VLOOKUP(B353, Commandes!D:G, 4, FALSE))</f>
        <v/>
      </c>
    </row>
    <row r="354" spans="1:19" hidden="1" x14ac:dyDescent="0.35">
      <c r="A354" t="s">
        <v>5528</v>
      </c>
      <c r="B354" t="s">
        <v>66</v>
      </c>
      <c r="C354" t="s">
        <v>5529</v>
      </c>
      <c r="D354" t="s">
        <v>5530</v>
      </c>
      <c r="E354" s="1" t="s">
        <v>5531</v>
      </c>
      <c r="F354" t="s">
        <v>4666</v>
      </c>
      <c r="G354" t="s">
        <v>4681</v>
      </c>
      <c r="H354" t="s">
        <v>66</v>
      </c>
      <c r="I354" t="s">
        <v>5528</v>
      </c>
      <c r="J354" t="s">
        <v>1418</v>
      </c>
      <c r="K354" t="s">
        <v>46</v>
      </c>
      <c r="L354" t="s">
        <v>4667</v>
      </c>
      <c r="M354" t="s">
        <v>4668</v>
      </c>
      <c r="N354">
        <v>2024</v>
      </c>
      <c r="O354" t="s">
        <v>2774</v>
      </c>
      <c r="Q354" t="str">
        <f>IFERROR(_xlfn.XLOOKUP(B354,'boitiers actifs'!C:C,'boitiers actifs'!A:A),"Pas installé")</f>
        <v>Pas installé</v>
      </c>
      <c r="R354" t="str">
        <f t="shared" si="5"/>
        <v>Pas installé</v>
      </c>
      <c r="S354" t="str">
        <f>IF(B354 = "", "", VLOOKUP(B354, Commandes!D:G, 4, FALSE))</f>
        <v/>
      </c>
    </row>
    <row r="355" spans="1:19" hidden="1" x14ac:dyDescent="0.35">
      <c r="A355" t="s">
        <v>1415</v>
      </c>
      <c r="B355" t="s">
        <v>1416</v>
      </c>
      <c r="C355" t="s">
        <v>5532</v>
      </c>
      <c r="D355" t="s">
        <v>4671</v>
      </c>
      <c r="E355" s="1" t="s">
        <v>5533</v>
      </c>
      <c r="F355" t="s">
        <v>4666</v>
      </c>
      <c r="G355">
        <v>80</v>
      </c>
      <c r="H355" t="s">
        <v>5534</v>
      </c>
      <c r="I355" t="s">
        <v>1415</v>
      </c>
      <c r="J355" t="s">
        <v>1418</v>
      </c>
      <c r="K355" t="s">
        <v>46</v>
      </c>
      <c r="L355" t="s">
        <v>4697</v>
      </c>
      <c r="M355" t="s">
        <v>5261</v>
      </c>
      <c r="N355">
        <v>2017</v>
      </c>
      <c r="O355" t="s">
        <v>1417</v>
      </c>
      <c r="P355" t="s">
        <v>37</v>
      </c>
      <c r="Q355" t="str">
        <f>IFERROR(_xlfn.XLOOKUP(B355,'boitiers actifs'!C:C,'boitiers actifs'!A:A),"Pas installé")</f>
        <v>ER-260-SC</v>
      </c>
      <c r="R355" t="str">
        <f t="shared" si="5"/>
        <v>Identique</v>
      </c>
      <c r="S355" t="str">
        <f>IF(B355 = "", "", VLOOKUP(B355, Commandes!D:G, 4, FALSE))</f>
        <v>oui</v>
      </c>
    </row>
    <row r="356" spans="1:19" hidden="1" x14ac:dyDescent="0.35">
      <c r="A356" t="s">
        <v>1422</v>
      </c>
      <c r="B356" t="s">
        <v>1423</v>
      </c>
      <c r="C356" t="s">
        <v>5535</v>
      </c>
      <c r="D356" t="s">
        <v>1427</v>
      </c>
      <c r="E356" s="1" t="s">
        <v>5536</v>
      </c>
      <c r="F356" t="s">
        <v>4666</v>
      </c>
      <c r="G356">
        <v>41</v>
      </c>
      <c r="H356" t="s">
        <v>66</v>
      </c>
      <c r="I356" t="s">
        <v>1422</v>
      </c>
      <c r="J356" t="s">
        <v>1418</v>
      </c>
      <c r="K356" t="s">
        <v>46</v>
      </c>
      <c r="L356" t="s">
        <v>4697</v>
      </c>
      <c r="M356" t="s">
        <v>5261</v>
      </c>
      <c r="N356">
        <v>2016</v>
      </c>
      <c r="O356" t="s">
        <v>1424</v>
      </c>
      <c r="P356" t="s">
        <v>37</v>
      </c>
      <c r="Q356" t="str">
        <f>IFERROR(_xlfn.XLOOKUP(B356,'boitiers actifs'!C:C,'boitiers actifs'!A:A),"Pas installé")</f>
        <v>EA-523-LD</v>
      </c>
      <c r="R356" t="str">
        <f t="shared" si="5"/>
        <v>Identique</v>
      </c>
      <c r="S356" t="str">
        <f>IF(B356 = "", "", VLOOKUP(B356, Commandes!D:G, 4, FALSE))</f>
        <v>oui</v>
      </c>
    </row>
    <row r="357" spans="1:19" hidden="1" x14ac:dyDescent="0.35">
      <c r="A357" t="s">
        <v>1429</v>
      </c>
      <c r="B357" t="s">
        <v>1430</v>
      </c>
      <c r="C357" t="s">
        <v>5532</v>
      </c>
      <c r="D357" t="s">
        <v>4671</v>
      </c>
      <c r="E357" s="1" t="s">
        <v>5537</v>
      </c>
      <c r="F357" t="s">
        <v>4666</v>
      </c>
      <c r="G357">
        <v>66</v>
      </c>
      <c r="H357" t="s">
        <v>66</v>
      </c>
      <c r="I357" t="s">
        <v>1429</v>
      </c>
      <c r="J357" t="s">
        <v>1418</v>
      </c>
      <c r="K357" t="s">
        <v>46</v>
      </c>
      <c r="L357" t="s">
        <v>4697</v>
      </c>
      <c r="M357" t="s">
        <v>5261</v>
      </c>
      <c r="N357">
        <v>2015</v>
      </c>
      <c r="O357" t="s">
        <v>1431</v>
      </c>
      <c r="P357" t="s">
        <v>37</v>
      </c>
      <c r="Q357" t="str">
        <f>IFERROR(_xlfn.XLOOKUP(B357,'boitiers actifs'!C:C,'boitiers actifs'!A:A),"Pas installé")</f>
        <v>DW-273-LN</v>
      </c>
      <c r="R357" t="str">
        <f t="shared" si="5"/>
        <v>Identique</v>
      </c>
      <c r="S357" t="str">
        <f>IF(B357 = "", "", VLOOKUP(B357, Commandes!D:G, 4, FALSE))</f>
        <v>oui</v>
      </c>
    </row>
    <row r="358" spans="1:19" hidden="1" x14ac:dyDescent="0.35">
      <c r="A358" t="s">
        <v>5538</v>
      </c>
      <c r="B358" t="s">
        <v>66</v>
      </c>
      <c r="C358" t="s">
        <v>5539</v>
      </c>
      <c r="D358" t="s">
        <v>5540</v>
      </c>
      <c r="E358" s="1" t="s">
        <v>5541</v>
      </c>
      <c r="F358" t="s">
        <v>4666</v>
      </c>
      <c r="G358">
        <v>73</v>
      </c>
      <c r="H358" t="s">
        <v>66</v>
      </c>
      <c r="I358" t="s">
        <v>5538</v>
      </c>
      <c r="J358" t="s">
        <v>1349</v>
      </c>
      <c r="K358" t="s">
        <v>46</v>
      </c>
      <c r="L358" t="s">
        <v>4692</v>
      </c>
      <c r="M358" t="s">
        <v>4693</v>
      </c>
      <c r="N358">
        <v>2023</v>
      </c>
      <c r="O358" t="s">
        <v>3424</v>
      </c>
      <c r="Q358" t="str">
        <f>IFERROR(_xlfn.XLOOKUP(B358,'boitiers actifs'!C:C,'boitiers actifs'!A:A),"Pas installé")</f>
        <v>Pas installé</v>
      </c>
      <c r="R358" t="str">
        <f t="shared" si="5"/>
        <v>Pas installé</v>
      </c>
      <c r="S358" t="str">
        <f>IF(B358 = "", "", VLOOKUP(B358, Commandes!D:G, 4, FALSE))</f>
        <v/>
      </c>
    </row>
    <row r="359" spans="1:19" hidden="1" x14ac:dyDescent="0.35">
      <c r="A359" t="s">
        <v>1434</v>
      </c>
      <c r="B359" t="s">
        <v>1435</v>
      </c>
      <c r="C359" t="s">
        <v>5542</v>
      </c>
      <c r="D359" t="s">
        <v>4671</v>
      </c>
      <c r="E359" s="1" t="s">
        <v>4677</v>
      </c>
      <c r="F359" t="s">
        <v>4666</v>
      </c>
      <c r="G359">
        <v>30</v>
      </c>
      <c r="H359" t="s">
        <v>66</v>
      </c>
      <c r="I359" t="s">
        <v>1434</v>
      </c>
      <c r="J359" t="s">
        <v>1418</v>
      </c>
      <c r="K359" t="s">
        <v>46</v>
      </c>
      <c r="L359" t="s">
        <v>4667</v>
      </c>
      <c r="M359" t="s">
        <v>4831</v>
      </c>
      <c r="N359">
        <v>2023</v>
      </c>
      <c r="O359" t="s">
        <v>1436</v>
      </c>
      <c r="P359" t="s">
        <v>37</v>
      </c>
      <c r="Q359" t="str">
        <f>IFERROR(_xlfn.XLOOKUP(B359,'boitiers actifs'!C:C,'boitiers actifs'!A:A),"Pas installé")</f>
        <v>GQ-691-SF</v>
      </c>
      <c r="R359" t="str">
        <f t="shared" si="5"/>
        <v>Identique</v>
      </c>
      <c r="S359" t="str">
        <f>IF(B359 = "", "", VLOOKUP(B359, Commandes!D:G, 4, FALSE))</f>
        <v>oui</v>
      </c>
    </row>
    <row r="360" spans="1:19" hidden="1" x14ac:dyDescent="0.35">
      <c r="A360" t="s">
        <v>5543</v>
      </c>
      <c r="B360" t="s">
        <v>66</v>
      </c>
      <c r="C360" t="s">
        <v>5532</v>
      </c>
      <c r="D360" t="s">
        <v>5544</v>
      </c>
      <c r="E360" s="1" t="s">
        <v>5545</v>
      </c>
      <c r="F360" t="s">
        <v>4666</v>
      </c>
      <c r="G360">
        <v>73</v>
      </c>
      <c r="H360" t="s">
        <v>66</v>
      </c>
      <c r="I360" t="s">
        <v>5543</v>
      </c>
      <c r="J360" t="s">
        <v>1418</v>
      </c>
      <c r="K360" t="s">
        <v>46</v>
      </c>
      <c r="L360" t="s">
        <v>4697</v>
      </c>
      <c r="M360" t="s">
        <v>5261</v>
      </c>
      <c r="N360">
        <v>2012</v>
      </c>
      <c r="O360" t="s">
        <v>5546</v>
      </c>
      <c r="Q360" t="str">
        <f>IFERROR(_xlfn.XLOOKUP(B360,'boitiers actifs'!C:C,'boitiers actifs'!A:A),"Pas installé")</f>
        <v>Pas installé</v>
      </c>
      <c r="R360" t="str">
        <f t="shared" si="5"/>
        <v>Pas installé</v>
      </c>
      <c r="S360" t="str">
        <f>IF(B360 = "", "", VLOOKUP(B360, Commandes!D:G, 4, FALSE))</f>
        <v/>
      </c>
    </row>
    <row r="361" spans="1:19" hidden="1" x14ac:dyDescent="0.35">
      <c r="A361" t="s">
        <v>5547</v>
      </c>
      <c r="B361" t="s">
        <v>66</v>
      </c>
      <c r="C361" t="s">
        <v>5532</v>
      </c>
      <c r="D361" t="s">
        <v>5548</v>
      </c>
      <c r="E361" s="1" t="s">
        <v>5549</v>
      </c>
      <c r="F361" t="s">
        <v>4666</v>
      </c>
      <c r="G361">
        <v>23</v>
      </c>
      <c r="H361" t="s">
        <v>66</v>
      </c>
      <c r="I361" t="s">
        <v>5547</v>
      </c>
      <c r="J361" t="s">
        <v>1418</v>
      </c>
      <c r="K361" t="s">
        <v>46</v>
      </c>
      <c r="L361" t="s">
        <v>4667</v>
      </c>
      <c r="M361" t="s">
        <v>4668</v>
      </c>
      <c r="N361">
        <v>2024</v>
      </c>
      <c r="O361" t="s">
        <v>2942</v>
      </c>
      <c r="Q361" t="str">
        <f>IFERROR(_xlfn.XLOOKUP(B361,'boitiers actifs'!C:C,'boitiers actifs'!A:A),"Pas installé")</f>
        <v>Pas installé</v>
      </c>
      <c r="R361" t="str">
        <f t="shared" si="5"/>
        <v>Pas installé</v>
      </c>
      <c r="S361" t="str">
        <f>IF(B361 = "", "", VLOOKUP(B361, Commandes!D:G, 4, FALSE))</f>
        <v/>
      </c>
    </row>
    <row r="362" spans="1:19" hidden="1" x14ac:dyDescent="0.35">
      <c r="A362" t="s">
        <v>5550</v>
      </c>
      <c r="B362" t="s">
        <v>66</v>
      </c>
      <c r="C362" t="s">
        <v>5532</v>
      </c>
      <c r="D362" t="s">
        <v>5551</v>
      </c>
      <c r="E362" s="1" t="s">
        <v>5552</v>
      </c>
      <c r="F362" t="s">
        <v>4666</v>
      </c>
      <c r="G362">
        <v>100</v>
      </c>
      <c r="H362" t="s">
        <v>66</v>
      </c>
      <c r="I362" t="s">
        <v>5550</v>
      </c>
      <c r="J362" t="s">
        <v>1418</v>
      </c>
      <c r="K362" t="s">
        <v>46</v>
      </c>
      <c r="L362" t="s">
        <v>4667</v>
      </c>
      <c r="M362" t="s">
        <v>4668</v>
      </c>
      <c r="N362">
        <v>2024</v>
      </c>
      <c r="O362" t="s">
        <v>2866</v>
      </c>
      <c r="Q362" t="str">
        <f>IFERROR(_xlfn.XLOOKUP(B362,'boitiers actifs'!C:C,'boitiers actifs'!A:A),"Pas installé")</f>
        <v>Pas installé</v>
      </c>
      <c r="R362" t="str">
        <f t="shared" si="5"/>
        <v>Pas installé</v>
      </c>
      <c r="S362" t="str">
        <f>IF(B362 = "", "", VLOOKUP(B362, Commandes!D:G, 4, FALSE))</f>
        <v/>
      </c>
    </row>
    <row r="363" spans="1:19" hidden="1" x14ac:dyDescent="0.35">
      <c r="A363" t="s">
        <v>5553</v>
      </c>
      <c r="B363" t="s">
        <v>66</v>
      </c>
      <c r="C363" t="s">
        <v>5418</v>
      </c>
      <c r="D363" t="s">
        <v>5554</v>
      </c>
      <c r="E363" s="1" t="s">
        <v>5555</v>
      </c>
      <c r="F363" t="s">
        <v>4666</v>
      </c>
      <c r="G363">
        <v>76</v>
      </c>
      <c r="H363" t="s">
        <v>66</v>
      </c>
      <c r="I363" t="s">
        <v>5553</v>
      </c>
      <c r="J363" t="s">
        <v>1418</v>
      </c>
      <c r="K363" t="s">
        <v>46</v>
      </c>
      <c r="L363" t="s">
        <v>4697</v>
      </c>
      <c r="M363" t="s">
        <v>5261</v>
      </c>
      <c r="N363">
        <v>2015</v>
      </c>
      <c r="O363" t="s">
        <v>5556</v>
      </c>
      <c r="P363" t="s">
        <v>37</v>
      </c>
      <c r="Q363" t="str">
        <f>IFERROR(_xlfn.XLOOKUP(B363,'boitiers actifs'!C:C,'boitiers actifs'!A:A),"Pas installé")</f>
        <v>Pas installé</v>
      </c>
      <c r="R363" t="str">
        <f t="shared" si="5"/>
        <v>Pas installé</v>
      </c>
      <c r="S363" t="str">
        <f>IF(B363 = "", "", VLOOKUP(B363, Commandes!D:G, 4, FALSE))</f>
        <v/>
      </c>
    </row>
    <row r="364" spans="1:19" hidden="1" x14ac:dyDescent="0.35">
      <c r="A364" t="s">
        <v>5557</v>
      </c>
      <c r="B364" t="s">
        <v>66</v>
      </c>
      <c r="C364" t="s">
        <v>5403</v>
      </c>
      <c r="D364" t="s">
        <v>5558</v>
      </c>
      <c r="E364" s="1" t="s">
        <v>5559</v>
      </c>
      <c r="F364" t="s">
        <v>4666</v>
      </c>
      <c r="G364">
        <v>94</v>
      </c>
      <c r="H364" t="s">
        <v>66</v>
      </c>
      <c r="I364" t="s">
        <v>5557</v>
      </c>
      <c r="J364" t="s">
        <v>1418</v>
      </c>
      <c r="K364" t="s">
        <v>46</v>
      </c>
      <c r="L364" t="s">
        <v>4667</v>
      </c>
      <c r="M364" t="s">
        <v>4668</v>
      </c>
      <c r="N364">
        <v>2024</v>
      </c>
      <c r="O364" t="s">
        <v>2767</v>
      </c>
      <c r="Q364" t="str">
        <f>IFERROR(_xlfn.XLOOKUP(B364,'boitiers actifs'!C:C,'boitiers actifs'!A:A),"Pas installé")</f>
        <v>Pas installé</v>
      </c>
      <c r="R364" t="str">
        <f t="shared" si="5"/>
        <v>Pas installé</v>
      </c>
      <c r="S364" t="str">
        <f>IF(B364 = "", "", VLOOKUP(B364, Commandes!D:G, 4, FALSE))</f>
        <v/>
      </c>
    </row>
    <row r="365" spans="1:19" hidden="1" x14ac:dyDescent="0.35">
      <c r="A365" t="s">
        <v>1439</v>
      </c>
      <c r="B365" t="s">
        <v>1440</v>
      </c>
      <c r="C365" t="s">
        <v>5560</v>
      </c>
      <c r="D365" t="s">
        <v>4671</v>
      </c>
      <c r="E365" s="1" t="s">
        <v>4677</v>
      </c>
      <c r="F365" t="s">
        <v>4678</v>
      </c>
      <c r="G365">
        <v>41</v>
      </c>
      <c r="H365" t="s">
        <v>66</v>
      </c>
      <c r="I365" t="s">
        <v>1439</v>
      </c>
      <c r="J365" t="s">
        <v>1356</v>
      </c>
      <c r="K365" t="s">
        <v>46</v>
      </c>
      <c r="L365" t="s">
        <v>4692</v>
      </c>
      <c r="M365" t="s">
        <v>5124</v>
      </c>
      <c r="N365">
        <v>2019</v>
      </c>
      <c r="O365" t="s">
        <v>1441</v>
      </c>
      <c r="P365" t="s">
        <v>37</v>
      </c>
      <c r="Q365" t="str">
        <f>IFERROR(_xlfn.XLOOKUP(B365,'boitiers actifs'!C:C,'boitiers actifs'!A:A),"Pas installé")</f>
        <v>GS-837-RT</v>
      </c>
      <c r="R365" t="str">
        <f t="shared" si="5"/>
        <v>Identique</v>
      </c>
      <c r="S365" t="str">
        <f>IF(B365 = "", "", VLOOKUP(B365, Commandes!D:G, 4, FALSE))</f>
        <v>oui</v>
      </c>
    </row>
    <row r="366" spans="1:19" hidden="1" x14ac:dyDescent="0.35">
      <c r="A366" t="s">
        <v>5561</v>
      </c>
      <c r="B366" t="s">
        <v>66</v>
      </c>
      <c r="C366" t="s">
        <v>5562</v>
      </c>
      <c r="D366" t="s">
        <v>5563</v>
      </c>
      <c r="E366" s="1" t="s">
        <v>5564</v>
      </c>
      <c r="F366" t="s">
        <v>4666</v>
      </c>
      <c r="G366">
        <v>57</v>
      </c>
      <c r="H366" t="s">
        <v>66</v>
      </c>
      <c r="I366" t="s">
        <v>5561</v>
      </c>
      <c r="J366" t="s">
        <v>1349</v>
      </c>
      <c r="K366" t="s">
        <v>46</v>
      </c>
      <c r="L366" t="s">
        <v>4667</v>
      </c>
      <c r="M366" t="s">
        <v>4668</v>
      </c>
      <c r="N366">
        <v>2024</v>
      </c>
      <c r="O366" t="s">
        <v>3158</v>
      </c>
      <c r="Q366" t="str">
        <f>IFERROR(_xlfn.XLOOKUP(B366,'boitiers actifs'!C:C,'boitiers actifs'!A:A),"Pas installé")</f>
        <v>Pas installé</v>
      </c>
      <c r="R366" t="str">
        <f t="shared" si="5"/>
        <v>Pas installé</v>
      </c>
      <c r="S366" t="str">
        <f>IF(B366 = "", "", VLOOKUP(B366, Commandes!D:G, 4, FALSE))</f>
        <v/>
      </c>
    </row>
    <row r="367" spans="1:19" hidden="1" x14ac:dyDescent="0.35">
      <c r="A367" t="s">
        <v>1445</v>
      </c>
      <c r="B367" t="s">
        <v>1446</v>
      </c>
      <c r="C367" t="s">
        <v>5418</v>
      </c>
      <c r="D367" t="s">
        <v>1450</v>
      </c>
      <c r="E367" s="1" t="s">
        <v>5565</v>
      </c>
      <c r="F367" t="s">
        <v>4666</v>
      </c>
      <c r="G367">
        <v>76</v>
      </c>
      <c r="H367" t="s">
        <v>66</v>
      </c>
      <c r="I367" t="s">
        <v>1445</v>
      </c>
      <c r="J367" t="s">
        <v>1349</v>
      </c>
      <c r="K367" t="s">
        <v>46</v>
      </c>
      <c r="L367" t="s">
        <v>4697</v>
      </c>
      <c r="M367" t="s">
        <v>5261</v>
      </c>
      <c r="N367">
        <v>2016</v>
      </c>
      <c r="O367" t="s">
        <v>1447</v>
      </c>
      <c r="P367" t="s">
        <v>37</v>
      </c>
      <c r="Q367" t="str">
        <f>IFERROR(_xlfn.XLOOKUP(B367,'boitiers actifs'!C:C,'boitiers actifs'!A:A),"Pas installé")</f>
        <v>EE-084-CY</v>
      </c>
      <c r="R367" t="str">
        <f t="shared" si="5"/>
        <v>Identique</v>
      </c>
      <c r="S367" t="str">
        <f>IF(B367 = "", "", VLOOKUP(B367, Commandes!D:G, 4, FALSE))</f>
        <v>oui</v>
      </c>
    </row>
    <row r="368" spans="1:19" hidden="1" x14ac:dyDescent="0.35">
      <c r="A368" t="s">
        <v>1451</v>
      </c>
      <c r="B368" t="s">
        <v>1452</v>
      </c>
      <c r="C368" t="s">
        <v>5566</v>
      </c>
      <c r="D368" t="s">
        <v>1456</v>
      </c>
      <c r="E368" s="1" t="s">
        <v>5567</v>
      </c>
      <c r="F368" t="s">
        <v>4666</v>
      </c>
      <c r="G368">
        <v>68</v>
      </c>
      <c r="H368" t="s">
        <v>66</v>
      </c>
      <c r="I368" t="s">
        <v>1451</v>
      </c>
      <c r="J368" t="s">
        <v>1349</v>
      </c>
      <c r="K368" t="s">
        <v>46</v>
      </c>
      <c r="L368" t="s">
        <v>4667</v>
      </c>
      <c r="M368" t="s">
        <v>4673</v>
      </c>
      <c r="N368">
        <v>2019</v>
      </c>
      <c r="O368" t="s">
        <v>1453</v>
      </c>
      <c r="P368" t="s">
        <v>37</v>
      </c>
      <c r="Q368" t="str">
        <f>IFERROR(_xlfn.XLOOKUP(B368,'boitiers actifs'!C:C,'boitiers actifs'!A:A),"Pas installé")</f>
        <v>FF-262-NR</v>
      </c>
      <c r="R368" t="str">
        <f t="shared" si="5"/>
        <v>Identique</v>
      </c>
      <c r="S368" t="str">
        <f>IF(B368 = "", "", VLOOKUP(B368, Commandes!D:G, 4, FALSE))</f>
        <v>oui</v>
      </c>
    </row>
    <row r="369" spans="1:19" hidden="1" x14ac:dyDescent="0.35">
      <c r="A369" t="s">
        <v>1458</v>
      </c>
      <c r="B369" t="s">
        <v>1459</v>
      </c>
      <c r="C369" t="s">
        <v>5568</v>
      </c>
      <c r="D369" t="s">
        <v>4671</v>
      </c>
      <c r="E369" s="1" t="s">
        <v>4677</v>
      </c>
      <c r="F369" t="s">
        <v>4678</v>
      </c>
      <c r="G369">
        <v>69</v>
      </c>
      <c r="H369" t="s">
        <v>66</v>
      </c>
      <c r="I369" t="s">
        <v>1458</v>
      </c>
      <c r="J369" t="s">
        <v>1349</v>
      </c>
      <c r="K369" t="s">
        <v>46</v>
      </c>
      <c r="L369" t="s">
        <v>5169</v>
      </c>
      <c r="M369" t="s">
        <v>5170</v>
      </c>
      <c r="N369">
        <v>2023</v>
      </c>
      <c r="O369" t="s">
        <v>1460</v>
      </c>
      <c r="P369" t="s">
        <v>37</v>
      </c>
      <c r="Q369" t="str">
        <f>IFERROR(_xlfn.XLOOKUP(B369,'boitiers actifs'!C:C,'boitiers actifs'!A:A),"Pas installé")</f>
        <v>GP-970-ZD</v>
      </c>
      <c r="R369" t="str">
        <f t="shared" si="5"/>
        <v>Identique</v>
      </c>
      <c r="S369" t="str">
        <f>IF(B369 = "", "", VLOOKUP(B369, Commandes!D:G, 4, FALSE))</f>
        <v>oui</v>
      </c>
    </row>
    <row r="370" spans="1:19" hidden="1" x14ac:dyDescent="0.35">
      <c r="A370" t="s">
        <v>1464</v>
      </c>
      <c r="B370" t="s">
        <v>1465</v>
      </c>
      <c r="C370" t="s">
        <v>5539</v>
      </c>
      <c r="D370" t="s">
        <v>4671</v>
      </c>
      <c r="E370" s="1" t="s">
        <v>5569</v>
      </c>
      <c r="F370" t="s">
        <v>4666</v>
      </c>
      <c r="G370">
        <v>93</v>
      </c>
      <c r="H370" t="s">
        <v>66</v>
      </c>
      <c r="I370" t="s">
        <v>1464</v>
      </c>
      <c r="J370" t="s">
        <v>1349</v>
      </c>
      <c r="K370" t="s">
        <v>46</v>
      </c>
      <c r="L370" t="s">
        <v>4667</v>
      </c>
      <c r="M370" t="s">
        <v>4668</v>
      </c>
      <c r="N370">
        <v>2017</v>
      </c>
      <c r="O370" t="s">
        <v>1466</v>
      </c>
      <c r="P370" t="s">
        <v>37</v>
      </c>
      <c r="Q370" t="str">
        <f>IFERROR(_xlfn.XLOOKUP(B370,'boitiers actifs'!C:C,'boitiers actifs'!A:A),"Pas installé")</f>
        <v>ES-365-LY</v>
      </c>
      <c r="R370" t="str">
        <f t="shared" si="5"/>
        <v>Identique</v>
      </c>
      <c r="S370" t="str">
        <f>IF(B370 = "", "", VLOOKUP(B370, Commandes!D:G, 4, FALSE))</f>
        <v>oui</v>
      </c>
    </row>
    <row r="371" spans="1:19" hidden="1" x14ac:dyDescent="0.35">
      <c r="A371" t="s">
        <v>5570</v>
      </c>
      <c r="B371" t="s">
        <v>66</v>
      </c>
      <c r="C371" t="s">
        <v>5418</v>
      </c>
      <c r="D371" t="s">
        <v>5571</v>
      </c>
      <c r="E371" s="1" t="s">
        <v>5572</v>
      </c>
      <c r="F371" t="s">
        <v>4666</v>
      </c>
      <c r="G371" t="s">
        <v>4681</v>
      </c>
      <c r="H371" t="s">
        <v>66</v>
      </c>
      <c r="I371" t="s">
        <v>5570</v>
      </c>
      <c r="J371" t="s">
        <v>1349</v>
      </c>
      <c r="K371" t="s">
        <v>46</v>
      </c>
      <c r="L371" t="s">
        <v>4667</v>
      </c>
      <c r="M371" t="s">
        <v>4819</v>
      </c>
      <c r="N371">
        <v>2012</v>
      </c>
      <c r="O371" t="s">
        <v>5573</v>
      </c>
      <c r="Q371" t="str">
        <f>IFERROR(_xlfn.XLOOKUP(B371,'boitiers actifs'!C:C,'boitiers actifs'!A:A),"Pas installé")</f>
        <v>Pas installé</v>
      </c>
      <c r="R371" t="str">
        <f t="shared" si="5"/>
        <v>Pas installé</v>
      </c>
      <c r="S371" t="str">
        <f>IF(B371 = "", "", VLOOKUP(B371, Commandes!D:G, 4, FALSE))</f>
        <v/>
      </c>
    </row>
    <row r="372" spans="1:19" hidden="1" x14ac:dyDescent="0.35">
      <c r="A372" t="s">
        <v>5574</v>
      </c>
      <c r="B372" t="s">
        <v>66</v>
      </c>
      <c r="C372" t="s">
        <v>5575</v>
      </c>
      <c r="D372" t="s">
        <v>5576</v>
      </c>
      <c r="E372" s="1" t="s">
        <v>5577</v>
      </c>
      <c r="F372" t="s">
        <v>4666</v>
      </c>
      <c r="G372">
        <v>19</v>
      </c>
      <c r="H372" t="s">
        <v>66</v>
      </c>
      <c r="I372" t="s">
        <v>5574</v>
      </c>
      <c r="J372" t="s">
        <v>1349</v>
      </c>
      <c r="K372" t="s">
        <v>46</v>
      </c>
      <c r="L372" t="s">
        <v>4697</v>
      </c>
      <c r="M372" t="s">
        <v>4698</v>
      </c>
      <c r="N372">
        <v>2014</v>
      </c>
      <c r="O372" t="s">
        <v>5578</v>
      </c>
      <c r="P372" t="s">
        <v>37</v>
      </c>
      <c r="Q372" t="str">
        <f>IFERROR(_xlfn.XLOOKUP(B372,'boitiers actifs'!C:C,'boitiers actifs'!A:A),"Pas installé")</f>
        <v>Pas installé</v>
      </c>
      <c r="R372" t="str">
        <f t="shared" si="5"/>
        <v>Pas installé</v>
      </c>
      <c r="S372" t="str">
        <f>IF(B372 = "", "", VLOOKUP(B372, Commandes!D:G, 4, FALSE))</f>
        <v/>
      </c>
    </row>
    <row r="373" spans="1:19" hidden="1" x14ac:dyDescent="0.35">
      <c r="A373" t="s">
        <v>1470</v>
      </c>
      <c r="B373" t="s">
        <v>1471</v>
      </c>
      <c r="C373" t="s">
        <v>5539</v>
      </c>
      <c r="D373" t="s">
        <v>4671</v>
      </c>
      <c r="E373" s="1" t="s">
        <v>5034</v>
      </c>
      <c r="F373" t="s">
        <v>4666</v>
      </c>
      <c r="G373">
        <v>89</v>
      </c>
      <c r="H373" t="s">
        <v>5579</v>
      </c>
      <c r="I373" t="s">
        <v>1470</v>
      </c>
      <c r="J373" t="s">
        <v>1349</v>
      </c>
      <c r="K373" t="s">
        <v>46</v>
      </c>
      <c r="L373" t="s">
        <v>4697</v>
      </c>
      <c r="M373" t="s">
        <v>5261</v>
      </c>
      <c r="N373">
        <v>2015</v>
      </c>
      <c r="O373" t="s">
        <v>1472</v>
      </c>
      <c r="P373" t="s">
        <v>37</v>
      </c>
      <c r="Q373" t="str">
        <f>IFERROR(_xlfn.XLOOKUP(B373,'boitiers actifs'!C:C,'boitiers actifs'!A:A),"Pas installé")</f>
        <v>DN-381-SP</v>
      </c>
      <c r="R373" t="str">
        <f t="shared" si="5"/>
        <v>Identique</v>
      </c>
      <c r="S373" t="str">
        <f>IF(B373 = "", "", VLOOKUP(B373, Commandes!D:G, 4, FALSE))</f>
        <v>oui</v>
      </c>
    </row>
    <row r="374" spans="1:19" hidden="1" x14ac:dyDescent="0.35">
      <c r="A374" t="s">
        <v>5857</v>
      </c>
      <c r="B374" t="s">
        <v>66</v>
      </c>
      <c r="C374" t="s">
        <v>4685</v>
      </c>
      <c r="D374" t="s">
        <v>5858</v>
      </c>
      <c r="E374" s="1" t="s">
        <v>5859</v>
      </c>
      <c r="F374" t="s">
        <v>4666</v>
      </c>
      <c r="G374" t="s">
        <v>4681</v>
      </c>
      <c r="H374" t="s">
        <v>66</v>
      </c>
      <c r="I374" t="s">
        <v>5857</v>
      </c>
      <c r="J374" t="s">
        <v>75</v>
      </c>
      <c r="K374" t="s">
        <v>46</v>
      </c>
      <c r="L374" t="s">
        <v>66</v>
      </c>
      <c r="M374" t="s">
        <v>66</v>
      </c>
      <c r="N374">
        <v>0</v>
      </c>
      <c r="O374" t="s">
        <v>66</v>
      </c>
      <c r="Q374" t="str">
        <f>IFERROR(_xlfn.XLOOKUP(B374,'boitiers actifs'!C:C,'boitiers actifs'!A:A),"Pas installé")</f>
        <v>Pas installé</v>
      </c>
      <c r="R374" t="str">
        <f t="shared" si="5"/>
        <v>Pas installé</v>
      </c>
      <c r="S374" t="str">
        <f>IF(B374 = "", "", VLOOKUP(B374, Commandes!D:G, 4, FALSE))</f>
        <v/>
      </c>
    </row>
    <row r="375" spans="1:19" hidden="1" x14ac:dyDescent="0.35">
      <c r="A375" t="s">
        <v>5585</v>
      </c>
      <c r="B375" t="s">
        <v>66</v>
      </c>
      <c r="C375" t="s">
        <v>5418</v>
      </c>
      <c r="D375" t="s">
        <v>5427</v>
      </c>
      <c r="E375" s="1" t="s">
        <v>5586</v>
      </c>
      <c r="F375" t="s">
        <v>4666</v>
      </c>
      <c r="G375">
        <v>92</v>
      </c>
      <c r="H375" t="s">
        <v>66</v>
      </c>
      <c r="I375" t="s">
        <v>5585</v>
      </c>
      <c r="J375" t="s">
        <v>1329</v>
      </c>
      <c r="K375" t="s">
        <v>46</v>
      </c>
      <c r="L375" t="s">
        <v>4697</v>
      </c>
      <c r="M375" t="s">
        <v>4698</v>
      </c>
      <c r="N375">
        <v>2015</v>
      </c>
      <c r="O375" t="s">
        <v>5587</v>
      </c>
      <c r="Q375" t="str">
        <f>IFERROR(_xlfn.XLOOKUP(B375,'boitiers actifs'!C:C,'boitiers actifs'!A:A),"Pas installé")</f>
        <v>Pas installé</v>
      </c>
      <c r="R375" t="str">
        <f t="shared" si="5"/>
        <v>Pas installé</v>
      </c>
      <c r="S375" t="str">
        <f>IF(B375 = "", "", VLOOKUP(B375, Commandes!D:G, 4, FALSE))</f>
        <v/>
      </c>
    </row>
    <row r="376" spans="1:19" hidden="1" x14ac:dyDescent="0.35">
      <c r="A376" t="s">
        <v>5588</v>
      </c>
      <c r="B376" t="s">
        <v>66</v>
      </c>
      <c r="C376" t="s">
        <v>5418</v>
      </c>
      <c r="D376" t="s">
        <v>5589</v>
      </c>
      <c r="E376" s="1" t="s">
        <v>5590</v>
      </c>
      <c r="F376" t="s">
        <v>4666</v>
      </c>
      <c r="G376">
        <v>86</v>
      </c>
      <c r="H376" t="s">
        <v>66</v>
      </c>
      <c r="I376" t="s">
        <v>5588</v>
      </c>
      <c r="J376" t="s">
        <v>1329</v>
      </c>
      <c r="K376" t="s">
        <v>46</v>
      </c>
      <c r="L376" t="s">
        <v>4697</v>
      </c>
      <c r="M376" t="s">
        <v>4698</v>
      </c>
      <c r="N376">
        <v>2016</v>
      </c>
      <c r="O376" t="s">
        <v>5591</v>
      </c>
      <c r="P376" t="s">
        <v>37</v>
      </c>
      <c r="Q376" t="str">
        <f>IFERROR(_xlfn.XLOOKUP(B376,'boitiers actifs'!C:C,'boitiers actifs'!A:A),"Pas installé")</f>
        <v>Pas installé</v>
      </c>
      <c r="R376" t="str">
        <f t="shared" si="5"/>
        <v>Pas installé</v>
      </c>
      <c r="S376" t="str">
        <f>IF(B376 = "", "", VLOOKUP(B376, Commandes!D:G, 4, FALSE))</f>
        <v/>
      </c>
    </row>
    <row r="377" spans="1:19" hidden="1" x14ac:dyDescent="0.35">
      <c r="A377" t="s">
        <v>5592</v>
      </c>
      <c r="B377" t="s">
        <v>66</v>
      </c>
      <c r="C377" t="s">
        <v>5418</v>
      </c>
      <c r="D377" t="s">
        <v>5593</v>
      </c>
      <c r="E377" s="1" t="s">
        <v>5594</v>
      </c>
      <c r="F377" t="s">
        <v>4666</v>
      </c>
      <c r="G377">
        <v>61</v>
      </c>
      <c r="H377" t="s">
        <v>66</v>
      </c>
      <c r="I377" t="s">
        <v>5592</v>
      </c>
      <c r="J377" t="s">
        <v>1329</v>
      </c>
      <c r="K377" t="s">
        <v>46</v>
      </c>
      <c r="L377" t="s">
        <v>4697</v>
      </c>
      <c r="M377" t="s">
        <v>4698</v>
      </c>
      <c r="N377">
        <v>2014</v>
      </c>
      <c r="O377" t="s">
        <v>5595</v>
      </c>
      <c r="P377" t="s">
        <v>37</v>
      </c>
      <c r="Q377" t="str">
        <f>IFERROR(_xlfn.XLOOKUP(B377,'boitiers actifs'!C:C,'boitiers actifs'!A:A),"Pas installé")</f>
        <v>Pas installé</v>
      </c>
      <c r="R377" t="str">
        <f t="shared" si="5"/>
        <v>Pas installé</v>
      </c>
      <c r="S377" t="str">
        <f>IF(B377 = "", "", VLOOKUP(B377, Commandes!D:G, 4, FALSE))</f>
        <v/>
      </c>
    </row>
    <row r="378" spans="1:19" hidden="1" x14ac:dyDescent="0.35">
      <c r="A378" t="s">
        <v>1475</v>
      </c>
      <c r="B378" t="s">
        <v>1476</v>
      </c>
      <c r="C378" t="s">
        <v>5596</v>
      </c>
      <c r="D378" t="s">
        <v>4671</v>
      </c>
      <c r="E378" s="1" t="s">
        <v>5597</v>
      </c>
      <c r="F378" t="s">
        <v>4687</v>
      </c>
      <c r="G378">
        <v>64</v>
      </c>
      <c r="H378" t="s">
        <v>66</v>
      </c>
      <c r="I378" t="s">
        <v>1475</v>
      </c>
      <c r="J378" t="s">
        <v>927</v>
      </c>
      <c r="K378" t="s">
        <v>46</v>
      </c>
      <c r="L378" t="s">
        <v>4667</v>
      </c>
      <c r="M378" t="s">
        <v>4668</v>
      </c>
      <c r="N378">
        <v>2022</v>
      </c>
      <c r="O378" t="s">
        <v>1477</v>
      </c>
      <c r="P378" t="s">
        <v>37</v>
      </c>
      <c r="Q378" t="str">
        <f>IFERROR(_xlfn.XLOOKUP(B378,'boitiers actifs'!C:C,'boitiers actifs'!A:A),"Pas installé")</f>
        <v>GK-048-CS</v>
      </c>
      <c r="R378" t="str">
        <f t="shared" si="5"/>
        <v>Identique</v>
      </c>
      <c r="S378" t="str">
        <f>IF(B378 = "", "", VLOOKUP(B378, Commandes!D:G, 4, FALSE))</f>
        <v>oui</v>
      </c>
    </row>
    <row r="379" spans="1:19" hidden="1" x14ac:dyDescent="0.35">
      <c r="A379" t="s">
        <v>1482</v>
      </c>
      <c r="B379" t="s">
        <v>1483</v>
      </c>
      <c r="C379" t="s">
        <v>5598</v>
      </c>
      <c r="D379" t="s">
        <v>4671</v>
      </c>
      <c r="E379" s="1" t="s">
        <v>5599</v>
      </c>
      <c r="F379" t="s">
        <v>4666</v>
      </c>
      <c r="G379">
        <v>4</v>
      </c>
      <c r="H379" t="s">
        <v>1485</v>
      </c>
      <c r="I379" t="s">
        <v>1482</v>
      </c>
      <c r="J379" t="s">
        <v>927</v>
      </c>
      <c r="K379" t="s">
        <v>46</v>
      </c>
      <c r="L379" t="s">
        <v>4667</v>
      </c>
      <c r="M379" t="s">
        <v>4668</v>
      </c>
      <c r="N379">
        <v>2022</v>
      </c>
      <c r="O379" t="s">
        <v>1484</v>
      </c>
      <c r="P379" t="s">
        <v>37</v>
      </c>
      <c r="Q379" t="str">
        <f>IFERROR(_xlfn.XLOOKUP(B379,'boitiers actifs'!C:C,'boitiers actifs'!A:A),"Pas installé")</f>
        <v>GJ-107-HC</v>
      </c>
      <c r="R379" t="str">
        <f t="shared" si="5"/>
        <v>Identique</v>
      </c>
      <c r="S379" t="str">
        <f>IF(B379 = "", "", VLOOKUP(B379, Commandes!D:G, 4, FALSE))</f>
        <v>oui</v>
      </c>
    </row>
    <row r="380" spans="1:19" hidden="1" x14ac:dyDescent="0.35">
      <c r="A380" t="s">
        <v>1489</v>
      </c>
      <c r="B380" t="s">
        <v>1490</v>
      </c>
      <c r="C380" t="s">
        <v>5600</v>
      </c>
      <c r="D380" t="s">
        <v>4671</v>
      </c>
      <c r="E380" s="1" t="s">
        <v>4677</v>
      </c>
      <c r="F380" t="s">
        <v>4666</v>
      </c>
      <c r="G380">
        <v>58</v>
      </c>
      <c r="H380" t="s">
        <v>66</v>
      </c>
      <c r="I380" t="s">
        <v>1489</v>
      </c>
      <c r="J380" t="s">
        <v>927</v>
      </c>
      <c r="K380" t="s">
        <v>46</v>
      </c>
      <c r="L380" t="s">
        <v>4667</v>
      </c>
      <c r="M380" t="s">
        <v>4668</v>
      </c>
      <c r="N380">
        <v>2022</v>
      </c>
      <c r="O380" t="s">
        <v>1491</v>
      </c>
      <c r="P380" t="s">
        <v>37</v>
      </c>
      <c r="Q380" t="str">
        <f>IFERROR(_xlfn.XLOOKUP(B380,'boitiers actifs'!C:C,'boitiers actifs'!A:A),"Pas installé")</f>
        <v>GM-425-BK</v>
      </c>
      <c r="R380" t="str">
        <f t="shared" si="5"/>
        <v>Identique</v>
      </c>
      <c r="S380" t="str">
        <f>IF(B380 = "", "", VLOOKUP(B380, Commandes!D:G, 4, FALSE))</f>
        <v>oui</v>
      </c>
    </row>
    <row r="381" spans="1:19" hidden="1" x14ac:dyDescent="0.35">
      <c r="A381" t="s">
        <v>1496</v>
      </c>
      <c r="B381" t="s">
        <v>1497</v>
      </c>
      <c r="C381" t="s">
        <v>5601</v>
      </c>
      <c r="D381" t="s">
        <v>4671</v>
      </c>
      <c r="E381" s="1" t="s">
        <v>4686</v>
      </c>
      <c r="F381" t="s">
        <v>4666</v>
      </c>
      <c r="G381">
        <v>64</v>
      </c>
      <c r="H381" t="s">
        <v>1499</v>
      </c>
      <c r="I381" t="s">
        <v>1496</v>
      </c>
      <c r="J381" t="s">
        <v>927</v>
      </c>
      <c r="K381" t="s">
        <v>46</v>
      </c>
      <c r="L381" t="s">
        <v>4667</v>
      </c>
      <c r="M381" t="s">
        <v>4668</v>
      </c>
      <c r="N381">
        <v>2022</v>
      </c>
      <c r="O381" t="s">
        <v>1498</v>
      </c>
      <c r="P381" t="s">
        <v>37</v>
      </c>
      <c r="Q381" t="str">
        <f>IFERROR(_xlfn.XLOOKUP(B381,'boitiers actifs'!C:C,'boitiers actifs'!A:A),"Pas installé")</f>
        <v>GJ-733-ZY</v>
      </c>
      <c r="R381" t="str">
        <f t="shared" si="5"/>
        <v>Identique</v>
      </c>
      <c r="S381" t="str">
        <f>IF(B381 = "", "", VLOOKUP(B381, Commandes!D:G, 4, FALSE))</f>
        <v>oui</v>
      </c>
    </row>
    <row r="382" spans="1:19" hidden="1" x14ac:dyDescent="0.35">
      <c r="A382" t="s">
        <v>1503</v>
      </c>
      <c r="B382" t="s">
        <v>1504</v>
      </c>
      <c r="C382" t="s">
        <v>5598</v>
      </c>
      <c r="D382" t="s">
        <v>4671</v>
      </c>
      <c r="E382" s="1" t="s">
        <v>5602</v>
      </c>
      <c r="F382" t="s">
        <v>4666</v>
      </c>
      <c r="G382">
        <v>83</v>
      </c>
      <c r="H382" t="s">
        <v>1506</v>
      </c>
      <c r="I382" t="s">
        <v>1503</v>
      </c>
      <c r="J382" t="s">
        <v>927</v>
      </c>
      <c r="K382" t="s">
        <v>46</v>
      </c>
      <c r="L382" t="s">
        <v>4667</v>
      </c>
      <c r="M382" t="s">
        <v>4668</v>
      </c>
      <c r="N382">
        <v>2022</v>
      </c>
      <c r="O382" t="s">
        <v>1505</v>
      </c>
      <c r="P382" t="s">
        <v>37</v>
      </c>
      <c r="Q382" t="str">
        <f>IFERROR(_xlfn.XLOOKUP(B382,'boitiers actifs'!C:C,'boitiers actifs'!A:A),"Pas installé")</f>
        <v>GL-243-SY</v>
      </c>
      <c r="R382" t="str">
        <f t="shared" si="5"/>
        <v>Identique</v>
      </c>
      <c r="S382" t="str">
        <f>IF(B382 = "", "", VLOOKUP(B382, Commandes!D:G, 4, FALSE))</f>
        <v>oui</v>
      </c>
    </row>
    <row r="383" spans="1:19" hidden="1" x14ac:dyDescent="0.35">
      <c r="A383" t="s">
        <v>1509</v>
      </c>
      <c r="B383" t="s">
        <v>1510</v>
      </c>
      <c r="C383" t="s">
        <v>5603</v>
      </c>
      <c r="D383" t="s">
        <v>4671</v>
      </c>
      <c r="E383" s="1" t="s">
        <v>4677</v>
      </c>
      <c r="F383" t="s">
        <v>4666</v>
      </c>
      <c r="G383">
        <v>66</v>
      </c>
      <c r="H383" t="s">
        <v>2973</v>
      </c>
      <c r="I383" t="s">
        <v>1509</v>
      </c>
      <c r="J383" t="s">
        <v>927</v>
      </c>
      <c r="K383" t="s">
        <v>46</v>
      </c>
      <c r="L383" t="s">
        <v>4692</v>
      </c>
      <c r="M383" t="s">
        <v>4693</v>
      </c>
      <c r="N383">
        <v>2023</v>
      </c>
      <c r="O383" t="s">
        <v>1511</v>
      </c>
      <c r="P383" t="s">
        <v>37</v>
      </c>
      <c r="Q383" t="str">
        <f>IFERROR(_xlfn.XLOOKUP(B383,'boitiers actifs'!C:C,'boitiers actifs'!A:A),"Pas installé")</f>
        <v>HG-031-GE</v>
      </c>
      <c r="R383" t="str">
        <f t="shared" si="5"/>
        <v>Identique</v>
      </c>
      <c r="S383" t="str">
        <f>IF(B383 = "", "", VLOOKUP(B383, Commandes!D:G, 4, FALSE))</f>
        <v>oui</v>
      </c>
    </row>
    <row r="384" spans="1:19" hidden="1" x14ac:dyDescent="0.35">
      <c r="A384" t="s">
        <v>1515</v>
      </c>
      <c r="B384" t="s">
        <v>1516</v>
      </c>
      <c r="C384" t="s">
        <v>5604</v>
      </c>
      <c r="D384" t="s">
        <v>4671</v>
      </c>
      <c r="E384" s="1" t="s">
        <v>4677</v>
      </c>
      <c r="F384" t="s">
        <v>4678</v>
      </c>
      <c r="G384">
        <v>68</v>
      </c>
      <c r="H384" t="s">
        <v>66</v>
      </c>
      <c r="I384" t="s">
        <v>1515</v>
      </c>
      <c r="J384" t="s">
        <v>927</v>
      </c>
      <c r="K384" t="s">
        <v>46</v>
      </c>
      <c r="L384" t="s">
        <v>4667</v>
      </c>
      <c r="M384" t="s">
        <v>4668</v>
      </c>
      <c r="N384">
        <v>2022</v>
      </c>
      <c r="O384" t="s">
        <v>1517</v>
      </c>
      <c r="P384" t="s">
        <v>37</v>
      </c>
      <c r="Q384" t="str">
        <f>IFERROR(_xlfn.XLOOKUP(B384,'boitiers actifs'!C:C,'boitiers actifs'!A:A),"Pas installé")</f>
        <v>GL-251-NS</v>
      </c>
      <c r="R384" t="str">
        <f t="shared" si="5"/>
        <v>Identique</v>
      </c>
      <c r="S384" t="str">
        <f>IF(B384 = "", "", VLOOKUP(B384, Commandes!D:G, 4, FALSE))</f>
        <v>oui</v>
      </c>
    </row>
    <row r="385" spans="1:19" hidden="1" x14ac:dyDescent="0.35">
      <c r="A385" t="s">
        <v>1522</v>
      </c>
      <c r="B385" t="s">
        <v>1523</v>
      </c>
      <c r="C385" t="s">
        <v>5605</v>
      </c>
      <c r="D385" t="s">
        <v>4671</v>
      </c>
      <c r="E385" s="1" t="s">
        <v>4677</v>
      </c>
      <c r="F385" t="s">
        <v>4678</v>
      </c>
      <c r="G385" t="s">
        <v>4681</v>
      </c>
      <c r="H385" t="s">
        <v>1525</v>
      </c>
      <c r="I385" t="s">
        <v>1522</v>
      </c>
      <c r="J385" t="s">
        <v>927</v>
      </c>
      <c r="K385" t="s">
        <v>46</v>
      </c>
      <c r="L385" t="s">
        <v>4667</v>
      </c>
      <c r="M385" t="s">
        <v>5136</v>
      </c>
      <c r="N385">
        <v>2016</v>
      </c>
      <c r="O385" t="s">
        <v>1524</v>
      </c>
      <c r="P385" t="s">
        <v>37</v>
      </c>
      <c r="Q385" t="str">
        <f>IFERROR(_xlfn.XLOOKUP(B385,'boitiers actifs'!C:C,'boitiers actifs'!A:A),"Pas installé")</f>
        <v>EE-579-AM</v>
      </c>
      <c r="R385" t="str">
        <f t="shared" si="5"/>
        <v>Identique</v>
      </c>
      <c r="S385" t="str">
        <f>IF(B385 = "", "", VLOOKUP(B385, Commandes!D:G, 4, FALSE))</f>
        <v>oui</v>
      </c>
    </row>
    <row r="386" spans="1:19" hidden="1" x14ac:dyDescent="0.35">
      <c r="A386" t="s">
        <v>5606</v>
      </c>
      <c r="B386" t="s">
        <v>66</v>
      </c>
      <c r="C386" t="s">
        <v>5607</v>
      </c>
      <c r="D386" t="s">
        <v>5608</v>
      </c>
      <c r="E386" s="1" t="s">
        <v>5609</v>
      </c>
      <c r="F386" t="s">
        <v>4666</v>
      </c>
      <c r="G386">
        <v>64</v>
      </c>
      <c r="H386" t="s">
        <v>66</v>
      </c>
      <c r="I386" t="s">
        <v>5606</v>
      </c>
      <c r="J386" t="s">
        <v>927</v>
      </c>
      <c r="K386" t="s">
        <v>46</v>
      </c>
      <c r="L386" t="s">
        <v>4667</v>
      </c>
      <c r="M386" t="s">
        <v>4673</v>
      </c>
      <c r="N386">
        <v>2017</v>
      </c>
      <c r="O386" t="s">
        <v>5610</v>
      </c>
      <c r="P386" t="s">
        <v>37</v>
      </c>
      <c r="Q386" t="str">
        <f>IFERROR(_xlfn.XLOOKUP(B386,'boitiers actifs'!C:C,'boitiers actifs'!A:A),"Pas installé")</f>
        <v>Pas installé</v>
      </c>
      <c r="R386" t="str">
        <f t="shared" ref="R386:R449" si="6" xml:space="preserve"> IF(Q386 = "Pas installé", "Pas installé", IF( Q386&lt;&gt;A386, "Différent du véhicule assigné", "Identique"))</f>
        <v>Pas installé</v>
      </c>
      <c r="S386" t="str">
        <f>IF(B386 = "", "", VLOOKUP(B386, Commandes!D:G, 4, FALSE))</f>
        <v/>
      </c>
    </row>
    <row r="387" spans="1:19" hidden="1" x14ac:dyDescent="0.35">
      <c r="A387" t="s">
        <v>1527</v>
      </c>
      <c r="B387" t="s">
        <v>1528</v>
      </c>
      <c r="C387" t="s">
        <v>5611</v>
      </c>
      <c r="D387" t="s">
        <v>4671</v>
      </c>
      <c r="E387" s="1" t="s">
        <v>4677</v>
      </c>
      <c r="F387" t="s">
        <v>4678</v>
      </c>
      <c r="G387">
        <v>56</v>
      </c>
      <c r="H387" t="s">
        <v>1530</v>
      </c>
      <c r="I387" t="s">
        <v>1527</v>
      </c>
      <c r="J387" t="s">
        <v>927</v>
      </c>
      <c r="K387" t="s">
        <v>46</v>
      </c>
      <c r="L387" t="s">
        <v>4667</v>
      </c>
      <c r="M387" t="s">
        <v>4668</v>
      </c>
      <c r="N387">
        <v>2022</v>
      </c>
      <c r="O387" t="s">
        <v>1529</v>
      </c>
      <c r="P387" t="s">
        <v>37</v>
      </c>
      <c r="Q387" t="str">
        <f>IFERROR(_xlfn.XLOOKUP(B387,'boitiers actifs'!C:C,'boitiers actifs'!A:A),"Pas installé")</f>
        <v>GM-658-FP</v>
      </c>
      <c r="R387" t="str">
        <f t="shared" si="6"/>
        <v>Identique</v>
      </c>
      <c r="S387" t="str">
        <f>IF(B387 = "", "", VLOOKUP(B387, Commandes!D:G, 4, FALSE))</f>
        <v>oui</v>
      </c>
    </row>
    <row r="388" spans="1:19" hidden="1" x14ac:dyDescent="0.35">
      <c r="A388" t="s">
        <v>1534</v>
      </c>
      <c r="B388" t="s">
        <v>1535</v>
      </c>
      <c r="C388" t="s">
        <v>5612</v>
      </c>
      <c r="D388" t="s">
        <v>4671</v>
      </c>
      <c r="E388" s="1" t="s">
        <v>4677</v>
      </c>
      <c r="F388" t="s">
        <v>4678</v>
      </c>
      <c r="G388">
        <v>80</v>
      </c>
      <c r="H388" t="s">
        <v>1537</v>
      </c>
      <c r="I388" t="s">
        <v>1534</v>
      </c>
      <c r="J388" t="s">
        <v>927</v>
      </c>
      <c r="K388" t="s">
        <v>46</v>
      </c>
      <c r="L388" t="s">
        <v>4667</v>
      </c>
      <c r="M388" t="s">
        <v>4668</v>
      </c>
      <c r="N388">
        <v>2022</v>
      </c>
      <c r="O388" t="s">
        <v>1536</v>
      </c>
      <c r="P388" t="s">
        <v>37</v>
      </c>
      <c r="Q388" t="str">
        <f>IFERROR(_xlfn.XLOOKUP(B388,'boitiers actifs'!C:C,'boitiers actifs'!A:A),"Pas installé")</f>
        <v>GK-279-CS</v>
      </c>
      <c r="R388" t="str">
        <f t="shared" si="6"/>
        <v>Identique</v>
      </c>
      <c r="S388" t="str">
        <f>IF(B388 = "", "", VLOOKUP(B388, Commandes!D:G, 4, FALSE))</f>
        <v>oui</v>
      </c>
    </row>
    <row r="389" spans="1:19" hidden="1" x14ac:dyDescent="0.35">
      <c r="A389" t="s">
        <v>5613</v>
      </c>
      <c r="B389" t="s">
        <v>66</v>
      </c>
      <c r="C389" t="s">
        <v>4525</v>
      </c>
      <c r="D389" t="s">
        <v>5614</v>
      </c>
      <c r="E389" s="1" t="s">
        <v>5615</v>
      </c>
      <c r="F389" t="s">
        <v>4666</v>
      </c>
      <c r="G389">
        <v>67</v>
      </c>
      <c r="H389" t="s">
        <v>66</v>
      </c>
      <c r="I389" t="s">
        <v>5613</v>
      </c>
      <c r="J389" t="s">
        <v>927</v>
      </c>
      <c r="K389" t="s">
        <v>46</v>
      </c>
      <c r="L389" t="s">
        <v>4667</v>
      </c>
      <c r="M389" t="s">
        <v>4673</v>
      </c>
      <c r="N389">
        <v>2014</v>
      </c>
      <c r="O389" t="s">
        <v>5616</v>
      </c>
      <c r="P389" t="s">
        <v>37</v>
      </c>
      <c r="Q389" t="str">
        <f>IFERROR(_xlfn.XLOOKUP(B389,'boitiers actifs'!C:C,'boitiers actifs'!A:A),"Pas installé")</f>
        <v>Pas installé</v>
      </c>
      <c r="R389" t="str">
        <f t="shared" si="6"/>
        <v>Pas installé</v>
      </c>
      <c r="S389" t="str">
        <f>IF(B389 = "", "", VLOOKUP(B389, Commandes!D:G, 4, FALSE))</f>
        <v/>
      </c>
    </row>
    <row r="390" spans="1:19" hidden="1" x14ac:dyDescent="0.35">
      <c r="A390" t="s">
        <v>1541</v>
      </c>
      <c r="B390" t="s">
        <v>1542</v>
      </c>
      <c r="C390" t="s">
        <v>5617</v>
      </c>
      <c r="D390" t="s">
        <v>4671</v>
      </c>
      <c r="E390" s="1" t="s">
        <v>4677</v>
      </c>
      <c r="F390" t="s">
        <v>4678</v>
      </c>
      <c r="G390">
        <v>59</v>
      </c>
      <c r="H390" t="s">
        <v>66</v>
      </c>
      <c r="I390" t="s">
        <v>1541</v>
      </c>
      <c r="J390" t="s">
        <v>927</v>
      </c>
      <c r="K390" t="s">
        <v>46</v>
      </c>
      <c r="L390" t="s">
        <v>4667</v>
      </c>
      <c r="M390" t="s">
        <v>4668</v>
      </c>
      <c r="N390">
        <v>2022</v>
      </c>
      <c r="O390" t="s">
        <v>1543</v>
      </c>
      <c r="P390" t="s">
        <v>37</v>
      </c>
      <c r="Q390" t="str">
        <f>IFERROR(_xlfn.XLOOKUP(B390,'boitiers actifs'!C:C,'boitiers actifs'!A:A),"Pas installé")</f>
        <v>GK-188-GL</v>
      </c>
      <c r="R390" t="str">
        <f t="shared" si="6"/>
        <v>Identique</v>
      </c>
      <c r="S390" t="str">
        <f>IF(B390 = "", "", VLOOKUP(B390, Commandes!D:G, 4, FALSE))</f>
        <v>oui</v>
      </c>
    </row>
    <row r="391" spans="1:19" hidden="1" x14ac:dyDescent="0.35">
      <c r="A391" t="s">
        <v>1548</v>
      </c>
      <c r="B391" t="s">
        <v>1549</v>
      </c>
      <c r="C391" t="s">
        <v>5618</v>
      </c>
      <c r="D391" t="s">
        <v>4671</v>
      </c>
      <c r="E391" s="1" t="s">
        <v>4677</v>
      </c>
      <c r="F391" t="s">
        <v>4678</v>
      </c>
      <c r="G391">
        <v>63</v>
      </c>
      <c r="H391" t="s">
        <v>66</v>
      </c>
      <c r="I391" t="s">
        <v>1548</v>
      </c>
      <c r="J391" t="s">
        <v>927</v>
      </c>
      <c r="K391" t="s">
        <v>46</v>
      </c>
      <c r="L391" t="s">
        <v>4667</v>
      </c>
      <c r="M391" t="s">
        <v>4668</v>
      </c>
      <c r="N391">
        <v>2022</v>
      </c>
      <c r="O391" t="s">
        <v>1550</v>
      </c>
      <c r="P391" t="s">
        <v>37</v>
      </c>
      <c r="Q391" t="str">
        <f>IFERROR(_xlfn.XLOOKUP(B391,'boitiers actifs'!C:C,'boitiers actifs'!A:A),"Pas installé")</f>
        <v>GJ-534-DC</v>
      </c>
      <c r="R391" t="str">
        <f t="shared" si="6"/>
        <v>Identique</v>
      </c>
      <c r="S391" t="str">
        <f>IF(B391 = "", "", VLOOKUP(B391, Commandes!D:G, 4, FALSE))</f>
        <v>oui</v>
      </c>
    </row>
    <row r="392" spans="1:19" hidden="1" x14ac:dyDescent="0.35">
      <c r="A392" t="s">
        <v>5619</v>
      </c>
      <c r="B392" t="s">
        <v>66</v>
      </c>
      <c r="C392" t="s">
        <v>5620</v>
      </c>
      <c r="D392" t="s">
        <v>5621</v>
      </c>
      <c r="E392" s="1" t="s">
        <v>5622</v>
      </c>
      <c r="F392" t="s">
        <v>4666</v>
      </c>
      <c r="G392">
        <v>46</v>
      </c>
      <c r="H392" t="s">
        <v>66</v>
      </c>
      <c r="I392" t="s">
        <v>5619</v>
      </c>
      <c r="J392" t="s">
        <v>927</v>
      </c>
      <c r="K392" t="s">
        <v>46</v>
      </c>
      <c r="L392" t="s">
        <v>4692</v>
      </c>
      <c r="M392" t="s">
        <v>5233</v>
      </c>
      <c r="N392">
        <v>2023</v>
      </c>
      <c r="O392" t="s">
        <v>2965</v>
      </c>
      <c r="P392" t="s">
        <v>67</v>
      </c>
      <c r="Q392" t="str">
        <f>IFERROR(_xlfn.XLOOKUP(B392,'boitiers actifs'!C:C,'boitiers actifs'!A:A),"Pas installé")</f>
        <v>Pas installé</v>
      </c>
      <c r="R392" t="str">
        <f t="shared" si="6"/>
        <v>Pas installé</v>
      </c>
      <c r="S392" t="str">
        <f>IF(B392 = "", "", VLOOKUP(B392, Commandes!D:G, 4, FALSE))</f>
        <v/>
      </c>
    </row>
    <row r="393" spans="1:19" hidden="1" x14ac:dyDescent="0.35">
      <c r="A393" t="s">
        <v>5857</v>
      </c>
      <c r="B393" t="s">
        <v>66</v>
      </c>
      <c r="C393" t="s">
        <v>4685</v>
      </c>
      <c r="D393" t="s">
        <v>5892</v>
      </c>
      <c r="E393" s="1" t="s">
        <v>5893</v>
      </c>
      <c r="F393" t="s">
        <v>4666</v>
      </c>
      <c r="G393" t="s">
        <v>4681</v>
      </c>
      <c r="H393" t="s">
        <v>66</v>
      </c>
      <c r="I393" t="s">
        <v>5857</v>
      </c>
      <c r="J393" t="s">
        <v>75</v>
      </c>
      <c r="K393" t="s">
        <v>46</v>
      </c>
      <c r="L393" t="s">
        <v>4667</v>
      </c>
      <c r="M393" t="s">
        <v>4673</v>
      </c>
      <c r="N393">
        <v>2015</v>
      </c>
      <c r="O393" t="s">
        <v>5894</v>
      </c>
      <c r="Q393" t="str">
        <f>IFERROR(_xlfn.XLOOKUP(B393,'boitiers actifs'!C:C,'boitiers actifs'!A:A),"Pas installé")</f>
        <v>Pas installé</v>
      </c>
      <c r="R393" t="str">
        <f t="shared" si="6"/>
        <v>Pas installé</v>
      </c>
      <c r="S393" t="str">
        <f>IF(B393 = "", "", VLOOKUP(B393, Commandes!D:G, 4, FALSE))</f>
        <v/>
      </c>
    </row>
    <row r="394" spans="1:19" hidden="1" x14ac:dyDescent="0.35">
      <c r="A394" t="s">
        <v>5626</v>
      </c>
      <c r="B394" t="s">
        <v>66</v>
      </c>
      <c r="C394" t="s">
        <v>4525</v>
      </c>
      <c r="D394" t="s">
        <v>5627</v>
      </c>
      <c r="E394" s="1" t="s">
        <v>5628</v>
      </c>
      <c r="F394" t="s">
        <v>4666</v>
      </c>
      <c r="G394">
        <v>53</v>
      </c>
      <c r="H394" t="s">
        <v>66</v>
      </c>
      <c r="I394" t="s">
        <v>5626</v>
      </c>
      <c r="J394" t="s">
        <v>927</v>
      </c>
      <c r="K394" t="s">
        <v>46</v>
      </c>
      <c r="L394" t="s">
        <v>4667</v>
      </c>
      <c r="M394" t="s">
        <v>4673</v>
      </c>
      <c r="N394">
        <v>2014</v>
      </c>
      <c r="O394" t="s">
        <v>5629</v>
      </c>
      <c r="P394" t="s">
        <v>37</v>
      </c>
      <c r="Q394" t="str">
        <f>IFERROR(_xlfn.XLOOKUP(B394,'boitiers actifs'!C:C,'boitiers actifs'!A:A),"Pas installé")</f>
        <v>Pas installé</v>
      </c>
      <c r="R394" t="str">
        <f t="shared" si="6"/>
        <v>Pas installé</v>
      </c>
      <c r="S394" t="str">
        <f>IF(B394 = "", "", VLOOKUP(B394, Commandes!D:G, 4, FALSE))</f>
        <v/>
      </c>
    </row>
    <row r="395" spans="1:19" hidden="1" x14ac:dyDescent="0.35">
      <c r="A395" t="s">
        <v>1555</v>
      </c>
      <c r="B395" t="s">
        <v>1556</v>
      </c>
      <c r="C395" t="s">
        <v>5620</v>
      </c>
      <c r="D395" t="s">
        <v>4671</v>
      </c>
      <c r="E395" s="1" t="s">
        <v>5630</v>
      </c>
      <c r="F395" t="s">
        <v>4666</v>
      </c>
      <c r="G395">
        <v>61</v>
      </c>
      <c r="H395" t="s">
        <v>66</v>
      </c>
      <c r="I395" t="s">
        <v>1555</v>
      </c>
      <c r="J395" t="s">
        <v>927</v>
      </c>
      <c r="K395" t="s">
        <v>46</v>
      </c>
      <c r="L395" t="s">
        <v>4667</v>
      </c>
      <c r="M395" t="s">
        <v>4673</v>
      </c>
      <c r="N395">
        <v>2022</v>
      </c>
      <c r="O395" t="s">
        <v>1557</v>
      </c>
      <c r="P395" t="s">
        <v>37</v>
      </c>
      <c r="Q395" t="str">
        <f>IFERROR(_xlfn.XLOOKUP(B395,'boitiers actifs'!C:C,'boitiers actifs'!A:A),"Pas installé")</f>
        <v>GJ-501-ZZ</v>
      </c>
      <c r="R395" t="str">
        <f t="shared" si="6"/>
        <v>Identique</v>
      </c>
      <c r="S395" t="str">
        <f>IF(B395 = "", "", VLOOKUP(B395, Commandes!D:G, 4, FALSE))</f>
        <v>oui</v>
      </c>
    </row>
    <row r="396" spans="1:19" hidden="1" x14ac:dyDescent="0.35">
      <c r="A396" t="s">
        <v>1561</v>
      </c>
      <c r="B396" t="s">
        <v>1562</v>
      </c>
      <c r="C396" t="s">
        <v>5631</v>
      </c>
      <c r="D396" t="s">
        <v>4671</v>
      </c>
      <c r="E396" s="1" t="s">
        <v>4677</v>
      </c>
      <c r="F396" t="s">
        <v>4666</v>
      </c>
      <c r="G396">
        <v>72</v>
      </c>
      <c r="H396" t="s">
        <v>66</v>
      </c>
      <c r="I396" t="s">
        <v>1561</v>
      </c>
      <c r="J396" t="s">
        <v>927</v>
      </c>
      <c r="K396" t="s">
        <v>46</v>
      </c>
      <c r="L396" t="s">
        <v>4667</v>
      </c>
      <c r="M396" t="s">
        <v>4668</v>
      </c>
      <c r="N396">
        <v>2022</v>
      </c>
      <c r="O396" t="s">
        <v>1563</v>
      </c>
      <c r="P396" t="s">
        <v>37</v>
      </c>
      <c r="Q396" t="str">
        <f>IFERROR(_xlfn.XLOOKUP(B396,'boitiers actifs'!C:C,'boitiers actifs'!A:A),"Pas installé")</f>
        <v>GM-916-CE</v>
      </c>
      <c r="R396" t="str">
        <f t="shared" si="6"/>
        <v>Identique</v>
      </c>
      <c r="S396" t="str">
        <f>IF(B396 = "", "", VLOOKUP(B396, Commandes!D:G, 4, FALSE))</f>
        <v>oui</v>
      </c>
    </row>
    <row r="397" spans="1:19" hidden="1" x14ac:dyDescent="0.35">
      <c r="A397" t="s">
        <v>5632</v>
      </c>
      <c r="B397" t="s">
        <v>66</v>
      </c>
      <c r="C397" t="s">
        <v>4525</v>
      </c>
      <c r="D397" t="s">
        <v>5633</v>
      </c>
      <c r="E397" s="1" t="s">
        <v>5634</v>
      </c>
      <c r="F397" t="s">
        <v>4666</v>
      </c>
      <c r="G397" t="s">
        <v>4681</v>
      </c>
      <c r="H397" t="s">
        <v>66</v>
      </c>
      <c r="I397" t="s">
        <v>5632</v>
      </c>
      <c r="J397" t="s">
        <v>927</v>
      </c>
      <c r="K397" t="s">
        <v>46</v>
      </c>
      <c r="L397" t="s">
        <v>4667</v>
      </c>
      <c r="M397" t="s">
        <v>4873</v>
      </c>
      <c r="N397">
        <v>2012</v>
      </c>
      <c r="O397" t="s">
        <v>5635</v>
      </c>
      <c r="P397" t="s">
        <v>67</v>
      </c>
      <c r="Q397" t="str">
        <f>IFERROR(_xlfn.XLOOKUP(B397,'boitiers actifs'!C:C,'boitiers actifs'!A:A),"Pas installé")</f>
        <v>Pas installé</v>
      </c>
      <c r="R397" t="str">
        <f t="shared" si="6"/>
        <v>Pas installé</v>
      </c>
      <c r="S397" t="str">
        <f>IF(B397 = "", "", VLOOKUP(B397, Commandes!D:G, 4, FALSE))</f>
        <v/>
      </c>
    </row>
    <row r="398" spans="1:19" hidden="1" x14ac:dyDescent="0.35">
      <c r="A398" t="s">
        <v>1567</v>
      </c>
      <c r="B398" t="s">
        <v>1568</v>
      </c>
      <c r="C398" t="s">
        <v>5636</v>
      </c>
      <c r="D398" t="s">
        <v>4671</v>
      </c>
      <c r="E398" s="1" t="s">
        <v>4677</v>
      </c>
      <c r="F398" t="s">
        <v>4678</v>
      </c>
      <c r="G398">
        <v>54</v>
      </c>
      <c r="H398" t="s">
        <v>1551</v>
      </c>
      <c r="I398" t="s">
        <v>1567</v>
      </c>
      <c r="J398" t="s">
        <v>927</v>
      </c>
      <c r="K398" t="s">
        <v>46</v>
      </c>
      <c r="L398" t="s">
        <v>4712</v>
      </c>
      <c r="M398" t="s">
        <v>4713</v>
      </c>
      <c r="N398">
        <v>2019</v>
      </c>
      <c r="O398" t="s">
        <v>1569</v>
      </c>
      <c r="P398" t="s">
        <v>37</v>
      </c>
      <c r="Q398" t="str">
        <f>IFERROR(_xlfn.XLOOKUP(B398,'boitiers actifs'!C:C,'boitiers actifs'!A:A),"Pas installé")</f>
        <v>FB-989-TF</v>
      </c>
      <c r="R398" t="str">
        <f t="shared" si="6"/>
        <v>Identique</v>
      </c>
      <c r="S398" t="str">
        <f>IF(B398 = "", "", VLOOKUP(B398, Commandes!D:G, 4, FALSE))</f>
        <v>oui</v>
      </c>
    </row>
    <row r="399" spans="1:19" hidden="1" x14ac:dyDescent="0.35">
      <c r="A399" t="s">
        <v>1573</v>
      </c>
      <c r="B399" t="s">
        <v>1574</v>
      </c>
      <c r="C399" t="s">
        <v>5637</v>
      </c>
      <c r="D399" t="s">
        <v>4671</v>
      </c>
      <c r="E399" s="1" t="s">
        <v>4677</v>
      </c>
      <c r="F399" t="s">
        <v>4678</v>
      </c>
      <c r="G399">
        <v>67</v>
      </c>
      <c r="H399" t="s">
        <v>1576</v>
      </c>
      <c r="I399" t="s">
        <v>1573</v>
      </c>
      <c r="J399" t="s">
        <v>927</v>
      </c>
      <c r="K399" t="s">
        <v>46</v>
      </c>
      <c r="L399" t="s">
        <v>4692</v>
      </c>
      <c r="M399" t="s">
        <v>4693</v>
      </c>
      <c r="N399">
        <v>2023</v>
      </c>
      <c r="O399" t="s">
        <v>1575</v>
      </c>
      <c r="P399" t="s">
        <v>37</v>
      </c>
      <c r="Q399" t="str">
        <f>IFERROR(_xlfn.XLOOKUP(B399,'boitiers actifs'!C:C,'boitiers actifs'!A:A),"Pas installé")</f>
        <v>GR-004-WR</v>
      </c>
      <c r="R399" t="str">
        <f t="shared" si="6"/>
        <v>Identique</v>
      </c>
      <c r="S399" t="str">
        <f>IF(B399 = "", "", VLOOKUP(B399, Commandes!D:G, 4, FALSE))</f>
        <v>oui</v>
      </c>
    </row>
    <row r="400" spans="1:19" hidden="1" x14ac:dyDescent="0.35">
      <c r="A400" t="s">
        <v>1580</v>
      </c>
      <c r="B400" t="s">
        <v>1581</v>
      </c>
      <c r="C400" t="s">
        <v>5638</v>
      </c>
      <c r="D400" t="s">
        <v>4671</v>
      </c>
      <c r="E400" s="1" t="s">
        <v>4677</v>
      </c>
      <c r="F400" t="s">
        <v>4678</v>
      </c>
      <c r="G400">
        <v>59</v>
      </c>
      <c r="H400" t="s">
        <v>1583</v>
      </c>
      <c r="I400" t="s">
        <v>1580</v>
      </c>
      <c r="J400" t="s">
        <v>927</v>
      </c>
      <c r="K400" t="s">
        <v>46</v>
      </c>
      <c r="L400" t="s">
        <v>4667</v>
      </c>
      <c r="M400" t="s">
        <v>4668</v>
      </c>
      <c r="N400">
        <v>2024</v>
      </c>
      <c r="O400" t="s">
        <v>1582</v>
      </c>
      <c r="P400" t="s">
        <v>37</v>
      </c>
      <c r="Q400" t="str">
        <f>IFERROR(_xlfn.XLOOKUP(B400,'boitiers actifs'!C:C,'boitiers actifs'!A:A),"Pas installé")</f>
        <v>GV-649-WL</v>
      </c>
      <c r="R400" t="str">
        <f t="shared" si="6"/>
        <v>Identique</v>
      </c>
      <c r="S400" t="str">
        <f>IF(B400 = "", "", VLOOKUP(B400, Commandes!D:G, 4, FALSE))</f>
        <v>oui</v>
      </c>
    </row>
    <row r="401" spans="1:19" hidden="1" x14ac:dyDescent="0.35">
      <c r="A401" t="s">
        <v>5639</v>
      </c>
      <c r="B401" t="s">
        <v>66</v>
      </c>
      <c r="C401" t="s">
        <v>4525</v>
      </c>
      <c r="D401" t="s">
        <v>5640</v>
      </c>
      <c r="E401" s="1" t="s">
        <v>5641</v>
      </c>
      <c r="F401" t="s">
        <v>4666</v>
      </c>
      <c r="G401">
        <v>30</v>
      </c>
      <c r="H401" t="s">
        <v>66</v>
      </c>
      <c r="I401" t="s">
        <v>5639</v>
      </c>
      <c r="J401" t="s">
        <v>927</v>
      </c>
      <c r="K401" t="s">
        <v>46</v>
      </c>
      <c r="L401" t="s">
        <v>4667</v>
      </c>
      <c r="M401" t="s">
        <v>4831</v>
      </c>
      <c r="N401">
        <v>2023</v>
      </c>
      <c r="O401" t="s">
        <v>5642</v>
      </c>
      <c r="P401" t="s">
        <v>37</v>
      </c>
      <c r="Q401" t="str">
        <f>IFERROR(_xlfn.XLOOKUP(B401,'boitiers actifs'!C:C,'boitiers actifs'!A:A),"Pas installé")</f>
        <v>Pas installé</v>
      </c>
      <c r="R401" t="str">
        <f t="shared" si="6"/>
        <v>Pas installé</v>
      </c>
      <c r="S401" t="str">
        <f>IF(B401 = "", "", VLOOKUP(B401, Commandes!D:G, 4, FALSE))</f>
        <v/>
      </c>
    </row>
    <row r="402" spans="1:19" hidden="1" x14ac:dyDescent="0.35">
      <c r="A402" t="s">
        <v>5643</v>
      </c>
      <c r="B402" t="s">
        <v>66</v>
      </c>
      <c r="C402" t="s">
        <v>4525</v>
      </c>
      <c r="D402" t="s">
        <v>5644</v>
      </c>
      <c r="E402" s="1" t="s">
        <v>5645</v>
      </c>
      <c r="F402" t="s">
        <v>4666</v>
      </c>
      <c r="G402" t="s">
        <v>4681</v>
      </c>
      <c r="H402" t="s">
        <v>66</v>
      </c>
      <c r="I402" t="s">
        <v>5643</v>
      </c>
      <c r="J402" t="s">
        <v>927</v>
      </c>
      <c r="K402" t="s">
        <v>46</v>
      </c>
      <c r="L402" t="s">
        <v>4692</v>
      </c>
      <c r="M402" t="s">
        <v>4693</v>
      </c>
      <c r="N402">
        <v>2024</v>
      </c>
      <c r="O402" t="s">
        <v>2992</v>
      </c>
      <c r="P402" t="s">
        <v>67</v>
      </c>
      <c r="Q402" t="str">
        <f>IFERROR(_xlfn.XLOOKUP(B402,'boitiers actifs'!C:C,'boitiers actifs'!A:A),"Pas installé")</f>
        <v>Pas installé</v>
      </c>
      <c r="R402" t="str">
        <f t="shared" si="6"/>
        <v>Pas installé</v>
      </c>
      <c r="S402" t="str">
        <f>IF(B402 = "", "", VLOOKUP(B402, Commandes!D:G, 4, FALSE))</f>
        <v/>
      </c>
    </row>
    <row r="403" spans="1:19" hidden="1" x14ac:dyDescent="0.35">
      <c r="A403" t="s">
        <v>5646</v>
      </c>
      <c r="B403" t="s">
        <v>66</v>
      </c>
      <c r="C403" t="s">
        <v>5647</v>
      </c>
      <c r="D403" t="s">
        <v>5648</v>
      </c>
      <c r="E403" s="1" t="s">
        <v>5649</v>
      </c>
      <c r="F403" t="s">
        <v>4666</v>
      </c>
      <c r="G403" t="s">
        <v>4681</v>
      </c>
      <c r="H403" t="s">
        <v>66</v>
      </c>
      <c r="I403" t="s">
        <v>5646</v>
      </c>
      <c r="J403" t="s">
        <v>927</v>
      </c>
      <c r="K403" t="s">
        <v>46</v>
      </c>
      <c r="L403" t="s">
        <v>4692</v>
      </c>
      <c r="M403" t="s">
        <v>4693</v>
      </c>
      <c r="N403">
        <v>2024</v>
      </c>
      <c r="O403" t="s">
        <v>2972</v>
      </c>
      <c r="P403" t="s">
        <v>67</v>
      </c>
      <c r="Q403" t="str">
        <f>IFERROR(_xlfn.XLOOKUP(B403,'boitiers actifs'!C:C,'boitiers actifs'!A:A),"Pas installé")</f>
        <v>Pas installé</v>
      </c>
      <c r="R403" t="str">
        <f t="shared" si="6"/>
        <v>Pas installé</v>
      </c>
      <c r="S403" t="str">
        <f>IF(B403 = "", "", VLOOKUP(B403, Commandes!D:G, 4, FALSE))</f>
        <v/>
      </c>
    </row>
    <row r="404" spans="1:19" hidden="1" x14ac:dyDescent="0.35">
      <c r="A404" t="s">
        <v>1587</v>
      </c>
      <c r="B404" t="s">
        <v>1588</v>
      </c>
      <c r="C404" t="s">
        <v>5650</v>
      </c>
      <c r="D404" t="s">
        <v>4671</v>
      </c>
      <c r="E404" s="1" t="s">
        <v>43</v>
      </c>
      <c r="F404" t="s">
        <v>4666</v>
      </c>
      <c r="G404">
        <v>68</v>
      </c>
      <c r="H404" t="s">
        <v>5651</v>
      </c>
      <c r="I404" t="s">
        <v>1587</v>
      </c>
      <c r="J404" t="s">
        <v>927</v>
      </c>
      <c r="K404" t="s">
        <v>46</v>
      </c>
      <c r="L404" t="s">
        <v>4697</v>
      </c>
      <c r="M404" t="s">
        <v>4698</v>
      </c>
      <c r="N404">
        <v>2015</v>
      </c>
      <c r="O404" t="s">
        <v>1589</v>
      </c>
      <c r="P404" t="s">
        <v>37</v>
      </c>
      <c r="Q404" t="str">
        <f>IFERROR(_xlfn.XLOOKUP(B404,'boitiers actifs'!C:C,'boitiers actifs'!A:A),"Pas installé")</f>
        <v>DQ-836-GN</v>
      </c>
      <c r="R404" t="str">
        <f t="shared" si="6"/>
        <v>Identique</v>
      </c>
      <c r="S404" t="str">
        <f>IF(B404 = "", "", VLOOKUP(B404, Commandes!D:G, 4, FALSE))</f>
        <v>oui</v>
      </c>
    </row>
    <row r="405" spans="1:19" hidden="1" x14ac:dyDescent="0.35">
      <c r="A405" t="s">
        <v>1594</v>
      </c>
      <c r="B405" t="s">
        <v>1595</v>
      </c>
      <c r="C405" t="s">
        <v>5652</v>
      </c>
      <c r="D405" t="s">
        <v>4671</v>
      </c>
      <c r="E405" s="1" t="s">
        <v>4677</v>
      </c>
      <c r="F405" t="s">
        <v>4666</v>
      </c>
      <c r="G405">
        <v>75</v>
      </c>
      <c r="H405" t="s">
        <v>66</v>
      </c>
      <c r="I405" t="s">
        <v>1594</v>
      </c>
      <c r="J405" t="s">
        <v>927</v>
      </c>
      <c r="K405" t="s">
        <v>46</v>
      </c>
      <c r="L405" t="s">
        <v>4697</v>
      </c>
      <c r="M405" t="s">
        <v>4698</v>
      </c>
      <c r="N405">
        <v>2016</v>
      </c>
      <c r="O405" t="s">
        <v>1596</v>
      </c>
      <c r="P405" t="s">
        <v>37</v>
      </c>
      <c r="Q405" t="str">
        <f>IFERROR(_xlfn.XLOOKUP(B405,'boitiers actifs'!C:C,'boitiers actifs'!A:A),"Pas installé")</f>
        <v>EE-992-CX</v>
      </c>
      <c r="R405" t="str">
        <f t="shared" si="6"/>
        <v>Identique</v>
      </c>
      <c r="S405" t="str">
        <f>IF(B405 = "", "", VLOOKUP(B405, Commandes!D:G, 4, FALSE))</f>
        <v>oui</v>
      </c>
    </row>
    <row r="406" spans="1:19" hidden="1" x14ac:dyDescent="0.35">
      <c r="A406" t="s">
        <v>1601</v>
      </c>
      <c r="B406" t="s">
        <v>1602</v>
      </c>
      <c r="C406" t="s">
        <v>5653</v>
      </c>
      <c r="D406" t="s">
        <v>4671</v>
      </c>
      <c r="E406" s="1" t="s">
        <v>5597</v>
      </c>
      <c r="F406" t="s">
        <v>4666</v>
      </c>
      <c r="G406">
        <v>25</v>
      </c>
      <c r="H406" t="s">
        <v>66</v>
      </c>
      <c r="I406" t="s">
        <v>1601</v>
      </c>
      <c r="J406" t="s">
        <v>927</v>
      </c>
      <c r="K406" t="s">
        <v>46</v>
      </c>
      <c r="L406" t="s">
        <v>4692</v>
      </c>
      <c r="M406" t="s">
        <v>4693</v>
      </c>
      <c r="N406">
        <v>2023</v>
      </c>
      <c r="O406" t="s">
        <v>1603</v>
      </c>
      <c r="P406" t="s">
        <v>37</v>
      </c>
      <c r="Q406" t="str">
        <f>IFERROR(_xlfn.XLOOKUP(B406,'boitiers actifs'!C:C,'boitiers actifs'!A:A),"Pas installé")</f>
        <v>GR-208-RN</v>
      </c>
      <c r="R406" t="str">
        <f t="shared" si="6"/>
        <v>Identique</v>
      </c>
      <c r="S406" t="str">
        <f>IF(B406 = "", "", VLOOKUP(B406, Commandes!D:G, 4, FALSE))</f>
        <v>oui</v>
      </c>
    </row>
    <row r="407" spans="1:19" hidden="1" x14ac:dyDescent="0.35">
      <c r="A407" t="s">
        <v>1607</v>
      </c>
      <c r="B407" t="s">
        <v>1608</v>
      </c>
      <c r="C407" t="s">
        <v>4525</v>
      </c>
      <c r="D407" t="s">
        <v>4671</v>
      </c>
      <c r="E407" s="1" t="s">
        <v>5654</v>
      </c>
      <c r="F407" t="s">
        <v>4666</v>
      </c>
      <c r="G407">
        <v>36</v>
      </c>
      <c r="H407" t="s">
        <v>66</v>
      </c>
      <c r="I407" t="s">
        <v>1607</v>
      </c>
      <c r="J407" t="s">
        <v>927</v>
      </c>
      <c r="K407" t="s">
        <v>46</v>
      </c>
      <c r="L407" t="s">
        <v>4697</v>
      </c>
      <c r="M407" t="s">
        <v>5261</v>
      </c>
      <c r="N407">
        <v>2016</v>
      </c>
      <c r="O407" t="s">
        <v>1609</v>
      </c>
      <c r="P407" t="s">
        <v>37</v>
      </c>
      <c r="Q407" t="str">
        <f>IFERROR(_xlfn.XLOOKUP(B407,'boitiers actifs'!C:C,'boitiers actifs'!A:A),"Pas installé")</f>
        <v>EE-054-CY</v>
      </c>
      <c r="R407" t="str">
        <f t="shared" si="6"/>
        <v>Identique</v>
      </c>
      <c r="S407" t="str">
        <f>IF(B407 = "", "", VLOOKUP(B407, Commandes!D:G, 4, FALSE))</f>
        <v>oui</v>
      </c>
    </row>
    <row r="408" spans="1:19" hidden="1" x14ac:dyDescent="0.35">
      <c r="A408" t="s">
        <v>5655</v>
      </c>
      <c r="B408" t="s">
        <v>66</v>
      </c>
      <c r="C408" t="s">
        <v>5656</v>
      </c>
      <c r="D408" t="s">
        <v>5657</v>
      </c>
      <c r="E408" s="1" t="s">
        <v>5658</v>
      </c>
      <c r="F408" t="s">
        <v>4666</v>
      </c>
      <c r="G408">
        <v>56</v>
      </c>
      <c r="H408" t="s">
        <v>66</v>
      </c>
      <c r="I408" t="s">
        <v>5655</v>
      </c>
      <c r="J408" t="s">
        <v>927</v>
      </c>
      <c r="K408" t="s">
        <v>46</v>
      </c>
      <c r="L408" t="s">
        <v>4712</v>
      </c>
      <c r="M408" t="s">
        <v>4713</v>
      </c>
      <c r="N408">
        <v>2019</v>
      </c>
      <c r="O408" t="s">
        <v>5659</v>
      </c>
      <c r="P408" t="s">
        <v>37</v>
      </c>
      <c r="Q408" t="str">
        <f>IFERROR(_xlfn.XLOOKUP(B408,'boitiers actifs'!C:C,'boitiers actifs'!A:A),"Pas installé")</f>
        <v>Pas installé</v>
      </c>
      <c r="R408" t="str">
        <f t="shared" si="6"/>
        <v>Pas installé</v>
      </c>
      <c r="S408" t="str">
        <f>IF(B408 = "", "", VLOOKUP(B408, Commandes!D:G, 4, FALSE))</f>
        <v/>
      </c>
    </row>
    <row r="409" spans="1:19" hidden="1" x14ac:dyDescent="0.35">
      <c r="A409" t="s">
        <v>1612</v>
      </c>
      <c r="B409" t="s">
        <v>1613</v>
      </c>
      <c r="C409" t="s">
        <v>5660</v>
      </c>
      <c r="D409" t="s">
        <v>4671</v>
      </c>
      <c r="E409" s="1" t="s">
        <v>4677</v>
      </c>
      <c r="F409" t="s">
        <v>4678</v>
      </c>
      <c r="G409">
        <v>79</v>
      </c>
      <c r="H409" t="s">
        <v>1615</v>
      </c>
      <c r="I409" t="s">
        <v>1612</v>
      </c>
      <c r="J409" t="s">
        <v>927</v>
      </c>
      <c r="K409" t="s">
        <v>46</v>
      </c>
      <c r="L409" t="s">
        <v>4667</v>
      </c>
      <c r="M409" t="s">
        <v>4668</v>
      </c>
      <c r="N409">
        <v>2025</v>
      </c>
      <c r="O409" t="s">
        <v>1614</v>
      </c>
      <c r="P409" t="s">
        <v>37</v>
      </c>
      <c r="Q409" t="str">
        <f>IFERROR(_xlfn.XLOOKUP(B409,'boitiers actifs'!C:C,'boitiers actifs'!A:A),"Pas installé")</f>
        <v>HF-672-TB</v>
      </c>
      <c r="R409" t="str">
        <f t="shared" si="6"/>
        <v>Identique</v>
      </c>
      <c r="S409" t="str">
        <f>IF(B409 = "", "", VLOOKUP(B409, Commandes!D:G, 4, FALSE))</f>
        <v>oui</v>
      </c>
    </row>
    <row r="410" spans="1:19" hidden="1" x14ac:dyDescent="0.35">
      <c r="A410" t="s">
        <v>1619</v>
      </c>
      <c r="B410" t="s">
        <v>1620</v>
      </c>
      <c r="C410" t="s">
        <v>5661</v>
      </c>
      <c r="D410" t="s">
        <v>4671</v>
      </c>
      <c r="E410" s="1" t="s">
        <v>5662</v>
      </c>
      <c r="F410" t="s">
        <v>4666</v>
      </c>
      <c r="G410">
        <v>26</v>
      </c>
      <c r="H410" t="s">
        <v>66</v>
      </c>
      <c r="I410" t="s">
        <v>1619</v>
      </c>
      <c r="J410" t="s">
        <v>927</v>
      </c>
      <c r="K410" t="s">
        <v>46</v>
      </c>
      <c r="L410" t="s">
        <v>4697</v>
      </c>
      <c r="M410" t="s">
        <v>4725</v>
      </c>
      <c r="N410">
        <v>2015</v>
      </c>
      <c r="O410" t="s">
        <v>1621</v>
      </c>
      <c r="P410" t="s">
        <v>37</v>
      </c>
      <c r="Q410" t="str">
        <f>IFERROR(_xlfn.XLOOKUP(B410,'boitiers actifs'!C:C,'boitiers actifs'!A:A),"Pas installé")</f>
        <v>DW-186-BR</v>
      </c>
      <c r="R410" t="str">
        <f t="shared" si="6"/>
        <v>Identique</v>
      </c>
      <c r="S410" t="str">
        <f>IF(B410 = "", "", VLOOKUP(B410, Commandes!D:G, 4, FALSE))</f>
        <v>oui</v>
      </c>
    </row>
    <row r="411" spans="1:19" hidden="1" x14ac:dyDescent="0.35">
      <c r="A411" t="s">
        <v>1625</v>
      </c>
      <c r="B411" t="s">
        <v>1626</v>
      </c>
      <c r="C411" t="s">
        <v>5663</v>
      </c>
      <c r="D411" t="s">
        <v>4671</v>
      </c>
      <c r="E411" s="1" t="s">
        <v>4677</v>
      </c>
      <c r="F411" t="s">
        <v>4678</v>
      </c>
      <c r="G411">
        <v>82</v>
      </c>
      <c r="H411" t="s">
        <v>1628</v>
      </c>
      <c r="I411" t="s">
        <v>1625</v>
      </c>
      <c r="J411" t="s">
        <v>1629</v>
      </c>
      <c r="K411" t="s">
        <v>46</v>
      </c>
      <c r="L411" t="s">
        <v>4667</v>
      </c>
      <c r="M411" t="s">
        <v>4673</v>
      </c>
      <c r="N411">
        <v>2017</v>
      </c>
      <c r="O411" t="s">
        <v>1627</v>
      </c>
      <c r="P411" t="s">
        <v>37</v>
      </c>
      <c r="Q411" t="str">
        <f>IFERROR(_xlfn.XLOOKUP(B411,'boitiers actifs'!C:C,'boitiers actifs'!A:A),"Pas installé")</f>
        <v>ES-898-FA</v>
      </c>
      <c r="R411" t="str">
        <f t="shared" si="6"/>
        <v>Identique</v>
      </c>
      <c r="S411" t="str">
        <f>IF(B411 = "", "", VLOOKUP(B411, Commandes!D:G, 4, FALSE))</f>
        <v>oui</v>
      </c>
    </row>
    <row r="412" spans="1:19" hidden="1" x14ac:dyDescent="0.35">
      <c r="A412" t="s">
        <v>1632</v>
      </c>
      <c r="B412" t="s">
        <v>1633</v>
      </c>
      <c r="C412" t="s">
        <v>5356</v>
      </c>
      <c r="D412" t="s">
        <v>4671</v>
      </c>
      <c r="E412" s="1" t="s">
        <v>5664</v>
      </c>
      <c r="F412" t="s">
        <v>4666</v>
      </c>
      <c r="G412">
        <v>41</v>
      </c>
      <c r="H412" t="s">
        <v>66</v>
      </c>
      <c r="I412" t="s">
        <v>1632</v>
      </c>
      <c r="J412" t="s">
        <v>1629</v>
      </c>
      <c r="K412" t="s">
        <v>46</v>
      </c>
      <c r="L412" t="s">
        <v>4667</v>
      </c>
      <c r="M412" t="s">
        <v>4668</v>
      </c>
      <c r="N412">
        <v>2017</v>
      </c>
      <c r="O412" t="s">
        <v>1634</v>
      </c>
      <c r="P412" t="s">
        <v>37</v>
      </c>
      <c r="Q412" t="str">
        <f>IFERROR(_xlfn.XLOOKUP(B412,'boitiers actifs'!C:C,'boitiers actifs'!A:A),"Pas installé")</f>
        <v>EQ-116-NS</v>
      </c>
      <c r="R412" t="str">
        <f t="shared" si="6"/>
        <v>Identique</v>
      </c>
      <c r="S412" t="str">
        <f>IF(B412 = "", "", VLOOKUP(B412, Commandes!D:G, 4, FALSE))</f>
        <v>oui</v>
      </c>
    </row>
    <row r="413" spans="1:19" hidden="1" x14ac:dyDescent="0.35">
      <c r="A413" t="s">
        <v>1638</v>
      </c>
      <c r="B413" t="s">
        <v>1639</v>
      </c>
      <c r="C413" t="s">
        <v>771</v>
      </c>
      <c r="D413" t="s">
        <v>66</v>
      </c>
      <c r="E413" s="1" t="s">
        <v>66</v>
      </c>
      <c r="F413" t="s">
        <v>4666</v>
      </c>
      <c r="G413" t="s">
        <v>4681</v>
      </c>
      <c r="H413" t="s">
        <v>1641</v>
      </c>
      <c r="I413" t="s">
        <v>1638</v>
      </c>
      <c r="J413" t="s">
        <v>1629</v>
      </c>
      <c r="K413" t="s">
        <v>5042</v>
      </c>
      <c r="L413" t="s">
        <v>4667</v>
      </c>
      <c r="M413" t="s">
        <v>4831</v>
      </c>
      <c r="N413">
        <v>2015</v>
      </c>
      <c r="O413" t="s">
        <v>1640</v>
      </c>
      <c r="P413" t="s">
        <v>37</v>
      </c>
      <c r="Q413" t="str">
        <f>IFERROR(_xlfn.XLOOKUP(B413,'boitiers actifs'!C:C,'boitiers actifs'!A:A),"Pas installé")</f>
        <v>DT-944-DQ</v>
      </c>
      <c r="R413" t="str">
        <f t="shared" si="6"/>
        <v>Identique</v>
      </c>
      <c r="S413" t="str">
        <f>IF(B413 = "", "", VLOOKUP(B413, Commandes!D:G, 4, FALSE))</f>
        <v>oui</v>
      </c>
    </row>
    <row r="414" spans="1:19" hidden="1" x14ac:dyDescent="0.35">
      <c r="A414" t="s">
        <v>1642</v>
      </c>
      <c r="B414" t="s">
        <v>1642</v>
      </c>
      <c r="C414" t="s">
        <v>771</v>
      </c>
      <c r="D414" t="s">
        <v>66</v>
      </c>
      <c r="E414" s="1" t="s">
        <v>66</v>
      </c>
      <c r="F414" t="s">
        <v>4666</v>
      </c>
      <c r="G414" t="s">
        <v>4681</v>
      </c>
      <c r="H414" t="s">
        <v>66</v>
      </c>
      <c r="I414" t="s">
        <v>66</v>
      </c>
      <c r="J414" t="s">
        <v>66</v>
      </c>
      <c r="K414" t="s">
        <v>5042</v>
      </c>
      <c r="L414" t="s">
        <v>66</v>
      </c>
      <c r="M414" t="s">
        <v>66</v>
      </c>
      <c r="N414">
        <v>0</v>
      </c>
      <c r="O414" t="s">
        <v>66</v>
      </c>
      <c r="Q414" t="str">
        <f>IFERROR(_xlfn.XLOOKUP(B414,'boitiers actifs'!C:C,'boitiers actifs'!A:A),"Pas installé")</f>
        <v>G2K6-Y3R-X7S</v>
      </c>
      <c r="R414" t="str">
        <f t="shared" si="6"/>
        <v>Identique</v>
      </c>
      <c r="S414" t="str">
        <f>IF(B414 = "", "", VLOOKUP(B414, Commandes!D:G, 4, FALSE))</f>
        <v>oui</v>
      </c>
    </row>
    <row r="415" spans="1:19" hidden="1" x14ac:dyDescent="0.35">
      <c r="A415" t="s">
        <v>1643</v>
      </c>
      <c r="B415" t="s">
        <v>1644</v>
      </c>
      <c r="C415" t="s">
        <v>5665</v>
      </c>
      <c r="D415" t="s">
        <v>4671</v>
      </c>
      <c r="E415" s="1" t="s">
        <v>4821</v>
      </c>
      <c r="F415" t="s">
        <v>4666</v>
      </c>
      <c r="G415">
        <v>80</v>
      </c>
      <c r="H415" t="s">
        <v>1646</v>
      </c>
      <c r="I415" t="s">
        <v>1643</v>
      </c>
      <c r="J415" t="s">
        <v>1629</v>
      </c>
      <c r="K415" t="s">
        <v>46</v>
      </c>
      <c r="L415" t="s">
        <v>4667</v>
      </c>
      <c r="M415" t="s">
        <v>4668</v>
      </c>
      <c r="N415">
        <v>2022</v>
      </c>
      <c r="O415" t="s">
        <v>1645</v>
      </c>
      <c r="P415" t="s">
        <v>37</v>
      </c>
      <c r="Q415" t="str">
        <f>IFERROR(_xlfn.XLOOKUP(B415,'boitiers actifs'!C:C,'boitiers actifs'!A:A),"Pas installé")</f>
        <v>GK-662-MR</v>
      </c>
      <c r="R415" t="str">
        <f t="shared" si="6"/>
        <v>Identique</v>
      </c>
      <c r="S415" t="str">
        <f>IF(B415 = "", "", VLOOKUP(B415, Commandes!D:G, 4, FALSE))</f>
        <v>oui</v>
      </c>
    </row>
    <row r="416" spans="1:19" hidden="1" x14ac:dyDescent="0.35">
      <c r="A416" t="s">
        <v>1650</v>
      </c>
      <c r="B416" t="s">
        <v>1651</v>
      </c>
      <c r="C416" t="s">
        <v>5666</v>
      </c>
      <c r="D416" t="s">
        <v>4671</v>
      </c>
      <c r="E416" s="1" t="s">
        <v>4677</v>
      </c>
      <c r="F416" t="s">
        <v>4678</v>
      </c>
      <c r="G416">
        <v>56</v>
      </c>
      <c r="H416" t="s">
        <v>5667</v>
      </c>
      <c r="I416" t="s">
        <v>1650</v>
      </c>
      <c r="J416" t="s">
        <v>1629</v>
      </c>
      <c r="K416" t="s">
        <v>46</v>
      </c>
      <c r="L416" t="s">
        <v>5169</v>
      </c>
      <c r="M416" t="s">
        <v>5668</v>
      </c>
      <c r="N416">
        <v>2024</v>
      </c>
      <c r="O416" t="s">
        <v>1652</v>
      </c>
      <c r="P416" t="s">
        <v>37</v>
      </c>
      <c r="Q416" t="str">
        <f>IFERROR(_xlfn.XLOOKUP(B416,'boitiers actifs'!C:C,'boitiers actifs'!A:A),"Pas installé")</f>
        <v>GT-686-JG</v>
      </c>
      <c r="R416" t="str">
        <f t="shared" si="6"/>
        <v>Identique</v>
      </c>
      <c r="S416" t="str">
        <f>IF(B416 = "", "", VLOOKUP(B416, Commandes!D:G, 4, FALSE))</f>
        <v>oui</v>
      </c>
    </row>
    <row r="417" spans="1:19" hidden="1" x14ac:dyDescent="0.35">
      <c r="A417" t="s">
        <v>5669</v>
      </c>
      <c r="B417" t="s">
        <v>66</v>
      </c>
      <c r="C417" t="s">
        <v>5356</v>
      </c>
      <c r="D417" t="s">
        <v>5670</v>
      </c>
      <c r="E417" s="1" t="s">
        <v>5671</v>
      </c>
      <c r="F417" t="s">
        <v>4666</v>
      </c>
      <c r="G417">
        <v>75</v>
      </c>
      <c r="H417" t="s">
        <v>66</v>
      </c>
      <c r="I417" t="s">
        <v>5669</v>
      </c>
      <c r="J417" t="s">
        <v>1629</v>
      </c>
      <c r="K417" t="s">
        <v>46</v>
      </c>
      <c r="L417" t="s">
        <v>4667</v>
      </c>
      <c r="M417" t="s">
        <v>4668</v>
      </c>
      <c r="N417">
        <v>2024</v>
      </c>
      <c r="O417" t="s">
        <v>5672</v>
      </c>
      <c r="P417" t="s">
        <v>37</v>
      </c>
      <c r="Q417" t="str">
        <f>IFERROR(_xlfn.XLOOKUP(B417,'boitiers actifs'!C:C,'boitiers actifs'!A:A),"Pas installé")</f>
        <v>Pas installé</v>
      </c>
      <c r="R417" t="str">
        <f t="shared" si="6"/>
        <v>Pas installé</v>
      </c>
      <c r="S417" t="str">
        <f>IF(B417 = "", "", VLOOKUP(B417, Commandes!D:G, 4, FALSE))</f>
        <v/>
      </c>
    </row>
    <row r="418" spans="1:19" hidden="1" x14ac:dyDescent="0.35">
      <c r="A418" t="s">
        <v>1656</v>
      </c>
      <c r="B418" t="s">
        <v>1657</v>
      </c>
      <c r="C418" t="s">
        <v>5673</v>
      </c>
      <c r="D418" t="s">
        <v>1659</v>
      </c>
      <c r="E418" s="1" t="s">
        <v>5674</v>
      </c>
      <c r="F418" t="s">
        <v>4666</v>
      </c>
      <c r="G418" t="s">
        <v>4681</v>
      </c>
      <c r="H418" t="s">
        <v>66</v>
      </c>
      <c r="I418" t="s">
        <v>1656</v>
      </c>
      <c r="J418" t="s">
        <v>1629</v>
      </c>
      <c r="K418" t="s">
        <v>46</v>
      </c>
      <c r="L418" t="s">
        <v>4667</v>
      </c>
      <c r="M418" t="s">
        <v>5136</v>
      </c>
      <c r="N418">
        <v>2016</v>
      </c>
      <c r="O418" t="s">
        <v>1658</v>
      </c>
      <c r="P418" t="s">
        <v>37</v>
      </c>
      <c r="Q418" t="str">
        <f>IFERROR(_xlfn.XLOOKUP(B418,'boitiers actifs'!C:C,'boitiers actifs'!A:A),"Pas installé")</f>
        <v>EJ-188-VA</v>
      </c>
      <c r="R418" t="str">
        <f t="shared" si="6"/>
        <v>Identique</v>
      </c>
      <c r="S418" t="str">
        <f>IF(B418 = "", "", VLOOKUP(B418, Commandes!D:G, 4, FALSE))</f>
        <v>oui</v>
      </c>
    </row>
    <row r="419" spans="1:19" hidden="1" x14ac:dyDescent="0.35">
      <c r="A419" t="s">
        <v>1661</v>
      </c>
      <c r="B419" t="s">
        <v>1662</v>
      </c>
      <c r="C419" t="s">
        <v>5675</v>
      </c>
      <c r="D419" t="s">
        <v>4671</v>
      </c>
      <c r="E419" s="1" t="s">
        <v>5676</v>
      </c>
      <c r="F419" t="s">
        <v>4666</v>
      </c>
      <c r="G419">
        <v>80</v>
      </c>
      <c r="H419" t="s">
        <v>1664</v>
      </c>
      <c r="I419" t="s">
        <v>1661</v>
      </c>
      <c r="J419" t="s">
        <v>1629</v>
      </c>
      <c r="K419" t="s">
        <v>46</v>
      </c>
      <c r="L419" t="s">
        <v>4667</v>
      </c>
      <c r="M419" t="s">
        <v>4831</v>
      </c>
      <c r="N419">
        <v>2021</v>
      </c>
      <c r="O419" t="s">
        <v>1663</v>
      </c>
      <c r="P419" t="s">
        <v>37</v>
      </c>
      <c r="Q419" t="str">
        <f>IFERROR(_xlfn.XLOOKUP(B419,'boitiers actifs'!C:C,'boitiers actifs'!A:A),"Pas installé")</f>
        <v>EB-220-CY</v>
      </c>
      <c r="R419" t="str">
        <f t="shared" si="6"/>
        <v>Identique</v>
      </c>
      <c r="S419" t="str">
        <f>IF(B419 = "", "", VLOOKUP(B419, Commandes!D:G, 4, FALSE))</f>
        <v>oui</v>
      </c>
    </row>
    <row r="420" spans="1:19" hidden="1" x14ac:dyDescent="0.35">
      <c r="A420" t="s">
        <v>1667</v>
      </c>
      <c r="B420" t="s">
        <v>1668</v>
      </c>
      <c r="C420" t="s">
        <v>5368</v>
      </c>
      <c r="D420" t="s">
        <v>4671</v>
      </c>
      <c r="E420" s="1" t="s">
        <v>5677</v>
      </c>
      <c r="F420" t="s">
        <v>4666</v>
      </c>
      <c r="G420">
        <v>24</v>
      </c>
      <c r="H420" t="s">
        <v>66</v>
      </c>
      <c r="I420" t="s">
        <v>1667</v>
      </c>
      <c r="J420" t="s">
        <v>1629</v>
      </c>
      <c r="K420" t="s">
        <v>46</v>
      </c>
      <c r="L420" t="s">
        <v>4667</v>
      </c>
      <c r="M420" t="s">
        <v>4673</v>
      </c>
      <c r="N420">
        <v>2017</v>
      </c>
      <c r="O420" t="s">
        <v>1669</v>
      </c>
      <c r="P420" t="s">
        <v>37</v>
      </c>
      <c r="Q420" t="str">
        <f>IFERROR(_xlfn.XLOOKUP(B420,'boitiers actifs'!C:C,'boitiers actifs'!A:A),"Pas installé")</f>
        <v>ES-521-JG</v>
      </c>
      <c r="R420" t="str">
        <f t="shared" si="6"/>
        <v>Identique</v>
      </c>
      <c r="S420" t="str">
        <f>IF(B420 = "", "", VLOOKUP(B420, Commandes!D:G, 4, FALSE))</f>
        <v>oui</v>
      </c>
    </row>
    <row r="421" spans="1:19" hidden="1" x14ac:dyDescent="0.35">
      <c r="A421" t="s">
        <v>5678</v>
      </c>
      <c r="B421" t="s">
        <v>66</v>
      </c>
      <c r="C421" t="s">
        <v>5356</v>
      </c>
      <c r="D421" t="s">
        <v>5679</v>
      </c>
      <c r="E421" s="1" t="s">
        <v>5680</v>
      </c>
      <c r="F421" t="s">
        <v>4666</v>
      </c>
      <c r="G421" t="s">
        <v>4681</v>
      </c>
      <c r="H421" t="s">
        <v>66</v>
      </c>
      <c r="I421" t="s">
        <v>5678</v>
      </c>
      <c r="J421" t="s">
        <v>1629</v>
      </c>
      <c r="K421" t="s">
        <v>46</v>
      </c>
      <c r="L421" t="s">
        <v>4667</v>
      </c>
      <c r="M421" t="s">
        <v>5136</v>
      </c>
      <c r="N421">
        <v>2016</v>
      </c>
      <c r="O421" t="s">
        <v>5681</v>
      </c>
      <c r="P421" t="s">
        <v>37</v>
      </c>
      <c r="Q421" t="str">
        <f>IFERROR(_xlfn.XLOOKUP(B421,'boitiers actifs'!C:C,'boitiers actifs'!A:A),"Pas installé")</f>
        <v>Pas installé</v>
      </c>
      <c r="R421" t="str">
        <f t="shared" si="6"/>
        <v>Pas installé</v>
      </c>
      <c r="S421" t="str">
        <f>IF(B421 = "", "", VLOOKUP(B421, Commandes!D:G, 4, FALSE))</f>
        <v/>
      </c>
    </row>
    <row r="422" spans="1:19" hidden="1" x14ac:dyDescent="0.35">
      <c r="A422" t="s">
        <v>1674</v>
      </c>
      <c r="B422" t="s">
        <v>1675</v>
      </c>
      <c r="C422" t="s">
        <v>5682</v>
      </c>
      <c r="D422" t="s">
        <v>4671</v>
      </c>
      <c r="E422" s="1" t="s">
        <v>4952</v>
      </c>
      <c r="F422" t="s">
        <v>4666</v>
      </c>
      <c r="G422">
        <v>83</v>
      </c>
      <c r="H422" t="s">
        <v>1670</v>
      </c>
      <c r="I422" t="s">
        <v>1674</v>
      </c>
      <c r="J422" t="s">
        <v>1629</v>
      </c>
      <c r="K422" t="s">
        <v>46</v>
      </c>
      <c r="L422" t="s">
        <v>4667</v>
      </c>
      <c r="M422" t="s">
        <v>4668</v>
      </c>
      <c r="N422">
        <v>2022</v>
      </c>
      <c r="O422" t="s">
        <v>1676</v>
      </c>
      <c r="P422" t="s">
        <v>37</v>
      </c>
      <c r="Q422" t="str">
        <f>IFERROR(_xlfn.XLOOKUP(B422,'boitiers actifs'!C:C,'boitiers actifs'!A:A),"Pas installé")</f>
        <v>GM-532-SK</v>
      </c>
      <c r="R422" t="str">
        <f t="shared" si="6"/>
        <v>Identique</v>
      </c>
      <c r="S422" t="str">
        <f>IF(B422 = "", "", VLOOKUP(B422, Commandes!D:G, 4, FALSE))</f>
        <v>oui</v>
      </c>
    </row>
    <row r="423" spans="1:19" hidden="1" x14ac:dyDescent="0.35">
      <c r="A423" t="s">
        <v>1681</v>
      </c>
      <c r="B423" t="s">
        <v>1682</v>
      </c>
      <c r="C423" t="s">
        <v>5683</v>
      </c>
      <c r="D423" t="s">
        <v>4671</v>
      </c>
      <c r="E423" s="1" t="s">
        <v>4677</v>
      </c>
      <c r="F423" t="s">
        <v>4666</v>
      </c>
      <c r="G423">
        <v>72</v>
      </c>
      <c r="H423" t="s">
        <v>5684</v>
      </c>
      <c r="I423" t="s">
        <v>1681</v>
      </c>
      <c r="J423" t="s">
        <v>1629</v>
      </c>
      <c r="K423" t="s">
        <v>46</v>
      </c>
      <c r="L423" t="s">
        <v>4697</v>
      </c>
      <c r="M423" t="s">
        <v>4725</v>
      </c>
      <c r="N423">
        <v>2015</v>
      </c>
      <c r="O423" t="s">
        <v>1683</v>
      </c>
      <c r="P423" t="s">
        <v>37</v>
      </c>
      <c r="Q423" t="str">
        <f>IFERROR(_xlfn.XLOOKUP(B423,'boitiers actifs'!C:C,'boitiers actifs'!A:A),"Pas installé")</f>
        <v>DV-285-AF</v>
      </c>
      <c r="R423" t="str">
        <f t="shared" si="6"/>
        <v>Identique</v>
      </c>
      <c r="S423" t="str">
        <f>IF(B423 = "", "", VLOOKUP(B423, Commandes!D:G, 4, FALSE))</f>
        <v>oui</v>
      </c>
    </row>
    <row r="424" spans="1:19" hidden="1" x14ac:dyDescent="0.35">
      <c r="A424" t="s">
        <v>1687</v>
      </c>
      <c r="B424" t="s">
        <v>1688</v>
      </c>
      <c r="C424" t="s">
        <v>5685</v>
      </c>
      <c r="D424" t="s">
        <v>4671</v>
      </c>
      <c r="E424" s="1" t="s">
        <v>4677</v>
      </c>
      <c r="F424" t="s">
        <v>4678</v>
      </c>
      <c r="G424">
        <v>84</v>
      </c>
      <c r="H424" t="s">
        <v>5686</v>
      </c>
      <c r="I424" t="s">
        <v>1687</v>
      </c>
      <c r="J424" t="s">
        <v>1156</v>
      </c>
      <c r="K424" t="s">
        <v>46</v>
      </c>
      <c r="L424" t="s">
        <v>4667</v>
      </c>
      <c r="M424" t="s">
        <v>4673</v>
      </c>
      <c r="N424">
        <v>2017</v>
      </c>
      <c r="O424" t="s">
        <v>1689</v>
      </c>
      <c r="P424" t="s">
        <v>37</v>
      </c>
      <c r="Q424" t="str">
        <f>IFERROR(_xlfn.XLOOKUP(B424,'boitiers actifs'!C:C,'boitiers actifs'!A:A),"Pas installé")</f>
        <v>ES-524-JG</v>
      </c>
      <c r="R424" t="str">
        <f t="shared" si="6"/>
        <v>Identique</v>
      </c>
      <c r="S424" t="str">
        <f>IF(B424 = "", "", VLOOKUP(B424, Commandes!D:G, 4, FALSE))</f>
        <v>oui</v>
      </c>
    </row>
    <row r="425" spans="1:19" hidden="1" x14ac:dyDescent="0.35">
      <c r="A425" t="s">
        <v>1693</v>
      </c>
      <c r="B425" t="s">
        <v>1694</v>
      </c>
      <c r="C425" t="s">
        <v>5356</v>
      </c>
      <c r="D425" t="s">
        <v>4671</v>
      </c>
      <c r="E425" s="1" t="s">
        <v>5687</v>
      </c>
      <c r="F425" t="s">
        <v>4666</v>
      </c>
      <c r="G425">
        <v>88</v>
      </c>
      <c r="H425" t="s">
        <v>1696</v>
      </c>
      <c r="I425" t="s">
        <v>1693</v>
      </c>
      <c r="J425" t="s">
        <v>1629</v>
      </c>
      <c r="K425" t="s">
        <v>46</v>
      </c>
      <c r="L425" t="s">
        <v>4667</v>
      </c>
      <c r="M425" t="s">
        <v>4668</v>
      </c>
      <c r="N425">
        <v>2020</v>
      </c>
      <c r="O425" t="s">
        <v>1695</v>
      </c>
      <c r="P425" t="s">
        <v>37</v>
      </c>
      <c r="Q425" t="str">
        <f>IFERROR(_xlfn.XLOOKUP(B425,'boitiers actifs'!C:C,'boitiers actifs'!A:A),"Pas installé")</f>
        <v>FR-409-HT</v>
      </c>
      <c r="R425" t="str">
        <f t="shared" si="6"/>
        <v>Identique</v>
      </c>
      <c r="S425" t="str">
        <f>IF(B425 = "", "", VLOOKUP(B425, Commandes!D:G, 4, FALSE))</f>
        <v>oui</v>
      </c>
    </row>
    <row r="426" spans="1:19" hidden="1" x14ac:dyDescent="0.35">
      <c r="A426" t="s">
        <v>1699</v>
      </c>
      <c r="B426" t="s">
        <v>1700</v>
      </c>
      <c r="C426" t="s">
        <v>5688</v>
      </c>
      <c r="D426" t="s">
        <v>4671</v>
      </c>
      <c r="E426" s="1" t="s">
        <v>4677</v>
      </c>
      <c r="F426" t="s">
        <v>4678</v>
      </c>
      <c r="G426">
        <v>37</v>
      </c>
      <c r="H426" t="s">
        <v>1702</v>
      </c>
      <c r="I426" t="s">
        <v>1699</v>
      </c>
      <c r="J426" t="s">
        <v>1629</v>
      </c>
      <c r="K426" t="s">
        <v>46</v>
      </c>
      <c r="L426" t="s">
        <v>4667</v>
      </c>
      <c r="M426" t="s">
        <v>4668</v>
      </c>
      <c r="N426">
        <v>2020</v>
      </c>
      <c r="O426" t="s">
        <v>1701</v>
      </c>
      <c r="P426" t="s">
        <v>37</v>
      </c>
      <c r="Q426" t="str">
        <f>IFERROR(_xlfn.XLOOKUP(B426,'boitiers actifs'!C:C,'boitiers actifs'!A:A),"Pas installé")</f>
        <v>FR-450-BB</v>
      </c>
      <c r="R426" t="str">
        <f t="shared" si="6"/>
        <v>Identique</v>
      </c>
      <c r="S426" t="str">
        <f>IF(B426 = "", "", VLOOKUP(B426, Commandes!D:G, 4, FALSE))</f>
        <v>oui</v>
      </c>
    </row>
    <row r="427" spans="1:19" hidden="1" x14ac:dyDescent="0.35">
      <c r="A427" t="s">
        <v>1706</v>
      </c>
      <c r="B427" t="s">
        <v>1707</v>
      </c>
      <c r="C427" t="s">
        <v>5689</v>
      </c>
      <c r="D427" t="s">
        <v>4671</v>
      </c>
      <c r="E427" s="1" t="s">
        <v>4762</v>
      </c>
      <c r="F427" t="s">
        <v>4666</v>
      </c>
      <c r="G427">
        <v>83</v>
      </c>
      <c r="H427" t="s">
        <v>1709</v>
      </c>
      <c r="I427" t="s">
        <v>1706</v>
      </c>
      <c r="J427" t="s">
        <v>1629</v>
      </c>
      <c r="K427" t="s">
        <v>46</v>
      </c>
      <c r="L427" t="s">
        <v>4667</v>
      </c>
      <c r="M427" t="s">
        <v>4668</v>
      </c>
      <c r="N427">
        <v>2020</v>
      </c>
      <c r="O427" t="s">
        <v>1708</v>
      </c>
      <c r="P427" t="s">
        <v>37</v>
      </c>
      <c r="Q427" t="str">
        <f>IFERROR(_xlfn.XLOOKUP(B427,'boitiers actifs'!C:C,'boitiers actifs'!A:A),"Pas installé")</f>
        <v>FS-177-JA</v>
      </c>
      <c r="R427" t="str">
        <f t="shared" si="6"/>
        <v>Identique</v>
      </c>
      <c r="S427" t="str">
        <f>IF(B427 = "", "", VLOOKUP(B427, Commandes!D:G, 4, FALSE))</f>
        <v>oui</v>
      </c>
    </row>
    <row r="428" spans="1:19" hidden="1" x14ac:dyDescent="0.35">
      <c r="A428" t="s">
        <v>1713</v>
      </c>
      <c r="B428" t="s">
        <v>1714</v>
      </c>
      <c r="C428" t="s">
        <v>5690</v>
      </c>
      <c r="D428" t="s">
        <v>4671</v>
      </c>
      <c r="E428" s="1" t="s">
        <v>4677</v>
      </c>
      <c r="F428" t="s">
        <v>4678</v>
      </c>
      <c r="G428">
        <v>38</v>
      </c>
      <c r="H428" t="s">
        <v>1716</v>
      </c>
      <c r="I428" t="s">
        <v>1713</v>
      </c>
      <c r="J428" t="s">
        <v>1629</v>
      </c>
      <c r="K428" t="s">
        <v>46</v>
      </c>
      <c r="L428" t="s">
        <v>4667</v>
      </c>
      <c r="M428" t="s">
        <v>4668</v>
      </c>
      <c r="N428">
        <v>2022</v>
      </c>
      <c r="O428" t="s">
        <v>1715</v>
      </c>
      <c r="P428" t="s">
        <v>37</v>
      </c>
      <c r="Q428" t="str">
        <f>IFERROR(_xlfn.XLOOKUP(B428,'boitiers actifs'!C:C,'boitiers actifs'!A:A),"Pas installé")</f>
        <v>GM-091-YB</v>
      </c>
      <c r="R428" t="str">
        <f t="shared" si="6"/>
        <v>Identique</v>
      </c>
      <c r="S428" t="str">
        <f>IF(B428 = "", "", VLOOKUP(B428, Commandes!D:G, 4, FALSE))</f>
        <v>oui</v>
      </c>
    </row>
    <row r="429" spans="1:19" hidden="1" x14ac:dyDescent="0.35">
      <c r="A429" t="s">
        <v>1720</v>
      </c>
      <c r="B429" t="s">
        <v>1721</v>
      </c>
      <c r="C429" t="s">
        <v>5691</v>
      </c>
      <c r="D429" t="s">
        <v>4671</v>
      </c>
      <c r="E429" s="1" t="s">
        <v>4801</v>
      </c>
      <c r="F429" t="s">
        <v>4666</v>
      </c>
      <c r="G429">
        <v>63</v>
      </c>
      <c r="H429" t="s">
        <v>5692</v>
      </c>
      <c r="I429" t="s">
        <v>1720</v>
      </c>
      <c r="J429" t="s">
        <v>800</v>
      </c>
      <c r="K429" t="s">
        <v>46</v>
      </c>
      <c r="L429" t="s">
        <v>4667</v>
      </c>
      <c r="M429" t="s">
        <v>4668</v>
      </c>
      <c r="N429">
        <v>2022</v>
      </c>
      <c r="O429" t="s">
        <v>1722</v>
      </c>
      <c r="P429" t="s">
        <v>37</v>
      </c>
      <c r="Q429" t="str">
        <f>IFERROR(_xlfn.XLOOKUP(B429,'boitiers actifs'!C:C,'boitiers actifs'!A:A),"Pas installé")</f>
        <v>GK-506-KB</v>
      </c>
      <c r="R429" t="str">
        <f t="shared" si="6"/>
        <v>Identique</v>
      </c>
      <c r="S429" t="str">
        <f>IF(B429 = "", "", VLOOKUP(B429, Commandes!D:G, 4, FALSE))</f>
        <v>oui</v>
      </c>
    </row>
    <row r="430" spans="1:19" hidden="1" x14ac:dyDescent="0.35">
      <c r="A430" t="s">
        <v>1726</v>
      </c>
      <c r="B430" t="s">
        <v>1727</v>
      </c>
      <c r="C430" t="s">
        <v>802</v>
      </c>
      <c r="D430" t="s">
        <v>4671</v>
      </c>
      <c r="E430" s="1" t="s">
        <v>5693</v>
      </c>
      <c r="F430" t="s">
        <v>4666</v>
      </c>
      <c r="G430">
        <v>96</v>
      </c>
      <c r="H430" t="s">
        <v>66</v>
      </c>
      <c r="I430" t="s">
        <v>1726</v>
      </c>
      <c r="J430" t="s">
        <v>800</v>
      </c>
      <c r="K430" t="s">
        <v>46</v>
      </c>
      <c r="L430" t="s">
        <v>4667</v>
      </c>
      <c r="M430" t="s">
        <v>4673</v>
      </c>
      <c r="N430">
        <v>2022</v>
      </c>
      <c r="O430" t="s">
        <v>1728</v>
      </c>
      <c r="P430" t="s">
        <v>37</v>
      </c>
      <c r="Q430" t="str">
        <f>IFERROR(_xlfn.XLOOKUP(B430,'boitiers actifs'!C:C,'boitiers actifs'!A:A),"Pas installé")</f>
        <v>GK-148-CK</v>
      </c>
      <c r="R430" t="str">
        <f t="shared" si="6"/>
        <v>Identique</v>
      </c>
      <c r="S430" t="str">
        <f>IF(B430 = "", "", VLOOKUP(B430, Commandes!D:G, 4, FALSE))</f>
        <v>oui</v>
      </c>
    </row>
    <row r="431" spans="1:19" hidden="1" x14ac:dyDescent="0.35">
      <c r="A431" t="s">
        <v>1731</v>
      </c>
      <c r="B431" t="s">
        <v>1732</v>
      </c>
      <c r="C431" t="s">
        <v>5694</v>
      </c>
      <c r="D431" t="s">
        <v>4671</v>
      </c>
      <c r="E431" s="1" t="s">
        <v>4677</v>
      </c>
      <c r="F431" t="s">
        <v>4678</v>
      </c>
      <c r="G431">
        <v>79</v>
      </c>
      <c r="H431" t="s">
        <v>5695</v>
      </c>
      <c r="I431" t="s">
        <v>1731</v>
      </c>
      <c r="J431" t="s">
        <v>800</v>
      </c>
      <c r="K431" t="s">
        <v>46</v>
      </c>
      <c r="L431" t="s">
        <v>4667</v>
      </c>
      <c r="M431" t="s">
        <v>4668</v>
      </c>
      <c r="N431">
        <v>2022</v>
      </c>
      <c r="O431" t="s">
        <v>1733</v>
      </c>
      <c r="P431" t="s">
        <v>37</v>
      </c>
      <c r="Q431" t="str">
        <f>IFERROR(_xlfn.XLOOKUP(B431,'boitiers actifs'!C:C,'boitiers actifs'!A:A),"Pas installé")</f>
        <v>GK-961-DY</v>
      </c>
      <c r="R431" t="str">
        <f t="shared" si="6"/>
        <v>Identique</v>
      </c>
      <c r="S431" t="str">
        <f>IF(B431 = "", "", VLOOKUP(B431, Commandes!D:G, 4, FALSE))</f>
        <v>oui</v>
      </c>
    </row>
    <row r="432" spans="1:19" hidden="1" x14ac:dyDescent="0.35">
      <c r="A432" t="s">
        <v>1737</v>
      </c>
      <c r="B432" t="s">
        <v>1738</v>
      </c>
      <c r="C432" t="s">
        <v>5696</v>
      </c>
      <c r="D432" t="s">
        <v>4671</v>
      </c>
      <c r="E432" s="1" t="s">
        <v>4677</v>
      </c>
      <c r="F432" t="s">
        <v>4678</v>
      </c>
      <c r="G432">
        <v>77</v>
      </c>
      <c r="H432" t="s">
        <v>5697</v>
      </c>
      <c r="I432" t="s">
        <v>1737</v>
      </c>
      <c r="J432" t="s">
        <v>800</v>
      </c>
      <c r="K432" t="s">
        <v>46</v>
      </c>
      <c r="L432" t="s">
        <v>4667</v>
      </c>
      <c r="M432" t="s">
        <v>4668</v>
      </c>
      <c r="N432">
        <v>2015</v>
      </c>
      <c r="O432" t="s">
        <v>1739</v>
      </c>
      <c r="P432" t="s">
        <v>37</v>
      </c>
      <c r="Q432" t="str">
        <f>IFERROR(_xlfn.XLOOKUP(B432,'boitiers actifs'!C:C,'boitiers actifs'!A:A),"Pas installé")</f>
        <v>DQ-816-WS</v>
      </c>
      <c r="R432" t="str">
        <f t="shared" si="6"/>
        <v>Identique</v>
      </c>
      <c r="S432" t="str">
        <f>IF(B432 = "", "", VLOOKUP(B432, Commandes!D:G, 4, FALSE))</f>
        <v>oui</v>
      </c>
    </row>
    <row r="433" spans="1:19" hidden="1" x14ac:dyDescent="0.35">
      <c r="A433" t="s">
        <v>1743</v>
      </c>
      <c r="B433" t="s">
        <v>1744</v>
      </c>
      <c r="C433" t="s">
        <v>5698</v>
      </c>
      <c r="D433" t="s">
        <v>4671</v>
      </c>
      <c r="E433" s="1" t="s">
        <v>4672</v>
      </c>
      <c r="F433" t="s">
        <v>4666</v>
      </c>
      <c r="G433">
        <v>76</v>
      </c>
      <c r="H433" t="s">
        <v>5699</v>
      </c>
      <c r="I433" t="s">
        <v>1743</v>
      </c>
      <c r="J433" t="s">
        <v>800</v>
      </c>
      <c r="K433" t="s">
        <v>46</v>
      </c>
      <c r="L433" t="s">
        <v>4667</v>
      </c>
      <c r="M433" t="s">
        <v>4668</v>
      </c>
      <c r="N433">
        <v>2023</v>
      </c>
      <c r="O433" t="s">
        <v>1745</v>
      </c>
      <c r="P433" t="s">
        <v>37</v>
      </c>
      <c r="Q433" t="str">
        <f>IFERROR(_xlfn.XLOOKUP(B433,'boitiers actifs'!C:C,'boitiers actifs'!A:A),"Pas installé")</f>
        <v>GQ-710-ZH</v>
      </c>
      <c r="R433" t="str">
        <f t="shared" si="6"/>
        <v>Identique</v>
      </c>
      <c r="S433" t="str">
        <f>IF(B433 = "", "", VLOOKUP(B433, Commandes!D:G, 4, FALSE))</f>
        <v>oui</v>
      </c>
    </row>
    <row r="434" spans="1:19" hidden="1" x14ac:dyDescent="0.35">
      <c r="A434" t="s">
        <v>1749</v>
      </c>
      <c r="B434" t="s">
        <v>1750</v>
      </c>
      <c r="C434" t="s">
        <v>5700</v>
      </c>
      <c r="D434" t="s">
        <v>4671</v>
      </c>
      <c r="E434" s="1" t="s">
        <v>4677</v>
      </c>
      <c r="F434" t="s">
        <v>4678</v>
      </c>
      <c r="G434">
        <v>57</v>
      </c>
      <c r="H434" t="s">
        <v>5701</v>
      </c>
      <c r="I434" t="s">
        <v>1749</v>
      </c>
      <c r="J434" t="s">
        <v>800</v>
      </c>
      <c r="K434" t="s">
        <v>46</v>
      </c>
      <c r="L434" t="s">
        <v>4667</v>
      </c>
      <c r="M434" t="s">
        <v>4668</v>
      </c>
      <c r="N434">
        <v>2022</v>
      </c>
      <c r="O434" t="s">
        <v>1751</v>
      </c>
      <c r="P434" t="s">
        <v>37</v>
      </c>
      <c r="Q434" t="str">
        <f>IFERROR(_xlfn.XLOOKUP(B434,'boitiers actifs'!C:C,'boitiers actifs'!A:A),"Pas installé")</f>
        <v>GK-091-KW</v>
      </c>
      <c r="R434" t="str">
        <f t="shared" si="6"/>
        <v>Identique</v>
      </c>
      <c r="S434" t="str">
        <f>IF(B434 = "", "", VLOOKUP(B434, Commandes!D:G, 4, FALSE))</f>
        <v>oui</v>
      </c>
    </row>
    <row r="435" spans="1:19" hidden="1" x14ac:dyDescent="0.35">
      <c r="A435" t="s">
        <v>5702</v>
      </c>
      <c r="B435" t="s">
        <v>66</v>
      </c>
      <c r="C435" t="s">
        <v>5703</v>
      </c>
      <c r="D435" t="s">
        <v>5704</v>
      </c>
      <c r="E435" s="1" t="s">
        <v>5705</v>
      </c>
      <c r="F435" t="s">
        <v>4666</v>
      </c>
      <c r="G435">
        <v>97</v>
      </c>
      <c r="H435" t="s">
        <v>66</v>
      </c>
      <c r="I435" t="s">
        <v>5702</v>
      </c>
      <c r="J435" t="s">
        <v>800</v>
      </c>
      <c r="K435" t="s">
        <v>46</v>
      </c>
      <c r="L435" t="s">
        <v>4667</v>
      </c>
      <c r="M435" t="s">
        <v>4673</v>
      </c>
      <c r="N435">
        <v>2015</v>
      </c>
      <c r="O435" t="s">
        <v>5706</v>
      </c>
      <c r="P435" t="s">
        <v>37</v>
      </c>
      <c r="Q435" t="str">
        <f>IFERROR(_xlfn.XLOOKUP(B435,'boitiers actifs'!C:C,'boitiers actifs'!A:A),"Pas installé")</f>
        <v>Pas installé</v>
      </c>
      <c r="R435" t="str">
        <f t="shared" si="6"/>
        <v>Pas installé</v>
      </c>
      <c r="S435" t="str">
        <f>IF(B435 = "", "", VLOOKUP(B435, Commandes!D:G, 4, FALSE))</f>
        <v/>
      </c>
    </row>
    <row r="436" spans="1:19" hidden="1" x14ac:dyDescent="0.35">
      <c r="A436" t="s">
        <v>1755</v>
      </c>
      <c r="B436" t="s">
        <v>1756</v>
      </c>
      <c r="C436" t="s">
        <v>5707</v>
      </c>
      <c r="D436" t="s">
        <v>4671</v>
      </c>
      <c r="E436" s="1" t="s">
        <v>4677</v>
      </c>
      <c r="F436" t="s">
        <v>4678</v>
      </c>
      <c r="G436">
        <v>61</v>
      </c>
      <c r="H436" t="s">
        <v>5708</v>
      </c>
      <c r="I436" t="s">
        <v>1755</v>
      </c>
      <c r="J436" t="s">
        <v>800</v>
      </c>
      <c r="K436" t="s">
        <v>46</v>
      </c>
      <c r="L436" t="s">
        <v>4667</v>
      </c>
      <c r="M436" t="s">
        <v>4673</v>
      </c>
      <c r="N436">
        <v>2022</v>
      </c>
      <c r="O436" t="s">
        <v>1757</v>
      </c>
      <c r="P436" t="s">
        <v>37</v>
      </c>
      <c r="Q436" t="str">
        <f>IFERROR(_xlfn.XLOOKUP(B436,'boitiers actifs'!C:C,'boitiers actifs'!A:A),"Pas installé")</f>
        <v>GK-411-DG</v>
      </c>
      <c r="R436" t="str">
        <f t="shared" si="6"/>
        <v>Identique</v>
      </c>
      <c r="S436" t="str">
        <f>IF(B436 = "", "", VLOOKUP(B436, Commandes!D:G, 4, FALSE))</f>
        <v>oui</v>
      </c>
    </row>
    <row r="437" spans="1:19" hidden="1" x14ac:dyDescent="0.35">
      <c r="A437" t="s">
        <v>1761</v>
      </c>
      <c r="B437" t="s">
        <v>1762</v>
      </c>
      <c r="C437" t="s">
        <v>5709</v>
      </c>
      <c r="D437" t="s">
        <v>4671</v>
      </c>
      <c r="E437" s="1" t="s">
        <v>43</v>
      </c>
      <c r="F437" t="s">
        <v>4666</v>
      </c>
      <c r="G437">
        <v>76</v>
      </c>
      <c r="H437" t="s">
        <v>5710</v>
      </c>
      <c r="I437" t="s">
        <v>1761</v>
      </c>
      <c r="J437" t="s">
        <v>800</v>
      </c>
      <c r="K437" t="s">
        <v>46</v>
      </c>
      <c r="L437" t="s">
        <v>4667</v>
      </c>
      <c r="M437" t="s">
        <v>4668</v>
      </c>
      <c r="N437">
        <v>2023</v>
      </c>
      <c r="O437" t="s">
        <v>1763</v>
      </c>
      <c r="P437" t="s">
        <v>37</v>
      </c>
      <c r="Q437" t="str">
        <f>IFERROR(_xlfn.XLOOKUP(B437,'boitiers actifs'!C:C,'boitiers actifs'!A:A),"Pas installé")</f>
        <v>GR-142-WN</v>
      </c>
      <c r="R437" t="str">
        <f t="shared" si="6"/>
        <v>Identique</v>
      </c>
      <c r="S437" t="str">
        <f>IF(B437 = "", "", VLOOKUP(B437, Commandes!D:G, 4, FALSE))</f>
        <v>oui</v>
      </c>
    </row>
    <row r="438" spans="1:19" hidden="1" x14ac:dyDescent="0.35">
      <c r="A438" t="s">
        <v>5711</v>
      </c>
      <c r="B438" t="s">
        <v>66</v>
      </c>
      <c r="C438" t="s">
        <v>802</v>
      </c>
      <c r="D438" t="s">
        <v>5712</v>
      </c>
      <c r="E438" s="1" t="s">
        <v>5713</v>
      </c>
      <c r="F438" t="s">
        <v>4666</v>
      </c>
      <c r="G438">
        <v>100</v>
      </c>
      <c r="H438" t="s">
        <v>66</v>
      </c>
      <c r="I438" t="s">
        <v>5711</v>
      </c>
      <c r="J438" t="s">
        <v>800</v>
      </c>
      <c r="K438" t="s">
        <v>46</v>
      </c>
      <c r="L438" t="s">
        <v>4667</v>
      </c>
      <c r="M438" t="s">
        <v>4668</v>
      </c>
      <c r="N438">
        <v>2025</v>
      </c>
      <c r="O438" t="s">
        <v>3474</v>
      </c>
      <c r="Q438" t="str">
        <f>IFERROR(_xlfn.XLOOKUP(B438,'boitiers actifs'!C:C,'boitiers actifs'!A:A),"Pas installé")</f>
        <v>Pas installé</v>
      </c>
      <c r="R438" t="str">
        <f t="shared" si="6"/>
        <v>Pas installé</v>
      </c>
      <c r="S438" t="str">
        <f>IF(B438 = "", "", VLOOKUP(B438, Commandes!D:G, 4, FALSE))</f>
        <v/>
      </c>
    </row>
    <row r="439" spans="1:19" hidden="1" x14ac:dyDescent="0.35">
      <c r="A439" t="s">
        <v>5580</v>
      </c>
      <c r="B439" t="s">
        <v>66</v>
      </c>
      <c r="C439" t="s">
        <v>5581</v>
      </c>
      <c r="D439" t="s">
        <v>5582</v>
      </c>
      <c r="E439" s="1" t="s">
        <v>5583</v>
      </c>
      <c r="F439" t="s">
        <v>4666</v>
      </c>
      <c r="G439">
        <v>91</v>
      </c>
      <c r="H439" t="s">
        <v>66</v>
      </c>
      <c r="I439" t="s">
        <v>5580</v>
      </c>
      <c r="J439" t="s">
        <v>1329</v>
      </c>
      <c r="K439" t="s">
        <v>46</v>
      </c>
      <c r="L439" t="s">
        <v>4697</v>
      </c>
      <c r="M439" t="s">
        <v>4698</v>
      </c>
      <c r="N439">
        <v>2015</v>
      </c>
      <c r="O439" t="s">
        <v>5584</v>
      </c>
      <c r="Q439" t="str">
        <f>IFERROR(_xlfn.XLOOKUP(B439,'boitiers actifs'!C:C,'boitiers actifs'!A:A),"Pas installé")</f>
        <v>Pas installé</v>
      </c>
      <c r="R439" t="str">
        <f t="shared" si="6"/>
        <v>Pas installé</v>
      </c>
      <c r="S439" t="str">
        <f>IF(B439 = "", "", VLOOKUP(B439, Commandes!D:G, 4, FALSE))</f>
        <v/>
      </c>
    </row>
    <row r="440" spans="1:19" hidden="1" x14ac:dyDescent="0.35">
      <c r="A440" t="s">
        <v>1767</v>
      </c>
      <c r="B440" t="s">
        <v>1768</v>
      </c>
      <c r="C440" t="s">
        <v>1772</v>
      </c>
      <c r="D440" t="s">
        <v>4671</v>
      </c>
      <c r="E440" s="1" t="s">
        <v>5716</v>
      </c>
      <c r="F440" t="s">
        <v>4678</v>
      </c>
      <c r="G440">
        <v>74</v>
      </c>
      <c r="H440" t="s">
        <v>5717</v>
      </c>
      <c r="I440" t="s">
        <v>1767</v>
      </c>
      <c r="J440" t="s">
        <v>800</v>
      </c>
      <c r="K440" t="s">
        <v>46</v>
      </c>
      <c r="L440" t="s">
        <v>4667</v>
      </c>
      <c r="M440" t="s">
        <v>4668</v>
      </c>
      <c r="N440">
        <v>2020</v>
      </c>
      <c r="O440" t="s">
        <v>1769</v>
      </c>
      <c r="P440" t="s">
        <v>37</v>
      </c>
      <c r="Q440" t="str">
        <f>IFERROR(_xlfn.XLOOKUP(B440,'boitiers actifs'!C:C,'boitiers actifs'!A:A),"Pas installé")</f>
        <v>FR-484-VZ</v>
      </c>
      <c r="R440" t="str">
        <f t="shared" si="6"/>
        <v>Identique</v>
      </c>
      <c r="S440" t="str">
        <f>IF(B440 = "", "", VLOOKUP(B440, Commandes!D:G, 4, FALSE))</f>
        <v>oui</v>
      </c>
    </row>
    <row r="441" spans="1:19" hidden="1" x14ac:dyDescent="0.35">
      <c r="A441" t="s">
        <v>1773</v>
      </c>
      <c r="B441" t="s">
        <v>1774</v>
      </c>
      <c r="C441" t="s">
        <v>5718</v>
      </c>
      <c r="D441" t="s">
        <v>4671</v>
      </c>
      <c r="E441" s="1" t="s">
        <v>4677</v>
      </c>
      <c r="F441" t="s">
        <v>4678</v>
      </c>
      <c r="G441">
        <v>68</v>
      </c>
      <c r="H441" t="s">
        <v>5719</v>
      </c>
      <c r="I441" t="s">
        <v>1773</v>
      </c>
      <c r="J441" t="s">
        <v>800</v>
      </c>
      <c r="K441" t="s">
        <v>46</v>
      </c>
      <c r="L441" t="s">
        <v>4667</v>
      </c>
      <c r="M441" t="s">
        <v>4668</v>
      </c>
      <c r="N441">
        <v>2022</v>
      </c>
      <c r="O441" t="s">
        <v>1775</v>
      </c>
      <c r="P441" t="s">
        <v>37</v>
      </c>
      <c r="Q441" t="str">
        <f>IFERROR(_xlfn.XLOOKUP(B441,'boitiers actifs'!C:C,'boitiers actifs'!A:A),"Pas installé")</f>
        <v>GM-417-FV</v>
      </c>
      <c r="R441" t="str">
        <f t="shared" si="6"/>
        <v>Identique</v>
      </c>
      <c r="S441" t="str">
        <f>IF(B441 = "", "", VLOOKUP(B441, Commandes!D:G, 4, FALSE))</f>
        <v>oui</v>
      </c>
    </row>
    <row r="442" spans="1:19" hidden="1" x14ac:dyDescent="0.35">
      <c r="A442" t="s">
        <v>5720</v>
      </c>
      <c r="B442" t="s">
        <v>66</v>
      </c>
      <c r="C442" t="s">
        <v>5031</v>
      </c>
      <c r="D442" t="s">
        <v>5712</v>
      </c>
      <c r="E442" s="1" t="s">
        <v>5721</v>
      </c>
      <c r="F442" t="s">
        <v>4666</v>
      </c>
      <c r="G442">
        <v>92</v>
      </c>
      <c r="H442" t="s">
        <v>66</v>
      </c>
      <c r="I442" t="s">
        <v>5720</v>
      </c>
      <c r="J442" t="s">
        <v>800</v>
      </c>
      <c r="K442" t="s">
        <v>46</v>
      </c>
      <c r="L442" t="s">
        <v>4667</v>
      </c>
      <c r="M442" t="s">
        <v>4668</v>
      </c>
      <c r="N442">
        <v>2024</v>
      </c>
      <c r="O442" t="s">
        <v>3468</v>
      </c>
      <c r="Q442" t="str">
        <f>IFERROR(_xlfn.XLOOKUP(B442,'boitiers actifs'!C:C,'boitiers actifs'!A:A),"Pas installé")</f>
        <v>Pas installé</v>
      </c>
      <c r="R442" t="str">
        <f t="shared" si="6"/>
        <v>Pas installé</v>
      </c>
      <c r="S442" t="str">
        <f>IF(B442 = "", "", VLOOKUP(B442, Commandes!D:G, 4, FALSE))</f>
        <v/>
      </c>
    </row>
    <row r="443" spans="1:19" hidden="1" x14ac:dyDescent="0.35">
      <c r="A443" t="s">
        <v>5722</v>
      </c>
      <c r="B443" t="s">
        <v>66</v>
      </c>
      <c r="C443" t="s">
        <v>802</v>
      </c>
      <c r="D443" t="s">
        <v>5723</v>
      </c>
      <c r="E443" s="1" t="s">
        <v>5724</v>
      </c>
      <c r="F443" t="s">
        <v>4666</v>
      </c>
      <c r="G443">
        <v>100</v>
      </c>
      <c r="H443" t="s">
        <v>66</v>
      </c>
      <c r="I443" t="s">
        <v>5722</v>
      </c>
      <c r="J443" t="s">
        <v>800</v>
      </c>
      <c r="K443" t="s">
        <v>46</v>
      </c>
      <c r="L443" t="s">
        <v>4667</v>
      </c>
      <c r="M443" t="s">
        <v>4668</v>
      </c>
      <c r="N443">
        <v>2024</v>
      </c>
      <c r="O443" t="s">
        <v>3480</v>
      </c>
      <c r="Q443" t="str">
        <f>IFERROR(_xlfn.XLOOKUP(B443,'boitiers actifs'!C:C,'boitiers actifs'!A:A),"Pas installé")</f>
        <v>Pas installé</v>
      </c>
      <c r="R443" t="str">
        <f t="shared" si="6"/>
        <v>Pas installé</v>
      </c>
      <c r="S443" t="str">
        <f>IF(B443 = "", "", VLOOKUP(B443, Commandes!D:G, 4, FALSE))</f>
        <v/>
      </c>
    </row>
    <row r="444" spans="1:19" hidden="1" x14ac:dyDescent="0.35">
      <c r="A444" t="s">
        <v>5725</v>
      </c>
      <c r="B444" t="s">
        <v>66</v>
      </c>
      <c r="C444" t="s">
        <v>5726</v>
      </c>
      <c r="D444" t="s">
        <v>5712</v>
      </c>
      <c r="E444" s="1" t="s">
        <v>5727</v>
      </c>
      <c r="F444" t="s">
        <v>4666</v>
      </c>
      <c r="G444">
        <v>80</v>
      </c>
      <c r="H444" t="s">
        <v>66</v>
      </c>
      <c r="I444" t="s">
        <v>5725</v>
      </c>
      <c r="J444" t="s">
        <v>800</v>
      </c>
      <c r="K444" t="s">
        <v>46</v>
      </c>
      <c r="L444" t="s">
        <v>4667</v>
      </c>
      <c r="M444" t="s">
        <v>4668</v>
      </c>
      <c r="N444">
        <v>2024</v>
      </c>
      <c r="O444" t="s">
        <v>3486</v>
      </c>
      <c r="Q444" t="str">
        <f>IFERROR(_xlfn.XLOOKUP(B444,'boitiers actifs'!C:C,'boitiers actifs'!A:A),"Pas installé")</f>
        <v>Pas installé</v>
      </c>
      <c r="R444" t="str">
        <f t="shared" si="6"/>
        <v>Pas installé</v>
      </c>
      <c r="S444" t="str">
        <f>IF(B444 = "", "", VLOOKUP(B444, Commandes!D:G, 4, FALSE))</f>
        <v/>
      </c>
    </row>
    <row r="445" spans="1:19" hidden="1" x14ac:dyDescent="0.35">
      <c r="A445" t="s">
        <v>1779</v>
      </c>
      <c r="B445" t="s">
        <v>1780</v>
      </c>
      <c r="C445" t="s">
        <v>1784</v>
      </c>
      <c r="D445" t="s">
        <v>4671</v>
      </c>
      <c r="E445" s="1" t="s">
        <v>4677</v>
      </c>
      <c r="F445" t="s">
        <v>4678</v>
      </c>
      <c r="G445">
        <v>74</v>
      </c>
      <c r="H445" t="s">
        <v>5728</v>
      </c>
      <c r="I445" t="s">
        <v>1779</v>
      </c>
      <c r="J445" t="s">
        <v>800</v>
      </c>
      <c r="K445" t="s">
        <v>46</v>
      </c>
      <c r="L445" t="s">
        <v>4667</v>
      </c>
      <c r="M445" t="s">
        <v>4668</v>
      </c>
      <c r="N445">
        <v>2022</v>
      </c>
      <c r="O445" t="s">
        <v>1781</v>
      </c>
      <c r="P445" t="s">
        <v>37</v>
      </c>
      <c r="Q445" t="str">
        <f>IFERROR(_xlfn.XLOOKUP(B445,'boitiers actifs'!C:C,'boitiers actifs'!A:A),"Pas installé")</f>
        <v>GL-298-EV</v>
      </c>
      <c r="R445" t="str">
        <f t="shared" si="6"/>
        <v>Identique</v>
      </c>
      <c r="S445" t="str">
        <f>IF(B445 = "", "", VLOOKUP(B445, Commandes!D:G, 4, FALSE))</f>
        <v>oui</v>
      </c>
    </row>
    <row r="446" spans="1:19" hidden="1" x14ac:dyDescent="0.35">
      <c r="A446" t="s">
        <v>5729</v>
      </c>
      <c r="B446" t="s">
        <v>66</v>
      </c>
      <c r="C446" t="s">
        <v>802</v>
      </c>
      <c r="D446" t="s">
        <v>5730</v>
      </c>
      <c r="E446" s="1" t="s">
        <v>5731</v>
      </c>
      <c r="F446" t="s">
        <v>4666</v>
      </c>
      <c r="G446">
        <v>100</v>
      </c>
      <c r="H446" t="s">
        <v>66</v>
      </c>
      <c r="I446" t="s">
        <v>5729</v>
      </c>
      <c r="J446" t="s">
        <v>800</v>
      </c>
      <c r="K446" t="s">
        <v>46</v>
      </c>
      <c r="L446" t="s">
        <v>4667</v>
      </c>
      <c r="M446" t="s">
        <v>4668</v>
      </c>
      <c r="N446">
        <v>2024</v>
      </c>
      <c r="O446" t="s">
        <v>3597</v>
      </c>
      <c r="P446" t="s">
        <v>37</v>
      </c>
      <c r="Q446" t="str">
        <f>IFERROR(_xlfn.XLOOKUP(B446,'boitiers actifs'!C:C,'boitiers actifs'!A:A),"Pas installé")</f>
        <v>Pas installé</v>
      </c>
      <c r="R446" t="str">
        <f t="shared" si="6"/>
        <v>Pas installé</v>
      </c>
      <c r="S446" t="str">
        <f>IF(B446 = "", "", VLOOKUP(B446, Commandes!D:G, 4, FALSE))</f>
        <v/>
      </c>
    </row>
    <row r="447" spans="1:19" hidden="1" x14ac:dyDescent="0.35">
      <c r="A447" t="s">
        <v>5732</v>
      </c>
      <c r="B447" t="s">
        <v>66</v>
      </c>
      <c r="C447" t="s">
        <v>802</v>
      </c>
      <c r="D447" t="s">
        <v>5073</v>
      </c>
      <c r="E447" s="1" t="s">
        <v>5733</v>
      </c>
      <c r="F447" t="s">
        <v>4666</v>
      </c>
      <c r="G447">
        <v>100</v>
      </c>
      <c r="H447" t="s">
        <v>66</v>
      </c>
      <c r="I447" t="s">
        <v>5734</v>
      </c>
      <c r="J447" t="s">
        <v>800</v>
      </c>
      <c r="K447" t="s">
        <v>46</v>
      </c>
      <c r="L447" t="s">
        <v>4667</v>
      </c>
      <c r="M447" t="s">
        <v>4668</v>
      </c>
      <c r="N447">
        <v>2024</v>
      </c>
      <c r="O447" t="s">
        <v>3608</v>
      </c>
      <c r="P447" t="s">
        <v>37</v>
      </c>
      <c r="Q447" t="str">
        <f>IFERROR(_xlfn.XLOOKUP(B447,'boitiers actifs'!C:C,'boitiers actifs'!A:A),"Pas installé")</f>
        <v>Pas installé</v>
      </c>
      <c r="R447" t="str">
        <f t="shared" si="6"/>
        <v>Pas installé</v>
      </c>
      <c r="S447" t="str">
        <f>IF(B447 = "", "", VLOOKUP(B447, Commandes!D:G, 4, FALSE))</f>
        <v/>
      </c>
    </row>
    <row r="448" spans="1:19" hidden="1" x14ac:dyDescent="0.35">
      <c r="A448" t="s">
        <v>5735</v>
      </c>
      <c r="B448" t="s">
        <v>66</v>
      </c>
      <c r="C448" t="s">
        <v>802</v>
      </c>
      <c r="D448" t="s">
        <v>5736</v>
      </c>
      <c r="E448" s="1" t="s">
        <v>5737</v>
      </c>
      <c r="F448" t="s">
        <v>4666</v>
      </c>
      <c r="G448">
        <v>100</v>
      </c>
      <c r="H448" t="s">
        <v>66</v>
      </c>
      <c r="I448" t="s">
        <v>5735</v>
      </c>
      <c r="J448" t="s">
        <v>800</v>
      </c>
      <c r="K448" t="s">
        <v>46</v>
      </c>
      <c r="L448" t="s">
        <v>4667</v>
      </c>
      <c r="M448" t="s">
        <v>4668</v>
      </c>
      <c r="N448">
        <v>2026</v>
      </c>
      <c r="O448" t="s">
        <v>4636</v>
      </c>
      <c r="P448" t="s">
        <v>37</v>
      </c>
      <c r="Q448" t="str">
        <f>IFERROR(_xlfn.XLOOKUP(B448,'boitiers actifs'!C:C,'boitiers actifs'!A:A),"Pas installé")</f>
        <v>Pas installé</v>
      </c>
      <c r="R448" t="str">
        <f t="shared" si="6"/>
        <v>Pas installé</v>
      </c>
      <c r="S448" t="str">
        <f>IF(B448 = "", "", VLOOKUP(B448, Commandes!D:G, 4, FALSE))</f>
        <v/>
      </c>
    </row>
    <row r="449" spans="1:19" hidden="1" x14ac:dyDescent="0.35">
      <c r="A449" t="s">
        <v>1785</v>
      </c>
      <c r="B449" t="s">
        <v>1786</v>
      </c>
      <c r="C449" t="s">
        <v>5738</v>
      </c>
      <c r="D449" t="s">
        <v>4671</v>
      </c>
      <c r="E449" s="1" t="s">
        <v>4677</v>
      </c>
      <c r="F449" t="s">
        <v>4678</v>
      </c>
      <c r="G449">
        <v>62</v>
      </c>
      <c r="H449" t="s">
        <v>5739</v>
      </c>
      <c r="I449" t="s">
        <v>1785</v>
      </c>
      <c r="J449" t="s">
        <v>800</v>
      </c>
      <c r="K449" t="s">
        <v>46</v>
      </c>
      <c r="L449" t="s">
        <v>4667</v>
      </c>
      <c r="M449" t="s">
        <v>4668</v>
      </c>
      <c r="N449">
        <v>2023</v>
      </c>
      <c r="O449" t="s">
        <v>1787</v>
      </c>
      <c r="P449" t="s">
        <v>37</v>
      </c>
      <c r="Q449" t="str">
        <f>IFERROR(_xlfn.XLOOKUP(B449,'boitiers actifs'!C:C,'boitiers actifs'!A:A),"Pas installé")</f>
        <v>GR-584-CW</v>
      </c>
      <c r="R449" t="str">
        <f t="shared" si="6"/>
        <v>Identique</v>
      </c>
      <c r="S449" t="str">
        <f>IF(B449 = "", "", VLOOKUP(B449, Commandes!D:G, 4, FALSE))</f>
        <v>oui</v>
      </c>
    </row>
    <row r="450" spans="1:19" hidden="1" x14ac:dyDescent="0.35">
      <c r="A450" t="s">
        <v>5740</v>
      </c>
      <c r="B450" t="s">
        <v>66</v>
      </c>
      <c r="C450" t="s">
        <v>5741</v>
      </c>
      <c r="D450" t="s">
        <v>5742</v>
      </c>
      <c r="E450" s="1" t="s">
        <v>5743</v>
      </c>
      <c r="F450" t="s">
        <v>4666</v>
      </c>
      <c r="G450">
        <v>98</v>
      </c>
      <c r="H450" t="s">
        <v>66</v>
      </c>
      <c r="I450" t="s">
        <v>5740</v>
      </c>
      <c r="J450" t="s">
        <v>800</v>
      </c>
      <c r="K450" t="s">
        <v>46</v>
      </c>
      <c r="L450" t="s">
        <v>4667</v>
      </c>
      <c r="M450" t="s">
        <v>4673</v>
      </c>
      <c r="N450">
        <v>2014</v>
      </c>
      <c r="O450" t="s">
        <v>5744</v>
      </c>
      <c r="Q450" t="str">
        <f>IFERROR(_xlfn.XLOOKUP(B450,'boitiers actifs'!C:C,'boitiers actifs'!A:A),"Pas installé")</f>
        <v>Pas installé</v>
      </c>
      <c r="R450" t="str">
        <f t="shared" ref="R450:R513" si="7" xml:space="preserve"> IF(Q450 = "Pas installé", "Pas installé", IF( Q450&lt;&gt;A450, "Différent du véhicule assigné", "Identique"))</f>
        <v>Pas installé</v>
      </c>
      <c r="S450" t="str">
        <f>IF(B450 = "", "", VLOOKUP(B450, Commandes!D:G, 4, FALSE))</f>
        <v/>
      </c>
    </row>
    <row r="451" spans="1:19" hidden="1" x14ac:dyDescent="0.35">
      <c r="A451" t="s">
        <v>1791</v>
      </c>
      <c r="B451" t="s">
        <v>1792</v>
      </c>
      <c r="C451" t="s">
        <v>5745</v>
      </c>
      <c r="D451" t="s">
        <v>4671</v>
      </c>
      <c r="E451" s="1" t="s">
        <v>4762</v>
      </c>
      <c r="F451" t="s">
        <v>4678</v>
      </c>
      <c r="G451">
        <v>68</v>
      </c>
      <c r="H451" t="s">
        <v>5746</v>
      </c>
      <c r="I451" t="s">
        <v>1791</v>
      </c>
      <c r="J451" t="s">
        <v>800</v>
      </c>
      <c r="K451" t="s">
        <v>46</v>
      </c>
      <c r="L451" t="s">
        <v>4667</v>
      </c>
      <c r="M451" t="s">
        <v>4668</v>
      </c>
      <c r="N451">
        <v>2023</v>
      </c>
      <c r="O451" t="s">
        <v>1793</v>
      </c>
      <c r="P451" t="s">
        <v>37</v>
      </c>
      <c r="Q451" t="str">
        <f>IFERROR(_xlfn.XLOOKUP(B451,'boitiers actifs'!C:C,'boitiers actifs'!A:A),"Pas installé")</f>
        <v>GQ-103-RM</v>
      </c>
      <c r="R451" t="str">
        <f t="shared" si="7"/>
        <v>Identique</v>
      </c>
      <c r="S451" t="str">
        <f>IF(B451 = "", "", VLOOKUP(B451, Commandes!D:G, 4, FALSE))</f>
        <v>oui</v>
      </c>
    </row>
    <row r="452" spans="1:19" hidden="1" x14ac:dyDescent="0.35">
      <c r="A452" t="s">
        <v>1797</v>
      </c>
      <c r="B452" t="s">
        <v>1798</v>
      </c>
      <c r="C452" t="s">
        <v>5747</v>
      </c>
      <c r="D452" t="s">
        <v>4671</v>
      </c>
      <c r="E452" s="1" t="s">
        <v>4677</v>
      </c>
      <c r="F452" t="s">
        <v>4678</v>
      </c>
      <c r="G452">
        <v>77</v>
      </c>
      <c r="H452" t="s">
        <v>5748</v>
      </c>
      <c r="I452" t="s">
        <v>1797</v>
      </c>
      <c r="J452" t="s">
        <v>800</v>
      </c>
      <c r="K452" t="s">
        <v>46</v>
      </c>
      <c r="L452" t="s">
        <v>4667</v>
      </c>
      <c r="M452" t="s">
        <v>4668</v>
      </c>
      <c r="N452">
        <v>2023</v>
      </c>
      <c r="O452" t="s">
        <v>1799</v>
      </c>
      <c r="P452" t="s">
        <v>37</v>
      </c>
      <c r="Q452" t="str">
        <f>IFERROR(_xlfn.XLOOKUP(B452,'boitiers actifs'!C:C,'boitiers actifs'!A:A),"Pas installé")</f>
        <v>GQ-402-RM</v>
      </c>
      <c r="R452" t="str">
        <f t="shared" si="7"/>
        <v>Identique</v>
      </c>
      <c r="S452" t="str">
        <f>IF(B452 = "", "", VLOOKUP(B452, Commandes!D:G, 4, FALSE))</f>
        <v>oui</v>
      </c>
    </row>
    <row r="453" spans="1:19" hidden="1" x14ac:dyDescent="0.35">
      <c r="A453" t="s">
        <v>1803</v>
      </c>
      <c r="B453" t="s">
        <v>1804</v>
      </c>
      <c r="C453" t="s">
        <v>5749</v>
      </c>
      <c r="D453" t="s">
        <v>4671</v>
      </c>
      <c r="E453" s="1" t="s">
        <v>4677</v>
      </c>
      <c r="F453" t="s">
        <v>4666</v>
      </c>
      <c r="G453">
        <v>83</v>
      </c>
      <c r="H453" t="s">
        <v>5750</v>
      </c>
      <c r="I453" t="s">
        <v>1803</v>
      </c>
      <c r="J453" t="s">
        <v>800</v>
      </c>
      <c r="K453" t="s">
        <v>46</v>
      </c>
      <c r="L453" t="s">
        <v>4667</v>
      </c>
      <c r="M453" t="s">
        <v>4668</v>
      </c>
      <c r="N453">
        <v>2022</v>
      </c>
      <c r="O453" t="s">
        <v>1805</v>
      </c>
      <c r="P453" t="s">
        <v>37</v>
      </c>
      <c r="Q453" t="str">
        <f>IFERROR(_xlfn.XLOOKUP(B453,'boitiers actifs'!C:C,'boitiers actifs'!A:A),"Pas installé")</f>
        <v>GL-327-RM</v>
      </c>
      <c r="R453" t="str">
        <f t="shared" si="7"/>
        <v>Identique</v>
      </c>
      <c r="S453" t="str">
        <f>IF(B453 = "", "", VLOOKUP(B453, Commandes!D:G, 4, FALSE))</f>
        <v>oui</v>
      </c>
    </row>
    <row r="454" spans="1:19" hidden="1" x14ac:dyDescent="0.35">
      <c r="A454" t="s">
        <v>1809</v>
      </c>
      <c r="B454" t="s">
        <v>1810</v>
      </c>
      <c r="C454" t="s">
        <v>1814</v>
      </c>
      <c r="D454" t="s">
        <v>4671</v>
      </c>
      <c r="E454" s="1" t="s">
        <v>5751</v>
      </c>
      <c r="F454" t="s">
        <v>4666</v>
      </c>
      <c r="G454">
        <v>83</v>
      </c>
      <c r="H454" t="s">
        <v>66</v>
      </c>
      <c r="I454" t="s">
        <v>1809</v>
      </c>
      <c r="J454" t="s">
        <v>800</v>
      </c>
      <c r="K454" t="s">
        <v>46</v>
      </c>
      <c r="L454" t="s">
        <v>4667</v>
      </c>
      <c r="M454" t="s">
        <v>4668</v>
      </c>
      <c r="N454">
        <v>2022</v>
      </c>
      <c r="O454" t="s">
        <v>1811</v>
      </c>
      <c r="P454" t="s">
        <v>37</v>
      </c>
      <c r="Q454" t="str">
        <f>IFERROR(_xlfn.XLOOKUP(B454,'boitiers actifs'!C:C,'boitiers actifs'!A:A),"Pas installé")</f>
        <v>GK-318-RS</v>
      </c>
      <c r="R454" t="str">
        <f t="shared" si="7"/>
        <v>Identique</v>
      </c>
      <c r="S454" t="str">
        <f>IF(B454 = "", "", VLOOKUP(B454, Commandes!D:G, 4, FALSE))</f>
        <v>oui</v>
      </c>
    </row>
    <row r="455" spans="1:19" hidden="1" x14ac:dyDescent="0.35">
      <c r="A455" t="s">
        <v>1815</v>
      </c>
      <c r="B455" t="s">
        <v>1816</v>
      </c>
      <c r="C455" t="s">
        <v>5752</v>
      </c>
      <c r="D455" t="s">
        <v>4671</v>
      </c>
      <c r="E455" s="1" t="s">
        <v>4762</v>
      </c>
      <c r="F455" t="s">
        <v>4666</v>
      </c>
      <c r="G455">
        <v>86</v>
      </c>
      <c r="H455" t="s">
        <v>5753</v>
      </c>
      <c r="I455" t="s">
        <v>1815</v>
      </c>
      <c r="J455" t="s">
        <v>800</v>
      </c>
      <c r="K455" t="s">
        <v>46</v>
      </c>
      <c r="L455" t="s">
        <v>4667</v>
      </c>
      <c r="M455" t="s">
        <v>4668</v>
      </c>
      <c r="N455">
        <v>2023</v>
      </c>
      <c r="O455" t="s">
        <v>1817</v>
      </c>
      <c r="P455" t="s">
        <v>37</v>
      </c>
      <c r="Q455" t="str">
        <f>IFERROR(_xlfn.XLOOKUP(B455,'boitiers actifs'!C:C,'boitiers actifs'!A:A),"Pas installé")</f>
        <v>GQ-778-RL</v>
      </c>
      <c r="R455" t="str">
        <f t="shared" si="7"/>
        <v>Identique</v>
      </c>
      <c r="S455" t="str">
        <f>IF(B455 = "", "", VLOOKUP(B455, Commandes!D:G, 4, FALSE))</f>
        <v>oui</v>
      </c>
    </row>
    <row r="456" spans="1:19" hidden="1" x14ac:dyDescent="0.35">
      <c r="A456" t="s">
        <v>1821</v>
      </c>
      <c r="B456" t="s">
        <v>1822</v>
      </c>
      <c r="C456" t="s">
        <v>802</v>
      </c>
      <c r="D456" t="s">
        <v>4671</v>
      </c>
      <c r="E456" s="1" t="s">
        <v>5754</v>
      </c>
      <c r="F456" t="s">
        <v>4666</v>
      </c>
      <c r="G456">
        <v>96</v>
      </c>
      <c r="H456" t="s">
        <v>66</v>
      </c>
      <c r="I456" t="s">
        <v>1821</v>
      </c>
      <c r="J456" t="s">
        <v>800</v>
      </c>
      <c r="K456" t="s">
        <v>46</v>
      </c>
      <c r="L456" t="s">
        <v>4667</v>
      </c>
      <c r="M456" t="s">
        <v>4668</v>
      </c>
      <c r="N456">
        <v>2015</v>
      </c>
      <c r="O456" t="s">
        <v>1823</v>
      </c>
      <c r="P456" t="s">
        <v>37</v>
      </c>
      <c r="Q456" t="str">
        <f>IFERROR(_xlfn.XLOOKUP(B456,'boitiers actifs'!C:C,'boitiers actifs'!A:A),"Pas installé")</f>
        <v>DQ-535-FQ</v>
      </c>
      <c r="R456" t="str">
        <f t="shared" si="7"/>
        <v>Identique</v>
      </c>
      <c r="S456" t="str">
        <f>IF(B456 = "", "", VLOOKUP(B456, Commandes!D:G, 4, FALSE))</f>
        <v>oui</v>
      </c>
    </row>
    <row r="457" spans="1:19" hidden="1" x14ac:dyDescent="0.35">
      <c r="A457" t="s">
        <v>5755</v>
      </c>
      <c r="B457" t="s">
        <v>66</v>
      </c>
      <c r="C457" t="s">
        <v>5027</v>
      </c>
      <c r="D457" t="s">
        <v>5756</v>
      </c>
      <c r="E457" s="1" t="s">
        <v>5757</v>
      </c>
      <c r="F457" t="s">
        <v>4666</v>
      </c>
      <c r="G457">
        <v>97</v>
      </c>
      <c r="H457" t="s">
        <v>66</v>
      </c>
      <c r="I457" t="s">
        <v>5755</v>
      </c>
      <c r="J457" t="s">
        <v>800</v>
      </c>
      <c r="K457" t="s">
        <v>46</v>
      </c>
      <c r="L457" t="s">
        <v>4667</v>
      </c>
      <c r="M457" t="s">
        <v>4668</v>
      </c>
      <c r="N457">
        <v>2024</v>
      </c>
      <c r="O457" t="s">
        <v>3219</v>
      </c>
      <c r="Q457" t="str">
        <f>IFERROR(_xlfn.XLOOKUP(B457,'boitiers actifs'!C:C,'boitiers actifs'!A:A),"Pas installé")</f>
        <v>Pas installé</v>
      </c>
      <c r="R457" t="str">
        <f t="shared" si="7"/>
        <v>Pas installé</v>
      </c>
      <c r="S457" t="str">
        <f>IF(B457 = "", "", VLOOKUP(B457, Commandes!D:G, 4, FALSE))</f>
        <v/>
      </c>
    </row>
    <row r="458" spans="1:19" hidden="1" x14ac:dyDescent="0.35">
      <c r="A458" t="s">
        <v>1826</v>
      </c>
      <c r="B458" t="s">
        <v>1827</v>
      </c>
      <c r="C458" t="s">
        <v>5758</v>
      </c>
      <c r="D458" t="s">
        <v>4671</v>
      </c>
      <c r="E458" s="1" t="s">
        <v>5021</v>
      </c>
      <c r="F458" t="s">
        <v>4666</v>
      </c>
      <c r="G458">
        <v>79</v>
      </c>
      <c r="H458" t="s">
        <v>5759</v>
      </c>
      <c r="I458" t="s">
        <v>1826</v>
      </c>
      <c r="J458" t="s">
        <v>800</v>
      </c>
      <c r="K458" t="s">
        <v>46</v>
      </c>
      <c r="L458" t="s">
        <v>4667</v>
      </c>
      <c r="M458" t="s">
        <v>4668</v>
      </c>
      <c r="N458">
        <v>2016</v>
      </c>
      <c r="O458" t="s">
        <v>1828</v>
      </c>
      <c r="P458" t="s">
        <v>37</v>
      </c>
      <c r="Q458" t="str">
        <f>IFERROR(_xlfn.XLOOKUP(B458,'boitiers actifs'!C:C,'boitiers actifs'!A:A),"Pas installé")</f>
        <v>EF-839-XH</v>
      </c>
      <c r="R458" t="str">
        <f t="shared" si="7"/>
        <v>Identique</v>
      </c>
      <c r="S458" t="str">
        <f>IF(B458 = "", "", VLOOKUP(B458, Commandes!D:G, 4, FALSE))</f>
        <v>oui</v>
      </c>
    </row>
    <row r="459" spans="1:19" hidden="1" x14ac:dyDescent="0.35">
      <c r="A459" t="s">
        <v>5760</v>
      </c>
      <c r="B459" t="s">
        <v>66</v>
      </c>
      <c r="C459" t="s">
        <v>802</v>
      </c>
      <c r="D459" t="s">
        <v>5761</v>
      </c>
      <c r="E459" s="1" t="s">
        <v>5762</v>
      </c>
      <c r="F459" t="s">
        <v>4666</v>
      </c>
      <c r="G459">
        <v>92</v>
      </c>
      <c r="H459" t="s">
        <v>66</v>
      </c>
      <c r="I459" t="s">
        <v>5760</v>
      </c>
      <c r="J459" t="s">
        <v>800</v>
      </c>
      <c r="K459" t="s">
        <v>46</v>
      </c>
      <c r="L459" t="s">
        <v>4667</v>
      </c>
      <c r="M459" t="s">
        <v>4668</v>
      </c>
      <c r="N459">
        <v>2015</v>
      </c>
      <c r="O459" t="s">
        <v>4174</v>
      </c>
      <c r="P459" t="s">
        <v>37</v>
      </c>
      <c r="Q459" t="str">
        <f>IFERROR(_xlfn.XLOOKUP(B459,'boitiers actifs'!C:C,'boitiers actifs'!A:A),"Pas installé")</f>
        <v>Pas installé</v>
      </c>
      <c r="R459" t="str">
        <f t="shared" si="7"/>
        <v>Pas installé</v>
      </c>
      <c r="S459" t="str">
        <f>IF(B459 = "", "", VLOOKUP(B459, Commandes!D:G, 4, FALSE))</f>
        <v/>
      </c>
    </row>
    <row r="460" spans="1:19" hidden="1" x14ac:dyDescent="0.35">
      <c r="A460" t="s">
        <v>5763</v>
      </c>
      <c r="B460" t="s">
        <v>66</v>
      </c>
      <c r="C460" t="s">
        <v>5027</v>
      </c>
      <c r="D460" t="s">
        <v>5764</v>
      </c>
      <c r="E460" s="1" t="s">
        <v>5765</v>
      </c>
      <c r="F460" t="s">
        <v>4666</v>
      </c>
      <c r="G460">
        <v>100</v>
      </c>
      <c r="H460" t="s">
        <v>66</v>
      </c>
      <c r="I460" t="s">
        <v>5763</v>
      </c>
      <c r="J460" t="s">
        <v>39</v>
      </c>
      <c r="K460" t="s">
        <v>46</v>
      </c>
      <c r="L460" t="s">
        <v>4667</v>
      </c>
      <c r="M460" t="s">
        <v>4668</v>
      </c>
      <c r="N460">
        <v>2024</v>
      </c>
      <c r="O460" t="s">
        <v>3225</v>
      </c>
      <c r="Q460" t="str">
        <f>IFERROR(_xlfn.XLOOKUP(B460,'boitiers actifs'!C:C,'boitiers actifs'!A:A),"Pas installé")</f>
        <v>Pas installé</v>
      </c>
      <c r="R460" t="str">
        <f t="shared" si="7"/>
        <v>Pas installé</v>
      </c>
      <c r="S460" t="str">
        <f>IF(B460 = "", "", VLOOKUP(B460, Commandes!D:G, 4, FALSE))</f>
        <v/>
      </c>
    </row>
    <row r="461" spans="1:19" hidden="1" x14ac:dyDescent="0.35">
      <c r="A461" t="s">
        <v>5766</v>
      </c>
      <c r="B461" t="s">
        <v>66</v>
      </c>
      <c r="C461" t="s">
        <v>5031</v>
      </c>
      <c r="D461" t="s">
        <v>5767</v>
      </c>
      <c r="E461" s="1" t="s">
        <v>5768</v>
      </c>
      <c r="F461" t="s">
        <v>4666</v>
      </c>
      <c r="G461">
        <v>79</v>
      </c>
      <c r="H461" t="s">
        <v>66</v>
      </c>
      <c r="I461" t="s">
        <v>5766</v>
      </c>
      <c r="J461" t="s">
        <v>800</v>
      </c>
      <c r="K461" t="s">
        <v>46</v>
      </c>
      <c r="L461" t="s">
        <v>4667</v>
      </c>
      <c r="M461" t="s">
        <v>4668</v>
      </c>
      <c r="N461">
        <v>2026</v>
      </c>
      <c r="O461" t="s">
        <v>4630</v>
      </c>
      <c r="P461" t="s">
        <v>37</v>
      </c>
      <c r="Q461" t="str">
        <f>IFERROR(_xlfn.XLOOKUP(B461,'boitiers actifs'!C:C,'boitiers actifs'!A:A),"Pas installé")</f>
        <v>Pas installé</v>
      </c>
      <c r="R461" t="str">
        <f t="shared" si="7"/>
        <v>Pas installé</v>
      </c>
      <c r="S461" t="str">
        <f>IF(B461 = "", "", VLOOKUP(B461, Commandes!D:G, 4, FALSE))</f>
        <v/>
      </c>
    </row>
    <row r="462" spans="1:19" hidden="1" x14ac:dyDescent="0.35">
      <c r="A462" t="s">
        <v>5769</v>
      </c>
      <c r="B462" t="s">
        <v>66</v>
      </c>
      <c r="C462" t="s">
        <v>5770</v>
      </c>
      <c r="D462" t="s">
        <v>5723</v>
      </c>
      <c r="E462" s="1" t="s">
        <v>5727</v>
      </c>
      <c r="F462" t="s">
        <v>4666</v>
      </c>
      <c r="G462">
        <v>53</v>
      </c>
      <c r="H462" t="s">
        <v>66</v>
      </c>
      <c r="I462" t="s">
        <v>5769</v>
      </c>
      <c r="J462" t="s">
        <v>800</v>
      </c>
      <c r="K462" t="s">
        <v>46</v>
      </c>
      <c r="L462" t="s">
        <v>4667</v>
      </c>
      <c r="M462" t="s">
        <v>4668</v>
      </c>
      <c r="N462">
        <v>2014</v>
      </c>
      <c r="O462" t="s">
        <v>5771</v>
      </c>
      <c r="Q462" t="str">
        <f>IFERROR(_xlfn.XLOOKUP(B462,'boitiers actifs'!C:C,'boitiers actifs'!A:A),"Pas installé")</f>
        <v>Pas installé</v>
      </c>
      <c r="R462" t="str">
        <f t="shared" si="7"/>
        <v>Pas installé</v>
      </c>
      <c r="S462" t="str">
        <f>IF(B462 = "", "", VLOOKUP(B462, Commandes!D:G, 4, FALSE))</f>
        <v/>
      </c>
    </row>
    <row r="463" spans="1:19" hidden="1" x14ac:dyDescent="0.35">
      <c r="A463" t="s">
        <v>1832</v>
      </c>
      <c r="B463" t="s">
        <v>1833</v>
      </c>
      <c r="C463" t="s">
        <v>5772</v>
      </c>
      <c r="D463" t="s">
        <v>4671</v>
      </c>
      <c r="E463" s="1" t="s">
        <v>5716</v>
      </c>
      <c r="F463" t="s">
        <v>4678</v>
      </c>
      <c r="G463">
        <v>75</v>
      </c>
      <c r="H463" t="s">
        <v>5773</v>
      </c>
      <c r="I463" t="s">
        <v>1832</v>
      </c>
      <c r="J463" t="s">
        <v>39</v>
      </c>
      <c r="K463" t="s">
        <v>46</v>
      </c>
      <c r="L463" t="s">
        <v>4667</v>
      </c>
      <c r="M463" t="s">
        <v>4668</v>
      </c>
      <c r="N463">
        <v>2026</v>
      </c>
      <c r="O463" t="s">
        <v>1834</v>
      </c>
      <c r="P463" t="s">
        <v>37</v>
      </c>
      <c r="Q463" t="str">
        <f>IFERROR(_xlfn.XLOOKUP(B463,'boitiers actifs'!C:C,'boitiers actifs'!A:A),"Pas installé")</f>
        <v>DW-055-HC</v>
      </c>
      <c r="R463" t="str">
        <f t="shared" si="7"/>
        <v>Identique</v>
      </c>
      <c r="S463" t="str">
        <f>IF(B463 = "", "", VLOOKUP(B463, Commandes!D:G, 4, FALSE))</f>
        <v>oui</v>
      </c>
    </row>
    <row r="464" spans="1:19" hidden="1" x14ac:dyDescent="0.35">
      <c r="A464" t="s">
        <v>5580</v>
      </c>
      <c r="B464" t="s">
        <v>66</v>
      </c>
      <c r="C464" t="s">
        <v>6612</v>
      </c>
      <c r="D464" t="s">
        <v>6613</v>
      </c>
      <c r="E464" s="1" t="s">
        <v>6614</v>
      </c>
      <c r="F464" t="s">
        <v>4666</v>
      </c>
      <c r="G464">
        <v>54</v>
      </c>
      <c r="H464" t="s">
        <v>66</v>
      </c>
      <c r="I464" t="s">
        <v>5580</v>
      </c>
      <c r="J464" t="s">
        <v>1329</v>
      </c>
      <c r="K464" t="s">
        <v>46</v>
      </c>
      <c r="L464" t="s">
        <v>4697</v>
      </c>
      <c r="M464" t="s">
        <v>4698</v>
      </c>
      <c r="N464">
        <v>2015</v>
      </c>
      <c r="O464" t="s">
        <v>5584</v>
      </c>
      <c r="P464" t="s">
        <v>37</v>
      </c>
      <c r="Q464" t="str">
        <f>IFERROR(_xlfn.XLOOKUP(B464,'boitiers actifs'!C:C,'boitiers actifs'!A:A),"Pas installé")</f>
        <v>Pas installé</v>
      </c>
      <c r="R464" t="str">
        <f t="shared" si="7"/>
        <v>Pas installé</v>
      </c>
      <c r="S464" t="str">
        <f>IF(B464 = "", "", VLOOKUP(B464, Commandes!D:G, 4, FALSE))</f>
        <v/>
      </c>
    </row>
    <row r="465" spans="1:19" hidden="1" x14ac:dyDescent="0.35">
      <c r="A465" t="s">
        <v>1838</v>
      </c>
      <c r="B465" t="s">
        <v>1839</v>
      </c>
      <c r="C465" t="s">
        <v>5777</v>
      </c>
      <c r="D465" t="s">
        <v>4671</v>
      </c>
      <c r="E465" s="1" t="s">
        <v>4677</v>
      </c>
      <c r="F465" t="s">
        <v>4678</v>
      </c>
      <c r="G465">
        <v>83</v>
      </c>
      <c r="H465" t="s">
        <v>5778</v>
      </c>
      <c r="I465" t="s">
        <v>1838</v>
      </c>
      <c r="J465" t="s">
        <v>800</v>
      </c>
      <c r="K465" t="s">
        <v>46</v>
      </c>
      <c r="L465" t="s">
        <v>4667</v>
      </c>
      <c r="M465" t="s">
        <v>4668</v>
      </c>
      <c r="N465">
        <v>2024</v>
      </c>
      <c r="O465" t="s">
        <v>1840</v>
      </c>
      <c r="P465" t="s">
        <v>37</v>
      </c>
      <c r="Q465" t="str">
        <f>IFERROR(_xlfn.XLOOKUP(B465,'boitiers actifs'!C:C,'boitiers actifs'!A:A),"Pas installé")</f>
        <v>GZ-644-PD</v>
      </c>
      <c r="R465" t="str">
        <f t="shared" si="7"/>
        <v>Identique</v>
      </c>
      <c r="S465" t="str">
        <f>IF(B465 = "", "", VLOOKUP(B465, Commandes!D:G, 4, FALSE))</f>
        <v>oui</v>
      </c>
    </row>
    <row r="466" spans="1:19" hidden="1" x14ac:dyDescent="0.35">
      <c r="A466" t="s">
        <v>1844</v>
      </c>
      <c r="B466" t="s">
        <v>1845</v>
      </c>
      <c r="C466" t="s">
        <v>5779</v>
      </c>
      <c r="D466" t="s">
        <v>4671</v>
      </c>
      <c r="E466" s="1" t="s">
        <v>4824</v>
      </c>
      <c r="F466" t="s">
        <v>4666</v>
      </c>
      <c r="G466">
        <v>73</v>
      </c>
      <c r="H466" t="s">
        <v>5780</v>
      </c>
      <c r="I466" t="s">
        <v>1844</v>
      </c>
      <c r="J466" t="s">
        <v>800</v>
      </c>
      <c r="K466" t="s">
        <v>46</v>
      </c>
      <c r="L466" t="s">
        <v>4667</v>
      </c>
      <c r="M466" t="s">
        <v>4668</v>
      </c>
      <c r="N466">
        <v>2024</v>
      </c>
      <c r="O466" t="s">
        <v>1846</v>
      </c>
      <c r="P466" t="s">
        <v>37</v>
      </c>
      <c r="Q466" t="str">
        <f>IFERROR(_xlfn.XLOOKUP(B466,'boitiers actifs'!C:C,'boitiers actifs'!A:A),"Pas installé")</f>
        <v>GZ-879-YK</v>
      </c>
      <c r="R466" t="str">
        <f t="shared" si="7"/>
        <v>Identique</v>
      </c>
      <c r="S466" t="str">
        <f>IF(B466 = "", "", VLOOKUP(B466, Commandes!D:G, 4, FALSE))</f>
        <v>oui</v>
      </c>
    </row>
    <row r="467" spans="1:19" hidden="1" x14ac:dyDescent="0.35">
      <c r="A467" t="s">
        <v>5781</v>
      </c>
      <c r="B467" t="s">
        <v>66</v>
      </c>
      <c r="C467" t="s">
        <v>5027</v>
      </c>
      <c r="D467" t="s">
        <v>5782</v>
      </c>
      <c r="E467" s="1" t="s">
        <v>5783</v>
      </c>
      <c r="F467" t="s">
        <v>4666</v>
      </c>
      <c r="G467">
        <v>99</v>
      </c>
      <c r="H467" t="s">
        <v>66</v>
      </c>
      <c r="I467" t="s">
        <v>5784</v>
      </c>
      <c r="J467" t="s">
        <v>39</v>
      </c>
      <c r="K467" t="s">
        <v>46</v>
      </c>
      <c r="L467" t="s">
        <v>4667</v>
      </c>
      <c r="M467" t="s">
        <v>4668</v>
      </c>
      <c r="N467">
        <v>2024</v>
      </c>
      <c r="O467" t="s">
        <v>3261</v>
      </c>
      <c r="Q467" t="str">
        <f>IFERROR(_xlfn.XLOOKUP(B467,'boitiers actifs'!C:C,'boitiers actifs'!A:A),"Pas installé")</f>
        <v>Pas installé</v>
      </c>
      <c r="R467" t="str">
        <f t="shared" si="7"/>
        <v>Pas installé</v>
      </c>
      <c r="S467" t="str">
        <f>IF(B467 = "", "", VLOOKUP(B467, Commandes!D:G, 4, FALSE))</f>
        <v/>
      </c>
    </row>
    <row r="468" spans="1:19" hidden="1" x14ac:dyDescent="0.35">
      <c r="A468" t="s">
        <v>1850</v>
      </c>
      <c r="B468" t="s">
        <v>1851</v>
      </c>
      <c r="C468" t="s">
        <v>5785</v>
      </c>
      <c r="D468" t="s">
        <v>4671</v>
      </c>
      <c r="E468" s="1" t="s">
        <v>5786</v>
      </c>
      <c r="F468" t="s">
        <v>4666</v>
      </c>
      <c r="G468">
        <v>71</v>
      </c>
      <c r="H468" t="s">
        <v>66</v>
      </c>
      <c r="I468" t="s">
        <v>1850</v>
      </c>
      <c r="J468" t="s">
        <v>39</v>
      </c>
      <c r="K468" t="s">
        <v>46</v>
      </c>
      <c r="L468" t="s">
        <v>4667</v>
      </c>
      <c r="M468" t="s">
        <v>4668</v>
      </c>
      <c r="N468">
        <v>2015</v>
      </c>
      <c r="O468" t="s">
        <v>1852</v>
      </c>
      <c r="P468" t="s">
        <v>37</v>
      </c>
      <c r="Q468" t="str">
        <f>IFERROR(_xlfn.XLOOKUP(B468,'boitiers actifs'!C:C,'boitiers actifs'!A:A),"Pas installé")</f>
        <v>DW-293-QW</v>
      </c>
      <c r="R468" t="str">
        <f t="shared" si="7"/>
        <v>Identique</v>
      </c>
      <c r="S468" t="str">
        <f>IF(B468 = "", "", VLOOKUP(B468, Commandes!D:G, 4, FALSE))</f>
        <v>oui</v>
      </c>
    </row>
    <row r="469" spans="1:19" hidden="1" x14ac:dyDescent="0.35">
      <c r="A469" t="s">
        <v>1856</v>
      </c>
      <c r="B469" t="s">
        <v>1857</v>
      </c>
      <c r="C469" t="s">
        <v>1861</v>
      </c>
      <c r="D469" t="s">
        <v>4671</v>
      </c>
      <c r="E469" s="1" t="s">
        <v>4686</v>
      </c>
      <c r="F469" t="s">
        <v>4666</v>
      </c>
      <c r="G469">
        <v>74</v>
      </c>
      <c r="H469" t="s">
        <v>5787</v>
      </c>
      <c r="I469" t="s">
        <v>1856</v>
      </c>
      <c r="J469" t="s">
        <v>800</v>
      </c>
      <c r="K469" t="s">
        <v>46</v>
      </c>
      <c r="L469" t="s">
        <v>4667</v>
      </c>
      <c r="M469" t="s">
        <v>4668</v>
      </c>
      <c r="N469">
        <v>2022</v>
      </c>
      <c r="O469" t="s">
        <v>1858</v>
      </c>
      <c r="P469" t="s">
        <v>37</v>
      </c>
      <c r="Q469" t="str">
        <f>IFERROR(_xlfn.XLOOKUP(B469,'boitiers actifs'!C:C,'boitiers actifs'!A:A),"Pas installé")</f>
        <v>GK-019-WY</v>
      </c>
      <c r="R469" t="str">
        <f t="shared" si="7"/>
        <v>Identique</v>
      </c>
      <c r="S469" t="str">
        <f>IF(B469 = "", "", VLOOKUP(B469, Commandes!D:G, 4, FALSE))</f>
        <v>oui</v>
      </c>
    </row>
    <row r="470" spans="1:19" hidden="1" x14ac:dyDescent="0.35">
      <c r="A470" t="s">
        <v>1862</v>
      </c>
      <c r="B470" t="s">
        <v>1863</v>
      </c>
      <c r="C470" t="s">
        <v>5788</v>
      </c>
      <c r="D470" t="s">
        <v>4671</v>
      </c>
      <c r="E470" s="1" t="s">
        <v>5789</v>
      </c>
      <c r="F470" t="s">
        <v>4666</v>
      </c>
      <c r="G470">
        <v>62</v>
      </c>
      <c r="H470" t="s">
        <v>5790</v>
      </c>
      <c r="I470" t="s">
        <v>1862</v>
      </c>
      <c r="J470" t="s">
        <v>800</v>
      </c>
      <c r="K470" t="s">
        <v>46</v>
      </c>
      <c r="L470" t="s">
        <v>4667</v>
      </c>
      <c r="M470" t="s">
        <v>4668</v>
      </c>
      <c r="N470">
        <v>2022</v>
      </c>
      <c r="O470" t="s">
        <v>1864</v>
      </c>
      <c r="P470" t="s">
        <v>37</v>
      </c>
      <c r="Q470" t="str">
        <f>IFERROR(_xlfn.XLOOKUP(B470,'boitiers actifs'!C:C,'boitiers actifs'!A:A),"Pas installé")</f>
        <v>GK-727-MN</v>
      </c>
      <c r="R470" t="str">
        <f t="shared" si="7"/>
        <v>Identique</v>
      </c>
      <c r="S470" t="str">
        <f>IF(B470 = "", "", VLOOKUP(B470, Commandes!D:G, 4, FALSE))</f>
        <v>oui</v>
      </c>
    </row>
    <row r="471" spans="1:19" hidden="1" x14ac:dyDescent="0.35">
      <c r="A471" t="s">
        <v>1868</v>
      </c>
      <c r="B471" t="s">
        <v>1869</v>
      </c>
      <c r="C471" t="s">
        <v>5791</v>
      </c>
      <c r="D471" t="s">
        <v>4671</v>
      </c>
      <c r="E471" s="1" t="s">
        <v>4677</v>
      </c>
      <c r="F471" t="s">
        <v>4678</v>
      </c>
      <c r="G471">
        <v>60</v>
      </c>
      <c r="H471" t="s">
        <v>5792</v>
      </c>
      <c r="I471" t="s">
        <v>1868</v>
      </c>
      <c r="J471" t="s">
        <v>800</v>
      </c>
      <c r="K471" t="s">
        <v>46</v>
      </c>
      <c r="L471" t="s">
        <v>4667</v>
      </c>
      <c r="M471" t="s">
        <v>4668</v>
      </c>
      <c r="N471">
        <v>2017</v>
      </c>
      <c r="O471" t="s">
        <v>1870</v>
      </c>
      <c r="P471" t="s">
        <v>37</v>
      </c>
      <c r="Q471" t="str">
        <f>IFERROR(_xlfn.XLOOKUP(B471,'boitiers actifs'!C:C,'boitiers actifs'!A:A),"Pas installé")</f>
        <v>EQ-895-KW</v>
      </c>
      <c r="R471" t="str">
        <f t="shared" si="7"/>
        <v>Identique</v>
      </c>
      <c r="S471" t="str">
        <f>IF(B471 = "", "", VLOOKUP(B471, Commandes!D:G, 4, FALSE))</f>
        <v>oui</v>
      </c>
    </row>
    <row r="472" spans="1:19" hidden="1" x14ac:dyDescent="0.35">
      <c r="A472" t="s">
        <v>1874</v>
      </c>
      <c r="B472" t="s">
        <v>1875</v>
      </c>
      <c r="C472" t="s">
        <v>5793</v>
      </c>
      <c r="D472" t="s">
        <v>4671</v>
      </c>
      <c r="E472" s="1" t="s">
        <v>4683</v>
      </c>
      <c r="F472" t="s">
        <v>4666</v>
      </c>
      <c r="G472">
        <v>74</v>
      </c>
      <c r="H472" t="s">
        <v>66</v>
      </c>
      <c r="I472" t="s">
        <v>1874</v>
      </c>
      <c r="J472" t="s">
        <v>800</v>
      </c>
      <c r="K472" t="s">
        <v>46</v>
      </c>
      <c r="L472" t="s">
        <v>4667</v>
      </c>
      <c r="M472" t="s">
        <v>4668</v>
      </c>
      <c r="N472">
        <v>2022</v>
      </c>
      <c r="O472" t="s">
        <v>1876</v>
      </c>
      <c r="P472" t="s">
        <v>37</v>
      </c>
      <c r="Q472" t="str">
        <f>IFERROR(_xlfn.XLOOKUP(B472,'boitiers actifs'!C:C,'boitiers actifs'!A:A),"Pas installé")</f>
        <v>GL-419-MQ</v>
      </c>
      <c r="R472" t="str">
        <f t="shared" si="7"/>
        <v>Identique</v>
      </c>
      <c r="S472" t="str">
        <f>IF(B472 = "", "", VLOOKUP(B472, Commandes!D:G, 4, FALSE))</f>
        <v>oui</v>
      </c>
    </row>
    <row r="473" spans="1:19" hidden="1" x14ac:dyDescent="0.35">
      <c r="A473" t="s">
        <v>5794</v>
      </c>
      <c r="B473" t="s">
        <v>66</v>
      </c>
      <c r="C473" t="s">
        <v>802</v>
      </c>
      <c r="D473" t="s">
        <v>5795</v>
      </c>
      <c r="E473" s="1" t="s">
        <v>5796</v>
      </c>
      <c r="F473" t="s">
        <v>4666</v>
      </c>
      <c r="G473">
        <v>41</v>
      </c>
      <c r="H473" t="s">
        <v>5797</v>
      </c>
      <c r="I473" t="s">
        <v>5794</v>
      </c>
      <c r="J473" t="s">
        <v>800</v>
      </c>
      <c r="K473" t="s">
        <v>46</v>
      </c>
      <c r="L473" t="s">
        <v>4667</v>
      </c>
      <c r="M473" t="s">
        <v>4668</v>
      </c>
      <c r="N473">
        <v>2016</v>
      </c>
      <c r="O473" t="s">
        <v>5798</v>
      </c>
      <c r="P473" t="s">
        <v>37</v>
      </c>
      <c r="Q473" t="str">
        <f>IFERROR(_xlfn.XLOOKUP(B473,'boitiers actifs'!C:C,'boitiers actifs'!A:A),"Pas installé")</f>
        <v>Pas installé</v>
      </c>
      <c r="R473" t="str">
        <f t="shared" si="7"/>
        <v>Pas installé</v>
      </c>
      <c r="S473" t="str">
        <f>IF(B473 = "", "", VLOOKUP(B473, Commandes!D:G, 4, FALSE))</f>
        <v/>
      </c>
    </row>
    <row r="474" spans="1:19" hidden="1" x14ac:dyDescent="0.35">
      <c r="A474" t="s">
        <v>1880</v>
      </c>
      <c r="B474" t="s">
        <v>1881</v>
      </c>
      <c r="C474" t="s">
        <v>802</v>
      </c>
      <c r="D474" t="s">
        <v>4671</v>
      </c>
      <c r="E474" s="1" t="s">
        <v>5799</v>
      </c>
      <c r="F474" t="s">
        <v>4666</v>
      </c>
      <c r="G474">
        <v>30</v>
      </c>
      <c r="H474" t="s">
        <v>66</v>
      </c>
      <c r="I474" t="s">
        <v>1880</v>
      </c>
      <c r="J474" t="s">
        <v>800</v>
      </c>
      <c r="K474" t="s">
        <v>46</v>
      </c>
      <c r="L474" t="s">
        <v>4667</v>
      </c>
      <c r="M474" t="s">
        <v>4668</v>
      </c>
      <c r="N474">
        <v>2015</v>
      </c>
      <c r="O474" t="s">
        <v>1882</v>
      </c>
      <c r="P474" t="s">
        <v>37</v>
      </c>
      <c r="Q474" t="str">
        <f>IFERROR(_xlfn.XLOOKUP(B474,'boitiers actifs'!C:C,'boitiers actifs'!A:A),"Pas installé")</f>
        <v>DQ-398-JS</v>
      </c>
      <c r="R474" t="str">
        <f t="shared" si="7"/>
        <v>Identique</v>
      </c>
      <c r="S474" t="str">
        <f>IF(B474 = "", "", VLOOKUP(B474, Commandes!D:G, 4, FALSE))</f>
        <v>oui</v>
      </c>
    </row>
    <row r="475" spans="1:19" hidden="1" x14ac:dyDescent="0.35">
      <c r="A475" t="s">
        <v>1885</v>
      </c>
      <c r="B475" t="s">
        <v>1886</v>
      </c>
      <c r="C475" t="s">
        <v>1890</v>
      </c>
      <c r="D475" t="s">
        <v>4671</v>
      </c>
      <c r="E475" s="1" t="s">
        <v>5800</v>
      </c>
      <c r="F475" t="s">
        <v>4666</v>
      </c>
      <c r="G475">
        <v>95</v>
      </c>
      <c r="H475" t="s">
        <v>66</v>
      </c>
      <c r="I475" t="s">
        <v>1885</v>
      </c>
      <c r="J475" t="s">
        <v>800</v>
      </c>
      <c r="K475" t="s">
        <v>46</v>
      </c>
      <c r="L475" t="s">
        <v>4667</v>
      </c>
      <c r="M475" t="s">
        <v>4668</v>
      </c>
      <c r="N475">
        <v>2022</v>
      </c>
      <c r="O475" t="s">
        <v>1887</v>
      </c>
      <c r="P475" t="s">
        <v>37</v>
      </c>
      <c r="Q475" t="str">
        <f>IFERROR(_xlfn.XLOOKUP(B475,'boitiers actifs'!C:C,'boitiers actifs'!A:A),"Pas installé")</f>
        <v>GL-690-LN</v>
      </c>
      <c r="R475" t="str">
        <f t="shared" si="7"/>
        <v>Identique</v>
      </c>
      <c r="S475" t="str">
        <f>IF(B475 = "", "", VLOOKUP(B475, Commandes!D:G, 4, FALSE))</f>
        <v>oui</v>
      </c>
    </row>
    <row r="476" spans="1:19" hidden="1" x14ac:dyDescent="0.35">
      <c r="A476" t="s">
        <v>1891</v>
      </c>
      <c r="B476" t="s">
        <v>1892</v>
      </c>
      <c r="C476" t="s">
        <v>802</v>
      </c>
      <c r="D476" t="s">
        <v>1896</v>
      </c>
      <c r="E476" s="1" t="s">
        <v>5801</v>
      </c>
      <c r="F476" t="s">
        <v>4666</v>
      </c>
      <c r="G476">
        <v>88</v>
      </c>
      <c r="H476" t="s">
        <v>66</v>
      </c>
      <c r="I476" t="s">
        <v>1891</v>
      </c>
      <c r="J476" t="s">
        <v>800</v>
      </c>
      <c r="K476" t="s">
        <v>46</v>
      </c>
      <c r="L476" t="s">
        <v>4667</v>
      </c>
      <c r="M476" t="s">
        <v>4668</v>
      </c>
      <c r="N476">
        <v>2022</v>
      </c>
      <c r="O476" t="s">
        <v>1893</v>
      </c>
      <c r="P476" t="s">
        <v>37</v>
      </c>
      <c r="Q476" t="str">
        <f>IFERROR(_xlfn.XLOOKUP(B476,'boitiers actifs'!C:C,'boitiers actifs'!A:A),"Pas installé")</f>
        <v>GL-333-QC</v>
      </c>
      <c r="R476" t="str">
        <f t="shared" si="7"/>
        <v>Identique</v>
      </c>
      <c r="S476" t="str">
        <f>IF(B476 = "", "", VLOOKUP(B476, Commandes!D:G, 4, FALSE))</f>
        <v>oui</v>
      </c>
    </row>
    <row r="477" spans="1:19" hidden="1" x14ac:dyDescent="0.35">
      <c r="A477" t="s">
        <v>5802</v>
      </c>
      <c r="B477" t="s">
        <v>66</v>
      </c>
      <c r="C477" t="s">
        <v>802</v>
      </c>
      <c r="D477" t="s">
        <v>5803</v>
      </c>
      <c r="E477" s="1" t="s">
        <v>5804</v>
      </c>
      <c r="F477" t="s">
        <v>4666</v>
      </c>
      <c r="G477">
        <v>57</v>
      </c>
      <c r="H477" t="s">
        <v>66</v>
      </c>
      <c r="I477" t="s">
        <v>5802</v>
      </c>
      <c r="J477" t="s">
        <v>800</v>
      </c>
      <c r="K477" t="s">
        <v>46</v>
      </c>
      <c r="L477" t="s">
        <v>4667</v>
      </c>
      <c r="M477" t="s">
        <v>4668</v>
      </c>
      <c r="N477">
        <v>2015</v>
      </c>
      <c r="O477" t="s">
        <v>5805</v>
      </c>
      <c r="P477" t="s">
        <v>37</v>
      </c>
      <c r="Q477" t="str">
        <f>IFERROR(_xlfn.XLOOKUP(B477,'boitiers actifs'!C:C,'boitiers actifs'!A:A),"Pas installé")</f>
        <v>Pas installé</v>
      </c>
      <c r="R477" t="str">
        <f t="shared" si="7"/>
        <v>Pas installé</v>
      </c>
      <c r="S477" t="str">
        <f>IF(B477 = "", "", VLOOKUP(B477, Commandes!D:G, 4, FALSE))</f>
        <v/>
      </c>
    </row>
    <row r="478" spans="1:19" hidden="1" x14ac:dyDescent="0.35">
      <c r="A478" t="s">
        <v>1897</v>
      </c>
      <c r="B478" t="s">
        <v>1898</v>
      </c>
      <c r="C478" t="s">
        <v>5806</v>
      </c>
      <c r="D478" t="s">
        <v>4671</v>
      </c>
      <c r="E478" s="1" t="s">
        <v>4677</v>
      </c>
      <c r="F478" t="s">
        <v>4666</v>
      </c>
      <c r="G478">
        <v>78</v>
      </c>
      <c r="H478" t="s">
        <v>5807</v>
      </c>
      <c r="I478" t="s">
        <v>1897</v>
      </c>
      <c r="J478" t="s">
        <v>800</v>
      </c>
      <c r="K478" t="s">
        <v>46</v>
      </c>
      <c r="L478" t="s">
        <v>4667</v>
      </c>
      <c r="M478" t="s">
        <v>4668</v>
      </c>
      <c r="N478">
        <v>2022</v>
      </c>
      <c r="O478" t="s">
        <v>1899</v>
      </c>
      <c r="P478" t="s">
        <v>37</v>
      </c>
      <c r="Q478" t="str">
        <f>IFERROR(_xlfn.XLOOKUP(B478,'boitiers actifs'!C:C,'boitiers actifs'!A:A),"Pas installé")</f>
        <v>GL-601-RB</v>
      </c>
      <c r="R478" t="str">
        <f t="shared" si="7"/>
        <v>Identique</v>
      </c>
      <c r="S478" t="str">
        <f>IF(B478 = "", "", VLOOKUP(B478, Commandes!D:G, 4, FALSE))</f>
        <v>oui</v>
      </c>
    </row>
    <row r="479" spans="1:19" hidden="1" x14ac:dyDescent="0.35">
      <c r="A479" t="s">
        <v>5808</v>
      </c>
      <c r="B479" t="s">
        <v>66</v>
      </c>
      <c r="C479" t="s">
        <v>1921</v>
      </c>
      <c r="D479" t="s">
        <v>5809</v>
      </c>
      <c r="E479" s="1" t="s">
        <v>5810</v>
      </c>
      <c r="F479" t="s">
        <v>4666</v>
      </c>
      <c r="G479">
        <v>99</v>
      </c>
      <c r="H479" t="s">
        <v>66</v>
      </c>
      <c r="I479" t="s">
        <v>5808</v>
      </c>
      <c r="J479" t="s">
        <v>1906</v>
      </c>
      <c r="K479" t="s">
        <v>46</v>
      </c>
      <c r="L479" t="s">
        <v>4697</v>
      </c>
      <c r="M479" t="s">
        <v>5261</v>
      </c>
      <c r="N479">
        <v>2015</v>
      </c>
      <c r="O479" t="s">
        <v>5811</v>
      </c>
      <c r="P479" t="s">
        <v>37</v>
      </c>
      <c r="Q479" t="str">
        <f>IFERROR(_xlfn.XLOOKUP(B479,'boitiers actifs'!C:C,'boitiers actifs'!A:A),"Pas installé")</f>
        <v>Pas installé</v>
      </c>
      <c r="R479" t="str">
        <f t="shared" si="7"/>
        <v>Pas installé</v>
      </c>
      <c r="S479" t="str">
        <f>IF(B479 = "", "", VLOOKUP(B479, Commandes!D:G, 4, FALSE))</f>
        <v/>
      </c>
    </row>
    <row r="480" spans="1:19" hidden="1" x14ac:dyDescent="0.35">
      <c r="A480" t="s">
        <v>1903</v>
      </c>
      <c r="B480" t="s">
        <v>1904</v>
      </c>
      <c r="C480" t="s">
        <v>5812</v>
      </c>
      <c r="D480" t="s">
        <v>4671</v>
      </c>
      <c r="E480" s="1" t="s">
        <v>4891</v>
      </c>
      <c r="F480" t="s">
        <v>4678</v>
      </c>
      <c r="G480" t="s">
        <v>4681</v>
      </c>
      <c r="H480" t="s">
        <v>5813</v>
      </c>
      <c r="I480" t="s">
        <v>1903</v>
      </c>
      <c r="J480" t="s">
        <v>1906</v>
      </c>
      <c r="K480" t="s">
        <v>46</v>
      </c>
      <c r="L480" t="s">
        <v>4667</v>
      </c>
      <c r="M480" t="s">
        <v>4668</v>
      </c>
      <c r="N480">
        <v>2021</v>
      </c>
      <c r="O480" t="s">
        <v>1905</v>
      </c>
      <c r="P480" t="s">
        <v>37</v>
      </c>
      <c r="Q480" t="str">
        <f>IFERROR(_xlfn.XLOOKUP(B480,'boitiers actifs'!C:C,'boitiers actifs'!A:A),"Pas installé")</f>
        <v>FV-447-DQ</v>
      </c>
      <c r="R480" t="str">
        <f t="shared" si="7"/>
        <v>Identique</v>
      </c>
      <c r="S480" t="str">
        <f>IF(B480 = "", "", VLOOKUP(B480, Commandes!D:G, 4, FALSE))</f>
        <v>oui</v>
      </c>
    </row>
    <row r="481" spans="1:19" hidden="1" x14ac:dyDescent="0.35">
      <c r="A481" t="s">
        <v>1910</v>
      </c>
      <c r="B481" t="s">
        <v>1911</v>
      </c>
      <c r="C481" t="s">
        <v>5814</v>
      </c>
      <c r="D481" t="s">
        <v>4671</v>
      </c>
      <c r="E481" s="1" t="s">
        <v>5815</v>
      </c>
      <c r="F481" t="s">
        <v>4666</v>
      </c>
      <c r="G481">
        <v>52</v>
      </c>
      <c r="H481" t="s">
        <v>66</v>
      </c>
      <c r="I481" t="s">
        <v>1910</v>
      </c>
      <c r="J481" t="s">
        <v>1906</v>
      </c>
      <c r="K481" t="s">
        <v>46</v>
      </c>
      <c r="L481" t="s">
        <v>4667</v>
      </c>
      <c r="M481" t="s">
        <v>4668</v>
      </c>
      <c r="N481">
        <v>2021</v>
      </c>
      <c r="O481" t="s">
        <v>1912</v>
      </c>
      <c r="P481" t="s">
        <v>37</v>
      </c>
      <c r="Q481" t="str">
        <f>IFERROR(_xlfn.XLOOKUP(B481,'boitiers actifs'!C:C,'boitiers actifs'!A:A),"Pas installé")</f>
        <v>FV-250-NS</v>
      </c>
      <c r="R481" t="str">
        <f t="shared" si="7"/>
        <v>Identique</v>
      </c>
      <c r="S481" t="str">
        <f>IF(B481 = "", "", VLOOKUP(B481, Commandes!D:G, 4, FALSE))</f>
        <v>oui</v>
      </c>
    </row>
    <row r="482" spans="1:19" hidden="1" x14ac:dyDescent="0.35">
      <c r="A482" t="s">
        <v>1916</v>
      </c>
      <c r="B482" t="s">
        <v>1917</v>
      </c>
      <c r="C482" t="s">
        <v>1921</v>
      </c>
      <c r="D482" t="s">
        <v>4671</v>
      </c>
      <c r="E482" s="1" t="s">
        <v>5816</v>
      </c>
      <c r="F482" t="s">
        <v>4666</v>
      </c>
      <c r="G482">
        <v>82</v>
      </c>
      <c r="H482" t="s">
        <v>66</v>
      </c>
      <c r="I482" t="s">
        <v>1916</v>
      </c>
      <c r="J482" t="s">
        <v>1906</v>
      </c>
      <c r="K482" t="s">
        <v>46</v>
      </c>
      <c r="L482" t="s">
        <v>4692</v>
      </c>
      <c r="M482" t="s">
        <v>5817</v>
      </c>
      <c r="N482">
        <v>2024</v>
      </c>
      <c r="O482" t="s">
        <v>1918</v>
      </c>
      <c r="P482" t="s">
        <v>37</v>
      </c>
      <c r="Q482" t="str">
        <f>IFERROR(_xlfn.XLOOKUP(B482,'boitiers actifs'!C:C,'boitiers actifs'!A:A),"Pas installé")</f>
        <v>GV-616-SY</v>
      </c>
      <c r="R482" t="str">
        <f t="shared" si="7"/>
        <v>Identique</v>
      </c>
      <c r="S482" t="str">
        <f>IF(B482 = "", "", VLOOKUP(B482, Commandes!D:G, 4, FALSE))</f>
        <v>oui</v>
      </c>
    </row>
    <row r="483" spans="1:19" hidden="1" x14ac:dyDescent="0.35">
      <c r="A483" t="s">
        <v>1922</v>
      </c>
      <c r="B483" t="s">
        <v>1923</v>
      </c>
      <c r="C483" t="s">
        <v>1921</v>
      </c>
      <c r="D483" t="s">
        <v>4671</v>
      </c>
      <c r="E483" s="1" t="s">
        <v>5818</v>
      </c>
      <c r="F483" t="s">
        <v>4666</v>
      </c>
      <c r="G483" t="s">
        <v>4681</v>
      </c>
      <c r="H483" t="s">
        <v>66</v>
      </c>
      <c r="I483" t="s">
        <v>1922</v>
      </c>
      <c r="J483" t="s">
        <v>1906</v>
      </c>
      <c r="K483" t="s">
        <v>46</v>
      </c>
      <c r="L483" t="s">
        <v>4667</v>
      </c>
      <c r="M483" t="s">
        <v>4673</v>
      </c>
      <c r="N483">
        <v>2018</v>
      </c>
      <c r="O483" t="s">
        <v>1924</v>
      </c>
      <c r="P483" t="s">
        <v>37</v>
      </c>
      <c r="Q483" t="str">
        <f>IFERROR(_xlfn.XLOOKUP(B483,'boitiers actifs'!C:C,'boitiers actifs'!A:A),"Pas installé")</f>
        <v>FB-358-AY</v>
      </c>
      <c r="R483" t="str">
        <f t="shared" si="7"/>
        <v>Identique</v>
      </c>
      <c r="S483" t="str">
        <f>IF(B483 = "", "", VLOOKUP(B483, Commandes!D:G, 4, FALSE))</f>
        <v>oui</v>
      </c>
    </row>
    <row r="484" spans="1:19" hidden="1" x14ac:dyDescent="0.35">
      <c r="A484" t="s">
        <v>1927</v>
      </c>
      <c r="B484" t="s">
        <v>1928</v>
      </c>
      <c r="C484" t="s">
        <v>5819</v>
      </c>
      <c r="D484" t="s">
        <v>4671</v>
      </c>
      <c r="E484" s="1" t="s">
        <v>5004</v>
      </c>
      <c r="F484" t="s">
        <v>4687</v>
      </c>
      <c r="G484">
        <v>71</v>
      </c>
      <c r="H484" t="s">
        <v>5820</v>
      </c>
      <c r="I484" t="s">
        <v>1927</v>
      </c>
      <c r="J484" t="s">
        <v>1906</v>
      </c>
      <c r="K484" t="s">
        <v>46</v>
      </c>
      <c r="L484" t="s">
        <v>4692</v>
      </c>
      <c r="M484" t="s">
        <v>5817</v>
      </c>
      <c r="N484">
        <v>2023</v>
      </c>
      <c r="O484" t="s">
        <v>1929</v>
      </c>
      <c r="P484" t="s">
        <v>37</v>
      </c>
      <c r="Q484" t="str">
        <f>IFERROR(_xlfn.XLOOKUP(B484,'boitiers actifs'!C:C,'boitiers actifs'!A:A),"Pas installé")</f>
        <v>GV-930-NZ</v>
      </c>
      <c r="R484" t="str">
        <f t="shared" si="7"/>
        <v>Identique</v>
      </c>
      <c r="S484" t="str">
        <f>IF(B484 = "", "", VLOOKUP(B484, Commandes!D:G, 4, FALSE))</f>
        <v>oui</v>
      </c>
    </row>
    <row r="485" spans="1:19" hidden="1" x14ac:dyDescent="0.35">
      <c r="A485" t="s">
        <v>1933</v>
      </c>
      <c r="B485" t="s">
        <v>1934</v>
      </c>
      <c r="C485" t="s">
        <v>1921</v>
      </c>
      <c r="D485" t="s">
        <v>4671</v>
      </c>
      <c r="E485" s="1" t="s">
        <v>5821</v>
      </c>
      <c r="F485" t="s">
        <v>4666</v>
      </c>
      <c r="G485">
        <v>100</v>
      </c>
      <c r="H485" t="s">
        <v>66</v>
      </c>
      <c r="I485" t="s">
        <v>1933</v>
      </c>
      <c r="J485" t="s">
        <v>1906</v>
      </c>
      <c r="K485" t="s">
        <v>46</v>
      </c>
      <c r="L485" t="s">
        <v>4692</v>
      </c>
      <c r="M485" t="s">
        <v>5817</v>
      </c>
      <c r="N485">
        <v>2023</v>
      </c>
      <c r="O485" t="s">
        <v>1935</v>
      </c>
      <c r="P485" t="s">
        <v>37</v>
      </c>
      <c r="Q485" t="str">
        <f>IFERROR(_xlfn.XLOOKUP(B485,'boitiers actifs'!C:C,'boitiers actifs'!A:A),"Pas installé")</f>
        <v>GW-837-JB</v>
      </c>
      <c r="R485" t="str">
        <f t="shared" si="7"/>
        <v>Identique</v>
      </c>
      <c r="S485" t="str">
        <f>IF(B485 = "", "", VLOOKUP(B485, Commandes!D:G, 4, FALSE))</f>
        <v>oui</v>
      </c>
    </row>
    <row r="486" spans="1:19" hidden="1" x14ac:dyDescent="0.35">
      <c r="A486" t="s">
        <v>1938</v>
      </c>
      <c r="B486" t="s">
        <v>1939</v>
      </c>
      <c r="C486" t="s">
        <v>1943</v>
      </c>
      <c r="D486" t="s">
        <v>4671</v>
      </c>
      <c r="E486" s="1" t="s">
        <v>4686</v>
      </c>
      <c r="F486" t="s">
        <v>4687</v>
      </c>
      <c r="G486">
        <v>69</v>
      </c>
      <c r="H486" t="s">
        <v>5822</v>
      </c>
      <c r="I486" t="s">
        <v>1938</v>
      </c>
      <c r="J486" t="s">
        <v>1906</v>
      </c>
      <c r="K486" t="s">
        <v>46</v>
      </c>
      <c r="L486" t="s">
        <v>4692</v>
      </c>
      <c r="M486" t="s">
        <v>5817</v>
      </c>
      <c r="N486">
        <v>2023</v>
      </c>
      <c r="O486" t="s">
        <v>1940</v>
      </c>
      <c r="P486" t="s">
        <v>37</v>
      </c>
      <c r="Q486" t="str">
        <f>IFERROR(_xlfn.XLOOKUP(B486,'boitiers actifs'!C:C,'boitiers actifs'!A:A),"Pas installé")</f>
        <v>GW-843-JB</v>
      </c>
      <c r="R486" t="str">
        <f t="shared" si="7"/>
        <v>Identique</v>
      </c>
      <c r="S486" t="str">
        <f>IF(B486 = "", "", VLOOKUP(B486, Commandes!D:G, 4, FALSE))</f>
        <v>oui</v>
      </c>
    </row>
    <row r="487" spans="1:19" hidden="1" x14ac:dyDescent="0.35">
      <c r="A487" t="s">
        <v>5823</v>
      </c>
      <c r="B487" t="s">
        <v>66</v>
      </c>
      <c r="C487" t="s">
        <v>1921</v>
      </c>
      <c r="D487" t="s">
        <v>5824</v>
      </c>
      <c r="E487" s="1" t="s">
        <v>5825</v>
      </c>
      <c r="F487" t="s">
        <v>4666</v>
      </c>
      <c r="G487">
        <v>100</v>
      </c>
      <c r="H487" t="s">
        <v>66</v>
      </c>
      <c r="I487" t="s">
        <v>5823</v>
      </c>
      <c r="J487" t="s">
        <v>1906</v>
      </c>
      <c r="K487" t="s">
        <v>46</v>
      </c>
      <c r="L487" t="s">
        <v>4697</v>
      </c>
      <c r="M487" t="s">
        <v>4725</v>
      </c>
      <c r="N487">
        <v>2017</v>
      </c>
      <c r="O487" t="s">
        <v>5826</v>
      </c>
      <c r="P487" t="s">
        <v>37</v>
      </c>
      <c r="Q487" t="str">
        <f>IFERROR(_xlfn.XLOOKUP(B487,'boitiers actifs'!C:C,'boitiers actifs'!A:A),"Pas installé")</f>
        <v>Pas installé</v>
      </c>
      <c r="R487" t="str">
        <f t="shared" si="7"/>
        <v>Pas installé</v>
      </c>
      <c r="S487" t="str">
        <f>IF(B487 = "", "", VLOOKUP(B487, Commandes!D:G, 4, FALSE))</f>
        <v/>
      </c>
    </row>
    <row r="488" spans="1:19" hidden="1" x14ac:dyDescent="0.35">
      <c r="A488" t="s">
        <v>1944</v>
      </c>
      <c r="B488" t="s">
        <v>1944</v>
      </c>
      <c r="C488" t="s">
        <v>771</v>
      </c>
      <c r="D488" t="s">
        <v>66</v>
      </c>
      <c r="E488" s="1" t="s">
        <v>66</v>
      </c>
      <c r="F488" t="s">
        <v>4666</v>
      </c>
      <c r="G488" t="s">
        <v>4681</v>
      </c>
      <c r="H488" t="s">
        <v>66</v>
      </c>
      <c r="I488" t="s">
        <v>66</v>
      </c>
      <c r="J488" t="s">
        <v>66</v>
      </c>
      <c r="K488" t="s">
        <v>5042</v>
      </c>
      <c r="L488" t="s">
        <v>66</v>
      </c>
      <c r="M488" t="s">
        <v>66</v>
      </c>
      <c r="N488">
        <v>0</v>
      </c>
      <c r="O488" t="s">
        <v>66</v>
      </c>
      <c r="Q488" t="str">
        <f>IFERROR(_xlfn.XLOOKUP(B488,'boitiers actifs'!C:C,'boitiers actifs'!A:A),"Pas installé")</f>
        <v>GD88-J9D-BU7</v>
      </c>
      <c r="R488" t="str">
        <f t="shared" si="7"/>
        <v>Identique</v>
      </c>
      <c r="S488" t="str">
        <f>IF(B488 = "", "", VLOOKUP(B488, Commandes!D:G, 4, FALSE))</f>
        <v>oui</v>
      </c>
    </row>
    <row r="489" spans="1:19" hidden="1" x14ac:dyDescent="0.35">
      <c r="A489" t="s">
        <v>1945</v>
      </c>
      <c r="B489" t="s">
        <v>1946</v>
      </c>
      <c r="C489" t="s">
        <v>1921</v>
      </c>
      <c r="D489" t="s">
        <v>4671</v>
      </c>
      <c r="E489" s="1" t="s">
        <v>5827</v>
      </c>
      <c r="F489" t="s">
        <v>4666</v>
      </c>
      <c r="G489">
        <v>97</v>
      </c>
      <c r="H489" t="s">
        <v>66</v>
      </c>
      <c r="I489" t="s">
        <v>1945</v>
      </c>
      <c r="J489" t="s">
        <v>1906</v>
      </c>
      <c r="K489" t="s">
        <v>46</v>
      </c>
      <c r="L489" t="s">
        <v>4667</v>
      </c>
      <c r="M489" t="s">
        <v>4668</v>
      </c>
      <c r="N489">
        <v>2024</v>
      </c>
      <c r="O489" t="s">
        <v>1947</v>
      </c>
      <c r="P489" t="s">
        <v>37</v>
      </c>
      <c r="Q489" t="str">
        <f>IFERROR(_xlfn.XLOOKUP(B489,'boitiers actifs'!C:C,'boitiers actifs'!A:A),"Pas installé")</f>
        <v>HA-202-TQ</v>
      </c>
      <c r="R489" t="str">
        <f t="shared" si="7"/>
        <v>Identique</v>
      </c>
      <c r="S489" t="str">
        <f>IF(B489 = "", "", VLOOKUP(B489, Commandes!D:G, 4, FALSE))</f>
        <v>oui</v>
      </c>
    </row>
    <row r="490" spans="1:19" hidden="1" x14ac:dyDescent="0.35">
      <c r="A490" t="s">
        <v>1950</v>
      </c>
      <c r="B490" t="s">
        <v>1951</v>
      </c>
      <c r="C490" t="s">
        <v>1921</v>
      </c>
      <c r="D490" t="s">
        <v>4671</v>
      </c>
      <c r="E490" s="1" t="s">
        <v>5828</v>
      </c>
      <c r="F490" t="s">
        <v>4666</v>
      </c>
      <c r="G490">
        <v>99</v>
      </c>
      <c r="H490" t="s">
        <v>66</v>
      </c>
      <c r="I490" t="s">
        <v>1950</v>
      </c>
      <c r="J490" t="s">
        <v>1906</v>
      </c>
      <c r="K490" t="s">
        <v>46</v>
      </c>
      <c r="L490" t="s">
        <v>4667</v>
      </c>
      <c r="M490" t="s">
        <v>4668</v>
      </c>
      <c r="N490">
        <v>2024</v>
      </c>
      <c r="O490" t="s">
        <v>1952</v>
      </c>
      <c r="P490" t="s">
        <v>37</v>
      </c>
      <c r="Q490" t="str">
        <f>IFERROR(_xlfn.XLOOKUP(B490,'boitiers actifs'!C:C,'boitiers actifs'!A:A),"Pas installé")</f>
        <v>HA-242-TP</v>
      </c>
      <c r="R490" t="str">
        <f t="shared" si="7"/>
        <v>Identique</v>
      </c>
      <c r="S490" t="str">
        <f>IF(B490 = "", "", VLOOKUP(B490, Commandes!D:G, 4, FALSE))</f>
        <v>oui</v>
      </c>
    </row>
    <row r="491" spans="1:19" hidden="1" x14ac:dyDescent="0.35">
      <c r="A491" t="s">
        <v>1955</v>
      </c>
      <c r="B491" t="s">
        <v>1956</v>
      </c>
      <c r="C491" t="s">
        <v>5829</v>
      </c>
      <c r="D491" t="s">
        <v>4671</v>
      </c>
      <c r="E491" s="1" t="s">
        <v>4672</v>
      </c>
      <c r="F491" t="s">
        <v>4666</v>
      </c>
      <c r="G491">
        <v>41</v>
      </c>
      <c r="H491" t="s">
        <v>5830</v>
      </c>
      <c r="I491" t="s">
        <v>1955</v>
      </c>
      <c r="J491" t="s">
        <v>1906</v>
      </c>
      <c r="K491" t="s">
        <v>46</v>
      </c>
      <c r="L491" t="s">
        <v>4697</v>
      </c>
      <c r="M491" t="s">
        <v>5261</v>
      </c>
      <c r="N491">
        <v>2016</v>
      </c>
      <c r="O491" t="s">
        <v>1957</v>
      </c>
      <c r="P491" t="s">
        <v>37</v>
      </c>
      <c r="Q491" t="str">
        <f>IFERROR(_xlfn.XLOOKUP(B491,'boitiers actifs'!C:C,'boitiers actifs'!A:A),"Pas installé")</f>
        <v>ED-744-AK</v>
      </c>
      <c r="R491" t="str">
        <f t="shared" si="7"/>
        <v>Identique</v>
      </c>
      <c r="S491" t="str">
        <f>IF(B491 = "", "", VLOOKUP(B491, Commandes!D:G, 4, FALSE))</f>
        <v>oui</v>
      </c>
    </row>
    <row r="492" spans="1:19" hidden="1" x14ac:dyDescent="0.35">
      <c r="A492" t="s">
        <v>1961</v>
      </c>
      <c r="B492" t="s">
        <v>1962</v>
      </c>
      <c r="C492" t="s">
        <v>1921</v>
      </c>
      <c r="D492" t="s">
        <v>4671</v>
      </c>
      <c r="E492" s="1" t="s">
        <v>5831</v>
      </c>
      <c r="F492" t="s">
        <v>4666</v>
      </c>
      <c r="G492">
        <v>99</v>
      </c>
      <c r="H492" t="s">
        <v>66</v>
      </c>
      <c r="I492" t="s">
        <v>1961</v>
      </c>
      <c r="J492" t="s">
        <v>1906</v>
      </c>
      <c r="K492" t="s">
        <v>46</v>
      </c>
      <c r="L492" t="s">
        <v>4692</v>
      </c>
      <c r="M492" t="s">
        <v>5817</v>
      </c>
      <c r="N492">
        <v>2023</v>
      </c>
      <c r="O492" t="s">
        <v>1963</v>
      </c>
      <c r="P492" t="s">
        <v>37</v>
      </c>
      <c r="Q492" t="str">
        <f>IFERROR(_xlfn.XLOOKUP(B492,'boitiers actifs'!C:C,'boitiers actifs'!A:A),"Pas installé")</f>
        <v>GW-828-JB</v>
      </c>
      <c r="R492" t="str">
        <f t="shared" si="7"/>
        <v>Identique</v>
      </c>
      <c r="S492" t="str">
        <f>IF(B492 = "", "", VLOOKUP(B492, Commandes!D:G, 4, FALSE))</f>
        <v>oui</v>
      </c>
    </row>
    <row r="493" spans="1:19" hidden="1" x14ac:dyDescent="0.35">
      <c r="A493" t="s">
        <v>1966</v>
      </c>
      <c r="B493" t="s">
        <v>1967</v>
      </c>
      <c r="C493" t="s">
        <v>5832</v>
      </c>
      <c r="D493" t="s">
        <v>4671</v>
      </c>
      <c r="E493" s="1" t="s">
        <v>4906</v>
      </c>
      <c r="F493" t="s">
        <v>4687</v>
      </c>
      <c r="G493">
        <v>47</v>
      </c>
      <c r="H493" t="s">
        <v>66</v>
      </c>
      <c r="I493" t="s">
        <v>1966</v>
      </c>
      <c r="J493" t="s">
        <v>75</v>
      </c>
      <c r="K493" t="s">
        <v>46</v>
      </c>
      <c r="L493" t="s">
        <v>4667</v>
      </c>
      <c r="M493" t="s">
        <v>4673</v>
      </c>
      <c r="N493">
        <v>2015</v>
      </c>
      <c r="O493" t="s">
        <v>1968</v>
      </c>
      <c r="P493" t="s">
        <v>37</v>
      </c>
      <c r="Q493" t="str">
        <f>IFERROR(_xlfn.XLOOKUP(B493,'boitiers actifs'!C:C,'boitiers actifs'!A:A),"Pas installé")</f>
        <v>DV-547-NT</v>
      </c>
      <c r="R493" t="str">
        <f t="shared" si="7"/>
        <v>Identique</v>
      </c>
      <c r="S493" t="str">
        <f>IF(B493 = "", "", VLOOKUP(B493, Commandes!D:G, 4, FALSE))</f>
        <v>oui</v>
      </c>
    </row>
    <row r="494" spans="1:19" hidden="1" x14ac:dyDescent="0.35">
      <c r="A494" t="s">
        <v>5499</v>
      </c>
      <c r="B494" t="s">
        <v>66</v>
      </c>
      <c r="C494" t="s">
        <v>5418</v>
      </c>
      <c r="D494" t="s">
        <v>5500</v>
      </c>
      <c r="E494" s="1" t="s">
        <v>5501</v>
      </c>
      <c r="F494" t="s">
        <v>4666</v>
      </c>
      <c r="G494">
        <v>97</v>
      </c>
      <c r="H494" t="s">
        <v>66</v>
      </c>
      <c r="I494" t="s">
        <v>5499</v>
      </c>
      <c r="J494" t="s">
        <v>1356</v>
      </c>
      <c r="K494" t="s">
        <v>46</v>
      </c>
      <c r="L494" t="s">
        <v>4667</v>
      </c>
      <c r="M494" t="s">
        <v>4668</v>
      </c>
      <c r="N494">
        <v>2024</v>
      </c>
      <c r="O494" t="s">
        <v>3180</v>
      </c>
      <c r="Q494" t="str">
        <f>IFERROR(_xlfn.XLOOKUP(B494,'boitiers actifs'!C:C,'boitiers actifs'!A:A),"Pas installé")</f>
        <v>Pas installé</v>
      </c>
      <c r="R494" t="str">
        <f t="shared" si="7"/>
        <v>Pas installé</v>
      </c>
      <c r="S494" t="str">
        <f>IF(B494 = "", "", VLOOKUP(B494, Commandes!D:G, 4, FALSE))</f>
        <v/>
      </c>
    </row>
    <row r="495" spans="1:19" hidden="1" x14ac:dyDescent="0.35">
      <c r="A495" t="s">
        <v>1972</v>
      </c>
      <c r="B495" t="s">
        <v>1973</v>
      </c>
      <c r="C495" t="s">
        <v>4685</v>
      </c>
      <c r="D495" t="s">
        <v>4671</v>
      </c>
      <c r="E495" s="1" t="s">
        <v>5835</v>
      </c>
      <c r="F495" t="s">
        <v>4666</v>
      </c>
      <c r="G495">
        <v>78</v>
      </c>
      <c r="H495" t="s">
        <v>66</v>
      </c>
      <c r="I495" t="s">
        <v>1972</v>
      </c>
      <c r="J495" t="s">
        <v>75</v>
      </c>
      <c r="K495" t="s">
        <v>46</v>
      </c>
      <c r="L495" t="s">
        <v>4692</v>
      </c>
      <c r="M495" t="s">
        <v>5124</v>
      </c>
      <c r="N495">
        <v>2019</v>
      </c>
      <c r="O495" t="s">
        <v>1974</v>
      </c>
      <c r="P495" t="s">
        <v>37</v>
      </c>
      <c r="Q495" t="str">
        <f>IFERROR(_xlfn.XLOOKUP(B495,'boitiers actifs'!C:C,'boitiers actifs'!A:A),"Pas installé")</f>
        <v>GM-081-HH</v>
      </c>
      <c r="R495" t="str">
        <f t="shared" si="7"/>
        <v>Identique</v>
      </c>
      <c r="S495" t="str">
        <f>IF(B495 = "", "", VLOOKUP(B495, Commandes!D:G, 4, FALSE))</f>
        <v>oui</v>
      </c>
    </row>
    <row r="496" spans="1:19" hidden="1" x14ac:dyDescent="0.35">
      <c r="A496" t="s">
        <v>1977</v>
      </c>
      <c r="B496" t="s">
        <v>1978</v>
      </c>
      <c r="C496" t="s">
        <v>4685</v>
      </c>
      <c r="D496" t="s">
        <v>4671</v>
      </c>
      <c r="E496" s="1" t="s">
        <v>5836</v>
      </c>
      <c r="F496" t="s">
        <v>4666</v>
      </c>
      <c r="G496">
        <v>89</v>
      </c>
      <c r="H496" t="s">
        <v>66</v>
      </c>
      <c r="I496" t="s">
        <v>1977</v>
      </c>
      <c r="J496" t="s">
        <v>1980</v>
      </c>
      <c r="K496" t="s">
        <v>46</v>
      </c>
      <c r="L496" t="s">
        <v>4667</v>
      </c>
      <c r="M496" t="s">
        <v>4668</v>
      </c>
      <c r="N496">
        <v>2024</v>
      </c>
      <c r="O496" t="s">
        <v>1979</v>
      </c>
      <c r="P496" t="s">
        <v>37</v>
      </c>
      <c r="Q496" t="str">
        <f>IFERROR(_xlfn.XLOOKUP(B496,'boitiers actifs'!C:C,'boitiers actifs'!A:A),"Pas installé")</f>
        <v>GX-984-JV</v>
      </c>
      <c r="R496" t="str">
        <f t="shared" si="7"/>
        <v>Identique</v>
      </c>
      <c r="S496" t="str">
        <f>IF(B496 = "", "", VLOOKUP(B496, Commandes!D:G, 4, FALSE))</f>
        <v>oui</v>
      </c>
    </row>
    <row r="497" spans="1:19" hidden="1" x14ac:dyDescent="0.35">
      <c r="A497" t="s">
        <v>5499</v>
      </c>
      <c r="B497" t="s">
        <v>66</v>
      </c>
      <c r="C497" t="s">
        <v>1359</v>
      </c>
      <c r="D497" t="s">
        <v>6580</v>
      </c>
      <c r="E497" s="1" t="s">
        <v>6581</v>
      </c>
      <c r="F497" t="s">
        <v>4666</v>
      </c>
      <c r="G497" t="s">
        <v>4681</v>
      </c>
      <c r="H497" t="s">
        <v>5475</v>
      </c>
      <c r="I497" t="s">
        <v>5499</v>
      </c>
      <c r="J497" t="s">
        <v>1356</v>
      </c>
      <c r="K497" t="s">
        <v>46</v>
      </c>
      <c r="L497" t="s">
        <v>4697</v>
      </c>
      <c r="M497" t="s">
        <v>4725</v>
      </c>
      <c r="N497">
        <v>2016</v>
      </c>
      <c r="O497" t="s">
        <v>5506</v>
      </c>
      <c r="Q497" t="str">
        <f>IFERROR(_xlfn.XLOOKUP(B497,'boitiers actifs'!C:C,'boitiers actifs'!A:A),"Pas installé")</f>
        <v>Pas installé</v>
      </c>
      <c r="R497" t="str">
        <f t="shared" si="7"/>
        <v>Pas installé</v>
      </c>
      <c r="S497" t="str">
        <f>IF(B497 = "", "", VLOOKUP(B497, Commandes!D:G, 4, FALSE))</f>
        <v/>
      </c>
    </row>
    <row r="498" spans="1:19" hidden="1" x14ac:dyDescent="0.35">
      <c r="A498" t="s">
        <v>1983</v>
      </c>
      <c r="B498" t="s">
        <v>1984</v>
      </c>
      <c r="C498" t="s">
        <v>4685</v>
      </c>
      <c r="D498" t="s">
        <v>4671</v>
      </c>
      <c r="E498" s="1" t="s">
        <v>4677</v>
      </c>
      <c r="F498" t="s">
        <v>4666</v>
      </c>
      <c r="G498">
        <v>59</v>
      </c>
      <c r="H498" t="s">
        <v>5839</v>
      </c>
      <c r="I498" t="s">
        <v>1983</v>
      </c>
      <c r="J498" t="s">
        <v>75</v>
      </c>
      <c r="K498" t="s">
        <v>46</v>
      </c>
      <c r="L498" t="s">
        <v>4667</v>
      </c>
      <c r="M498" t="s">
        <v>4673</v>
      </c>
      <c r="N498">
        <v>2015</v>
      </c>
      <c r="O498" t="s">
        <v>1985</v>
      </c>
      <c r="P498" t="s">
        <v>37</v>
      </c>
      <c r="Q498" t="str">
        <f>IFERROR(_xlfn.XLOOKUP(B498,'boitiers actifs'!C:C,'boitiers actifs'!A:A),"Pas installé")</f>
        <v>DW-998-RX</v>
      </c>
      <c r="R498" t="str">
        <f t="shared" si="7"/>
        <v>Identique</v>
      </c>
      <c r="S498" t="str">
        <f>IF(B498 = "", "", VLOOKUP(B498, Commandes!D:G, 4, FALSE))</f>
        <v>oui</v>
      </c>
    </row>
    <row r="499" spans="1:19" hidden="1" x14ac:dyDescent="0.35">
      <c r="A499" t="s">
        <v>3628</v>
      </c>
      <c r="B499" t="s">
        <v>66</v>
      </c>
      <c r="C499" t="s">
        <v>5418</v>
      </c>
      <c r="D499" t="s">
        <v>5432</v>
      </c>
      <c r="E499" s="1" t="s">
        <v>5433</v>
      </c>
      <c r="F499" t="s">
        <v>4666</v>
      </c>
      <c r="G499">
        <v>53</v>
      </c>
      <c r="H499" t="s">
        <v>66</v>
      </c>
      <c r="I499" t="s">
        <v>3628</v>
      </c>
      <c r="J499" t="s">
        <v>1329</v>
      </c>
      <c r="K499" t="s">
        <v>46</v>
      </c>
      <c r="L499" t="s">
        <v>4692</v>
      </c>
      <c r="M499" t="s">
        <v>4693</v>
      </c>
      <c r="N499">
        <v>2016</v>
      </c>
      <c r="O499" t="s">
        <v>3630</v>
      </c>
      <c r="P499" t="s">
        <v>37</v>
      </c>
      <c r="Q499" t="str">
        <f>IFERROR(_xlfn.XLOOKUP(B499,'boitiers actifs'!C:C,'boitiers actifs'!A:A),"Pas installé")</f>
        <v>Pas installé</v>
      </c>
      <c r="R499" t="str">
        <f t="shared" si="7"/>
        <v>Pas installé</v>
      </c>
      <c r="S499" t="str">
        <f>IF(B499 = "", "", VLOOKUP(B499, Commandes!D:G, 4, FALSE))</f>
        <v/>
      </c>
    </row>
    <row r="500" spans="1:19" hidden="1" x14ac:dyDescent="0.35">
      <c r="A500" t="s">
        <v>1988</v>
      </c>
      <c r="B500" t="s">
        <v>1989</v>
      </c>
      <c r="C500" t="s">
        <v>5842</v>
      </c>
      <c r="D500" t="s">
        <v>4671</v>
      </c>
      <c r="E500" s="1" t="s">
        <v>5843</v>
      </c>
      <c r="F500" t="s">
        <v>4678</v>
      </c>
      <c r="G500">
        <v>63</v>
      </c>
      <c r="H500" t="s">
        <v>5844</v>
      </c>
      <c r="I500" t="s">
        <v>1988</v>
      </c>
      <c r="J500" t="s">
        <v>1980</v>
      </c>
      <c r="K500" t="s">
        <v>46</v>
      </c>
      <c r="L500" t="s">
        <v>4667</v>
      </c>
      <c r="M500" t="s">
        <v>4668</v>
      </c>
      <c r="N500">
        <v>2024</v>
      </c>
      <c r="O500" t="s">
        <v>1990</v>
      </c>
      <c r="P500" t="s">
        <v>37</v>
      </c>
      <c r="Q500" t="str">
        <f>IFERROR(_xlfn.XLOOKUP(B500,'boitiers actifs'!C:C,'boitiers actifs'!A:A),"Pas installé")</f>
        <v>GX-443-JW</v>
      </c>
      <c r="R500" t="str">
        <f t="shared" si="7"/>
        <v>Identique</v>
      </c>
      <c r="S500" t="str">
        <f>IF(B500 = "", "", VLOOKUP(B500, Commandes!D:G, 4, FALSE))</f>
        <v>oui</v>
      </c>
    </row>
    <row r="501" spans="1:19" hidden="1" x14ac:dyDescent="0.35">
      <c r="A501" t="s">
        <v>3628</v>
      </c>
      <c r="B501" t="s">
        <v>3629</v>
      </c>
      <c r="C501" t="s">
        <v>5517</v>
      </c>
      <c r="D501" t="s">
        <v>3633</v>
      </c>
      <c r="E501" s="1" t="s">
        <v>6579</v>
      </c>
      <c r="F501" t="s">
        <v>4666</v>
      </c>
      <c r="G501">
        <v>64</v>
      </c>
      <c r="H501" t="s">
        <v>66</v>
      </c>
      <c r="I501" t="s">
        <v>3628</v>
      </c>
      <c r="J501" t="s">
        <v>1329</v>
      </c>
      <c r="K501" t="s">
        <v>46</v>
      </c>
      <c r="L501" t="s">
        <v>4692</v>
      </c>
      <c r="M501" t="s">
        <v>4693</v>
      </c>
      <c r="N501">
        <v>2016</v>
      </c>
      <c r="O501" t="s">
        <v>3630</v>
      </c>
      <c r="Q501" t="str">
        <f>IFERROR(_xlfn.XLOOKUP(B501,'boitiers actifs'!C:C,'boitiers actifs'!A:A),"Pas installé")</f>
        <v>EJ-024-MG</v>
      </c>
      <c r="R501" t="str">
        <f t="shared" si="7"/>
        <v>Identique</v>
      </c>
      <c r="S501" t="str">
        <f>IF(B501 = "", "", VLOOKUP(B501, Commandes!D:G, 4, FALSE))</f>
        <v>oui</v>
      </c>
    </row>
    <row r="502" spans="1:19" hidden="1" x14ac:dyDescent="0.35">
      <c r="A502" t="s">
        <v>1994</v>
      </c>
      <c r="B502" t="s">
        <v>1995</v>
      </c>
      <c r="C502" t="s">
        <v>5847</v>
      </c>
      <c r="D502" t="s">
        <v>4671</v>
      </c>
      <c r="E502" s="1" t="s">
        <v>4891</v>
      </c>
      <c r="F502" t="s">
        <v>4666</v>
      </c>
      <c r="G502">
        <v>21</v>
      </c>
      <c r="H502" t="s">
        <v>5848</v>
      </c>
      <c r="I502" t="s">
        <v>1994</v>
      </c>
      <c r="J502" t="s">
        <v>1980</v>
      </c>
      <c r="K502" t="s">
        <v>46</v>
      </c>
      <c r="L502" t="s">
        <v>4667</v>
      </c>
      <c r="M502" t="s">
        <v>4673</v>
      </c>
      <c r="N502">
        <v>2024</v>
      </c>
      <c r="O502" t="s">
        <v>1996</v>
      </c>
      <c r="P502" t="s">
        <v>37</v>
      </c>
      <c r="Q502" t="str">
        <f>IFERROR(_xlfn.XLOOKUP(B502,'boitiers actifs'!C:C,'boitiers actifs'!A:A),"Pas installé")</f>
        <v>GX-430-GY</v>
      </c>
      <c r="R502" t="str">
        <f t="shared" si="7"/>
        <v>Identique</v>
      </c>
      <c r="S502" t="str">
        <f>IF(B502 = "", "", VLOOKUP(B502, Commandes!D:G, 4, FALSE))</f>
        <v>oui</v>
      </c>
    </row>
    <row r="503" spans="1:19" hidden="1" x14ac:dyDescent="0.35">
      <c r="A503" t="s">
        <v>4194</v>
      </c>
      <c r="B503" t="s">
        <v>66</v>
      </c>
      <c r="C503" t="s">
        <v>5105</v>
      </c>
      <c r="D503" t="s">
        <v>5106</v>
      </c>
      <c r="E503" s="1" t="s">
        <v>5107</v>
      </c>
      <c r="F503" t="s">
        <v>4666</v>
      </c>
      <c r="G503">
        <v>55</v>
      </c>
      <c r="H503" t="s">
        <v>66</v>
      </c>
      <c r="I503" t="s">
        <v>4194</v>
      </c>
      <c r="J503" t="s">
        <v>848</v>
      </c>
      <c r="K503" t="s">
        <v>46</v>
      </c>
      <c r="L503" t="s">
        <v>4667</v>
      </c>
      <c r="M503" t="s">
        <v>4831</v>
      </c>
      <c r="N503">
        <v>2018</v>
      </c>
      <c r="O503" t="s">
        <v>4196</v>
      </c>
      <c r="P503" t="s">
        <v>37</v>
      </c>
      <c r="Q503" t="str">
        <f>IFERROR(_xlfn.XLOOKUP(B503,'boitiers actifs'!C:C,'boitiers actifs'!A:A),"Pas installé")</f>
        <v>Pas installé</v>
      </c>
      <c r="R503" t="str">
        <f t="shared" si="7"/>
        <v>Pas installé</v>
      </c>
      <c r="S503" t="str">
        <f>IF(B503 = "", "", VLOOKUP(B503, Commandes!D:G, 4, FALSE))</f>
        <v/>
      </c>
    </row>
    <row r="504" spans="1:19" hidden="1" x14ac:dyDescent="0.35">
      <c r="A504" t="s">
        <v>5851</v>
      </c>
      <c r="B504" t="s">
        <v>66</v>
      </c>
      <c r="C504" t="s">
        <v>4685</v>
      </c>
      <c r="D504" t="s">
        <v>5852</v>
      </c>
      <c r="E504" s="1" t="s">
        <v>5853</v>
      </c>
      <c r="F504" t="s">
        <v>4666</v>
      </c>
      <c r="G504">
        <v>63</v>
      </c>
      <c r="H504" t="s">
        <v>66</v>
      </c>
      <c r="I504" t="s">
        <v>5851</v>
      </c>
      <c r="J504" t="s">
        <v>75</v>
      </c>
      <c r="K504" t="s">
        <v>46</v>
      </c>
      <c r="L504" t="s">
        <v>4667</v>
      </c>
      <c r="M504" t="s">
        <v>4668</v>
      </c>
      <c r="N504">
        <v>2026</v>
      </c>
      <c r="O504" t="s">
        <v>4593</v>
      </c>
      <c r="P504" t="s">
        <v>37</v>
      </c>
      <c r="Q504" t="str">
        <f>IFERROR(_xlfn.XLOOKUP(B504,'boitiers actifs'!C:C,'boitiers actifs'!A:A),"Pas installé")</f>
        <v>Pas installé</v>
      </c>
      <c r="R504" t="str">
        <f t="shared" si="7"/>
        <v>Pas installé</v>
      </c>
      <c r="S504" t="str">
        <f>IF(B504 = "", "", VLOOKUP(B504, Commandes!D:G, 4, FALSE))</f>
        <v/>
      </c>
    </row>
    <row r="505" spans="1:19" hidden="1" x14ac:dyDescent="0.35">
      <c r="A505" t="s">
        <v>2000</v>
      </c>
      <c r="B505" t="s">
        <v>2001</v>
      </c>
      <c r="C505" t="s">
        <v>5854</v>
      </c>
      <c r="D505" t="s">
        <v>4671</v>
      </c>
      <c r="E505" s="1" t="s">
        <v>4686</v>
      </c>
      <c r="F505" t="s">
        <v>4666</v>
      </c>
      <c r="G505">
        <v>46</v>
      </c>
      <c r="H505" t="s">
        <v>5855</v>
      </c>
      <c r="I505" t="s">
        <v>2000</v>
      </c>
      <c r="J505" t="s">
        <v>75</v>
      </c>
      <c r="K505" t="s">
        <v>46</v>
      </c>
      <c r="L505" t="s">
        <v>4692</v>
      </c>
      <c r="M505" t="s">
        <v>5124</v>
      </c>
      <c r="N505">
        <v>2019</v>
      </c>
      <c r="O505" t="s">
        <v>2002</v>
      </c>
      <c r="P505" t="s">
        <v>37</v>
      </c>
      <c r="Q505" t="str">
        <f>IFERROR(_xlfn.XLOOKUP(B505,'boitiers actifs'!C:C,'boitiers actifs'!A:A),"Pas installé")</f>
        <v>GS-041-MQ</v>
      </c>
      <c r="R505" t="str">
        <f t="shared" si="7"/>
        <v>Identique</v>
      </c>
      <c r="S505" t="str">
        <f>IF(B505 = "", "", VLOOKUP(B505, Commandes!D:G, 4, FALSE))</f>
        <v>oui</v>
      </c>
    </row>
    <row r="506" spans="1:19" hidden="1" x14ac:dyDescent="0.35">
      <c r="A506" t="s">
        <v>2006</v>
      </c>
      <c r="B506" t="s">
        <v>2007</v>
      </c>
      <c r="C506" t="s">
        <v>5856</v>
      </c>
      <c r="D506" t="s">
        <v>4671</v>
      </c>
      <c r="E506" s="1" t="s">
        <v>4677</v>
      </c>
      <c r="F506" t="s">
        <v>4678</v>
      </c>
      <c r="G506">
        <v>47</v>
      </c>
      <c r="H506" t="s">
        <v>66</v>
      </c>
      <c r="I506" t="s">
        <v>2006</v>
      </c>
      <c r="J506" t="s">
        <v>75</v>
      </c>
      <c r="K506" t="s">
        <v>46</v>
      </c>
      <c r="L506" t="s">
        <v>4692</v>
      </c>
      <c r="M506" t="s">
        <v>5124</v>
      </c>
      <c r="N506">
        <v>2019</v>
      </c>
      <c r="O506" t="s">
        <v>2008</v>
      </c>
      <c r="P506" t="s">
        <v>37</v>
      </c>
      <c r="Q506" t="str">
        <f>IFERROR(_xlfn.XLOOKUP(B506,'boitiers actifs'!C:C,'boitiers actifs'!A:A),"Pas installé")</f>
        <v>GS-442-FA</v>
      </c>
      <c r="R506" t="str">
        <f t="shared" si="7"/>
        <v>Identique</v>
      </c>
      <c r="S506" t="str">
        <f>IF(B506 = "", "", VLOOKUP(B506, Commandes!D:G, 4, FALSE))</f>
        <v>oui</v>
      </c>
    </row>
    <row r="507" spans="1:19" hidden="1" x14ac:dyDescent="0.35">
      <c r="A507" t="s">
        <v>4194</v>
      </c>
      <c r="B507" t="s">
        <v>4195</v>
      </c>
      <c r="C507" t="s">
        <v>4199</v>
      </c>
      <c r="D507" t="s">
        <v>4671</v>
      </c>
      <c r="E507" s="1" t="s">
        <v>4677</v>
      </c>
      <c r="F507" t="s">
        <v>4687</v>
      </c>
      <c r="G507">
        <v>79</v>
      </c>
      <c r="H507" t="s">
        <v>66</v>
      </c>
      <c r="I507" t="s">
        <v>4194</v>
      </c>
      <c r="J507" t="s">
        <v>4197</v>
      </c>
      <c r="K507" t="s">
        <v>46</v>
      </c>
      <c r="L507" t="s">
        <v>4667</v>
      </c>
      <c r="M507" t="s">
        <v>4831</v>
      </c>
      <c r="N507">
        <v>2018</v>
      </c>
      <c r="O507" t="s">
        <v>4196</v>
      </c>
      <c r="P507" t="s">
        <v>37</v>
      </c>
      <c r="Q507" t="str">
        <f>IFERROR(_xlfn.XLOOKUP(B507,'boitiers actifs'!C:C,'boitiers actifs'!A:A),"Pas installé")</f>
        <v>EZ-984-BH</v>
      </c>
      <c r="R507" t="str">
        <f t="shared" si="7"/>
        <v>Identique</v>
      </c>
      <c r="S507" t="str">
        <f>IF(B507 = "", "", VLOOKUP(B507, Commandes!D:G, 4, FALSE))</f>
        <v>oui</v>
      </c>
    </row>
    <row r="508" spans="1:19" hidden="1" x14ac:dyDescent="0.35">
      <c r="A508" t="s">
        <v>2012</v>
      </c>
      <c r="B508" t="s">
        <v>2012</v>
      </c>
      <c r="C508" t="s">
        <v>5860</v>
      </c>
      <c r="D508" t="s">
        <v>4671</v>
      </c>
      <c r="E508" s="1" t="s">
        <v>4677</v>
      </c>
      <c r="F508" t="s">
        <v>4678</v>
      </c>
      <c r="G508">
        <v>80</v>
      </c>
      <c r="H508" t="s">
        <v>66</v>
      </c>
      <c r="I508" t="s">
        <v>66</v>
      </c>
      <c r="J508" t="s">
        <v>75</v>
      </c>
      <c r="K508" t="s">
        <v>46</v>
      </c>
      <c r="L508" t="s">
        <v>4692</v>
      </c>
      <c r="M508" t="s">
        <v>5817</v>
      </c>
      <c r="N508">
        <v>2019</v>
      </c>
      <c r="O508" t="s">
        <v>2013</v>
      </c>
      <c r="Q508" t="str">
        <f>IFERROR(_xlfn.XLOOKUP(B508,'boitiers actifs'!C:C,'boitiers actifs'!A:A),"Pas installé")</f>
        <v>G34U-Z52-2GC</v>
      </c>
      <c r="R508" t="str">
        <f t="shared" si="7"/>
        <v>Identique</v>
      </c>
      <c r="S508" t="str">
        <f>IF(B508 = "", "", VLOOKUP(B508, Commandes!D:G, 4, FALSE))</f>
        <v>oui</v>
      </c>
    </row>
    <row r="509" spans="1:19" hidden="1" x14ac:dyDescent="0.35">
      <c r="A509" t="s">
        <v>2017</v>
      </c>
      <c r="B509" t="s">
        <v>2018</v>
      </c>
      <c r="C509" t="s">
        <v>4685</v>
      </c>
      <c r="D509" t="s">
        <v>4671</v>
      </c>
      <c r="E509" s="1" t="s">
        <v>5861</v>
      </c>
      <c r="F509" t="s">
        <v>4666</v>
      </c>
      <c r="G509">
        <v>83</v>
      </c>
      <c r="H509" t="s">
        <v>66</v>
      </c>
      <c r="I509" t="s">
        <v>2017</v>
      </c>
      <c r="J509" t="s">
        <v>75</v>
      </c>
      <c r="K509" t="s">
        <v>46</v>
      </c>
      <c r="L509" t="s">
        <v>4692</v>
      </c>
      <c r="M509" t="s">
        <v>5124</v>
      </c>
      <c r="N509">
        <v>2019</v>
      </c>
      <c r="O509" t="s">
        <v>2019</v>
      </c>
      <c r="P509" t="s">
        <v>37</v>
      </c>
      <c r="Q509" t="str">
        <f>IFERROR(_xlfn.XLOOKUP(B509,'boitiers actifs'!C:C,'boitiers actifs'!A:A),"Pas installé")</f>
        <v>GL-111-JG</v>
      </c>
      <c r="R509" t="str">
        <f t="shared" si="7"/>
        <v>Identique</v>
      </c>
      <c r="S509" t="str">
        <f>IF(B509 = "", "", VLOOKUP(B509, Commandes!D:G, 4, FALSE))</f>
        <v>oui</v>
      </c>
    </row>
    <row r="510" spans="1:19" hidden="1" x14ac:dyDescent="0.35">
      <c r="A510" t="s">
        <v>2022</v>
      </c>
      <c r="B510" t="s">
        <v>2023</v>
      </c>
      <c r="C510" t="s">
        <v>5862</v>
      </c>
      <c r="D510" t="s">
        <v>4671</v>
      </c>
      <c r="E510" s="1" t="s">
        <v>4672</v>
      </c>
      <c r="F510" t="s">
        <v>4666</v>
      </c>
      <c r="G510">
        <v>89</v>
      </c>
      <c r="H510" t="s">
        <v>66</v>
      </c>
      <c r="I510" t="s">
        <v>2022</v>
      </c>
      <c r="J510" t="s">
        <v>75</v>
      </c>
      <c r="K510" t="s">
        <v>46</v>
      </c>
      <c r="L510" t="s">
        <v>4692</v>
      </c>
      <c r="M510" t="s">
        <v>5124</v>
      </c>
      <c r="N510">
        <v>2019</v>
      </c>
      <c r="O510" t="s">
        <v>2024</v>
      </c>
      <c r="P510" t="s">
        <v>37</v>
      </c>
      <c r="Q510" t="str">
        <f>IFERROR(_xlfn.XLOOKUP(B510,'boitiers actifs'!C:C,'boitiers actifs'!A:A),"Pas installé")</f>
        <v>GK-311-RV</v>
      </c>
      <c r="R510" t="str">
        <f t="shared" si="7"/>
        <v>Identique</v>
      </c>
      <c r="S510" t="str">
        <f>IF(B510 = "", "", VLOOKUP(B510, Commandes!D:G, 4, FALSE))</f>
        <v>oui</v>
      </c>
    </row>
    <row r="511" spans="1:19" hidden="1" x14ac:dyDescent="0.35">
      <c r="A511" t="s">
        <v>5863</v>
      </c>
      <c r="B511" t="s">
        <v>66</v>
      </c>
      <c r="C511" t="s">
        <v>4685</v>
      </c>
      <c r="D511" t="s">
        <v>5864</v>
      </c>
      <c r="E511" s="1" t="s">
        <v>5865</v>
      </c>
      <c r="F511" t="s">
        <v>4666</v>
      </c>
      <c r="G511">
        <v>51</v>
      </c>
      <c r="H511" t="s">
        <v>66</v>
      </c>
      <c r="I511" t="s">
        <v>5863</v>
      </c>
      <c r="J511" t="s">
        <v>75</v>
      </c>
      <c r="K511" t="s">
        <v>46</v>
      </c>
      <c r="L511" t="s">
        <v>4692</v>
      </c>
      <c r="M511" t="s">
        <v>5817</v>
      </c>
      <c r="N511">
        <v>2019</v>
      </c>
      <c r="O511" t="s">
        <v>5866</v>
      </c>
      <c r="P511" t="s">
        <v>37</v>
      </c>
      <c r="Q511" t="str">
        <f>IFERROR(_xlfn.XLOOKUP(B511,'boitiers actifs'!C:C,'boitiers actifs'!A:A),"Pas installé")</f>
        <v>Pas installé</v>
      </c>
      <c r="R511" t="str">
        <f t="shared" si="7"/>
        <v>Pas installé</v>
      </c>
      <c r="S511" t="str">
        <f>IF(B511 = "", "", VLOOKUP(B511, Commandes!D:G, 4, FALSE))</f>
        <v/>
      </c>
    </row>
    <row r="512" spans="1:19" hidden="1" x14ac:dyDescent="0.35">
      <c r="A512" t="s">
        <v>5867</v>
      </c>
      <c r="B512" t="s">
        <v>66</v>
      </c>
      <c r="C512" t="s">
        <v>5868</v>
      </c>
      <c r="D512" t="s">
        <v>5869</v>
      </c>
      <c r="E512" s="1" t="s">
        <v>5870</v>
      </c>
      <c r="F512" t="s">
        <v>4666</v>
      </c>
      <c r="G512" t="s">
        <v>4681</v>
      </c>
      <c r="H512" t="s">
        <v>66</v>
      </c>
      <c r="I512" t="s">
        <v>5867</v>
      </c>
      <c r="J512" t="s">
        <v>75</v>
      </c>
      <c r="K512" t="s">
        <v>46</v>
      </c>
      <c r="L512" t="s">
        <v>4667</v>
      </c>
      <c r="M512" t="s">
        <v>4873</v>
      </c>
      <c r="N512">
        <v>2007</v>
      </c>
      <c r="O512" t="s">
        <v>5871</v>
      </c>
      <c r="Q512" t="str">
        <f>IFERROR(_xlfn.XLOOKUP(B512,'boitiers actifs'!C:C,'boitiers actifs'!A:A),"Pas installé")</f>
        <v>Pas installé</v>
      </c>
      <c r="R512" t="str">
        <f t="shared" si="7"/>
        <v>Pas installé</v>
      </c>
      <c r="S512" t="str">
        <f>IF(B512 = "", "", VLOOKUP(B512, Commandes!D:G, 4, FALSE))</f>
        <v/>
      </c>
    </row>
    <row r="513" spans="1:19" hidden="1" x14ac:dyDescent="0.35">
      <c r="A513" t="s">
        <v>2028</v>
      </c>
      <c r="B513" t="s">
        <v>2029</v>
      </c>
      <c r="C513" t="s">
        <v>5872</v>
      </c>
      <c r="D513" t="s">
        <v>4671</v>
      </c>
      <c r="E513" s="1" t="s">
        <v>4677</v>
      </c>
      <c r="F513" t="s">
        <v>4678</v>
      </c>
      <c r="G513">
        <v>67</v>
      </c>
      <c r="H513" t="s">
        <v>66</v>
      </c>
      <c r="I513" t="s">
        <v>2028</v>
      </c>
      <c r="J513" t="s">
        <v>75</v>
      </c>
      <c r="K513" t="s">
        <v>46</v>
      </c>
      <c r="L513" t="s">
        <v>4712</v>
      </c>
      <c r="M513" t="s">
        <v>4713</v>
      </c>
      <c r="N513">
        <v>2018</v>
      </c>
      <c r="O513" t="s">
        <v>2030</v>
      </c>
      <c r="P513" t="s">
        <v>37</v>
      </c>
      <c r="Q513" t="str">
        <f>IFERROR(_xlfn.XLOOKUP(B513,'boitiers actifs'!C:C,'boitiers actifs'!A:A),"Pas installé")</f>
        <v>FA-720-DK</v>
      </c>
      <c r="R513" t="str">
        <f t="shared" si="7"/>
        <v>Identique</v>
      </c>
      <c r="S513" t="str">
        <f>IF(B513 = "", "", VLOOKUP(B513, Commandes!D:G, 4, FALSE))</f>
        <v>oui</v>
      </c>
    </row>
    <row r="514" spans="1:19" hidden="1" x14ac:dyDescent="0.35">
      <c r="A514" t="s">
        <v>5873</v>
      </c>
      <c r="B514" t="s">
        <v>66</v>
      </c>
      <c r="C514" t="s">
        <v>5874</v>
      </c>
      <c r="D514" t="s">
        <v>5875</v>
      </c>
      <c r="E514" s="1" t="s">
        <v>5876</v>
      </c>
      <c r="F514" t="s">
        <v>4666</v>
      </c>
      <c r="G514">
        <v>25</v>
      </c>
      <c r="H514" t="s">
        <v>66</v>
      </c>
      <c r="I514" t="s">
        <v>5873</v>
      </c>
      <c r="J514" t="s">
        <v>75</v>
      </c>
      <c r="K514" t="s">
        <v>46</v>
      </c>
      <c r="L514" t="s">
        <v>4692</v>
      </c>
      <c r="M514" t="s">
        <v>5817</v>
      </c>
      <c r="N514">
        <v>2019</v>
      </c>
      <c r="O514" t="s">
        <v>5877</v>
      </c>
      <c r="P514" t="s">
        <v>37</v>
      </c>
      <c r="Q514" t="str">
        <f>IFERROR(_xlfn.XLOOKUP(B514,'boitiers actifs'!C:C,'boitiers actifs'!A:A),"Pas installé")</f>
        <v>Pas installé</v>
      </c>
      <c r="R514" t="str">
        <f t="shared" ref="R514:R577" si="8" xml:space="preserve"> IF(Q514 = "Pas installé", "Pas installé", IF( Q514&lt;&gt;A514, "Différent du véhicule assigné", "Identique"))</f>
        <v>Pas installé</v>
      </c>
      <c r="S514" t="str">
        <f>IF(B514 = "", "", VLOOKUP(B514, Commandes!D:G, 4, FALSE))</f>
        <v/>
      </c>
    </row>
    <row r="515" spans="1:19" hidden="1" x14ac:dyDescent="0.35">
      <c r="A515" t="s">
        <v>5878</v>
      </c>
      <c r="B515" t="s">
        <v>66</v>
      </c>
      <c r="C515" t="s">
        <v>4685</v>
      </c>
      <c r="D515" t="s">
        <v>5879</v>
      </c>
      <c r="E515" s="1" t="s">
        <v>5880</v>
      </c>
      <c r="F515" t="s">
        <v>4666</v>
      </c>
      <c r="G515">
        <v>40</v>
      </c>
      <c r="H515" t="s">
        <v>66</v>
      </c>
      <c r="I515" t="s">
        <v>5878</v>
      </c>
      <c r="J515" t="s">
        <v>75</v>
      </c>
      <c r="K515" t="s">
        <v>46</v>
      </c>
      <c r="L515" t="s">
        <v>4667</v>
      </c>
      <c r="M515" t="s">
        <v>4673</v>
      </c>
      <c r="N515">
        <v>2014</v>
      </c>
      <c r="O515" t="s">
        <v>5881</v>
      </c>
      <c r="P515" t="s">
        <v>37</v>
      </c>
      <c r="Q515" t="str">
        <f>IFERROR(_xlfn.XLOOKUP(B515,'boitiers actifs'!C:C,'boitiers actifs'!A:A),"Pas installé")</f>
        <v>Pas installé</v>
      </c>
      <c r="R515" t="str">
        <f t="shared" si="8"/>
        <v>Pas installé</v>
      </c>
      <c r="S515" t="str">
        <f>IF(B515 = "", "", VLOOKUP(B515, Commandes!D:G, 4, FALSE))</f>
        <v/>
      </c>
    </row>
    <row r="516" spans="1:19" hidden="1" x14ac:dyDescent="0.35">
      <c r="A516" t="s">
        <v>5882</v>
      </c>
      <c r="B516" t="s">
        <v>66</v>
      </c>
      <c r="C516" t="s">
        <v>4685</v>
      </c>
      <c r="D516" t="s">
        <v>5883</v>
      </c>
      <c r="E516" s="1" t="s">
        <v>5884</v>
      </c>
      <c r="F516" t="s">
        <v>4666</v>
      </c>
      <c r="G516" t="s">
        <v>4681</v>
      </c>
      <c r="H516" t="s">
        <v>66</v>
      </c>
      <c r="I516" t="s">
        <v>5882</v>
      </c>
      <c r="J516" t="s">
        <v>75</v>
      </c>
      <c r="K516" t="s">
        <v>46</v>
      </c>
      <c r="L516" t="s">
        <v>4667</v>
      </c>
      <c r="M516" t="s">
        <v>4873</v>
      </c>
      <c r="N516">
        <v>2013</v>
      </c>
      <c r="O516" t="s">
        <v>5885</v>
      </c>
      <c r="Q516" t="str">
        <f>IFERROR(_xlfn.XLOOKUP(B516,'boitiers actifs'!C:C,'boitiers actifs'!A:A),"Pas installé")</f>
        <v>Pas installé</v>
      </c>
      <c r="R516" t="str">
        <f t="shared" si="8"/>
        <v>Pas installé</v>
      </c>
      <c r="S516" t="str">
        <f>IF(B516 = "", "", VLOOKUP(B516, Commandes!D:G, 4, FALSE))</f>
        <v/>
      </c>
    </row>
    <row r="517" spans="1:19" hidden="1" x14ac:dyDescent="0.35">
      <c r="A517" t="s">
        <v>5886</v>
      </c>
      <c r="B517" t="s">
        <v>66</v>
      </c>
      <c r="C517" t="s">
        <v>4685</v>
      </c>
      <c r="D517" t="s">
        <v>5887</v>
      </c>
      <c r="E517" s="1" t="s">
        <v>5888</v>
      </c>
      <c r="F517" t="s">
        <v>4666</v>
      </c>
      <c r="G517">
        <v>85</v>
      </c>
      <c r="H517" t="s">
        <v>66</v>
      </c>
      <c r="I517" t="s">
        <v>5886</v>
      </c>
      <c r="J517" t="s">
        <v>75</v>
      </c>
      <c r="K517" t="s">
        <v>46</v>
      </c>
      <c r="L517" t="s">
        <v>4667</v>
      </c>
      <c r="M517" t="s">
        <v>4673</v>
      </c>
      <c r="N517">
        <v>2014</v>
      </c>
      <c r="O517" t="s">
        <v>5889</v>
      </c>
      <c r="P517" t="s">
        <v>37</v>
      </c>
      <c r="Q517" t="str">
        <f>IFERROR(_xlfn.XLOOKUP(B517,'boitiers actifs'!C:C,'boitiers actifs'!A:A),"Pas installé")</f>
        <v>Pas installé</v>
      </c>
      <c r="R517" t="str">
        <f t="shared" si="8"/>
        <v>Pas installé</v>
      </c>
      <c r="S517" t="str">
        <f>IF(B517 = "", "", VLOOKUP(B517, Commandes!D:G, 4, FALSE))</f>
        <v/>
      </c>
    </row>
    <row r="518" spans="1:19" hidden="1" x14ac:dyDescent="0.35">
      <c r="A518" t="s">
        <v>2034</v>
      </c>
      <c r="B518" t="s">
        <v>2035</v>
      </c>
      <c r="C518" t="s">
        <v>4685</v>
      </c>
      <c r="D518" t="s">
        <v>4671</v>
      </c>
      <c r="E518" s="1" t="s">
        <v>5890</v>
      </c>
      <c r="F518" t="s">
        <v>4666</v>
      </c>
      <c r="G518">
        <v>25</v>
      </c>
      <c r="H518" t="s">
        <v>5891</v>
      </c>
      <c r="I518" t="s">
        <v>2034</v>
      </c>
      <c r="J518" t="s">
        <v>75</v>
      </c>
      <c r="K518" t="s">
        <v>46</v>
      </c>
      <c r="L518" t="s">
        <v>4692</v>
      </c>
      <c r="M518" t="s">
        <v>5124</v>
      </c>
      <c r="N518">
        <v>2019</v>
      </c>
      <c r="O518" t="s">
        <v>2036</v>
      </c>
      <c r="P518" t="s">
        <v>37</v>
      </c>
      <c r="Q518" t="str">
        <f>IFERROR(_xlfn.XLOOKUP(B518,'boitiers actifs'!C:C,'boitiers actifs'!A:A),"Pas installé")</f>
        <v>GR-209-YX</v>
      </c>
      <c r="R518" t="str">
        <f t="shared" si="8"/>
        <v>Identique</v>
      </c>
      <c r="S518" t="str">
        <f>IF(B518 = "", "", VLOOKUP(B518, Commandes!D:G, 4, FALSE))</f>
        <v>oui</v>
      </c>
    </row>
    <row r="519" spans="1:19" hidden="1" x14ac:dyDescent="0.35">
      <c r="A519" t="s">
        <v>4508</v>
      </c>
      <c r="B519" t="s">
        <v>66</v>
      </c>
      <c r="C519" t="s">
        <v>4921</v>
      </c>
      <c r="D519" t="s">
        <v>5951</v>
      </c>
      <c r="E519" s="1" t="s">
        <v>5952</v>
      </c>
      <c r="F519" t="s">
        <v>4666</v>
      </c>
      <c r="G519">
        <v>85</v>
      </c>
      <c r="H519" t="s">
        <v>66</v>
      </c>
      <c r="I519" t="s">
        <v>66</v>
      </c>
      <c r="J519" t="s">
        <v>75</v>
      </c>
      <c r="K519" t="s">
        <v>46</v>
      </c>
      <c r="L519" t="s">
        <v>4712</v>
      </c>
      <c r="M519" t="s">
        <v>4713</v>
      </c>
      <c r="N519">
        <v>2018</v>
      </c>
      <c r="O519" t="s">
        <v>4510</v>
      </c>
      <c r="P519" t="s">
        <v>37</v>
      </c>
      <c r="Q519" t="str">
        <f>IFERROR(_xlfn.XLOOKUP(B519,'boitiers actifs'!C:C,'boitiers actifs'!A:A),"Pas installé")</f>
        <v>Pas installé</v>
      </c>
      <c r="R519" t="str">
        <f t="shared" si="8"/>
        <v>Pas installé</v>
      </c>
      <c r="S519" t="str">
        <f>IF(B519 = "", "", VLOOKUP(B519, Commandes!D:G, 4, FALSE))</f>
        <v/>
      </c>
    </row>
    <row r="520" spans="1:19" hidden="1" x14ac:dyDescent="0.35">
      <c r="A520" t="s">
        <v>5895</v>
      </c>
      <c r="B520" t="s">
        <v>66</v>
      </c>
      <c r="C520" t="s">
        <v>4685</v>
      </c>
      <c r="D520" t="s">
        <v>5896</v>
      </c>
      <c r="E520" s="1" t="s">
        <v>5897</v>
      </c>
      <c r="F520" t="s">
        <v>4666</v>
      </c>
      <c r="G520" t="s">
        <v>4681</v>
      </c>
      <c r="H520" t="s">
        <v>66</v>
      </c>
      <c r="I520" t="s">
        <v>5895</v>
      </c>
      <c r="J520" t="s">
        <v>75</v>
      </c>
      <c r="K520" t="s">
        <v>46</v>
      </c>
      <c r="L520" t="s">
        <v>4667</v>
      </c>
      <c r="M520" t="s">
        <v>4873</v>
      </c>
      <c r="N520">
        <v>2013</v>
      </c>
      <c r="O520" t="s">
        <v>5898</v>
      </c>
      <c r="Q520" t="str">
        <f>IFERROR(_xlfn.XLOOKUP(B520,'boitiers actifs'!C:C,'boitiers actifs'!A:A),"Pas installé")</f>
        <v>Pas installé</v>
      </c>
      <c r="R520" t="str">
        <f t="shared" si="8"/>
        <v>Pas installé</v>
      </c>
      <c r="S520" t="str">
        <f>IF(B520 = "", "", VLOOKUP(B520, Commandes!D:G, 4, FALSE))</f>
        <v/>
      </c>
    </row>
    <row r="521" spans="1:19" hidden="1" x14ac:dyDescent="0.35">
      <c r="A521" t="s">
        <v>2038</v>
      </c>
      <c r="B521" t="s">
        <v>2039</v>
      </c>
      <c r="C521" t="s">
        <v>5874</v>
      </c>
      <c r="D521" t="s">
        <v>4671</v>
      </c>
      <c r="E521" s="1" t="s">
        <v>5899</v>
      </c>
      <c r="F521" t="s">
        <v>4666</v>
      </c>
      <c r="G521">
        <v>71</v>
      </c>
      <c r="H521" t="s">
        <v>66</v>
      </c>
      <c r="I521" t="s">
        <v>2038</v>
      </c>
      <c r="J521" t="s">
        <v>75</v>
      </c>
      <c r="K521" t="s">
        <v>46</v>
      </c>
      <c r="L521" t="s">
        <v>4692</v>
      </c>
      <c r="M521" t="s">
        <v>5124</v>
      </c>
      <c r="N521">
        <v>2019</v>
      </c>
      <c r="O521" t="s">
        <v>2040</v>
      </c>
      <c r="P521" t="s">
        <v>37</v>
      </c>
      <c r="Q521" t="str">
        <f>IFERROR(_xlfn.XLOOKUP(B521,'boitiers actifs'!C:C,'boitiers actifs'!A:A),"Pas installé")</f>
        <v>GS-902-MP</v>
      </c>
      <c r="R521" t="str">
        <f t="shared" si="8"/>
        <v>Identique</v>
      </c>
      <c r="S521" t="str">
        <f>IF(B521 = "", "", VLOOKUP(B521, Commandes!D:G, 4, FALSE))</f>
        <v>oui</v>
      </c>
    </row>
    <row r="522" spans="1:19" hidden="1" x14ac:dyDescent="0.35">
      <c r="A522" t="s">
        <v>5900</v>
      </c>
      <c r="B522" t="s">
        <v>66</v>
      </c>
      <c r="C522" t="s">
        <v>5874</v>
      </c>
      <c r="D522" t="s">
        <v>5901</v>
      </c>
      <c r="E522" s="1" t="s">
        <v>5902</v>
      </c>
      <c r="F522" t="s">
        <v>4666</v>
      </c>
      <c r="G522">
        <v>66</v>
      </c>
      <c r="H522" t="s">
        <v>66</v>
      </c>
      <c r="I522" t="s">
        <v>5900</v>
      </c>
      <c r="J522" t="s">
        <v>75</v>
      </c>
      <c r="K522" t="s">
        <v>46</v>
      </c>
      <c r="L522" t="s">
        <v>4692</v>
      </c>
      <c r="M522" t="s">
        <v>5817</v>
      </c>
      <c r="N522">
        <v>2019</v>
      </c>
      <c r="O522" t="s">
        <v>5903</v>
      </c>
      <c r="P522" t="s">
        <v>37</v>
      </c>
      <c r="Q522" t="str">
        <f>IFERROR(_xlfn.XLOOKUP(B522,'boitiers actifs'!C:C,'boitiers actifs'!A:A),"Pas installé")</f>
        <v>Pas installé</v>
      </c>
      <c r="R522" t="str">
        <f t="shared" si="8"/>
        <v>Pas installé</v>
      </c>
      <c r="S522" t="str">
        <f>IF(B522 = "", "", VLOOKUP(B522, Commandes!D:G, 4, FALSE))</f>
        <v/>
      </c>
    </row>
    <row r="523" spans="1:19" hidden="1" x14ac:dyDescent="0.35">
      <c r="A523" t="s">
        <v>2044</v>
      </c>
      <c r="B523" t="s">
        <v>2045</v>
      </c>
      <c r="C523" t="s">
        <v>5904</v>
      </c>
      <c r="D523" t="s">
        <v>4671</v>
      </c>
      <c r="E523" s="1" t="s">
        <v>4824</v>
      </c>
      <c r="F523" t="s">
        <v>4666</v>
      </c>
      <c r="G523">
        <v>87</v>
      </c>
      <c r="H523" t="s">
        <v>66</v>
      </c>
      <c r="I523" t="s">
        <v>2044</v>
      </c>
      <c r="J523" t="s">
        <v>75</v>
      </c>
      <c r="K523" t="s">
        <v>46</v>
      </c>
      <c r="L523" t="s">
        <v>4692</v>
      </c>
      <c r="M523" t="s">
        <v>5124</v>
      </c>
      <c r="N523">
        <v>2019</v>
      </c>
      <c r="O523" t="s">
        <v>2046</v>
      </c>
      <c r="P523" t="s">
        <v>37</v>
      </c>
      <c r="Q523" t="str">
        <f>IFERROR(_xlfn.XLOOKUP(B523,'boitiers actifs'!C:C,'boitiers actifs'!A:A),"Pas installé")</f>
        <v>GR-232-ZS</v>
      </c>
      <c r="R523" t="str">
        <f t="shared" si="8"/>
        <v>Identique</v>
      </c>
      <c r="S523" t="str">
        <f>IF(B523 = "", "", VLOOKUP(B523, Commandes!D:G, 4, FALSE))</f>
        <v>oui</v>
      </c>
    </row>
    <row r="524" spans="1:19" hidden="1" x14ac:dyDescent="0.35">
      <c r="A524" t="s">
        <v>4508</v>
      </c>
      <c r="B524" t="s">
        <v>4509</v>
      </c>
      <c r="C524" t="s">
        <v>5862</v>
      </c>
      <c r="D524" t="s">
        <v>4671</v>
      </c>
      <c r="E524" s="1" t="s">
        <v>5843</v>
      </c>
      <c r="F524" t="s">
        <v>4687</v>
      </c>
      <c r="G524">
        <v>75</v>
      </c>
      <c r="H524" t="s">
        <v>6802</v>
      </c>
      <c r="I524" t="s">
        <v>4508</v>
      </c>
      <c r="J524" t="s">
        <v>75</v>
      </c>
      <c r="K524" t="s">
        <v>46</v>
      </c>
      <c r="L524" t="s">
        <v>4712</v>
      </c>
      <c r="M524" t="s">
        <v>4713</v>
      </c>
      <c r="N524">
        <v>2018</v>
      </c>
      <c r="O524" t="s">
        <v>4510</v>
      </c>
      <c r="P524" t="s">
        <v>37</v>
      </c>
      <c r="Q524" t="str">
        <f>IFERROR(_xlfn.XLOOKUP(B524,'boitiers actifs'!C:C,'boitiers actifs'!A:A),"Pas installé")</f>
        <v>FA-264-NN</v>
      </c>
      <c r="R524" t="str">
        <f t="shared" si="8"/>
        <v>Identique</v>
      </c>
      <c r="S524" t="str">
        <f>IF(B524 = "", "", VLOOKUP(B524, Commandes!D:G, 4, FALSE))</f>
        <v>oui</v>
      </c>
    </row>
    <row r="525" spans="1:19" hidden="1" x14ac:dyDescent="0.35">
      <c r="A525" t="s">
        <v>5907</v>
      </c>
      <c r="B525" t="s">
        <v>66</v>
      </c>
      <c r="C525" t="s">
        <v>5081</v>
      </c>
      <c r="D525" t="s">
        <v>5908</v>
      </c>
      <c r="E525" s="1" t="s">
        <v>5909</v>
      </c>
      <c r="F525" t="s">
        <v>4666</v>
      </c>
      <c r="G525">
        <v>37</v>
      </c>
      <c r="H525" t="s">
        <v>66</v>
      </c>
      <c r="I525" t="s">
        <v>5907</v>
      </c>
      <c r="J525" t="s">
        <v>75</v>
      </c>
      <c r="K525" t="s">
        <v>46</v>
      </c>
      <c r="L525" t="s">
        <v>4667</v>
      </c>
      <c r="M525" t="s">
        <v>4673</v>
      </c>
      <c r="N525">
        <v>2022</v>
      </c>
      <c r="O525" t="s">
        <v>5910</v>
      </c>
      <c r="Q525" t="str">
        <f>IFERROR(_xlfn.XLOOKUP(B525,'boitiers actifs'!C:C,'boitiers actifs'!A:A),"Pas installé")</f>
        <v>Pas installé</v>
      </c>
      <c r="R525" t="str">
        <f t="shared" si="8"/>
        <v>Pas installé</v>
      </c>
      <c r="S525" t="str">
        <f>IF(B525 = "", "", VLOOKUP(B525, Commandes!D:G, 4, FALSE))</f>
        <v/>
      </c>
    </row>
    <row r="526" spans="1:19" hidden="1" x14ac:dyDescent="0.35">
      <c r="A526" t="s">
        <v>2050</v>
      </c>
      <c r="B526" t="s">
        <v>2051</v>
      </c>
      <c r="C526" t="s">
        <v>5911</v>
      </c>
      <c r="D526" t="s">
        <v>4671</v>
      </c>
      <c r="E526" s="1" t="s">
        <v>5789</v>
      </c>
      <c r="F526" t="s">
        <v>4678</v>
      </c>
      <c r="G526">
        <v>62</v>
      </c>
      <c r="H526" t="s">
        <v>5912</v>
      </c>
      <c r="I526" t="s">
        <v>2050</v>
      </c>
      <c r="J526" t="s">
        <v>75</v>
      </c>
      <c r="K526" t="s">
        <v>46</v>
      </c>
      <c r="L526" t="s">
        <v>4692</v>
      </c>
      <c r="M526" t="s">
        <v>5124</v>
      </c>
      <c r="N526">
        <v>2019</v>
      </c>
      <c r="O526" t="s">
        <v>2052</v>
      </c>
      <c r="P526" t="s">
        <v>37</v>
      </c>
      <c r="Q526" t="str">
        <f>IFERROR(_xlfn.XLOOKUP(B526,'boitiers actifs'!C:C,'boitiers actifs'!A:A),"Pas installé")</f>
        <v>GM-185-QH</v>
      </c>
      <c r="R526" t="str">
        <f t="shared" si="8"/>
        <v>Identique</v>
      </c>
      <c r="S526" t="str">
        <f>IF(B526 = "", "", VLOOKUP(B526, Commandes!D:G, 4, FALSE))</f>
        <v>oui</v>
      </c>
    </row>
    <row r="527" spans="1:19" hidden="1" x14ac:dyDescent="0.35">
      <c r="A527" t="s">
        <v>3495</v>
      </c>
      <c r="B527" t="s">
        <v>66</v>
      </c>
      <c r="C527" t="s">
        <v>771</v>
      </c>
      <c r="D527" t="s">
        <v>66</v>
      </c>
      <c r="E527" s="1" t="s">
        <v>66</v>
      </c>
      <c r="F527" t="s">
        <v>4666</v>
      </c>
      <c r="G527" t="s">
        <v>4681</v>
      </c>
      <c r="H527" t="s">
        <v>66</v>
      </c>
      <c r="I527" t="s">
        <v>3495</v>
      </c>
      <c r="J527" t="s">
        <v>2553</v>
      </c>
      <c r="K527" t="s">
        <v>46</v>
      </c>
      <c r="L527" t="s">
        <v>66</v>
      </c>
      <c r="M527" t="s">
        <v>66</v>
      </c>
      <c r="N527">
        <v>0</v>
      </c>
      <c r="O527" t="s">
        <v>66</v>
      </c>
      <c r="Q527" t="str">
        <f>IFERROR(_xlfn.XLOOKUP(B527,'boitiers actifs'!C:C,'boitiers actifs'!A:A),"Pas installé")</f>
        <v>Pas installé</v>
      </c>
      <c r="R527" t="str">
        <f t="shared" si="8"/>
        <v>Pas installé</v>
      </c>
      <c r="S527" t="str">
        <f>IF(B527 = "", "", VLOOKUP(B527, Commandes!D:G, 4, FALSE))</f>
        <v/>
      </c>
    </row>
    <row r="528" spans="1:19" hidden="1" x14ac:dyDescent="0.35">
      <c r="A528" t="s">
        <v>2056</v>
      </c>
      <c r="B528" t="s">
        <v>2057</v>
      </c>
      <c r="C528" t="s">
        <v>5874</v>
      </c>
      <c r="D528" t="s">
        <v>2061</v>
      </c>
      <c r="E528" s="1" t="s">
        <v>5915</v>
      </c>
      <c r="F528" t="s">
        <v>4666</v>
      </c>
      <c r="G528">
        <v>66</v>
      </c>
      <c r="H528" t="s">
        <v>66</v>
      </c>
      <c r="I528" t="s">
        <v>2056</v>
      </c>
      <c r="J528" t="s">
        <v>75</v>
      </c>
      <c r="K528" t="s">
        <v>46</v>
      </c>
      <c r="L528" t="s">
        <v>4692</v>
      </c>
      <c r="M528" t="s">
        <v>4693</v>
      </c>
      <c r="N528">
        <v>2021</v>
      </c>
      <c r="O528" t="s">
        <v>2058</v>
      </c>
      <c r="P528" t="s">
        <v>37</v>
      </c>
      <c r="Q528" t="str">
        <f>IFERROR(_xlfn.XLOOKUP(B528,'boitiers actifs'!C:C,'boitiers actifs'!A:A),"Pas installé")</f>
        <v>FZ-496-XT</v>
      </c>
      <c r="R528" t="str">
        <f t="shared" si="8"/>
        <v>Identique</v>
      </c>
      <c r="S528" t="str">
        <f>IF(B528 = "", "", VLOOKUP(B528, Commandes!D:G, 4, FALSE))</f>
        <v>oui</v>
      </c>
    </row>
    <row r="529" spans="1:19" hidden="1" x14ac:dyDescent="0.35">
      <c r="A529" t="s">
        <v>2062</v>
      </c>
      <c r="B529" t="s">
        <v>2063</v>
      </c>
      <c r="C529" t="s">
        <v>5916</v>
      </c>
      <c r="D529" t="s">
        <v>4671</v>
      </c>
      <c r="E529" s="1" t="s">
        <v>4866</v>
      </c>
      <c r="F529" t="s">
        <v>4678</v>
      </c>
      <c r="G529">
        <v>40</v>
      </c>
      <c r="H529" t="s">
        <v>66</v>
      </c>
      <c r="I529" t="s">
        <v>2062</v>
      </c>
      <c r="J529" t="s">
        <v>75</v>
      </c>
      <c r="K529" t="s">
        <v>46</v>
      </c>
      <c r="L529" t="s">
        <v>4692</v>
      </c>
      <c r="M529" t="s">
        <v>5124</v>
      </c>
      <c r="N529">
        <v>2019</v>
      </c>
      <c r="O529" t="s">
        <v>2064</v>
      </c>
      <c r="P529" t="s">
        <v>37</v>
      </c>
      <c r="Q529" t="str">
        <f>IFERROR(_xlfn.XLOOKUP(B529,'boitiers actifs'!C:C,'boitiers actifs'!A:A),"Pas installé")</f>
        <v>GK-960-SQ</v>
      </c>
      <c r="R529" t="str">
        <f t="shared" si="8"/>
        <v>Identique</v>
      </c>
      <c r="S529" t="str">
        <f>IF(B529 = "", "", VLOOKUP(B529, Commandes!D:G, 4, FALSE))</f>
        <v>oui</v>
      </c>
    </row>
    <row r="530" spans="1:19" hidden="1" x14ac:dyDescent="0.35">
      <c r="A530" t="s">
        <v>2068</v>
      </c>
      <c r="B530" t="s">
        <v>2069</v>
      </c>
      <c r="C530" t="s">
        <v>5917</v>
      </c>
      <c r="D530" t="s">
        <v>4671</v>
      </c>
      <c r="E530" s="1" t="s">
        <v>5918</v>
      </c>
      <c r="F530" t="s">
        <v>4666</v>
      </c>
      <c r="G530">
        <v>32</v>
      </c>
      <c r="H530" t="s">
        <v>66</v>
      </c>
      <c r="I530" t="s">
        <v>2068</v>
      </c>
      <c r="J530" t="s">
        <v>75</v>
      </c>
      <c r="K530" t="s">
        <v>46</v>
      </c>
      <c r="L530" t="s">
        <v>4692</v>
      </c>
      <c r="M530" t="s">
        <v>5124</v>
      </c>
      <c r="N530">
        <v>2019</v>
      </c>
      <c r="O530" t="s">
        <v>2070</v>
      </c>
      <c r="P530" t="s">
        <v>37</v>
      </c>
      <c r="Q530" t="str">
        <f>IFERROR(_xlfn.XLOOKUP(B530,'boitiers actifs'!C:C,'boitiers actifs'!A:A),"Pas installé")</f>
        <v>GS-955-HZ</v>
      </c>
      <c r="R530" t="str">
        <f t="shared" si="8"/>
        <v>Identique</v>
      </c>
      <c r="S530" t="str">
        <f>IF(B530 = "", "", VLOOKUP(B530, Commandes!D:G, 4, FALSE))</f>
        <v>oui</v>
      </c>
    </row>
    <row r="531" spans="1:19" hidden="1" x14ac:dyDescent="0.35">
      <c r="A531" t="s">
        <v>2074</v>
      </c>
      <c r="B531" t="s">
        <v>2075</v>
      </c>
      <c r="C531" t="s">
        <v>5854</v>
      </c>
      <c r="D531" t="s">
        <v>4671</v>
      </c>
      <c r="E531" s="1" t="s">
        <v>4677</v>
      </c>
      <c r="F531" t="s">
        <v>4678</v>
      </c>
      <c r="G531">
        <v>56</v>
      </c>
      <c r="H531" t="s">
        <v>5919</v>
      </c>
      <c r="I531" t="s">
        <v>2074</v>
      </c>
      <c r="J531" t="s">
        <v>75</v>
      </c>
      <c r="K531" t="s">
        <v>46</v>
      </c>
      <c r="L531" t="s">
        <v>4692</v>
      </c>
      <c r="M531" t="s">
        <v>5124</v>
      </c>
      <c r="N531">
        <v>2019</v>
      </c>
      <c r="O531" t="s">
        <v>2076</v>
      </c>
      <c r="P531" t="s">
        <v>37</v>
      </c>
      <c r="Q531" t="str">
        <f>IFERROR(_xlfn.XLOOKUP(B531,'boitiers actifs'!C:C,'boitiers actifs'!A:A),"Pas installé")</f>
        <v>GR-796-ZR</v>
      </c>
      <c r="R531" t="str">
        <f t="shared" si="8"/>
        <v>Identique</v>
      </c>
      <c r="S531" t="str">
        <f>IF(B531 = "", "", VLOOKUP(B531, Commandes!D:G, 4, FALSE))</f>
        <v>oui</v>
      </c>
    </row>
    <row r="532" spans="1:19" hidden="1" x14ac:dyDescent="0.35">
      <c r="A532" t="s">
        <v>2080</v>
      </c>
      <c r="B532" t="s">
        <v>2081</v>
      </c>
      <c r="C532" t="s">
        <v>4685</v>
      </c>
      <c r="D532" t="s">
        <v>4671</v>
      </c>
      <c r="E532" s="1" t="s">
        <v>5920</v>
      </c>
      <c r="F532" t="s">
        <v>4666</v>
      </c>
      <c r="G532">
        <v>50</v>
      </c>
      <c r="H532" t="s">
        <v>66</v>
      </c>
      <c r="I532" t="s">
        <v>2080</v>
      </c>
      <c r="J532" t="s">
        <v>75</v>
      </c>
      <c r="K532" t="s">
        <v>46</v>
      </c>
      <c r="L532" t="s">
        <v>4692</v>
      </c>
      <c r="M532" t="s">
        <v>5124</v>
      </c>
      <c r="N532">
        <v>2019</v>
      </c>
      <c r="O532" t="s">
        <v>2082</v>
      </c>
      <c r="P532" t="s">
        <v>37</v>
      </c>
      <c r="Q532" t="str">
        <f>IFERROR(_xlfn.XLOOKUP(B532,'boitiers actifs'!C:C,'boitiers actifs'!A:A),"Pas installé")</f>
        <v>GL-792-AC</v>
      </c>
      <c r="R532" t="str">
        <f t="shared" si="8"/>
        <v>Identique</v>
      </c>
      <c r="S532" t="str">
        <f>IF(B532 = "", "", VLOOKUP(B532, Commandes!D:G, 4, FALSE))</f>
        <v>oui</v>
      </c>
    </row>
    <row r="533" spans="1:19" hidden="1" x14ac:dyDescent="0.35">
      <c r="A533" t="s">
        <v>2085</v>
      </c>
      <c r="B533" t="s">
        <v>2086</v>
      </c>
      <c r="C533" t="s">
        <v>5921</v>
      </c>
      <c r="D533" t="s">
        <v>4671</v>
      </c>
      <c r="E533" s="1" t="s">
        <v>4716</v>
      </c>
      <c r="F533" t="s">
        <v>4666</v>
      </c>
      <c r="G533">
        <v>57</v>
      </c>
      <c r="H533" t="s">
        <v>5922</v>
      </c>
      <c r="I533" t="s">
        <v>2085</v>
      </c>
      <c r="J533" t="s">
        <v>75</v>
      </c>
      <c r="K533" t="s">
        <v>46</v>
      </c>
      <c r="L533" t="s">
        <v>4692</v>
      </c>
      <c r="M533" t="s">
        <v>5124</v>
      </c>
      <c r="N533">
        <v>2019</v>
      </c>
      <c r="O533" t="s">
        <v>2087</v>
      </c>
      <c r="P533" t="s">
        <v>37</v>
      </c>
      <c r="Q533" t="str">
        <f>IFERROR(_xlfn.XLOOKUP(B533,'boitiers actifs'!C:C,'boitiers actifs'!A:A),"Pas installé")</f>
        <v>GR-205-ZS</v>
      </c>
      <c r="R533" t="str">
        <f t="shared" si="8"/>
        <v>Identique</v>
      </c>
      <c r="S533" t="str">
        <f>IF(B533 = "", "", VLOOKUP(B533, Commandes!D:G, 4, FALSE))</f>
        <v>oui</v>
      </c>
    </row>
    <row r="534" spans="1:19" hidden="1" x14ac:dyDescent="0.35">
      <c r="A534" t="s">
        <v>2091</v>
      </c>
      <c r="B534" t="s">
        <v>2092</v>
      </c>
      <c r="C534" t="s">
        <v>5923</v>
      </c>
      <c r="D534" t="s">
        <v>4671</v>
      </c>
      <c r="E534" s="1" t="s">
        <v>5924</v>
      </c>
      <c r="F534" t="s">
        <v>4666</v>
      </c>
      <c r="G534">
        <v>68</v>
      </c>
      <c r="H534" t="s">
        <v>66</v>
      </c>
      <c r="I534" t="s">
        <v>2091</v>
      </c>
      <c r="J534" t="s">
        <v>75</v>
      </c>
      <c r="K534" t="s">
        <v>46</v>
      </c>
      <c r="L534" t="s">
        <v>4667</v>
      </c>
      <c r="M534" t="s">
        <v>4668</v>
      </c>
      <c r="N534">
        <v>2022</v>
      </c>
      <c r="O534" t="s">
        <v>2093</v>
      </c>
      <c r="P534" t="s">
        <v>37</v>
      </c>
      <c r="Q534" t="str">
        <f>IFERROR(_xlfn.XLOOKUP(B534,'boitiers actifs'!C:C,'boitiers actifs'!A:A),"Pas installé")</f>
        <v>GL-643-QX</v>
      </c>
      <c r="R534" t="str">
        <f t="shared" si="8"/>
        <v>Identique</v>
      </c>
      <c r="S534" t="str">
        <f>IF(B534 = "", "", VLOOKUP(B534, Commandes!D:G, 4, FALSE))</f>
        <v>oui</v>
      </c>
    </row>
    <row r="535" spans="1:19" hidden="1" x14ac:dyDescent="0.35">
      <c r="A535" t="s">
        <v>2097</v>
      </c>
      <c r="B535" t="s">
        <v>2098</v>
      </c>
      <c r="C535" t="s">
        <v>5925</v>
      </c>
      <c r="D535" t="s">
        <v>4671</v>
      </c>
      <c r="E535" s="1" t="s">
        <v>5926</v>
      </c>
      <c r="F535" t="s">
        <v>4666</v>
      </c>
      <c r="G535">
        <v>10</v>
      </c>
      <c r="H535" t="s">
        <v>66</v>
      </c>
      <c r="I535" t="s">
        <v>2097</v>
      </c>
      <c r="J535" t="s">
        <v>75</v>
      </c>
      <c r="K535" t="s">
        <v>46</v>
      </c>
      <c r="L535" t="s">
        <v>4697</v>
      </c>
      <c r="M535" t="s">
        <v>4725</v>
      </c>
      <c r="N535">
        <v>2015</v>
      </c>
      <c r="O535" t="s">
        <v>2099</v>
      </c>
      <c r="P535" t="s">
        <v>37</v>
      </c>
      <c r="Q535" t="str">
        <f>IFERROR(_xlfn.XLOOKUP(B535,'boitiers actifs'!C:C,'boitiers actifs'!A:A),"Pas installé")</f>
        <v>DX-951-MZ</v>
      </c>
      <c r="R535" t="str">
        <f t="shared" si="8"/>
        <v>Identique</v>
      </c>
      <c r="S535" t="str">
        <f>IF(B535 = "", "", VLOOKUP(B535, Commandes!D:G, 4, FALSE))</f>
        <v>oui</v>
      </c>
    </row>
    <row r="536" spans="1:19" hidden="1" x14ac:dyDescent="0.35">
      <c r="A536" t="s">
        <v>2103</v>
      </c>
      <c r="B536" t="s">
        <v>2104</v>
      </c>
      <c r="C536" t="s">
        <v>5927</v>
      </c>
      <c r="D536" t="s">
        <v>4671</v>
      </c>
      <c r="E536" s="1" t="s">
        <v>4677</v>
      </c>
      <c r="F536" t="s">
        <v>4666</v>
      </c>
      <c r="G536">
        <v>83</v>
      </c>
      <c r="H536" t="s">
        <v>66</v>
      </c>
      <c r="I536" t="s">
        <v>2103</v>
      </c>
      <c r="J536" t="s">
        <v>75</v>
      </c>
      <c r="K536" t="s">
        <v>46</v>
      </c>
      <c r="L536" t="s">
        <v>4667</v>
      </c>
      <c r="M536" t="s">
        <v>4668</v>
      </c>
      <c r="N536">
        <v>2020</v>
      </c>
      <c r="O536" t="s">
        <v>2105</v>
      </c>
      <c r="P536" t="s">
        <v>37</v>
      </c>
      <c r="Q536" t="str">
        <f>IFERROR(_xlfn.XLOOKUP(B536,'boitiers actifs'!C:C,'boitiers actifs'!A:A),"Pas installé")</f>
        <v>FT-699-DD</v>
      </c>
      <c r="R536" t="str">
        <f t="shared" si="8"/>
        <v>Identique</v>
      </c>
      <c r="S536" t="str">
        <f>IF(B536 = "", "", VLOOKUP(B536, Commandes!D:G, 4, FALSE))</f>
        <v>oui</v>
      </c>
    </row>
    <row r="537" spans="1:19" hidden="1" x14ac:dyDescent="0.35">
      <c r="A537" t="s">
        <v>5928</v>
      </c>
      <c r="B537" t="s">
        <v>66</v>
      </c>
      <c r="C537" t="s">
        <v>4685</v>
      </c>
      <c r="D537" t="s">
        <v>5929</v>
      </c>
      <c r="E537" s="1" t="s">
        <v>5930</v>
      </c>
      <c r="F537" t="s">
        <v>4666</v>
      </c>
      <c r="G537" t="s">
        <v>4681</v>
      </c>
      <c r="H537" t="s">
        <v>66</v>
      </c>
      <c r="I537" t="s">
        <v>5928</v>
      </c>
      <c r="J537" t="s">
        <v>75</v>
      </c>
      <c r="K537" t="s">
        <v>46</v>
      </c>
      <c r="L537" t="s">
        <v>4697</v>
      </c>
      <c r="M537" t="s">
        <v>5931</v>
      </c>
      <c r="N537">
        <v>2012</v>
      </c>
      <c r="O537" t="s">
        <v>5932</v>
      </c>
      <c r="Q537" t="str">
        <f>IFERROR(_xlfn.XLOOKUP(B537,'boitiers actifs'!C:C,'boitiers actifs'!A:A),"Pas installé")</f>
        <v>Pas installé</v>
      </c>
      <c r="R537" t="str">
        <f t="shared" si="8"/>
        <v>Pas installé</v>
      </c>
      <c r="S537" t="str">
        <f>IF(B537 = "", "", VLOOKUP(B537, Commandes!D:G, 4, FALSE))</f>
        <v/>
      </c>
    </row>
    <row r="538" spans="1:19" hidden="1" x14ac:dyDescent="0.35">
      <c r="A538" t="s">
        <v>2109</v>
      </c>
      <c r="B538" t="s">
        <v>2110</v>
      </c>
      <c r="C538" t="s">
        <v>5933</v>
      </c>
      <c r="D538" t="s">
        <v>4671</v>
      </c>
      <c r="E538" s="1" t="s">
        <v>5843</v>
      </c>
      <c r="F538" t="s">
        <v>4666</v>
      </c>
      <c r="G538">
        <v>96</v>
      </c>
      <c r="H538" t="s">
        <v>5934</v>
      </c>
      <c r="I538" t="s">
        <v>2109</v>
      </c>
      <c r="J538" t="s">
        <v>75</v>
      </c>
      <c r="K538" t="s">
        <v>46</v>
      </c>
      <c r="L538" t="s">
        <v>4667</v>
      </c>
      <c r="M538" t="s">
        <v>4673</v>
      </c>
      <c r="N538">
        <v>2015</v>
      </c>
      <c r="O538" t="s">
        <v>2111</v>
      </c>
      <c r="P538" t="s">
        <v>37</v>
      </c>
      <c r="Q538" t="str">
        <f>IFERROR(_xlfn.XLOOKUP(B538,'boitiers actifs'!C:C,'boitiers actifs'!A:A),"Pas installé")</f>
        <v>DY-273-RQ</v>
      </c>
      <c r="R538" t="str">
        <f t="shared" si="8"/>
        <v>Identique</v>
      </c>
      <c r="S538" t="str">
        <f>IF(B538 = "", "", VLOOKUP(B538, Commandes!D:G, 4, FALSE))</f>
        <v>oui</v>
      </c>
    </row>
    <row r="539" spans="1:19" hidden="1" x14ac:dyDescent="0.35">
      <c r="A539" t="s">
        <v>5935</v>
      </c>
      <c r="B539" t="s">
        <v>66</v>
      </c>
      <c r="C539" t="s">
        <v>4685</v>
      </c>
      <c r="D539" t="s">
        <v>5936</v>
      </c>
      <c r="E539" s="1" t="s">
        <v>5937</v>
      </c>
      <c r="F539" t="s">
        <v>4666</v>
      </c>
      <c r="G539" t="s">
        <v>4681</v>
      </c>
      <c r="H539" t="s">
        <v>66</v>
      </c>
      <c r="I539" t="s">
        <v>5935</v>
      </c>
      <c r="J539" t="s">
        <v>75</v>
      </c>
      <c r="K539" t="s">
        <v>46</v>
      </c>
      <c r="L539" t="s">
        <v>4697</v>
      </c>
      <c r="M539" t="s">
        <v>5931</v>
      </c>
      <c r="N539">
        <v>2012</v>
      </c>
      <c r="O539" t="s">
        <v>5938</v>
      </c>
      <c r="Q539" t="str">
        <f>IFERROR(_xlfn.XLOOKUP(B539,'boitiers actifs'!C:C,'boitiers actifs'!A:A),"Pas installé")</f>
        <v>Pas installé</v>
      </c>
      <c r="R539" t="str">
        <f t="shared" si="8"/>
        <v>Pas installé</v>
      </c>
      <c r="S539" t="str">
        <f>IF(B539 = "", "", VLOOKUP(B539, Commandes!D:G, 4, FALSE))</f>
        <v/>
      </c>
    </row>
    <row r="540" spans="1:19" hidden="1" x14ac:dyDescent="0.35">
      <c r="A540" t="s">
        <v>2115</v>
      </c>
      <c r="B540" t="s">
        <v>2116</v>
      </c>
      <c r="C540" t="s">
        <v>4685</v>
      </c>
      <c r="D540" t="s">
        <v>4671</v>
      </c>
      <c r="E540" s="1" t="s">
        <v>4677</v>
      </c>
      <c r="F540" t="s">
        <v>4678</v>
      </c>
      <c r="G540">
        <v>67</v>
      </c>
      <c r="H540" t="s">
        <v>5939</v>
      </c>
      <c r="I540" t="s">
        <v>2115</v>
      </c>
      <c r="J540" t="s">
        <v>75</v>
      </c>
      <c r="K540" t="s">
        <v>46</v>
      </c>
      <c r="L540" t="s">
        <v>4697</v>
      </c>
      <c r="M540" t="s">
        <v>4725</v>
      </c>
      <c r="N540">
        <v>2015</v>
      </c>
      <c r="O540" t="s">
        <v>2117</v>
      </c>
      <c r="P540" t="s">
        <v>37</v>
      </c>
      <c r="Q540" t="str">
        <f>IFERROR(_xlfn.XLOOKUP(B540,'boitiers actifs'!C:C,'boitiers actifs'!A:A),"Pas installé")</f>
        <v>DW-120-PV</v>
      </c>
      <c r="R540" t="str">
        <f t="shared" si="8"/>
        <v>Identique</v>
      </c>
      <c r="S540" t="str">
        <f>IF(B540 = "", "", VLOOKUP(B540, Commandes!D:G, 4, FALSE))</f>
        <v>oui</v>
      </c>
    </row>
    <row r="541" spans="1:19" hidden="1" x14ac:dyDescent="0.35">
      <c r="A541" t="s">
        <v>2121</v>
      </c>
      <c r="B541" t="s">
        <v>2122</v>
      </c>
      <c r="C541" t="s">
        <v>5940</v>
      </c>
      <c r="D541" t="s">
        <v>4671</v>
      </c>
      <c r="E541" s="1" t="s">
        <v>4824</v>
      </c>
      <c r="F541" t="s">
        <v>4687</v>
      </c>
      <c r="G541">
        <v>20</v>
      </c>
      <c r="H541" t="s">
        <v>66</v>
      </c>
      <c r="I541" t="s">
        <v>66</v>
      </c>
      <c r="J541" t="s">
        <v>75</v>
      </c>
      <c r="K541" t="s">
        <v>46</v>
      </c>
      <c r="L541" t="s">
        <v>4712</v>
      </c>
      <c r="M541" t="s">
        <v>4713</v>
      </c>
      <c r="N541">
        <v>2018</v>
      </c>
      <c r="O541" t="s">
        <v>2123</v>
      </c>
      <c r="P541" t="s">
        <v>37</v>
      </c>
      <c r="Q541" t="str">
        <f>IFERROR(_xlfn.XLOOKUP(B541,'boitiers actifs'!C:C,'boitiers actifs'!A:A),"Pas installé")</f>
        <v>FA-205-EE</v>
      </c>
      <c r="R541" t="str">
        <f t="shared" si="8"/>
        <v>Identique</v>
      </c>
      <c r="S541" t="str">
        <f>IF(B541 = "", "", VLOOKUP(B541, Commandes!D:G, 4, FALSE))</f>
        <v>oui</v>
      </c>
    </row>
    <row r="542" spans="1:19" hidden="1" x14ac:dyDescent="0.35">
      <c r="A542" t="s">
        <v>2127</v>
      </c>
      <c r="B542" t="s">
        <v>2128</v>
      </c>
      <c r="C542" t="s">
        <v>5862</v>
      </c>
      <c r="D542" t="s">
        <v>4671</v>
      </c>
      <c r="E542" s="1" t="s">
        <v>4677</v>
      </c>
      <c r="F542" t="s">
        <v>4678</v>
      </c>
      <c r="G542">
        <v>62</v>
      </c>
      <c r="H542" t="s">
        <v>66</v>
      </c>
      <c r="I542" t="s">
        <v>2127</v>
      </c>
      <c r="J542" t="s">
        <v>75</v>
      </c>
      <c r="K542" t="s">
        <v>46</v>
      </c>
      <c r="L542" t="s">
        <v>4712</v>
      </c>
      <c r="M542" t="s">
        <v>4713</v>
      </c>
      <c r="N542">
        <v>2018</v>
      </c>
      <c r="O542" t="s">
        <v>2129</v>
      </c>
      <c r="P542" t="s">
        <v>37</v>
      </c>
      <c r="Q542" t="str">
        <f>IFERROR(_xlfn.XLOOKUP(B542,'boitiers actifs'!C:C,'boitiers actifs'!A:A),"Pas installé")</f>
        <v>FA-199-QL</v>
      </c>
      <c r="R542" t="str">
        <f t="shared" si="8"/>
        <v>Identique</v>
      </c>
      <c r="S542" t="str">
        <f>IF(B542 = "", "", VLOOKUP(B542, Commandes!D:G, 4, FALSE))</f>
        <v>oui</v>
      </c>
    </row>
    <row r="543" spans="1:19" hidden="1" x14ac:dyDescent="0.35">
      <c r="A543" t="s">
        <v>2133</v>
      </c>
      <c r="B543" t="s">
        <v>2134</v>
      </c>
      <c r="C543" t="s">
        <v>5941</v>
      </c>
      <c r="D543" t="s">
        <v>4671</v>
      </c>
      <c r="E543" s="1" t="s">
        <v>4677</v>
      </c>
      <c r="F543" t="s">
        <v>4678</v>
      </c>
      <c r="G543">
        <v>55</v>
      </c>
      <c r="H543" t="s">
        <v>5942</v>
      </c>
      <c r="I543" t="s">
        <v>66</v>
      </c>
      <c r="J543" t="s">
        <v>75</v>
      </c>
      <c r="K543" t="s">
        <v>46</v>
      </c>
      <c r="L543" t="s">
        <v>4712</v>
      </c>
      <c r="M543" t="s">
        <v>4713</v>
      </c>
      <c r="N543">
        <v>2018</v>
      </c>
      <c r="O543" t="s">
        <v>2135</v>
      </c>
      <c r="P543" t="s">
        <v>37</v>
      </c>
      <c r="Q543" t="str">
        <f>IFERROR(_xlfn.XLOOKUP(B543,'boitiers actifs'!C:C,'boitiers actifs'!A:A),"Pas installé")</f>
        <v>FA-717-EE</v>
      </c>
      <c r="R543" t="str">
        <f t="shared" si="8"/>
        <v>Identique</v>
      </c>
      <c r="S543" t="str">
        <f>IF(B543 = "", "", VLOOKUP(B543, Commandes!D:G, 4, FALSE))</f>
        <v>oui</v>
      </c>
    </row>
    <row r="544" spans="1:19" hidden="1" x14ac:dyDescent="0.35">
      <c r="A544" t="s">
        <v>2139</v>
      </c>
      <c r="B544" t="s">
        <v>2140</v>
      </c>
      <c r="C544" t="s">
        <v>5943</v>
      </c>
      <c r="D544" t="s">
        <v>4671</v>
      </c>
      <c r="E544" s="1" t="s">
        <v>4762</v>
      </c>
      <c r="F544" t="s">
        <v>4666</v>
      </c>
      <c r="G544">
        <v>50</v>
      </c>
      <c r="H544" t="s">
        <v>66</v>
      </c>
      <c r="I544" t="s">
        <v>66</v>
      </c>
      <c r="J544" t="s">
        <v>75</v>
      </c>
      <c r="K544" t="s">
        <v>46</v>
      </c>
      <c r="L544" t="s">
        <v>4697</v>
      </c>
      <c r="M544" t="s">
        <v>4698</v>
      </c>
      <c r="N544">
        <v>2017</v>
      </c>
      <c r="O544" t="s">
        <v>2141</v>
      </c>
      <c r="P544" t="s">
        <v>37</v>
      </c>
      <c r="Q544" t="str">
        <f>IFERROR(_xlfn.XLOOKUP(B544,'boitiers actifs'!C:C,'boitiers actifs'!A:A),"Pas installé")</f>
        <v>ES-754-HM</v>
      </c>
      <c r="R544" t="str">
        <f t="shared" si="8"/>
        <v>Identique</v>
      </c>
      <c r="S544" t="str">
        <f>IF(B544 = "", "", VLOOKUP(B544, Commandes!D:G, 4, FALSE))</f>
        <v>oui</v>
      </c>
    </row>
    <row r="545" spans="1:19" hidden="1" x14ac:dyDescent="0.35">
      <c r="A545" t="s">
        <v>2145</v>
      </c>
      <c r="B545" t="s">
        <v>2146</v>
      </c>
      <c r="C545" t="s">
        <v>4685</v>
      </c>
      <c r="D545" t="s">
        <v>4671</v>
      </c>
      <c r="E545" s="1" t="s">
        <v>4952</v>
      </c>
      <c r="F545" t="s">
        <v>4666</v>
      </c>
      <c r="G545">
        <v>34</v>
      </c>
      <c r="H545" t="s">
        <v>66</v>
      </c>
      <c r="I545" t="s">
        <v>66</v>
      </c>
      <c r="J545" t="s">
        <v>75</v>
      </c>
      <c r="K545" t="s">
        <v>46</v>
      </c>
      <c r="L545" t="s">
        <v>4712</v>
      </c>
      <c r="M545" t="s">
        <v>4713</v>
      </c>
      <c r="N545">
        <v>2018</v>
      </c>
      <c r="O545" t="s">
        <v>2147</v>
      </c>
      <c r="P545" t="s">
        <v>37</v>
      </c>
      <c r="Q545" t="str">
        <f>IFERROR(_xlfn.XLOOKUP(B545,'boitiers actifs'!C:C,'boitiers actifs'!A:A),"Pas installé")</f>
        <v>FA-314-JY</v>
      </c>
      <c r="R545" t="str">
        <f t="shared" si="8"/>
        <v>Identique</v>
      </c>
      <c r="S545" t="str">
        <f>IF(B545 = "", "", VLOOKUP(B545, Commandes!D:G, 4, FALSE))</f>
        <v>oui</v>
      </c>
    </row>
    <row r="546" spans="1:19" hidden="1" x14ac:dyDescent="0.35">
      <c r="A546" t="s">
        <v>2150</v>
      </c>
      <c r="B546" t="s">
        <v>2151</v>
      </c>
      <c r="C546" t="s">
        <v>5944</v>
      </c>
      <c r="D546" t="s">
        <v>4671</v>
      </c>
      <c r="E546" s="1" t="s">
        <v>4677</v>
      </c>
      <c r="F546" t="s">
        <v>4678</v>
      </c>
      <c r="G546">
        <v>56</v>
      </c>
      <c r="H546" t="s">
        <v>66</v>
      </c>
      <c r="I546" t="s">
        <v>66</v>
      </c>
      <c r="J546" t="s">
        <v>75</v>
      </c>
      <c r="K546" t="s">
        <v>46</v>
      </c>
      <c r="L546" t="s">
        <v>4712</v>
      </c>
      <c r="M546" t="s">
        <v>4713</v>
      </c>
      <c r="N546">
        <v>2018</v>
      </c>
      <c r="O546" t="s">
        <v>2152</v>
      </c>
      <c r="P546" t="s">
        <v>37</v>
      </c>
      <c r="Q546" t="str">
        <f>IFERROR(_xlfn.XLOOKUP(B546,'boitiers actifs'!C:C,'boitiers actifs'!A:A),"Pas installé")</f>
        <v>FA-912-DL</v>
      </c>
      <c r="R546" t="str">
        <f t="shared" si="8"/>
        <v>Identique</v>
      </c>
      <c r="S546" t="str">
        <f>IF(B546 = "", "", VLOOKUP(B546, Commandes!D:G, 4, FALSE))</f>
        <v>oui</v>
      </c>
    </row>
    <row r="547" spans="1:19" hidden="1" x14ac:dyDescent="0.35">
      <c r="A547" t="s">
        <v>2156</v>
      </c>
      <c r="B547" t="s">
        <v>2157</v>
      </c>
      <c r="C547" t="s">
        <v>5945</v>
      </c>
      <c r="D547" t="s">
        <v>4671</v>
      </c>
      <c r="E547" s="1" t="s">
        <v>4677</v>
      </c>
      <c r="F547" t="s">
        <v>4678</v>
      </c>
      <c r="G547">
        <v>28</v>
      </c>
      <c r="H547" t="s">
        <v>5946</v>
      </c>
      <c r="I547" t="s">
        <v>66</v>
      </c>
      <c r="J547" t="s">
        <v>75</v>
      </c>
      <c r="K547" t="s">
        <v>46</v>
      </c>
      <c r="L547" t="s">
        <v>4712</v>
      </c>
      <c r="M547" t="s">
        <v>4713</v>
      </c>
      <c r="N547">
        <v>2018</v>
      </c>
      <c r="O547" t="s">
        <v>2158</v>
      </c>
      <c r="P547" t="s">
        <v>37</v>
      </c>
      <c r="Q547" t="str">
        <f>IFERROR(_xlfn.XLOOKUP(B547,'boitiers actifs'!C:C,'boitiers actifs'!A:A),"Pas installé")</f>
        <v>FA-734-DL</v>
      </c>
      <c r="R547" t="str">
        <f t="shared" si="8"/>
        <v>Identique</v>
      </c>
      <c r="S547" t="str">
        <f>IF(B547 = "", "", VLOOKUP(B547, Commandes!D:G, 4, FALSE))</f>
        <v>oui</v>
      </c>
    </row>
    <row r="548" spans="1:19" hidden="1" x14ac:dyDescent="0.35">
      <c r="A548" t="s">
        <v>2162</v>
      </c>
      <c r="B548" t="s">
        <v>2163</v>
      </c>
      <c r="C548" t="s">
        <v>4949</v>
      </c>
      <c r="D548" t="s">
        <v>4671</v>
      </c>
      <c r="E548" s="1" t="s">
        <v>5947</v>
      </c>
      <c r="F548" t="s">
        <v>4666</v>
      </c>
      <c r="G548">
        <v>51</v>
      </c>
      <c r="H548" t="s">
        <v>66</v>
      </c>
      <c r="I548" t="s">
        <v>66</v>
      </c>
      <c r="J548" t="s">
        <v>75</v>
      </c>
      <c r="K548" t="s">
        <v>46</v>
      </c>
      <c r="L548" t="s">
        <v>4712</v>
      </c>
      <c r="M548" t="s">
        <v>4713</v>
      </c>
      <c r="N548">
        <v>2018</v>
      </c>
      <c r="O548" t="s">
        <v>2164</v>
      </c>
      <c r="P548" t="s">
        <v>37</v>
      </c>
      <c r="Q548" t="str">
        <f>IFERROR(_xlfn.XLOOKUP(B548,'boitiers actifs'!C:C,'boitiers actifs'!A:A),"Pas installé")</f>
        <v>FA-868-EE</v>
      </c>
      <c r="R548" t="str">
        <f t="shared" si="8"/>
        <v>Identique</v>
      </c>
      <c r="S548" t="str">
        <f>IF(B548 = "", "", VLOOKUP(B548, Commandes!D:G, 4, FALSE))</f>
        <v>oui</v>
      </c>
    </row>
    <row r="549" spans="1:19" hidden="1" x14ac:dyDescent="0.35">
      <c r="A549" t="s">
        <v>2167</v>
      </c>
      <c r="B549" t="s">
        <v>2168</v>
      </c>
      <c r="C549" t="s">
        <v>4685</v>
      </c>
      <c r="D549" t="s">
        <v>4671</v>
      </c>
      <c r="E549" s="1" t="s">
        <v>5948</v>
      </c>
      <c r="F549" t="s">
        <v>4666</v>
      </c>
      <c r="G549">
        <v>19</v>
      </c>
      <c r="H549" t="s">
        <v>66</v>
      </c>
      <c r="I549" t="s">
        <v>66</v>
      </c>
      <c r="J549" t="s">
        <v>75</v>
      </c>
      <c r="K549" t="s">
        <v>46</v>
      </c>
      <c r="L549" t="s">
        <v>4712</v>
      </c>
      <c r="M549" t="s">
        <v>4713</v>
      </c>
      <c r="N549">
        <v>2018</v>
      </c>
      <c r="O549" t="s">
        <v>2169</v>
      </c>
      <c r="P549" t="s">
        <v>37</v>
      </c>
      <c r="Q549" t="str">
        <f>IFERROR(_xlfn.XLOOKUP(B549,'boitiers actifs'!C:C,'boitiers actifs'!A:A),"Pas installé")</f>
        <v>FA-585-FF</v>
      </c>
      <c r="R549" t="str">
        <f t="shared" si="8"/>
        <v>Identique</v>
      </c>
      <c r="S549" t="str">
        <f>IF(B549 = "", "", VLOOKUP(B549, Commandes!D:G, 4, FALSE))</f>
        <v>oui</v>
      </c>
    </row>
    <row r="550" spans="1:19" hidden="1" x14ac:dyDescent="0.35">
      <c r="A550" t="s">
        <v>2172</v>
      </c>
      <c r="B550" t="s">
        <v>2173</v>
      </c>
      <c r="C550" t="s">
        <v>4919</v>
      </c>
      <c r="D550" t="s">
        <v>4671</v>
      </c>
      <c r="E550" s="1" t="s">
        <v>5949</v>
      </c>
      <c r="F550" t="s">
        <v>4666</v>
      </c>
      <c r="G550">
        <v>54</v>
      </c>
      <c r="H550" t="s">
        <v>66</v>
      </c>
      <c r="I550" t="s">
        <v>2172</v>
      </c>
      <c r="J550" t="s">
        <v>75</v>
      </c>
      <c r="K550" t="s">
        <v>46</v>
      </c>
      <c r="L550" t="s">
        <v>4697</v>
      </c>
      <c r="M550" t="s">
        <v>4698</v>
      </c>
      <c r="N550">
        <v>2017</v>
      </c>
      <c r="O550" t="s">
        <v>2174</v>
      </c>
      <c r="P550" t="s">
        <v>37</v>
      </c>
      <c r="Q550" t="str">
        <f>IFERROR(_xlfn.XLOOKUP(B550,'boitiers actifs'!C:C,'boitiers actifs'!A:A),"Pas installé")</f>
        <v>ES-687-GK</v>
      </c>
      <c r="R550" t="str">
        <f t="shared" si="8"/>
        <v>Identique</v>
      </c>
      <c r="S550" t="str">
        <f>IF(B550 = "", "", VLOOKUP(B550, Commandes!D:G, 4, FALSE))</f>
        <v>oui</v>
      </c>
    </row>
    <row r="551" spans="1:19" hidden="1" x14ac:dyDescent="0.35">
      <c r="A551" t="s">
        <v>2178</v>
      </c>
      <c r="B551" t="s">
        <v>2179</v>
      </c>
      <c r="C551" t="s">
        <v>4945</v>
      </c>
      <c r="D551" t="s">
        <v>4671</v>
      </c>
      <c r="E551" s="1" t="s">
        <v>4866</v>
      </c>
      <c r="F551" t="s">
        <v>4666</v>
      </c>
      <c r="G551">
        <v>50</v>
      </c>
      <c r="H551" t="s">
        <v>5950</v>
      </c>
      <c r="I551" t="s">
        <v>66</v>
      </c>
      <c r="J551" t="s">
        <v>75</v>
      </c>
      <c r="K551" t="s">
        <v>46</v>
      </c>
      <c r="L551" t="s">
        <v>4712</v>
      </c>
      <c r="M551" t="s">
        <v>4713</v>
      </c>
      <c r="N551">
        <v>2018</v>
      </c>
      <c r="O551" t="s">
        <v>2180</v>
      </c>
      <c r="P551" t="s">
        <v>37</v>
      </c>
      <c r="Q551" t="str">
        <f>IFERROR(_xlfn.XLOOKUP(B551,'boitiers actifs'!C:C,'boitiers actifs'!A:A),"Pas installé")</f>
        <v>EZ-274-HC</v>
      </c>
      <c r="R551" t="str">
        <f t="shared" si="8"/>
        <v>Identique</v>
      </c>
      <c r="S551" t="str">
        <f>IF(B551 = "", "", VLOOKUP(B551, Commandes!D:G, 4, FALSE))</f>
        <v>oui</v>
      </c>
    </row>
    <row r="552" spans="1:19" hidden="1" x14ac:dyDescent="0.35">
      <c r="A552" t="s">
        <v>3495</v>
      </c>
      <c r="B552" t="s">
        <v>3496</v>
      </c>
      <c r="C552" t="s">
        <v>6318</v>
      </c>
      <c r="D552" t="s">
        <v>4671</v>
      </c>
      <c r="E552" s="1" t="s">
        <v>4677</v>
      </c>
      <c r="F552" t="s">
        <v>4666</v>
      </c>
      <c r="G552">
        <v>56</v>
      </c>
      <c r="H552" t="s">
        <v>3498</v>
      </c>
      <c r="I552" t="s">
        <v>3495</v>
      </c>
      <c r="J552" t="s">
        <v>430</v>
      </c>
      <c r="K552" t="s">
        <v>46</v>
      </c>
      <c r="L552" t="s">
        <v>4692</v>
      </c>
      <c r="M552" t="s">
        <v>4693</v>
      </c>
      <c r="N552">
        <v>2022</v>
      </c>
      <c r="O552" t="s">
        <v>3497</v>
      </c>
      <c r="P552" t="s">
        <v>3499</v>
      </c>
      <c r="Q552" t="str">
        <f>IFERROR(_xlfn.XLOOKUP(B552,'boitiers actifs'!C:C,'boitiers actifs'!A:A),"Pas installé")</f>
        <v>GG-319-DP</v>
      </c>
      <c r="R552" t="str">
        <f t="shared" si="8"/>
        <v>Identique</v>
      </c>
      <c r="S552" t="str">
        <f>IF(B552 = "", "", VLOOKUP(B552, Commandes!D:G, 4, FALSE))</f>
        <v>oui</v>
      </c>
    </row>
    <row r="553" spans="1:19" hidden="1" x14ac:dyDescent="0.35">
      <c r="A553" t="s">
        <v>2184</v>
      </c>
      <c r="B553" t="s">
        <v>2185</v>
      </c>
      <c r="C553" t="s">
        <v>5953</v>
      </c>
      <c r="D553" t="s">
        <v>4671</v>
      </c>
      <c r="E553" s="1" t="s">
        <v>4677</v>
      </c>
      <c r="F553" t="s">
        <v>4678</v>
      </c>
      <c r="G553">
        <v>67</v>
      </c>
      <c r="H553" t="s">
        <v>66</v>
      </c>
      <c r="I553" t="s">
        <v>66</v>
      </c>
      <c r="J553" t="s">
        <v>75</v>
      </c>
      <c r="K553" t="s">
        <v>46</v>
      </c>
      <c r="L553" t="s">
        <v>4712</v>
      </c>
      <c r="M553" t="s">
        <v>4713</v>
      </c>
      <c r="N553">
        <v>2018</v>
      </c>
      <c r="O553" t="s">
        <v>2186</v>
      </c>
      <c r="P553" t="s">
        <v>37</v>
      </c>
      <c r="Q553" t="str">
        <f>IFERROR(_xlfn.XLOOKUP(B553,'boitiers actifs'!C:C,'boitiers actifs'!A:A),"Pas installé")</f>
        <v>FA-541-FF</v>
      </c>
      <c r="R553" t="str">
        <f t="shared" si="8"/>
        <v>Identique</v>
      </c>
      <c r="S553" t="str">
        <f>IF(B553 = "", "", VLOOKUP(B553, Commandes!D:G, 4, FALSE))</f>
        <v>oui</v>
      </c>
    </row>
    <row r="554" spans="1:19" hidden="1" x14ac:dyDescent="0.35">
      <c r="A554" t="s">
        <v>2190</v>
      </c>
      <c r="B554" t="s">
        <v>2191</v>
      </c>
      <c r="C554" t="s">
        <v>4685</v>
      </c>
      <c r="D554" t="s">
        <v>4671</v>
      </c>
      <c r="E554" s="1" t="s">
        <v>4716</v>
      </c>
      <c r="F554" t="s">
        <v>4687</v>
      </c>
      <c r="G554">
        <v>76</v>
      </c>
      <c r="H554" t="s">
        <v>66</v>
      </c>
      <c r="I554" t="s">
        <v>2190</v>
      </c>
      <c r="J554" t="s">
        <v>75</v>
      </c>
      <c r="K554" t="s">
        <v>46</v>
      </c>
      <c r="L554" t="s">
        <v>5954</v>
      </c>
      <c r="M554" t="s">
        <v>5955</v>
      </c>
      <c r="N554">
        <v>2021</v>
      </c>
      <c r="O554" t="s">
        <v>2192</v>
      </c>
      <c r="P554" t="s">
        <v>37</v>
      </c>
      <c r="Q554" t="str">
        <f>IFERROR(_xlfn.XLOOKUP(B554,'boitiers actifs'!C:C,'boitiers actifs'!A:A),"Pas installé")</f>
        <v>GF-361-NP</v>
      </c>
      <c r="R554" t="str">
        <f t="shared" si="8"/>
        <v>Identique</v>
      </c>
      <c r="S554" t="str">
        <f>IF(B554 = "", "", VLOOKUP(B554, Commandes!D:G, 4, FALSE))</f>
        <v>oui</v>
      </c>
    </row>
    <row r="555" spans="1:19" hidden="1" x14ac:dyDescent="0.35">
      <c r="A555" t="s">
        <v>5956</v>
      </c>
      <c r="B555" t="s">
        <v>66</v>
      </c>
      <c r="C555" t="s">
        <v>5923</v>
      </c>
      <c r="D555" t="s">
        <v>5957</v>
      </c>
      <c r="E555" s="1" t="s">
        <v>5958</v>
      </c>
      <c r="F555" t="s">
        <v>4666</v>
      </c>
      <c r="G555">
        <v>53</v>
      </c>
      <c r="H555" t="s">
        <v>66</v>
      </c>
      <c r="I555" t="s">
        <v>5956</v>
      </c>
      <c r="J555" t="s">
        <v>75</v>
      </c>
      <c r="K555" t="s">
        <v>46</v>
      </c>
      <c r="L555" t="s">
        <v>4697</v>
      </c>
      <c r="M555" t="s">
        <v>4698</v>
      </c>
      <c r="N555">
        <v>2016</v>
      </c>
      <c r="O555" t="s">
        <v>5959</v>
      </c>
      <c r="P555" t="s">
        <v>37</v>
      </c>
      <c r="Q555" t="str">
        <f>IFERROR(_xlfn.XLOOKUP(B555,'boitiers actifs'!C:C,'boitiers actifs'!A:A),"Pas installé")</f>
        <v>Pas installé</v>
      </c>
      <c r="R555" t="str">
        <f t="shared" si="8"/>
        <v>Pas installé</v>
      </c>
      <c r="S555" t="str">
        <f>IF(B555 = "", "", VLOOKUP(B555, Commandes!D:G, 4, FALSE))</f>
        <v/>
      </c>
    </row>
    <row r="556" spans="1:19" hidden="1" x14ac:dyDescent="0.35">
      <c r="A556" t="s">
        <v>5960</v>
      </c>
      <c r="B556" t="s">
        <v>66</v>
      </c>
      <c r="C556" t="s">
        <v>4685</v>
      </c>
      <c r="D556" t="s">
        <v>5961</v>
      </c>
      <c r="E556" s="1" t="s">
        <v>5962</v>
      </c>
      <c r="F556" t="s">
        <v>4666</v>
      </c>
      <c r="G556">
        <v>80</v>
      </c>
      <c r="H556" t="s">
        <v>66</v>
      </c>
      <c r="I556" t="s">
        <v>5960</v>
      </c>
      <c r="J556" t="s">
        <v>75</v>
      </c>
      <c r="K556" t="s">
        <v>46</v>
      </c>
      <c r="L556" t="s">
        <v>4697</v>
      </c>
      <c r="M556" t="s">
        <v>4725</v>
      </c>
      <c r="N556">
        <v>2015</v>
      </c>
      <c r="O556" t="s">
        <v>5963</v>
      </c>
      <c r="P556" t="s">
        <v>37</v>
      </c>
      <c r="Q556" t="str">
        <f>IFERROR(_xlfn.XLOOKUP(B556,'boitiers actifs'!C:C,'boitiers actifs'!A:A),"Pas installé")</f>
        <v>Pas installé</v>
      </c>
      <c r="R556" t="str">
        <f t="shared" si="8"/>
        <v>Pas installé</v>
      </c>
      <c r="S556" t="str">
        <f>IF(B556 = "", "", VLOOKUP(B556, Commandes!D:G, 4, FALSE))</f>
        <v/>
      </c>
    </row>
    <row r="557" spans="1:19" hidden="1" x14ac:dyDescent="0.35">
      <c r="A557" t="s">
        <v>2193</v>
      </c>
      <c r="B557" t="s">
        <v>2194</v>
      </c>
      <c r="C557" t="s">
        <v>4685</v>
      </c>
      <c r="D557" t="s">
        <v>2198</v>
      </c>
      <c r="E557" s="1" t="s">
        <v>5964</v>
      </c>
      <c r="F557" t="s">
        <v>4666</v>
      </c>
      <c r="G557">
        <v>99</v>
      </c>
      <c r="H557" t="s">
        <v>66</v>
      </c>
      <c r="I557" t="s">
        <v>2193</v>
      </c>
      <c r="J557" t="s">
        <v>75</v>
      </c>
      <c r="K557" t="s">
        <v>46</v>
      </c>
      <c r="L557" t="s">
        <v>4692</v>
      </c>
      <c r="M557" t="s">
        <v>4693</v>
      </c>
      <c r="N557">
        <v>2021</v>
      </c>
      <c r="O557" t="s">
        <v>2195</v>
      </c>
      <c r="P557" t="s">
        <v>37</v>
      </c>
      <c r="Q557" t="str">
        <f>IFERROR(_xlfn.XLOOKUP(B557,'boitiers actifs'!C:C,'boitiers actifs'!A:A),"Pas installé")</f>
        <v>FZ-659-XT</v>
      </c>
      <c r="R557" t="str">
        <f t="shared" si="8"/>
        <v>Identique</v>
      </c>
      <c r="S557" t="str">
        <f>IF(B557 = "", "", VLOOKUP(B557, Commandes!D:G, 4, FALSE))</f>
        <v>oui</v>
      </c>
    </row>
    <row r="558" spans="1:19" hidden="1" x14ac:dyDescent="0.35">
      <c r="A558" t="s">
        <v>2199</v>
      </c>
      <c r="B558" t="s">
        <v>2200</v>
      </c>
      <c r="C558" t="s">
        <v>5862</v>
      </c>
      <c r="D558" t="s">
        <v>4671</v>
      </c>
      <c r="E558" s="1" t="s">
        <v>4677</v>
      </c>
      <c r="F558" t="s">
        <v>4678</v>
      </c>
      <c r="G558">
        <v>73</v>
      </c>
      <c r="H558" t="s">
        <v>66</v>
      </c>
      <c r="I558" t="s">
        <v>2199</v>
      </c>
      <c r="J558" t="s">
        <v>75</v>
      </c>
      <c r="K558" t="s">
        <v>46</v>
      </c>
      <c r="L558" t="s">
        <v>4697</v>
      </c>
      <c r="M558" t="s">
        <v>4725</v>
      </c>
      <c r="N558">
        <v>2016</v>
      </c>
      <c r="O558" t="s">
        <v>2201</v>
      </c>
      <c r="P558" t="s">
        <v>37</v>
      </c>
      <c r="Q558" t="str">
        <f>IFERROR(_xlfn.XLOOKUP(B558,'boitiers actifs'!C:C,'boitiers actifs'!A:A),"Pas installé")</f>
        <v>ED-972-WP</v>
      </c>
      <c r="R558" t="str">
        <f t="shared" si="8"/>
        <v>Identique</v>
      </c>
      <c r="S558" t="str">
        <f>IF(B558 = "", "", VLOOKUP(B558, Commandes!D:G, 4, FALSE))</f>
        <v>oui</v>
      </c>
    </row>
    <row r="559" spans="1:19" hidden="1" x14ac:dyDescent="0.35">
      <c r="A559" t="s">
        <v>2205</v>
      </c>
      <c r="B559" t="s">
        <v>2206</v>
      </c>
      <c r="C559" t="s">
        <v>5965</v>
      </c>
      <c r="D559" t="s">
        <v>4671</v>
      </c>
      <c r="E559" s="1" t="s">
        <v>4677</v>
      </c>
      <c r="F559" t="s">
        <v>4678</v>
      </c>
      <c r="G559">
        <v>78</v>
      </c>
      <c r="H559" t="s">
        <v>5966</v>
      </c>
      <c r="I559" t="s">
        <v>2205</v>
      </c>
      <c r="J559" t="s">
        <v>75</v>
      </c>
      <c r="K559" t="s">
        <v>46</v>
      </c>
      <c r="L559" t="s">
        <v>4697</v>
      </c>
      <c r="M559" t="s">
        <v>4725</v>
      </c>
      <c r="N559">
        <v>2016</v>
      </c>
      <c r="O559" t="s">
        <v>2207</v>
      </c>
      <c r="P559" t="s">
        <v>37</v>
      </c>
      <c r="Q559" t="str">
        <f>IFERROR(_xlfn.XLOOKUP(B559,'boitiers actifs'!C:C,'boitiers actifs'!A:A),"Pas installé")</f>
        <v>EF-995-NS</v>
      </c>
      <c r="R559" t="str">
        <f t="shared" si="8"/>
        <v>Identique</v>
      </c>
      <c r="S559" t="str">
        <f>IF(B559 = "", "", VLOOKUP(B559, Commandes!D:G, 4, FALSE))</f>
        <v>oui</v>
      </c>
    </row>
    <row r="560" spans="1:19" hidden="1" x14ac:dyDescent="0.35">
      <c r="A560" t="s">
        <v>2211</v>
      </c>
      <c r="B560" t="s">
        <v>2212</v>
      </c>
      <c r="C560" t="s">
        <v>5967</v>
      </c>
      <c r="D560" t="s">
        <v>4671</v>
      </c>
      <c r="E560" s="1" t="s">
        <v>4677</v>
      </c>
      <c r="F560" t="s">
        <v>4678</v>
      </c>
      <c r="G560">
        <v>71</v>
      </c>
      <c r="H560" t="s">
        <v>5968</v>
      </c>
      <c r="I560" t="s">
        <v>2211</v>
      </c>
      <c r="J560" t="s">
        <v>75</v>
      </c>
      <c r="K560" t="s">
        <v>46</v>
      </c>
      <c r="L560" t="s">
        <v>4697</v>
      </c>
      <c r="M560" t="s">
        <v>4725</v>
      </c>
      <c r="N560">
        <v>2015</v>
      </c>
      <c r="O560" t="s">
        <v>2213</v>
      </c>
      <c r="P560" t="s">
        <v>37</v>
      </c>
      <c r="Q560" t="str">
        <f>IFERROR(_xlfn.XLOOKUP(B560,'boitiers actifs'!C:C,'boitiers actifs'!A:A),"Pas installé")</f>
        <v>DW-437-TH</v>
      </c>
      <c r="R560" t="str">
        <f t="shared" si="8"/>
        <v>Identique</v>
      </c>
      <c r="S560" t="str">
        <f>IF(B560 = "", "", VLOOKUP(B560, Commandes!D:G, 4, FALSE))</f>
        <v>oui</v>
      </c>
    </row>
    <row r="561" spans="1:19" hidden="1" x14ac:dyDescent="0.35">
      <c r="A561" t="s">
        <v>5969</v>
      </c>
      <c r="B561" t="s">
        <v>66</v>
      </c>
      <c r="C561" t="s">
        <v>4685</v>
      </c>
      <c r="D561" t="s">
        <v>5929</v>
      </c>
      <c r="E561" s="1" t="s">
        <v>5970</v>
      </c>
      <c r="F561" t="s">
        <v>4666</v>
      </c>
      <c r="G561" t="s">
        <v>4681</v>
      </c>
      <c r="H561" t="s">
        <v>66</v>
      </c>
      <c r="I561" t="s">
        <v>5969</v>
      </c>
      <c r="J561" t="s">
        <v>75</v>
      </c>
      <c r="K561" t="s">
        <v>46</v>
      </c>
      <c r="L561" t="s">
        <v>4697</v>
      </c>
      <c r="M561" t="s">
        <v>5931</v>
      </c>
      <c r="N561">
        <v>2012</v>
      </c>
      <c r="O561" t="s">
        <v>5971</v>
      </c>
      <c r="Q561" t="str">
        <f>IFERROR(_xlfn.XLOOKUP(B561,'boitiers actifs'!C:C,'boitiers actifs'!A:A),"Pas installé")</f>
        <v>Pas installé</v>
      </c>
      <c r="R561" t="str">
        <f t="shared" si="8"/>
        <v>Pas installé</v>
      </c>
      <c r="S561" t="str">
        <f>IF(B561 = "", "", VLOOKUP(B561, Commandes!D:G, 4, FALSE))</f>
        <v/>
      </c>
    </row>
    <row r="562" spans="1:19" hidden="1" x14ac:dyDescent="0.35">
      <c r="A562" t="s">
        <v>2217</v>
      </c>
      <c r="B562" t="s">
        <v>2218</v>
      </c>
      <c r="C562" t="s">
        <v>5874</v>
      </c>
      <c r="D562" t="s">
        <v>4671</v>
      </c>
      <c r="E562" s="1" t="s">
        <v>5972</v>
      </c>
      <c r="F562" t="s">
        <v>4666</v>
      </c>
      <c r="G562">
        <v>68</v>
      </c>
      <c r="H562" t="s">
        <v>66</v>
      </c>
      <c r="I562" t="s">
        <v>2217</v>
      </c>
      <c r="J562" t="s">
        <v>75</v>
      </c>
      <c r="K562" t="s">
        <v>46</v>
      </c>
      <c r="L562" t="s">
        <v>4692</v>
      </c>
      <c r="M562" t="s">
        <v>5124</v>
      </c>
      <c r="N562">
        <v>2019</v>
      </c>
      <c r="O562" t="s">
        <v>2219</v>
      </c>
      <c r="P562" t="s">
        <v>37</v>
      </c>
      <c r="Q562" t="str">
        <f>IFERROR(_xlfn.XLOOKUP(B562,'boitiers actifs'!C:C,'boitiers actifs'!A:A),"Pas installé")</f>
        <v>GK-488-RW</v>
      </c>
      <c r="R562" t="str">
        <f t="shared" si="8"/>
        <v>Identique</v>
      </c>
      <c r="S562" t="str">
        <f>IF(B562 = "", "", VLOOKUP(B562, Commandes!D:G, 4, FALSE))</f>
        <v>oui</v>
      </c>
    </row>
    <row r="563" spans="1:19" hidden="1" x14ac:dyDescent="0.35">
      <c r="A563" t="s">
        <v>2222</v>
      </c>
      <c r="B563" t="s">
        <v>2223</v>
      </c>
      <c r="C563" t="s">
        <v>5973</v>
      </c>
      <c r="D563" t="s">
        <v>4671</v>
      </c>
      <c r="E563" s="1" t="s">
        <v>5416</v>
      </c>
      <c r="F563" t="s">
        <v>4666</v>
      </c>
      <c r="G563">
        <v>57</v>
      </c>
      <c r="H563" t="s">
        <v>5974</v>
      </c>
      <c r="I563" t="s">
        <v>2222</v>
      </c>
      <c r="J563" t="s">
        <v>75</v>
      </c>
      <c r="K563" t="s">
        <v>46</v>
      </c>
      <c r="L563" t="s">
        <v>4692</v>
      </c>
      <c r="M563" t="s">
        <v>5124</v>
      </c>
      <c r="N563">
        <v>2019</v>
      </c>
      <c r="O563" t="s">
        <v>2224</v>
      </c>
      <c r="P563" t="s">
        <v>37</v>
      </c>
      <c r="Q563" t="str">
        <f>IFERROR(_xlfn.XLOOKUP(B563,'boitiers actifs'!C:C,'boitiers actifs'!A:A),"Pas installé")</f>
        <v>GK-314-RN</v>
      </c>
      <c r="R563" t="str">
        <f t="shared" si="8"/>
        <v>Identique</v>
      </c>
      <c r="S563" t="str">
        <f>IF(B563 = "", "", VLOOKUP(B563, Commandes!D:G, 4, FALSE))</f>
        <v>oui</v>
      </c>
    </row>
    <row r="564" spans="1:19" hidden="1" x14ac:dyDescent="0.35">
      <c r="A564" t="s">
        <v>3410</v>
      </c>
      <c r="B564" t="s">
        <v>66</v>
      </c>
      <c r="C564" t="s">
        <v>771</v>
      </c>
      <c r="D564" t="s">
        <v>66</v>
      </c>
      <c r="E564" s="1" t="s">
        <v>66</v>
      </c>
      <c r="F564" t="s">
        <v>4666</v>
      </c>
      <c r="G564" t="s">
        <v>4681</v>
      </c>
      <c r="H564" t="s">
        <v>66</v>
      </c>
      <c r="I564" t="s">
        <v>3410</v>
      </c>
      <c r="J564" t="s">
        <v>857</v>
      </c>
      <c r="K564" t="s">
        <v>46</v>
      </c>
      <c r="L564" t="s">
        <v>66</v>
      </c>
      <c r="M564" t="s">
        <v>66</v>
      </c>
      <c r="N564">
        <v>0</v>
      </c>
      <c r="O564" t="s">
        <v>66</v>
      </c>
      <c r="Q564" t="str">
        <f>IFERROR(_xlfn.XLOOKUP(B564,'boitiers actifs'!C:C,'boitiers actifs'!A:A),"Pas installé")</f>
        <v>Pas installé</v>
      </c>
      <c r="R564" t="str">
        <f t="shared" si="8"/>
        <v>Pas installé</v>
      </c>
      <c r="S564" t="str">
        <f>IF(B564 = "", "", VLOOKUP(B564, Commandes!D:G, 4, FALSE))</f>
        <v/>
      </c>
    </row>
    <row r="565" spans="1:19" hidden="1" x14ac:dyDescent="0.35">
      <c r="A565" t="s">
        <v>5977</v>
      </c>
      <c r="B565" t="s">
        <v>66</v>
      </c>
      <c r="C565" t="s">
        <v>5868</v>
      </c>
      <c r="D565" t="s">
        <v>5978</v>
      </c>
      <c r="E565" s="1" t="s">
        <v>5979</v>
      </c>
      <c r="F565" t="s">
        <v>4666</v>
      </c>
      <c r="G565">
        <v>79</v>
      </c>
      <c r="H565" t="s">
        <v>66</v>
      </c>
      <c r="I565" t="s">
        <v>5977</v>
      </c>
      <c r="J565" t="s">
        <v>75</v>
      </c>
      <c r="K565" t="s">
        <v>46</v>
      </c>
      <c r="L565" t="s">
        <v>66</v>
      </c>
      <c r="M565" t="s">
        <v>66</v>
      </c>
      <c r="N565">
        <v>0</v>
      </c>
      <c r="O565" t="s">
        <v>66</v>
      </c>
      <c r="P565" t="s">
        <v>37</v>
      </c>
      <c r="Q565" t="str">
        <f>IFERROR(_xlfn.XLOOKUP(B565,'boitiers actifs'!C:C,'boitiers actifs'!A:A),"Pas installé")</f>
        <v>Pas installé</v>
      </c>
      <c r="R565" t="str">
        <f t="shared" si="8"/>
        <v>Pas installé</v>
      </c>
      <c r="S565" t="str">
        <f>IF(B565 = "", "", VLOOKUP(B565, Commandes!D:G, 4, FALSE))</f>
        <v/>
      </c>
    </row>
    <row r="566" spans="1:19" hidden="1" x14ac:dyDescent="0.35">
      <c r="A566" t="s">
        <v>2228</v>
      </c>
      <c r="B566" t="s">
        <v>2229</v>
      </c>
      <c r="C566" t="s">
        <v>4685</v>
      </c>
      <c r="D566" t="s">
        <v>4671</v>
      </c>
      <c r="E566" s="1" t="s">
        <v>4677</v>
      </c>
      <c r="F566" t="s">
        <v>4666</v>
      </c>
      <c r="G566">
        <v>64</v>
      </c>
      <c r="H566" t="s">
        <v>5980</v>
      </c>
      <c r="I566" t="s">
        <v>2228</v>
      </c>
      <c r="J566" t="s">
        <v>75</v>
      </c>
      <c r="K566" t="s">
        <v>46</v>
      </c>
      <c r="L566" t="s">
        <v>4692</v>
      </c>
      <c r="M566" t="s">
        <v>5124</v>
      </c>
      <c r="N566">
        <v>2019</v>
      </c>
      <c r="O566" t="s">
        <v>2230</v>
      </c>
      <c r="P566" t="s">
        <v>37</v>
      </c>
      <c r="Q566" t="str">
        <f>IFERROR(_xlfn.XLOOKUP(B566,'boitiers actifs'!C:C,'boitiers actifs'!A:A),"Pas installé")</f>
        <v>GR-635-ZR</v>
      </c>
      <c r="R566" t="str">
        <f t="shared" si="8"/>
        <v>Identique</v>
      </c>
      <c r="S566" t="str">
        <f>IF(B566 = "", "", VLOOKUP(B566, Commandes!D:G, 4, FALSE))</f>
        <v>oui</v>
      </c>
    </row>
    <row r="567" spans="1:19" hidden="1" x14ac:dyDescent="0.35">
      <c r="A567" t="s">
        <v>5981</v>
      </c>
      <c r="B567" t="s">
        <v>66</v>
      </c>
      <c r="C567" t="s">
        <v>4685</v>
      </c>
      <c r="D567" t="s">
        <v>5982</v>
      </c>
      <c r="E567" s="1" t="s">
        <v>5983</v>
      </c>
      <c r="F567" t="s">
        <v>4666</v>
      </c>
      <c r="G567">
        <v>68</v>
      </c>
      <c r="H567" t="s">
        <v>66</v>
      </c>
      <c r="I567" t="s">
        <v>5981</v>
      </c>
      <c r="J567" t="s">
        <v>75</v>
      </c>
      <c r="K567" t="s">
        <v>46</v>
      </c>
      <c r="L567" t="s">
        <v>4692</v>
      </c>
      <c r="M567" t="s">
        <v>4693</v>
      </c>
      <c r="N567">
        <v>2024</v>
      </c>
      <c r="O567" t="s">
        <v>3564</v>
      </c>
      <c r="Q567" t="str">
        <f>IFERROR(_xlfn.XLOOKUP(B567,'boitiers actifs'!C:C,'boitiers actifs'!A:A),"Pas installé")</f>
        <v>Pas installé</v>
      </c>
      <c r="R567" t="str">
        <f t="shared" si="8"/>
        <v>Pas installé</v>
      </c>
      <c r="S567" t="str">
        <f>IF(B567 = "", "", VLOOKUP(B567, Commandes!D:G, 4, FALSE))</f>
        <v/>
      </c>
    </row>
    <row r="568" spans="1:19" hidden="1" x14ac:dyDescent="0.35">
      <c r="A568" t="s">
        <v>2233</v>
      </c>
      <c r="B568" t="s">
        <v>2234</v>
      </c>
      <c r="C568" t="s">
        <v>5984</v>
      </c>
      <c r="D568" t="s">
        <v>4671</v>
      </c>
      <c r="E568" s="1" t="s">
        <v>4677</v>
      </c>
      <c r="F568" t="s">
        <v>4678</v>
      </c>
      <c r="G568">
        <v>28</v>
      </c>
      <c r="H568" t="s">
        <v>66</v>
      </c>
      <c r="I568" t="s">
        <v>2233</v>
      </c>
      <c r="J568" t="s">
        <v>75</v>
      </c>
      <c r="K568" t="s">
        <v>46</v>
      </c>
      <c r="L568" t="s">
        <v>4692</v>
      </c>
      <c r="M568" t="s">
        <v>4693</v>
      </c>
      <c r="N568">
        <v>2020</v>
      </c>
      <c r="O568" t="s">
        <v>2235</v>
      </c>
      <c r="P568" t="s">
        <v>37</v>
      </c>
      <c r="Q568" t="str">
        <f>IFERROR(_xlfn.XLOOKUP(B568,'boitiers actifs'!C:C,'boitiers actifs'!A:A),"Pas installé")</f>
        <v>FL-050-LE</v>
      </c>
      <c r="R568" t="str">
        <f t="shared" si="8"/>
        <v>Identique</v>
      </c>
      <c r="S568" t="str">
        <f>IF(B568 = "", "", VLOOKUP(B568, Commandes!D:G, 4, FALSE))</f>
        <v>oui</v>
      </c>
    </row>
    <row r="569" spans="1:19" hidden="1" x14ac:dyDescent="0.35">
      <c r="A569" t="s">
        <v>2239</v>
      </c>
      <c r="B569" t="s">
        <v>2240</v>
      </c>
      <c r="C569" t="s">
        <v>5985</v>
      </c>
      <c r="D569" t="s">
        <v>4671</v>
      </c>
      <c r="E569" s="1" t="s">
        <v>5986</v>
      </c>
      <c r="F569" t="s">
        <v>4666</v>
      </c>
      <c r="G569">
        <v>71</v>
      </c>
      <c r="H569" t="s">
        <v>66</v>
      </c>
      <c r="I569" t="s">
        <v>2239</v>
      </c>
      <c r="J569" t="s">
        <v>75</v>
      </c>
      <c r="K569" t="s">
        <v>46</v>
      </c>
      <c r="L569" t="s">
        <v>5954</v>
      </c>
      <c r="M569" t="s">
        <v>5955</v>
      </c>
      <c r="N569">
        <v>2021</v>
      </c>
      <c r="O569" t="s">
        <v>2241</v>
      </c>
      <c r="P569" t="s">
        <v>37</v>
      </c>
      <c r="Q569" t="str">
        <f>IFERROR(_xlfn.XLOOKUP(B569,'boitiers actifs'!C:C,'boitiers actifs'!A:A),"Pas installé")</f>
        <v>GG-593-LQ</v>
      </c>
      <c r="R569" t="str">
        <f t="shared" si="8"/>
        <v>Identique</v>
      </c>
      <c r="S569" t="str">
        <f>IF(B569 = "", "", VLOOKUP(B569, Commandes!D:G, 4, FALSE))</f>
        <v>oui</v>
      </c>
    </row>
    <row r="570" spans="1:19" hidden="1" x14ac:dyDescent="0.35">
      <c r="A570" t="s">
        <v>5987</v>
      </c>
      <c r="B570" t="s">
        <v>66</v>
      </c>
      <c r="C570" t="s">
        <v>4685</v>
      </c>
      <c r="D570" t="s">
        <v>5988</v>
      </c>
      <c r="E570" s="1" t="s">
        <v>5989</v>
      </c>
      <c r="F570" t="s">
        <v>4666</v>
      </c>
      <c r="G570">
        <v>27</v>
      </c>
      <c r="H570" t="s">
        <v>66</v>
      </c>
      <c r="I570" t="s">
        <v>5987</v>
      </c>
      <c r="J570" t="s">
        <v>75</v>
      </c>
      <c r="K570" t="s">
        <v>46</v>
      </c>
      <c r="L570" t="s">
        <v>4692</v>
      </c>
      <c r="M570" t="s">
        <v>4693</v>
      </c>
      <c r="N570">
        <v>2024</v>
      </c>
      <c r="O570" t="s">
        <v>3558</v>
      </c>
      <c r="Q570" t="str">
        <f>IFERROR(_xlfn.XLOOKUP(B570,'boitiers actifs'!C:C,'boitiers actifs'!A:A),"Pas installé")</f>
        <v>Pas installé</v>
      </c>
      <c r="R570" t="str">
        <f t="shared" si="8"/>
        <v>Pas installé</v>
      </c>
      <c r="S570" t="str">
        <f>IF(B570 = "", "", VLOOKUP(B570, Commandes!D:G, 4, FALSE))</f>
        <v/>
      </c>
    </row>
    <row r="571" spans="1:19" hidden="1" x14ac:dyDescent="0.35">
      <c r="A571" t="s">
        <v>5990</v>
      </c>
      <c r="B571" t="s">
        <v>66</v>
      </c>
      <c r="C571" t="s">
        <v>5868</v>
      </c>
      <c r="D571" t="s">
        <v>5991</v>
      </c>
      <c r="E571" s="1" t="s">
        <v>5992</v>
      </c>
      <c r="F571" t="s">
        <v>4666</v>
      </c>
      <c r="G571">
        <v>99</v>
      </c>
      <c r="H571" t="s">
        <v>66</v>
      </c>
      <c r="I571" t="s">
        <v>5990</v>
      </c>
      <c r="J571" t="s">
        <v>75</v>
      </c>
      <c r="K571" t="s">
        <v>46</v>
      </c>
      <c r="L571" t="s">
        <v>4667</v>
      </c>
      <c r="M571" t="s">
        <v>4831</v>
      </c>
      <c r="N571">
        <v>2017</v>
      </c>
      <c r="O571" t="s">
        <v>5993</v>
      </c>
      <c r="P571" t="s">
        <v>37</v>
      </c>
      <c r="Q571" t="str">
        <f>IFERROR(_xlfn.XLOOKUP(B571,'boitiers actifs'!C:C,'boitiers actifs'!A:A),"Pas installé")</f>
        <v>Pas installé</v>
      </c>
      <c r="R571" t="str">
        <f t="shared" si="8"/>
        <v>Pas installé</v>
      </c>
      <c r="S571" t="str">
        <f>IF(B571 = "", "", VLOOKUP(B571, Commandes!D:G, 4, FALSE))</f>
        <v/>
      </c>
    </row>
    <row r="572" spans="1:19" hidden="1" x14ac:dyDescent="0.35">
      <c r="A572" t="s">
        <v>5994</v>
      </c>
      <c r="B572" t="s">
        <v>66</v>
      </c>
      <c r="C572" t="s">
        <v>5995</v>
      </c>
      <c r="D572" t="s">
        <v>5996</v>
      </c>
      <c r="E572" s="1" t="s">
        <v>5997</v>
      </c>
      <c r="F572" t="s">
        <v>4666</v>
      </c>
      <c r="G572">
        <v>75</v>
      </c>
      <c r="H572" t="s">
        <v>66</v>
      </c>
      <c r="I572" t="s">
        <v>5994</v>
      </c>
      <c r="J572" t="s">
        <v>3443</v>
      </c>
      <c r="K572" t="s">
        <v>46</v>
      </c>
      <c r="L572" t="s">
        <v>4667</v>
      </c>
      <c r="M572" t="s">
        <v>4668</v>
      </c>
      <c r="N572">
        <v>2024</v>
      </c>
      <c r="O572" t="s">
        <v>3539</v>
      </c>
      <c r="P572" t="s">
        <v>37</v>
      </c>
      <c r="Q572" t="str">
        <f>IFERROR(_xlfn.XLOOKUP(B572,'boitiers actifs'!C:C,'boitiers actifs'!A:A),"Pas installé")</f>
        <v>Pas installé</v>
      </c>
      <c r="R572" t="str">
        <f t="shared" si="8"/>
        <v>Pas installé</v>
      </c>
      <c r="S572" t="str">
        <f>IF(B572 = "", "", VLOOKUP(B572, Commandes!D:G, 4, FALSE))</f>
        <v/>
      </c>
    </row>
    <row r="573" spans="1:19" hidden="1" x14ac:dyDescent="0.35">
      <c r="A573" t="s">
        <v>5998</v>
      </c>
      <c r="B573" t="s">
        <v>66</v>
      </c>
      <c r="C573" t="s">
        <v>5995</v>
      </c>
      <c r="D573" t="s">
        <v>5999</v>
      </c>
      <c r="E573" s="1" t="s">
        <v>6000</v>
      </c>
      <c r="F573" t="s">
        <v>4666</v>
      </c>
      <c r="G573">
        <v>92</v>
      </c>
      <c r="H573" t="s">
        <v>66</v>
      </c>
      <c r="I573" t="s">
        <v>5998</v>
      </c>
      <c r="J573" t="s">
        <v>3443</v>
      </c>
      <c r="K573" t="s">
        <v>46</v>
      </c>
      <c r="L573" t="s">
        <v>4667</v>
      </c>
      <c r="M573" t="s">
        <v>4673</v>
      </c>
      <c r="N573">
        <v>2025</v>
      </c>
      <c r="O573" t="s">
        <v>3527</v>
      </c>
      <c r="P573" t="s">
        <v>37</v>
      </c>
      <c r="Q573" t="str">
        <f>IFERROR(_xlfn.XLOOKUP(B573,'boitiers actifs'!C:C,'boitiers actifs'!A:A),"Pas installé")</f>
        <v>Pas installé</v>
      </c>
      <c r="R573" t="str">
        <f t="shared" si="8"/>
        <v>Pas installé</v>
      </c>
      <c r="S573" t="str">
        <f>IF(B573 = "", "", VLOOKUP(B573, Commandes!D:G, 4, FALSE))</f>
        <v/>
      </c>
    </row>
    <row r="574" spans="1:19" hidden="1" x14ac:dyDescent="0.35">
      <c r="A574" t="s">
        <v>6001</v>
      </c>
      <c r="B574" t="s">
        <v>66</v>
      </c>
      <c r="C574" t="s">
        <v>5995</v>
      </c>
      <c r="D574" t="s">
        <v>6002</v>
      </c>
      <c r="E574" s="1" t="s">
        <v>6003</v>
      </c>
      <c r="F574" t="s">
        <v>4666</v>
      </c>
      <c r="G574">
        <v>43</v>
      </c>
      <c r="H574" t="s">
        <v>66</v>
      </c>
      <c r="I574" t="s">
        <v>6001</v>
      </c>
      <c r="J574" t="s">
        <v>3443</v>
      </c>
      <c r="K574" t="s">
        <v>46</v>
      </c>
      <c r="L574" t="s">
        <v>4667</v>
      </c>
      <c r="M574" t="s">
        <v>4668</v>
      </c>
      <c r="N574">
        <v>2015</v>
      </c>
      <c r="O574" t="s">
        <v>6004</v>
      </c>
      <c r="P574" t="s">
        <v>37</v>
      </c>
      <c r="Q574" t="str">
        <f>IFERROR(_xlfn.XLOOKUP(B574,'boitiers actifs'!C:C,'boitiers actifs'!A:A),"Pas installé")</f>
        <v>Pas installé</v>
      </c>
      <c r="R574" t="str">
        <f t="shared" si="8"/>
        <v>Pas installé</v>
      </c>
      <c r="S574" t="str">
        <f>IF(B574 = "", "", VLOOKUP(B574, Commandes!D:G, 4, FALSE))</f>
        <v/>
      </c>
    </row>
    <row r="575" spans="1:19" hidden="1" x14ac:dyDescent="0.35">
      <c r="A575" t="s">
        <v>6005</v>
      </c>
      <c r="B575" t="s">
        <v>66</v>
      </c>
      <c r="C575" t="s">
        <v>6006</v>
      </c>
      <c r="D575" t="s">
        <v>6007</v>
      </c>
      <c r="E575" s="1" t="s">
        <v>6008</v>
      </c>
      <c r="F575" t="s">
        <v>4666</v>
      </c>
      <c r="G575">
        <v>100</v>
      </c>
      <c r="H575" t="s">
        <v>66</v>
      </c>
      <c r="I575" t="s">
        <v>6005</v>
      </c>
      <c r="J575" t="s">
        <v>3443</v>
      </c>
      <c r="K575" t="s">
        <v>46</v>
      </c>
      <c r="L575" t="s">
        <v>4667</v>
      </c>
      <c r="M575" t="s">
        <v>4673</v>
      </c>
      <c r="N575">
        <v>2024</v>
      </c>
      <c r="O575" t="s">
        <v>3449</v>
      </c>
      <c r="Q575" t="str">
        <f>IFERROR(_xlfn.XLOOKUP(B575,'boitiers actifs'!C:C,'boitiers actifs'!A:A),"Pas installé")</f>
        <v>Pas installé</v>
      </c>
      <c r="R575" t="str">
        <f t="shared" si="8"/>
        <v>Pas installé</v>
      </c>
      <c r="S575" t="str">
        <f>IF(B575 = "", "", VLOOKUP(B575, Commandes!D:G, 4, FALSE))</f>
        <v/>
      </c>
    </row>
    <row r="576" spans="1:19" hidden="1" x14ac:dyDescent="0.35">
      <c r="A576" t="s">
        <v>3410</v>
      </c>
      <c r="B576" t="s">
        <v>3411</v>
      </c>
      <c r="C576" t="s">
        <v>6523</v>
      </c>
      <c r="D576" t="s">
        <v>4671</v>
      </c>
      <c r="E576" s="1" t="s">
        <v>6524</v>
      </c>
      <c r="F576" t="s">
        <v>4666</v>
      </c>
      <c r="G576">
        <v>4</v>
      </c>
      <c r="H576" t="s">
        <v>66</v>
      </c>
      <c r="I576" t="s">
        <v>3410</v>
      </c>
      <c r="J576" t="s">
        <v>857</v>
      </c>
      <c r="K576" t="s">
        <v>46</v>
      </c>
      <c r="L576" t="s">
        <v>4667</v>
      </c>
      <c r="M576" t="s">
        <v>4668</v>
      </c>
      <c r="N576">
        <v>2022</v>
      </c>
      <c r="O576" t="s">
        <v>3412</v>
      </c>
      <c r="P576" t="s">
        <v>37</v>
      </c>
      <c r="Q576" t="str">
        <f>IFERROR(_xlfn.XLOOKUP(B576,'boitiers actifs'!C:C,'boitiers actifs'!A:A),"Pas installé")</f>
        <v>GL-584-AK</v>
      </c>
      <c r="R576" t="str">
        <f t="shared" si="8"/>
        <v>Identique</v>
      </c>
      <c r="S576" t="str">
        <f>IF(B576 = "", "", VLOOKUP(B576, Commandes!D:G, 4, FALSE))</f>
        <v>oui</v>
      </c>
    </row>
    <row r="577" spans="1:19" hidden="1" x14ac:dyDescent="0.35">
      <c r="A577" t="s">
        <v>2243</v>
      </c>
      <c r="B577" t="s">
        <v>2244</v>
      </c>
      <c r="C577" t="s">
        <v>6011</v>
      </c>
      <c r="D577" t="s">
        <v>4671</v>
      </c>
      <c r="E577" s="1" t="s">
        <v>5416</v>
      </c>
      <c r="F577" t="s">
        <v>4666</v>
      </c>
      <c r="G577">
        <v>76</v>
      </c>
      <c r="H577" t="s">
        <v>6012</v>
      </c>
      <c r="I577" t="s">
        <v>2243</v>
      </c>
      <c r="J577" t="s">
        <v>2246</v>
      </c>
      <c r="K577" t="s">
        <v>46</v>
      </c>
      <c r="L577" t="s">
        <v>4667</v>
      </c>
      <c r="M577" t="s">
        <v>4668</v>
      </c>
      <c r="N577">
        <v>2017</v>
      </c>
      <c r="O577" t="s">
        <v>2245</v>
      </c>
      <c r="P577" t="s">
        <v>37</v>
      </c>
      <c r="Q577" t="str">
        <f>IFERROR(_xlfn.XLOOKUP(B577,'boitiers actifs'!C:C,'boitiers actifs'!A:A),"Pas installé")</f>
        <v>EQ-785-MF</v>
      </c>
      <c r="R577" t="str">
        <f t="shared" si="8"/>
        <v>Identique</v>
      </c>
      <c r="S577" t="str">
        <f>IF(B577 = "", "", VLOOKUP(B577, Commandes!D:G, 4, FALSE))</f>
        <v>oui</v>
      </c>
    </row>
    <row r="578" spans="1:19" hidden="1" x14ac:dyDescent="0.35">
      <c r="A578" t="s">
        <v>2250</v>
      </c>
      <c r="B578" t="s">
        <v>2251</v>
      </c>
      <c r="C578" t="s">
        <v>6013</v>
      </c>
      <c r="D578" t="s">
        <v>4671</v>
      </c>
      <c r="E578" s="1" t="s">
        <v>4677</v>
      </c>
      <c r="F578" t="s">
        <v>4666</v>
      </c>
      <c r="G578">
        <v>86</v>
      </c>
      <c r="H578" t="s">
        <v>6014</v>
      </c>
      <c r="I578" t="s">
        <v>2250</v>
      </c>
      <c r="J578" t="s">
        <v>2253</v>
      </c>
      <c r="K578" t="s">
        <v>46</v>
      </c>
      <c r="L578" t="s">
        <v>4667</v>
      </c>
      <c r="M578" t="s">
        <v>4668</v>
      </c>
      <c r="N578">
        <v>2025</v>
      </c>
      <c r="O578" t="s">
        <v>2252</v>
      </c>
      <c r="P578" t="s">
        <v>37</v>
      </c>
      <c r="Q578" t="str">
        <f>IFERROR(_xlfn.XLOOKUP(B578,'boitiers actifs'!C:C,'boitiers actifs'!A:A),"Pas installé")</f>
        <v>HG-069-HS</v>
      </c>
      <c r="R578" t="str">
        <f t="shared" ref="R578:R641" si="9" xml:space="preserve"> IF(Q578 = "Pas installé", "Pas installé", IF( Q578&lt;&gt;A578, "Différent du véhicule assigné", "Identique"))</f>
        <v>Identique</v>
      </c>
      <c r="S578" t="str">
        <f>IF(B578 = "", "", VLOOKUP(B578, Commandes!D:G, 4, FALSE))</f>
        <v>oui</v>
      </c>
    </row>
    <row r="579" spans="1:19" hidden="1" x14ac:dyDescent="0.35">
      <c r="A579" t="s">
        <v>2257</v>
      </c>
      <c r="B579" t="s">
        <v>2258</v>
      </c>
      <c r="C579" t="s">
        <v>6015</v>
      </c>
      <c r="D579" t="s">
        <v>4671</v>
      </c>
      <c r="E579" s="1" t="s">
        <v>4677</v>
      </c>
      <c r="F579" t="s">
        <v>4678</v>
      </c>
      <c r="G579">
        <v>70</v>
      </c>
      <c r="H579" t="s">
        <v>6016</v>
      </c>
      <c r="I579" t="s">
        <v>2257</v>
      </c>
      <c r="J579" t="s">
        <v>2246</v>
      </c>
      <c r="K579" t="s">
        <v>46</v>
      </c>
      <c r="L579" t="s">
        <v>4667</v>
      </c>
      <c r="M579" t="s">
        <v>4668</v>
      </c>
      <c r="N579">
        <v>2022</v>
      </c>
      <c r="O579" t="s">
        <v>2259</v>
      </c>
      <c r="P579" t="s">
        <v>37</v>
      </c>
      <c r="Q579" t="str">
        <f>IFERROR(_xlfn.XLOOKUP(B579,'boitiers actifs'!C:C,'boitiers actifs'!A:A),"Pas installé")</f>
        <v>GJ-770-NQ</v>
      </c>
      <c r="R579" t="str">
        <f t="shared" si="9"/>
        <v>Identique</v>
      </c>
      <c r="S579" t="str">
        <f>IF(B579 = "", "", VLOOKUP(B579, Commandes!D:G, 4, FALSE))</f>
        <v>oui</v>
      </c>
    </row>
    <row r="580" spans="1:19" hidden="1" x14ac:dyDescent="0.35">
      <c r="A580" t="s">
        <v>2262</v>
      </c>
      <c r="B580" t="s">
        <v>2263</v>
      </c>
      <c r="C580" t="s">
        <v>6017</v>
      </c>
      <c r="D580" t="s">
        <v>4671</v>
      </c>
      <c r="E580" s="1" t="s">
        <v>6018</v>
      </c>
      <c r="F580" t="s">
        <v>4666</v>
      </c>
      <c r="G580" t="s">
        <v>4681</v>
      </c>
      <c r="H580" t="s">
        <v>66</v>
      </c>
      <c r="I580" t="s">
        <v>2262</v>
      </c>
      <c r="J580" t="s">
        <v>2265</v>
      </c>
      <c r="K580" t="s">
        <v>46</v>
      </c>
      <c r="L580" t="s">
        <v>4692</v>
      </c>
      <c r="M580" t="s">
        <v>4693</v>
      </c>
      <c r="N580">
        <v>2017</v>
      </c>
      <c r="O580" t="s">
        <v>2264</v>
      </c>
      <c r="P580" t="s">
        <v>37</v>
      </c>
      <c r="Q580" t="str">
        <f>IFERROR(_xlfn.XLOOKUP(B580,'boitiers actifs'!C:C,'boitiers actifs'!A:A),"Pas installé")</f>
        <v>EH-339-ST</v>
      </c>
      <c r="R580" t="str">
        <f t="shared" si="9"/>
        <v>Identique</v>
      </c>
      <c r="S580" t="str">
        <f>IF(B580 = "", "", VLOOKUP(B580, Commandes!D:G, 4, FALSE))</f>
        <v>oui</v>
      </c>
    </row>
    <row r="581" spans="1:19" hidden="1" x14ac:dyDescent="0.35">
      <c r="A581" t="s">
        <v>2269</v>
      </c>
      <c r="B581" t="s">
        <v>2270</v>
      </c>
      <c r="C581" t="s">
        <v>6019</v>
      </c>
      <c r="D581" t="s">
        <v>4671</v>
      </c>
      <c r="E581" s="1" t="s">
        <v>4677</v>
      </c>
      <c r="F581" t="s">
        <v>4678</v>
      </c>
      <c r="G581">
        <v>66</v>
      </c>
      <c r="H581" t="s">
        <v>6020</v>
      </c>
      <c r="I581" t="s">
        <v>2269</v>
      </c>
      <c r="J581" t="s">
        <v>2265</v>
      </c>
      <c r="K581" t="s">
        <v>46</v>
      </c>
      <c r="L581" t="s">
        <v>4667</v>
      </c>
      <c r="M581" t="s">
        <v>4668</v>
      </c>
      <c r="N581">
        <v>2022</v>
      </c>
      <c r="O581" t="s">
        <v>2271</v>
      </c>
      <c r="P581" t="s">
        <v>37</v>
      </c>
      <c r="Q581" t="str">
        <f>IFERROR(_xlfn.XLOOKUP(B581,'boitiers actifs'!C:C,'boitiers actifs'!A:A),"Pas installé")</f>
        <v>GM-404-SW</v>
      </c>
      <c r="R581" t="str">
        <f t="shared" si="9"/>
        <v>Identique</v>
      </c>
      <c r="S581" t="str">
        <f>IF(B581 = "", "", VLOOKUP(B581, Commandes!D:G, 4, FALSE))</f>
        <v>oui</v>
      </c>
    </row>
    <row r="582" spans="1:19" hidden="1" x14ac:dyDescent="0.35">
      <c r="A582" t="s">
        <v>2275</v>
      </c>
      <c r="B582" t="s">
        <v>2276</v>
      </c>
      <c r="C582" t="s">
        <v>6017</v>
      </c>
      <c r="D582" t="s">
        <v>4671</v>
      </c>
      <c r="E582" s="1" t="s">
        <v>4677</v>
      </c>
      <c r="F582" t="s">
        <v>4666</v>
      </c>
      <c r="G582" t="s">
        <v>4681</v>
      </c>
      <c r="H582" t="s">
        <v>66</v>
      </c>
      <c r="I582" t="s">
        <v>2275</v>
      </c>
      <c r="J582" t="s">
        <v>2265</v>
      </c>
      <c r="K582" t="s">
        <v>46</v>
      </c>
      <c r="L582" t="s">
        <v>4667</v>
      </c>
      <c r="M582" t="s">
        <v>4668</v>
      </c>
      <c r="N582">
        <v>2022</v>
      </c>
      <c r="O582" t="s">
        <v>2277</v>
      </c>
      <c r="P582" t="s">
        <v>37</v>
      </c>
      <c r="Q582" t="str">
        <f>IFERROR(_xlfn.XLOOKUP(B582,'boitiers actifs'!C:C,'boitiers actifs'!A:A),"Pas installé")</f>
        <v>GM-395-RH</v>
      </c>
      <c r="R582" t="str">
        <f t="shared" si="9"/>
        <v>Identique</v>
      </c>
      <c r="S582" t="str">
        <f>IF(B582 = "", "", VLOOKUP(B582, Commandes!D:G, 4, FALSE))</f>
        <v>oui</v>
      </c>
    </row>
    <row r="583" spans="1:19" hidden="1" x14ac:dyDescent="0.35">
      <c r="A583" t="s">
        <v>2281</v>
      </c>
      <c r="B583" t="s">
        <v>2281</v>
      </c>
      <c r="C583" t="s">
        <v>771</v>
      </c>
      <c r="D583" t="s">
        <v>66</v>
      </c>
      <c r="E583" s="1" t="s">
        <v>66</v>
      </c>
      <c r="F583" t="s">
        <v>4666</v>
      </c>
      <c r="G583" t="s">
        <v>4681</v>
      </c>
      <c r="H583" t="s">
        <v>66</v>
      </c>
      <c r="I583" t="s">
        <v>66</v>
      </c>
      <c r="J583" t="s">
        <v>66</v>
      </c>
      <c r="K583" t="s">
        <v>5042</v>
      </c>
      <c r="L583" t="s">
        <v>66</v>
      </c>
      <c r="M583" t="s">
        <v>66</v>
      </c>
      <c r="N583">
        <v>0</v>
      </c>
      <c r="O583" t="s">
        <v>66</v>
      </c>
      <c r="Q583" t="str">
        <f>IFERROR(_xlfn.XLOOKUP(B583,'boitiers actifs'!C:C,'boitiers actifs'!A:A),"Pas installé")</f>
        <v>GXPU-TRU-D4F</v>
      </c>
      <c r="R583" t="str">
        <f t="shared" si="9"/>
        <v>Identique</v>
      </c>
      <c r="S583" t="str">
        <f>IF(B583 = "", "", VLOOKUP(B583, Commandes!D:G, 4, FALSE))</f>
        <v>oui</v>
      </c>
    </row>
    <row r="584" spans="1:19" hidden="1" x14ac:dyDescent="0.35">
      <c r="A584" t="s">
        <v>2282</v>
      </c>
      <c r="B584" t="s">
        <v>2283</v>
      </c>
      <c r="C584" t="s">
        <v>6021</v>
      </c>
      <c r="D584" t="s">
        <v>4671</v>
      </c>
      <c r="E584" s="1" t="s">
        <v>4706</v>
      </c>
      <c r="F584" t="s">
        <v>4666</v>
      </c>
      <c r="G584">
        <v>83</v>
      </c>
      <c r="H584" t="s">
        <v>66</v>
      </c>
      <c r="I584" t="s">
        <v>2282</v>
      </c>
      <c r="J584" t="s">
        <v>2265</v>
      </c>
      <c r="K584" t="s">
        <v>46</v>
      </c>
      <c r="L584" t="s">
        <v>4667</v>
      </c>
      <c r="M584" t="s">
        <v>4668</v>
      </c>
      <c r="N584">
        <v>2022</v>
      </c>
      <c r="O584" t="s">
        <v>2284</v>
      </c>
      <c r="P584" t="s">
        <v>37</v>
      </c>
      <c r="Q584" t="str">
        <f>IFERROR(_xlfn.XLOOKUP(B584,'boitiers actifs'!C:C,'boitiers actifs'!A:A),"Pas installé")</f>
        <v>GL-471-XJ</v>
      </c>
      <c r="R584" t="str">
        <f t="shared" si="9"/>
        <v>Identique</v>
      </c>
      <c r="S584" t="str">
        <f>IF(B584 = "", "", VLOOKUP(B584, Commandes!D:G, 4, FALSE))</f>
        <v>oui</v>
      </c>
    </row>
    <row r="585" spans="1:19" hidden="1" x14ac:dyDescent="0.35">
      <c r="A585" t="s">
        <v>2288</v>
      </c>
      <c r="B585" t="s">
        <v>2289</v>
      </c>
      <c r="C585" t="s">
        <v>6022</v>
      </c>
      <c r="D585" t="s">
        <v>4671</v>
      </c>
      <c r="E585" s="1" t="s">
        <v>4677</v>
      </c>
      <c r="F585" t="s">
        <v>4678</v>
      </c>
      <c r="G585">
        <v>75</v>
      </c>
      <c r="H585" t="s">
        <v>6023</v>
      </c>
      <c r="I585" t="s">
        <v>2288</v>
      </c>
      <c r="J585" t="s">
        <v>2246</v>
      </c>
      <c r="K585" t="s">
        <v>46</v>
      </c>
      <c r="L585" t="s">
        <v>4667</v>
      </c>
      <c r="M585" t="s">
        <v>4668</v>
      </c>
      <c r="N585">
        <v>2025</v>
      </c>
      <c r="O585" t="s">
        <v>2290</v>
      </c>
      <c r="Q585" t="str">
        <f>IFERROR(_xlfn.XLOOKUP(B585,'boitiers actifs'!C:C,'boitiers actifs'!A:A),"Pas installé")</f>
        <v>HE-250-ER</v>
      </c>
      <c r="R585" t="str">
        <f t="shared" si="9"/>
        <v>Identique</v>
      </c>
      <c r="S585" t="str">
        <f>IF(B585 = "", "", VLOOKUP(B585, Commandes!D:G, 4, FALSE))</f>
        <v>oui</v>
      </c>
    </row>
    <row r="586" spans="1:19" hidden="1" x14ac:dyDescent="0.35">
      <c r="A586" t="s">
        <v>2294</v>
      </c>
      <c r="B586" t="s">
        <v>2295</v>
      </c>
      <c r="C586" t="s">
        <v>6024</v>
      </c>
      <c r="D586" t="s">
        <v>4671</v>
      </c>
      <c r="E586" s="1" t="s">
        <v>6025</v>
      </c>
      <c r="F586" t="s">
        <v>4666</v>
      </c>
      <c r="G586">
        <v>93</v>
      </c>
      <c r="H586" t="s">
        <v>66</v>
      </c>
      <c r="I586" t="s">
        <v>2294</v>
      </c>
      <c r="J586" t="s">
        <v>2246</v>
      </c>
      <c r="K586" t="s">
        <v>46</v>
      </c>
      <c r="L586" t="s">
        <v>4667</v>
      </c>
      <c r="M586" t="s">
        <v>4668</v>
      </c>
      <c r="N586">
        <v>2017</v>
      </c>
      <c r="O586" t="s">
        <v>2296</v>
      </c>
      <c r="P586" t="s">
        <v>37</v>
      </c>
      <c r="Q586" t="str">
        <f>IFERROR(_xlfn.XLOOKUP(B586,'boitiers actifs'!C:C,'boitiers actifs'!A:A),"Pas installé")</f>
        <v>ER-971-HC</v>
      </c>
      <c r="R586" t="str">
        <f t="shared" si="9"/>
        <v>Identique</v>
      </c>
      <c r="S586" t="str">
        <f>IF(B586 = "", "", VLOOKUP(B586, Commandes!D:G, 4, FALSE))</f>
        <v>oui</v>
      </c>
    </row>
    <row r="587" spans="1:19" hidden="1" x14ac:dyDescent="0.35">
      <c r="A587" t="s">
        <v>2300</v>
      </c>
      <c r="B587" t="s">
        <v>2301</v>
      </c>
      <c r="C587" t="s">
        <v>6026</v>
      </c>
      <c r="D587" t="s">
        <v>4671</v>
      </c>
      <c r="E587" s="1" t="s">
        <v>4677</v>
      </c>
      <c r="F587" t="s">
        <v>4678</v>
      </c>
      <c r="G587">
        <v>100</v>
      </c>
      <c r="H587" t="s">
        <v>6027</v>
      </c>
      <c r="I587" t="s">
        <v>2300</v>
      </c>
      <c r="J587" t="s">
        <v>2246</v>
      </c>
      <c r="K587" t="s">
        <v>46</v>
      </c>
      <c r="L587" t="s">
        <v>4667</v>
      </c>
      <c r="M587" t="s">
        <v>4673</v>
      </c>
      <c r="N587">
        <v>2025</v>
      </c>
      <c r="O587" t="s">
        <v>2302</v>
      </c>
      <c r="P587" t="s">
        <v>37</v>
      </c>
      <c r="Q587" t="str">
        <f>IFERROR(_xlfn.XLOOKUP(B587,'boitiers actifs'!C:C,'boitiers actifs'!A:A),"Pas installé")</f>
        <v>HB-987-HK</v>
      </c>
      <c r="R587" t="str">
        <f t="shared" si="9"/>
        <v>Identique</v>
      </c>
      <c r="S587" t="str">
        <f>IF(B587 = "", "", VLOOKUP(B587, Commandes!D:G, 4, FALSE))</f>
        <v>oui</v>
      </c>
    </row>
    <row r="588" spans="1:19" hidden="1" x14ac:dyDescent="0.35">
      <c r="A588" t="s">
        <v>6028</v>
      </c>
      <c r="B588" t="s">
        <v>66</v>
      </c>
      <c r="C588" t="s">
        <v>6024</v>
      </c>
      <c r="D588" t="s">
        <v>6029</v>
      </c>
      <c r="E588" s="1" t="s">
        <v>6030</v>
      </c>
      <c r="F588" t="s">
        <v>4666</v>
      </c>
      <c r="G588">
        <v>96</v>
      </c>
      <c r="H588" t="s">
        <v>66</v>
      </c>
      <c r="I588" t="s">
        <v>6028</v>
      </c>
      <c r="J588" t="s">
        <v>2246</v>
      </c>
      <c r="K588" t="s">
        <v>46</v>
      </c>
      <c r="L588" t="s">
        <v>4712</v>
      </c>
      <c r="M588" t="s">
        <v>4713</v>
      </c>
      <c r="N588">
        <v>2018</v>
      </c>
      <c r="O588" t="s">
        <v>6031</v>
      </c>
      <c r="P588" t="s">
        <v>37</v>
      </c>
      <c r="Q588" t="str">
        <f>IFERROR(_xlfn.XLOOKUP(B588,'boitiers actifs'!C:C,'boitiers actifs'!A:A),"Pas installé")</f>
        <v>Pas installé</v>
      </c>
      <c r="R588" t="str">
        <f t="shared" si="9"/>
        <v>Pas installé</v>
      </c>
      <c r="S588" t="str">
        <f>IF(B588 = "", "", VLOOKUP(B588, Commandes!D:G, 4, FALSE))</f>
        <v/>
      </c>
    </row>
    <row r="589" spans="1:19" hidden="1" x14ac:dyDescent="0.35">
      <c r="A589" t="s">
        <v>2306</v>
      </c>
      <c r="B589" t="s">
        <v>2307</v>
      </c>
      <c r="C589" t="s">
        <v>6032</v>
      </c>
      <c r="D589" t="s">
        <v>4671</v>
      </c>
      <c r="E589" s="1" t="s">
        <v>4677</v>
      </c>
      <c r="F589" t="s">
        <v>4678</v>
      </c>
      <c r="G589">
        <v>97</v>
      </c>
      <c r="H589" t="s">
        <v>66</v>
      </c>
      <c r="I589" t="s">
        <v>2306</v>
      </c>
      <c r="J589" t="s">
        <v>2246</v>
      </c>
      <c r="K589" t="s">
        <v>46</v>
      </c>
      <c r="L589" t="s">
        <v>4667</v>
      </c>
      <c r="M589" t="s">
        <v>4668</v>
      </c>
      <c r="N589">
        <v>2024</v>
      </c>
      <c r="O589" t="s">
        <v>2308</v>
      </c>
      <c r="P589" t="s">
        <v>67</v>
      </c>
      <c r="Q589" t="str">
        <f>IFERROR(_xlfn.XLOOKUP(B589,'boitiers actifs'!C:C,'boitiers actifs'!A:A),"Pas installé")</f>
        <v>HA-299-NT</v>
      </c>
      <c r="R589" t="str">
        <f t="shared" si="9"/>
        <v>Identique</v>
      </c>
      <c r="S589" t="str">
        <f>IF(B589 = "", "", VLOOKUP(B589, Commandes!D:G, 4, FALSE))</f>
        <v>oui</v>
      </c>
    </row>
    <row r="590" spans="1:19" hidden="1" x14ac:dyDescent="0.35">
      <c r="A590" t="s">
        <v>2312</v>
      </c>
      <c r="B590" t="s">
        <v>2313</v>
      </c>
      <c r="C590" t="s">
        <v>6033</v>
      </c>
      <c r="D590" t="s">
        <v>4671</v>
      </c>
      <c r="E590" s="1" t="s">
        <v>4672</v>
      </c>
      <c r="F590" t="s">
        <v>4678</v>
      </c>
      <c r="G590">
        <v>83</v>
      </c>
      <c r="H590" t="s">
        <v>6034</v>
      </c>
      <c r="I590" t="s">
        <v>2312</v>
      </c>
      <c r="J590" t="s">
        <v>2246</v>
      </c>
      <c r="K590" t="s">
        <v>46</v>
      </c>
      <c r="L590" t="s">
        <v>4667</v>
      </c>
      <c r="M590" t="s">
        <v>4668</v>
      </c>
      <c r="N590">
        <v>2020</v>
      </c>
      <c r="O590" t="s">
        <v>2314</v>
      </c>
      <c r="P590" t="s">
        <v>37</v>
      </c>
      <c r="Q590" t="str">
        <f>IFERROR(_xlfn.XLOOKUP(B590,'boitiers actifs'!C:C,'boitiers actifs'!A:A),"Pas installé")</f>
        <v>FQ-852-WX</v>
      </c>
      <c r="R590" t="str">
        <f t="shared" si="9"/>
        <v>Identique</v>
      </c>
      <c r="S590" t="str">
        <f>IF(B590 = "", "", VLOOKUP(B590, Commandes!D:G, 4, FALSE))</f>
        <v>oui</v>
      </c>
    </row>
    <row r="591" spans="1:19" hidden="1" x14ac:dyDescent="0.35">
      <c r="A591" t="s">
        <v>6035</v>
      </c>
      <c r="B591" t="s">
        <v>66</v>
      </c>
      <c r="C591" t="s">
        <v>6024</v>
      </c>
      <c r="D591" t="s">
        <v>6036</v>
      </c>
      <c r="E591" s="1" t="s">
        <v>6037</v>
      </c>
      <c r="F591" t="s">
        <v>4666</v>
      </c>
      <c r="G591">
        <v>93</v>
      </c>
      <c r="H591" t="s">
        <v>66</v>
      </c>
      <c r="I591" t="s">
        <v>6035</v>
      </c>
      <c r="J591" t="s">
        <v>2246</v>
      </c>
      <c r="K591" t="s">
        <v>46</v>
      </c>
      <c r="L591" t="s">
        <v>4667</v>
      </c>
      <c r="M591" t="s">
        <v>4668</v>
      </c>
      <c r="N591">
        <v>2020</v>
      </c>
      <c r="O591" t="s">
        <v>6038</v>
      </c>
      <c r="P591" t="s">
        <v>37</v>
      </c>
      <c r="Q591" t="str">
        <f>IFERROR(_xlfn.XLOOKUP(B591,'boitiers actifs'!C:C,'boitiers actifs'!A:A),"Pas installé")</f>
        <v>Pas installé</v>
      </c>
      <c r="R591" t="str">
        <f t="shared" si="9"/>
        <v>Pas installé</v>
      </c>
      <c r="S591" t="str">
        <f>IF(B591 = "", "", VLOOKUP(B591, Commandes!D:G, 4, FALSE))</f>
        <v/>
      </c>
    </row>
    <row r="592" spans="1:19" hidden="1" x14ac:dyDescent="0.35">
      <c r="A592" t="s">
        <v>6039</v>
      </c>
      <c r="B592" t="s">
        <v>66</v>
      </c>
      <c r="C592" t="s">
        <v>4685</v>
      </c>
      <c r="D592" t="s">
        <v>6040</v>
      </c>
      <c r="E592" s="1" t="s">
        <v>6041</v>
      </c>
      <c r="F592" t="s">
        <v>4666</v>
      </c>
      <c r="G592" t="s">
        <v>4681</v>
      </c>
      <c r="H592" t="s">
        <v>66</v>
      </c>
      <c r="I592" t="s">
        <v>6039</v>
      </c>
      <c r="J592" t="s">
        <v>75</v>
      </c>
      <c r="K592" t="s">
        <v>46</v>
      </c>
      <c r="L592" t="s">
        <v>4667</v>
      </c>
      <c r="M592" t="s">
        <v>4673</v>
      </c>
      <c r="N592">
        <v>2019</v>
      </c>
      <c r="O592" t="s">
        <v>6042</v>
      </c>
      <c r="P592" t="s">
        <v>37</v>
      </c>
      <c r="Q592" t="str">
        <f>IFERROR(_xlfn.XLOOKUP(B592,'boitiers actifs'!C:C,'boitiers actifs'!A:A),"Pas installé")</f>
        <v>Pas installé</v>
      </c>
      <c r="R592" t="str">
        <f t="shared" si="9"/>
        <v>Pas installé</v>
      </c>
      <c r="S592" t="str">
        <f>IF(B592 = "", "", VLOOKUP(B592, Commandes!D:G, 4, FALSE))</f>
        <v/>
      </c>
    </row>
    <row r="593" spans="1:19" hidden="1" x14ac:dyDescent="0.35">
      <c r="A593" t="s">
        <v>2318</v>
      </c>
      <c r="B593" t="s">
        <v>2319</v>
      </c>
      <c r="C593" t="s">
        <v>6024</v>
      </c>
      <c r="D593" t="s">
        <v>4671</v>
      </c>
      <c r="E593" s="1" t="s">
        <v>4706</v>
      </c>
      <c r="F593" t="s">
        <v>4687</v>
      </c>
      <c r="G593">
        <v>100</v>
      </c>
      <c r="H593" t="s">
        <v>66</v>
      </c>
      <c r="I593" t="s">
        <v>2318</v>
      </c>
      <c r="J593" t="s">
        <v>2246</v>
      </c>
      <c r="K593" t="s">
        <v>46</v>
      </c>
      <c r="L593" t="s">
        <v>5954</v>
      </c>
      <c r="M593" t="s">
        <v>6043</v>
      </c>
      <c r="N593">
        <v>2024</v>
      </c>
      <c r="O593" t="s">
        <v>2320</v>
      </c>
      <c r="P593" t="s">
        <v>37</v>
      </c>
      <c r="Q593" t="str">
        <f>IFERROR(_xlfn.XLOOKUP(B593,'boitiers actifs'!C:C,'boitiers actifs'!A:A),"Pas installé")</f>
        <v>HE-711-ZD</v>
      </c>
      <c r="R593" t="str">
        <f t="shared" si="9"/>
        <v>Identique</v>
      </c>
      <c r="S593" t="str">
        <f>IF(B593 = "", "", VLOOKUP(B593, Commandes!D:G, 4, FALSE))</f>
        <v>oui</v>
      </c>
    </row>
    <row r="594" spans="1:19" hidden="1" x14ac:dyDescent="0.35">
      <c r="A594" t="s">
        <v>2324</v>
      </c>
      <c r="B594" t="s">
        <v>2325</v>
      </c>
      <c r="C594" t="s">
        <v>6044</v>
      </c>
      <c r="D594" t="s">
        <v>2329</v>
      </c>
      <c r="E594" s="1" t="s">
        <v>6045</v>
      </c>
      <c r="F594" t="s">
        <v>4666</v>
      </c>
      <c r="G594">
        <v>72</v>
      </c>
      <c r="H594" t="s">
        <v>66</v>
      </c>
      <c r="I594" t="s">
        <v>2324</v>
      </c>
      <c r="J594" t="s">
        <v>2246</v>
      </c>
      <c r="K594" t="s">
        <v>46</v>
      </c>
      <c r="L594" t="s">
        <v>4712</v>
      </c>
      <c r="M594" t="s">
        <v>4713</v>
      </c>
      <c r="N594">
        <v>2020</v>
      </c>
      <c r="O594" t="s">
        <v>2326</v>
      </c>
      <c r="P594" t="s">
        <v>37</v>
      </c>
      <c r="Q594" t="str">
        <f>IFERROR(_xlfn.XLOOKUP(B594,'boitiers actifs'!C:C,'boitiers actifs'!A:A),"Pas installé")</f>
        <v>FQ-382-LW</v>
      </c>
      <c r="R594" t="str">
        <f t="shared" si="9"/>
        <v>Identique</v>
      </c>
      <c r="S594" t="str">
        <f>IF(B594 = "", "", VLOOKUP(B594, Commandes!D:G, 4, FALSE))</f>
        <v>oui</v>
      </c>
    </row>
    <row r="595" spans="1:19" hidden="1" x14ac:dyDescent="0.35">
      <c r="A595" t="s">
        <v>2331</v>
      </c>
      <c r="B595" t="s">
        <v>2332</v>
      </c>
      <c r="C595" t="s">
        <v>6046</v>
      </c>
      <c r="D595" t="s">
        <v>4671</v>
      </c>
      <c r="E595" s="1" t="s">
        <v>4677</v>
      </c>
      <c r="F595" t="s">
        <v>4666</v>
      </c>
      <c r="G595">
        <v>89</v>
      </c>
      <c r="H595" t="s">
        <v>6047</v>
      </c>
      <c r="I595" t="s">
        <v>2331</v>
      </c>
      <c r="J595" t="s">
        <v>2246</v>
      </c>
      <c r="K595" t="s">
        <v>46</v>
      </c>
      <c r="L595" t="s">
        <v>4667</v>
      </c>
      <c r="M595" t="s">
        <v>4673</v>
      </c>
      <c r="N595">
        <v>2018</v>
      </c>
      <c r="O595" t="s">
        <v>2333</v>
      </c>
      <c r="P595" t="s">
        <v>37</v>
      </c>
      <c r="Q595" t="str">
        <f>IFERROR(_xlfn.XLOOKUP(B595,'boitiers actifs'!C:C,'boitiers actifs'!A:A),"Pas installé")</f>
        <v>EY-459-ET</v>
      </c>
      <c r="R595" t="str">
        <f t="shared" si="9"/>
        <v>Identique</v>
      </c>
      <c r="S595" t="str">
        <f>IF(B595 = "", "", VLOOKUP(B595, Commandes!D:G, 4, FALSE))</f>
        <v>oui</v>
      </c>
    </row>
    <row r="596" spans="1:19" hidden="1" x14ac:dyDescent="0.35">
      <c r="A596" t="s">
        <v>2337</v>
      </c>
      <c r="B596" t="s">
        <v>2338</v>
      </c>
      <c r="C596" t="s">
        <v>6024</v>
      </c>
      <c r="D596" t="s">
        <v>4671</v>
      </c>
      <c r="E596" s="1" t="s">
        <v>6048</v>
      </c>
      <c r="F596" t="s">
        <v>4666</v>
      </c>
      <c r="G596">
        <v>98</v>
      </c>
      <c r="H596" t="s">
        <v>66</v>
      </c>
      <c r="I596" t="s">
        <v>2337</v>
      </c>
      <c r="J596" t="s">
        <v>2246</v>
      </c>
      <c r="K596" t="s">
        <v>46</v>
      </c>
      <c r="L596" t="s">
        <v>4667</v>
      </c>
      <c r="M596" t="s">
        <v>4673</v>
      </c>
      <c r="N596">
        <v>2015</v>
      </c>
      <c r="O596" t="s">
        <v>2339</v>
      </c>
      <c r="P596" t="s">
        <v>37</v>
      </c>
      <c r="Q596" t="str">
        <f>IFERROR(_xlfn.XLOOKUP(B596,'boitiers actifs'!C:C,'boitiers actifs'!A:A),"Pas installé")</f>
        <v>DX-172-LW</v>
      </c>
      <c r="R596" t="str">
        <f t="shared" si="9"/>
        <v>Identique</v>
      </c>
      <c r="S596" t="str">
        <f>IF(B596 = "", "", VLOOKUP(B596, Commandes!D:G, 4, FALSE))</f>
        <v>oui</v>
      </c>
    </row>
    <row r="597" spans="1:19" hidden="1" x14ac:dyDescent="0.35">
      <c r="A597" t="s">
        <v>2342</v>
      </c>
      <c r="B597" t="s">
        <v>2343</v>
      </c>
      <c r="C597" t="s">
        <v>6024</v>
      </c>
      <c r="D597" t="s">
        <v>4671</v>
      </c>
      <c r="E597" s="1" t="s">
        <v>6049</v>
      </c>
      <c r="F597" t="s">
        <v>4666</v>
      </c>
      <c r="G597">
        <v>74</v>
      </c>
      <c r="H597" t="s">
        <v>66</v>
      </c>
      <c r="I597" t="s">
        <v>2342</v>
      </c>
      <c r="J597" t="s">
        <v>2246</v>
      </c>
      <c r="K597" t="s">
        <v>46</v>
      </c>
      <c r="L597" t="s">
        <v>4667</v>
      </c>
      <c r="M597" t="s">
        <v>4673</v>
      </c>
      <c r="N597">
        <v>2016</v>
      </c>
      <c r="O597" t="s">
        <v>2344</v>
      </c>
      <c r="P597" t="s">
        <v>37</v>
      </c>
      <c r="Q597" t="str">
        <f>IFERROR(_xlfn.XLOOKUP(B597,'boitiers actifs'!C:C,'boitiers actifs'!A:A),"Pas installé")</f>
        <v>EE-525-ZD</v>
      </c>
      <c r="R597" t="str">
        <f t="shared" si="9"/>
        <v>Identique</v>
      </c>
      <c r="S597" t="str">
        <f>IF(B597 = "", "", VLOOKUP(B597, Commandes!D:G, 4, FALSE))</f>
        <v>oui</v>
      </c>
    </row>
    <row r="598" spans="1:19" hidden="1" x14ac:dyDescent="0.35">
      <c r="A598" t="s">
        <v>2347</v>
      </c>
      <c r="B598" t="s">
        <v>2348</v>
      </c>
      <c r="C598" t="s">
        <v>6050</v>
      </c>
      <c r="D598" t="s">
        <v>4671</v>
      </c>
      <c r="E598" s="1" t="s">
        <v>4927</v>
      </c>
      <c r="F598" t="s">
        <v>4666</v>
      </c>
      <c r="G598">
        <v>76</v>
      </c>
      <c r="H598" t="s">
        <v>66</v>
      </c>
      <c r="I598" t="s">
        <v>2347</v>
      </c>
      <c r="J598" t="s">
        <v>2265</v>
      </c>
      <c r="K598" t="s">
        <v>46</v>
      </c>
      <c r="L598" t="s">
        <v>4667</v>
      </c>
      <c r="M598" t="s">
        <v>4673</v>
      </c>
      <c r="N598">
        <v>2018</v>
      </c>
      <c r="O598" t="s">
        <v>2349</v>
      </c>
      <c r="P598" t="s">
        <v>37</v>
      </c>
      <c r="Q598" t="str">
        <f>IFERROR(_xlfn.XLOOKUP(B598,'boitiers actifs'!C:C,'boitiers actifs'!A:A),"Pas installé")</f>
        <v>EY-701-EV</v>
      </c>
      <c r="R598" t="str">
        <f t="shared" si="9"/>
        <v>Identique</v>
      </c>
      <c r="S598" t="str">
        <f>IF(B598 = "", "", VLOOKUP(B598, Commandes!D:G, 4, FALSE))</f>
        <v>oui</v>
      </c>
    </row>
    <row r="599" spans="1:19" hidden="1" x14ac:dyDescent="0.35">
      <c r="A599" t="s">
        <v>2353</v>
      </c>
      <c r="B599" t="s">
        <v>2354</v>
      </c>
      <c r="C599" t="s">
        <v>2358</v>
      </c>
      <c r="D599" t="s">
        <v>4671</v>
      </c>
      <c r="E599" s="1" t="s">
        <v>4677</v>
      </c>
      <c r="F599" t="s">
        <v>4666</v>
      </c>
      <c r="G599">
        <v>55</v>
      </c>
      <c r="H599" t="s">
        <v>6051</v>
      </c>
      <c r="I599" t="s">
        <v>2353</v>
      </c>
      <c r="J599" t="s">
        <v>2246</v>
      </c>
      <c r="K599" t="s">
        <v>46</v>
      </c>
      <c r="L599" t="s">
        <v>4667</v>
      </c>
      <c r="M599" t="s">
        <v>4668</v>
      </c>
      <c r="N599">
        <v>2017</v>
      </c>
      <c r="O599" t="s">
        <v>2355</v>
      </c>
      <c r="P599" t="s">
        <v>37</v>
      </c>
      <c r="Q599" t="str">
        <f>IFERROR(_xlfn.XLOOKUP(B599,'boitiers actifs'!C:C,'boitiers actifs'!A:A),"Pas installé")</f>
        <v>EQ-675-WA</v>
      </c>
      <c r="R599" t="str">
        <f t="shared" si="9"/>
        <v>Identique</v>
      </c>
      <c r="S599" t="str">
        <f>IF(B599 = "", "", VLOOKUP(B599, Commandes!D:G, 4, FALSE))</f>
        <v>oui</v>
      </c>
    </row>
    <row r="600" spans="1:19" hidden="1" x14ac:dyDescent="0.35">
      <c r="A600" t="s">
        <v>2359</v>
      </c>
      <c r="B600" t="s">
        <v>2360</v>
      </c>
      <c r="C600" t="s">
        <v>6052</v>
      </c>
      <c r="D600" t="s">
        <v>4671</v>
      </c>
      <c r="E600" s="1" t="s">
        <v>4677</v>
      </c>
      <c r="F600" t="s">
        <v>4678</v>
      </c>
      <c r="G600">
        <v>90</v>
      </c>
      <c r="H600" t="s">
        <v>6053</v>
      </c>
      <c r="I600" t="s">
        <v>2359</v>
      </c>
      <c r="J600" t="s">
        <v>2246</v>
      </c>
      <c r="K600" t="s">
        <v>46</v>
      </c>
      <c r="L600" t="s">
        <v>4667</v>
      </c>
      <c r="M600" t="s">
        <v>4673</v>
      </c>
      <c r="N600">
        <v>2018</v>
      </c>
      <c r="O600" t="s">
        <v>2361</v>
      </c>
      <c r="P600" t="s">
        <v>37</v>
      </c>
      <c r="Q600" t="str">
        <f>IFERROR(_xlfn.XLOOKUP(B600,'boitiers actifs'!C:C,'boitiers actifs'!A:A),"Pas installé")</f>
        <v>ES-410-NP</v>
      </c>
      <c r="R600" t="str">
        <f t="shared" si="9"/>
        <v>Identique</v>
      </c>
      <c r="S600" t="str">
        <f>IF(B600 = "", "", VLOOKUP(B600, Commandes!D:G, 4, FALSE))</f>
        <v>oui</v>
      </c>
    </row>
    <row r="601" spans="1:19" hidden="1" x14ac:dyDescent="0.35">
      <c r="A601" t="s">
        <v>2364</v>
      </c>
      <c r="B601" t="s">
        <v>2365</v>
      </c>
      <c r="C601" t="s">
        <v>6015</v>
      </c>
      <c r="D601" t="s">
        <v>4671</v>
      </c>
      <c r="E601" s="1" t="s">
        <v>6054</v>
      </c>
      <c r="F601" t="s">
        <v>4666</v>
      </c>
      <c r="G601">
        <v>81</v>
      </c>
      <c r="H601" t="s">
        <v>6055</v>
      </c>
      <c r="I601" t="s">
        <v>2364</v>
      </c>
      <c r="J601" t="s">
        <v>2246</v>
      </c>
      <c r="K601" t="s">
        <v>46</v>
      </c>
      <c r="L601" t="s">
        <v>4667</v>
      </c>
      <c r="M601" t="s">
        <v>4668</v>
      </c>
      <c r="N601">
        <v>2020</v>
      </c>
      <c r="O601" t="s">
        <v>2366</v>
      </c>
      <c r="P601" t="s">
        <v>37</v>
      </c>
      <c r="Q601" t="str">
        <f>IFERROR(_xlfn.XLOOKUP(B601,'boitiers actifs'!C:C,'boitiers actifs'!A:A),"Pas installé")</f>
        <v>FQ-562-YW</v>
      </c>
      <c r="R601" t="str">
        <f t="shared" si="9"/>
        <v>Identique</v>
      </c>
      <c r="S601" t="str">
        <f>IF(B601 = "", "", VLOOKUP(B601, Commandes!D:G, 4, FALSE))</f>
        <v>oui</v>
      </c>
    </row>
    <row r="602" spans="1:19" hidden="1" x14ac:dyDescent="0.35">
      <c r="A602" t="s">
        <v>6056</v>
      </c>
      <c r="B602" t="s">
        <v>66</v>
      </c>
      <c r="C602" t="s">
        <v>6057</v>
      </c>
      <c r="D602" t="s">
        <v>6058</v>
      </c>
      <c r="E602" s="1" t="s">
        <v>6059</v>
      </c>
      <c r="F602" t="s">
        <v>4666</v>
      </c>
      <c r="G602">
        <v>63</v>
      </c>
      <c r="H602" t="s">
        <v>66</v>
      </c>
      <c r="I602" t="s">
        <v>6056</v>
      </c>
      <c r="J602" t="s">
        <v>2406</v>
      </c>
      <c r="K602" t="s">
        <v>46</v>
      </c>
      <c r="L602" t="s">
        <v>4697</v>
      </c>
      <c r="M602" t="s">
        <v>4698</v>
      </c>
      <c r="N602">
        <v>2016</v>
      </c>
      <c r="O602" t="s">
        <v>6060</v>
      </c>
      <c r="P602" t="s">
        <v>37</v>
      </c>
      <c r="Q602" t="str">
        <f>IFERROR(_xlfn.XLOOKUP(B602,'boitiers actifs'!C:C,'boitiers actifs'!A:A),"Pas installé")</f>
        <v>Pas installé</v>
      </c>
      <c r="R602" t="str">
        <f t="shared" si="9"/>
        <v>Pas installé</v>
      </c>
      <c r="S602" t="str">
        <f>IF(B602 = "", "", VLOOKUP(B602, Commandes!D:G, 4, FALSE))</f>
        <v/>
      </c>
    </row>
    <row r="603" spans="1:19" hidden="1" x14ac:dyDescent="0.35">
      <c r="A603" t="s">
        <v>2370</v>
      </c>
      <c r="B603" t="s">
        <v>2371</v>
      </c>
      <c r="C603" t="s">
        <v>6061</v>
      </c>
      <c r="D603" t="s">
        <v>4671</v>
      </c>
      <c r="E603" s="1" t="s">
        <v>5416</v>
      </c>
      <c r="F603" t="s">
        <v>4666</v>
      </c>
      <c r="G603">
        <v>97</v>
      </c>
      <c r="H603" t="s">
        <v>2374</v>
      </c>
      <c r="I603" t="s">
        <v>2372</v>
      </c>
      <c r="J603" t="s">
        <v>2246</v>
      </c>
      <c r="K603" t="s">
        <v>46</v>
      </c>
      <c r="L603" t="s">
        <v>4667</v>
      </c>
      <c r="M603" t="s">
        <v>4673</v>
      </c>
      <c r="N603">
        <v>2015</v>
      </c>
      <c r="O603" t="s">
        <v>2373</v>
      </c>
      <c r="P603" t="s">
        <v>37</v>
      </c>
      <c r="Q603" t="str">
        <f>IFERROR(_xlfn.XLOOKUP(B603,'boitiers actifs'!C:C,'boitiers actifs'!A:A),"Pas installé")</f>
        <v>DT-436-VV</v>
      </c>
      <c r="R603" t="str">
        <f t="shared" si="9"/>
        <v>Identique</v>
      </c>
      <c r="S603" t="str">
        <f>IF(B603 = "", "", VLOOKUP(B603, Commandes!D:G, 4, FALSE))</f>
        <v>oui</v>
      </c>
    </row>
    <row r="604" spans="1:19" hidden="1" x14ac:dyDescent="0.35">
      <c r="A604" t="s">
        <v>6062</v>
      </c>
      <c r="B604" t="s">
        <v>66</v>
      </c>
      <c r="C604" t="s">
        <v>6057</v>
      </c>
      <c r="D604" t="s">
        <v>6063</v>
      </c>
      <c r="E604" s="1" t="s">
        <v>6064</v>
      </c>
      <c r="F604" t="s">
        <v>4666</v>
      </c>
      <c r="G604">
        <v>63</v>
      </c>
      <c r="H604" t="s">
        <v>66</v>
      </c>
      <c r="I604" t="s">
        <v>6062</v>
      </c>
      <c r="J604" t="s">
        <v>2406</v>
      </c>
      <c r="K604" t="s">
        <v>46</v>
      </c>
      <c r="L604" t="s">
        <v>4697</v>
      </c>
      <c r="M604" t="s">
        <v>4698</v>
      </c>
      <c r="N604">
        <v>2015</v>
      </c>
      <c r="O604" t="s">
        <v>6065</v>
      </c>
      <c r="P604" t="s">
        <v>37</v>
      </c>
      <c r="Q604" t="str">
        <f>IFERROR(_xlfn.XLOOKUP(B604,'boitiers actifs'!C:C,'boitiers actifs'!A:A),"Pas installé")</f>
        <v>Pas installé</v>
      </c>
      <c r="R604" t="str">
        <f t="shared" si="9"/>
        <v>Pas installé</v>
      </c>
      <c r="S604" t="str">
        <f>IF(B604 = "", "", VLOOKUP(B604, Commandes!D:G, 4, FALSE))</f>
        <v/>
      </c>
    </row>
    <row r="605" spans="1:19" hidden="1" x14ac:dyDescent="0.35">
      <c r="A605" t="s">
        <v>6066</v>
      </c>
      <c r="B605" t="s">
        <v>66</v>
      </c>
      <c r="C605" t="s">
        <v>6057</v>
      </c>
      <c r="D605" t="s">
        <v>6067</v>
      </c>
      <c r="E605" s="1" t="s">
        <v>6068</v>
      </c>
      <c r="F605" t="s">
        <v>4666</v>
      </c>
      <c r="G605">
        <v>100</v>
      </c>
      <c r="H605" t="s">
        <v>66</v>
      </c>
      <c r="I605" t="s">
        <v>6066</v>
      </c>
      <c r="J605" t="s">
        <v>2406</v>
      </c>
      <c r="K605" t="s">
        <v>46</v>
      </c>
      <c r="L605" t="s">
        <v>4667</v>
      </c>
      <c r="M605" t="s">
        <v>4668</v>
      </c>
      <c r="N605">
        <v>2024</v>
      </c>
      <c r="O605" t="s">
        <v>3584</v>
      </c>
      <c r="P605" t="s">
        <v>37</v>
      </c>
      <c r="Q605" t="str">
        <f>IFERROR(_xlfn.XLOOKUP(B605,'boitiers actifs'!C:C,'boitiers actifs'!A:A),"Pas installé")</f>
        <v>Pas installé</v>
      </c>
      <c r="R605" t="str">
        <f t="shared" si="9"/>
        <v>Pas installé</v>
      </c>
      <c r="S605" t="str">
        <f>IF(B605 = "", "", VLOOKUP(B605, Commandes!D:G, 4, FALSE))</f>
        <v/>
      </c>
    </row>
    <row r="606" spans="1:19" hidden="1" x14ac:dyDescent="0.35">
      <c r="A606" t="s">
        <v>6069</v>
      </c>
      <c r="B606" t="s">
        <v>66</v>
      </c>
      <c r="C606" t="s">
        <v>6024</v>
      </c>
      <c r="D606" t="s">
        <v>6070</v>
      </c>
      <c r="E606" s="1" t="s">
        <v>6071</v>
      </c>
      <c r="F606" t="s">
        <v>4666</v>
      </c>
      <c r="G606">
        <v>81</v>
      </c>
      <c r="H606" t="s">
        <v>66</v>
      </c>
      <c r="I606" t="s">
        <v>6069</v>
      </c>
      <c r="J606" t="s">
        <v>2246</v>
      </c>
      <c r="K606" t="s">
        <v>46</v>
      </c>
      <c r="L606" t="s">
        <v>4712</v>
      </c>
      <c r="M606" t="s">
        <v>4713</v>
      </c>
      <c r="N606">
        <v>2018</v>
      </c>
      <c r="O606" t="s">
        <v>6072</v>
      </c>
      <c r="P606" t="s">
        <v>37</v>
      </c>
      <c r="Q606" t="str">
        <f>IFERROR(_xlfn.XLOOKUP(B606,'boitiers actifs'!C:C,'boitiers actifs'!A:A),"Pas installé")</f>
        <v>Pas installé</v>
      </c>
      <c r="R606" t="str">
        <f t="shared" si="9"/>
        <v>Pas installé</v>
      </c>
      <c r="S606" t="str">
        <f>IF(B606 = "", "", VLOOKUP(B606, Commandes!D:G, 4, FALSE))</f>
        <v/>
      </c>
    </row>
    <row r="607" spans="1:19" hidden="1" x14ac:dyDescent="0.35">
      <c r="A607" t="s">
        <v>2378</v>
      </c>
      <c r="B607" t="s">
        <v>2379</v>
      </c>
      <c r="C607" t="s">
        <v>6024</v>
      </c>
      <c r="D607" t="s">
        <v>4671</v>
      </c>
      <c r="E607" s="1" t="s">
        <v>4677</v>
      </c>
      <c r="F607" t="s">
        <v>4678</v>
      </c>
      <c r="G607">
        <v>60</v>
      </c>
      <c r="H607" t="s">
        <v>66</v>
      </c>
      <c r="I607" t="s">
        <v>2378</v>
      </c>
      <c r="J607" t="s">
        <v>2381</v>
      </c>
      <c r="K607" t="s">
        <v>46</v>
      </c>
      <c r="L607" t="s">
        <v>4697</v>
      </c>
      <c r="M607" t="s">
        <v>4698</v>
      </c>
      <c r="N607">
        <v>2015</v>
      </c>
      <c r="O607" t="s">
        <v>2380</v>
      </c>
      <c r="P607" t="s">
        <v>37</v>
      </c>
      <c r="Q607" t="str">
        <f>IFERROR(_xlfn.XLOOKUP(B607,'boitiers actifs'!C:C,'boitiers actifs'!A:A),"Pas installé")</f>
        <v>DV-914-PS</v>
      </c>
      <c r="R607" t="str">
        <f t="shared" si="9"/>
        <v>Identique</v>
      </c>
      <c r="S607" t="str">
        <f>IF(B607 = "", "", VLOOKUP(B607, Commandes!D:G, 4, FALSE))</f>
        <v>oui</v>
      </c>
    </row>
    <row r="608" spans="1:19" hidden="1" x14ac:dyDescent="0.35">
      <c r="A608" t="s">
        <v>2385</v>
      </c>
      <c r="B608" t="s">
        <v>2386</v>
      </c>
      <c r="C608" t="s">
        <v>6073</v>
      </c>
      <c r="D608" t="s">
        <v>4671</v>
      </c>
      <c r="E608" s="1" t="s">
        <v>6074</v>
      </c>
      <c r="F608" t="s">
        <v>4666</v>
      </c>
      <c r="G608">
        <v>46</v>
      </c>
      <c r="H608" t="s">
        <v>6075</v>
      </c>
      <c r="I608" t="s">
        <v>2385</v>
      </c>
      <c r="J608" t="s">
        <v>2246</v>
      </c>
      <c r="K608" t="s">
        <v>46</v>
      </c>
      <c r="L608" t="s">
        <v>4712</v>
      </c>
      <c r="M608" t="s">
        <v>4713</v>
      </c>
      <c r="N608">
        <v>2018</v>
      </c>
      <c r="O608" t="s">
        <v>2387</v>
      </c>
      <c r="P608" t="s">
        <v>37</v>
      </c>
      <c r="Q608" t="str">
        <f>IFERROR(_xlfn.XLOOKUP(B608,'boitiers actifs'!C:C,'boitiers actifs'!A:A),"Pas installé")</f>
        <v>EV-571-PW</v>
      </c>
      <c r="R608" t="str">
        <f t="shared" si="9"/>
        <v>Identique</v>
      </c>
      <c r="S608" t="str">
        <f>IF(B608 = "", "", VLOOKUP(B608, Commandes!D:G, 4, FALSE))</f>
        <v>oui</v>
      </c>
    </row>
    <row r="609" spans="1:19" hidden="1" x14ac:dyDescent="0.35">
      <c r="A609" t="s">
        <v>2391</v>
      </c>
      <c r="B609" t="s">
        <v>2392</v>
      </c>
      <c r="C609" t="s">
        <v>6076</v>
      </c>
      <c r="D609" t="s">
        <v>4671</v>
      </c>
      <c r="E609" s="1" t="s">
        <v>4677</v>
      </c>
      <c r="F609" t="s">
        <v>4678</v>
      </c>
      <c r="G609">
        <v>91</v>
      </c>
      <c r="H609" t="s">
        <v>6077</v>
      </c>
      <c r="I609" t="s">
        <v>2391</v>
      </c>
      <c r="J609" t="s">
        <v>2246</v>
      </c>
      <c r="K609" t="s">
        <v>46</v>
      </c>
      <c r="L609" t="s">
        <v>4667</v>
      </c>
      <c r="M609" t="s">
        <v>4668</v>
      </c>
      <c r="N609">
        <v>2023</v>
      </c>
      <c r="O609" t="s">
        <v>2393</v>
      </c>
      <c r="P609" t="s">
        <v>37</v>
      </c>
      <c r="Q609" t="str">
        <f>IFERROR(_xlfn.XLOOKUP(B609,'boitiers actifs'!C:C,'boitiers actifs'!A:A),"Pas installé")</f>
        <v>GR-768-TR</v>
      </c>
      <c r="R609" t="str">
        <f t="shared" si="9"/>
        <v>Identique</v>
      </c>
      <c r="S609" t="str">
        <f>IF(B609 = "", "", VLOOKUP(B609, Commandes!D:G, 4, FALSE))</f>
        <v>oui</v>
      </c>
    </row>
    <row r="610" spans="1:19" hidden="1" x14ac:dyDescent="0.35">
      <c r="A610" t="s">
        <v>2397</v>
      </c>
      <c r="B610" t="s">
        <v>2398</v>
      </c>
      <c r="C610" t="s">
        <v>6078</v>
      </c>
      <c r="D610" t="s">
        <v>4671</v>
      </c>
      <c r="E610" s="1" t="s">
        <v>4954</v>
      </c>
      <c r="F610" t="s">
        <v>4666</v>
      </c>
      <c r="G610">
        <v>81</v>
      </c>
      <c r="H610" t="s">
        <v>6079</v>
      </c>
      <c r="I610" t="s">
        <v>2397</v>
      </c>
      <c r="J610" t="s">
        <v>2246</v>
      </c>
      <c r="K610" t="s">
        <v>46</v>
      </c>
      <c r="L610" t="s">
        <v>4667</v>
      </c>
      <c r="M610" t="s">
        <v>4668</v>
      </c>
      <c r="N610">
        <v>2020</v>
      </c>
      <c r="O610" t="s">
        <v>2399</v>
      </c>
      <c r="P610" t="s">
        <v>37</v>
      </c>
      <c r="Q610" t="str">
        <f>IFERROR(_xlfn.XLOOKUP(B610,'boitiers actifs'!C:C,'boitiers actifs'!A:A),"Pas installé")</f>
        <v>FQ-999-WW</v>
      </c>
      <c r="R610" t="str">
        <f t="shared" si="9"/>
        <v>Identique</v>
      </c>
      <c r="S610" t="str">
        <f>IF(B610 = "", "", VLOOKUP(B610, Commandes!D:G, 4, FALSE))</f>
        <v>oui</v>
      </c>
    </row>
    <row r="611" spans="1:19" hidden="1" x14ac:dyDescent="0.35">
      <c r="A611" t="s">
        <v>2403</v>
      </c>
      <c r="B611" t="s">
        <v>2404</v>
      </c>
      <c r="C611" t="s">
        <v>6057</v>
      </c>
      <c r="D611" t="s">
        <v>4671</v>
      </c>
      <c r="E611" s="1" t="s">
        <v>6080</v>
      </c>
      <c r="F611" t="s">
        <v>4666</v>
      </c>
      <c r="G611">
        <v>63</v>
      </c>
      <c r="H611" t="s">
        <v>66</v>
      </c>
      <c r="I611" t="s">
        <v>2403</v>
      </c>
      <c r="J611" t="s">
        <v>2406</v>
      </c>
      <c r="K611" t="s">
        <v>46</v>
      </c>
      <c r="L611" t="s">
        <v>4697</v>
      </c>
      <c r="M611" t="s">
        <v>4698</v>
      </c>
      <c r="N611">
        <v>2016</v>
      </c>
      <c r="O611" t="s">
        <v>2405</v>
      </c>
      <c r="P611" t="s">
        <v>37</v>
      </c>
      <c r="Q611" t="str">
        <f>IFERROR(_xlfn.XLOOKUP(B611,'boitiers actifs'!C:C,'boitiers actifs'!A:A),"Pas installé")</f>
        <v>EA-406-LD</v>
      </c>
      <c r="R611" t="str">
        <f t="shared" si="9"/>
        <v>Identique</v>
      </c>
      <c r="S611" t="str">
        <f>IF(B611 = "", "", VLOOKUP(B611, Commandes!D:G, 4, FALSE))</f>
        <v>oui</v>
      </c>
    </row>
    <row r="612" spans="1:19" hidden="1" x14ac:dyDescent="0.35">
      <c r="A612" t="s">
        <v>2410</v>
      </c>
      <c r="B612" t="s">
        <v>2411</v>
      </c>
      <c r="C612" t="s">
        <v>6052</v>
      </c>
      <c r="D612" t="s">
        <v>4671</v>
      </c>
      <c r="E612" s="1" t="s">
        <v>4677</v>
      </c>
      <c r="F612" t="s">
        <v>4678</v>
      </c>
      <c r="G612">
        <v>79</v>
      </c>
      <c r="H612" t="s">
        <v>6081</v>
      </c>
      <c r="I612" t="s">
        <v>2410</v>
      </c>
      <c r="J612" t="s">
        <v>2246</v>
      </c>
      <c r="K612" t="s">
        <v>46</v>
      </c>
      <c r="L612" t="s">
        <v>4667</v>
      </c>
      <c r="M612" t="s">
        <v>4668</v>
      </c>
      <c r="N612">
        <v>2017</v>
      </c>
      <c r="O612" t="s">
        <v>2412</v>
      </c>
      <c r="P612" t="s">
        <v>37</v>
      </c>
      <c r="Q612" t="str">
        <f>IFERROR(_xlfn.XLOOKUP(B612,'boitiers actifs'!C:C,'boitiers actifs'!A:A),"Pas installé")</f>
        <v>ER-210-BD</v>
      </c>
      <c r="R612" t="str">
        <f t="shared" si="9"/>
        <v>Identique</v>
      </c>
      <c r="S612" t="str">
        <f>IF(B612 = "", "", VLOOKUP(B612, Commandes!D:G, 4, FALSE))</f>
        <v>oui</v>
      </c>
    </row>
    <row r="613" spans="1:19" hidden="1" x14ac:dyDescent="0.35">
      <c r="A613" t="s">
        <v>6082</v>
      </c>
      <c r="B613" t="s">
        <v>66</v>
      </c>
      <c r="C613" t="s">
        <v>2479</v>
      </c>
      <c r="D613" t="s">
        <v>6083</v>
      </c>
      <c r="E613" s="1" t="s">
        <v>6084</v>
      </c>
      <c r="F613" t="s">
        <v>4666</v>
      </c>
      <c r="G613" t="s">
        <v>4681</v>
      </c>
      <c r="H613" t="s">
        <v>66</v>
      </c>
      <c r="I613" t="s">
        <v>6082</v>
      </c>
      <c r="J613" t="s">
        <v>2553</v>
      </c>
      <c r="K613" t="s">
        <v>46</v>
      </c>
      <c r="L613" t="s">
        <v>4692</v>
      </c>
      <c r="M613" t="s">
        <v>4693</v>
      </c>
      <c r="N613">
        <v>2023</v>
      </c>
      <c r="O613" t="s">
        <v>2892</v>
      </c>
      <c r="P613" t="s">
        <v>67</v>
      </c>
      <c r="Q613" t="str">
        <f>IFERROR(_xlfn.XLOOKUP(B613,'boitiers actifs'!C:C,'boitiers actifs'!A:A),"Pas installé")</f>
        <v>Pas installé</v>
      </c>
      <c r="R613" t="str">
        <f t="shared" si="9"/>
        <v>Pas installé</v>
      </c>
      <c r="S613" t="str">
        <f>IF(B613 = "", "", VLOOKUP(B613, Commandes!D:G, 4, FALSE))</f>
        <v/>
      </c>
    </row>
    <row r="614" spans="1:19" hidden="1" x14ac:dyDescent="0.35">
      <c r="A614" t="s">
        <v>4520</v>
      </c>
      <c r="B614" t="s">
        <v>66</v>
      </c>
      <c r="C614" t="s">
        <v>5623</v>
      </c>
      <c r="D614" t="s">
        <v>5624</v>
      </c>
      <c r="E614" s="1" t="s">
        <v>5625</v>
      </c>
      <c r="F614" t="s">
        <v>4666</v>
      </c>
      <c r="G614">
        <v>40</v>
      </c>
      <c r="H614" t="s">
        <v>66</v>
      </c>
      <c r="I614" t="s">
        <v>4520</v>
      </c>
      <c r="J614" t="s">
        <v>927</v>
      </c>
      <c r="K614" t="s">
        <v>46</v>
      </c>
      <c r="L614" t="s">
        <v>4692</v>
      </c>
      <c r="M614" t="s">
        <v>4693</v>
      </c>
      <c r="N614">
        <v>2023</v>
      </c>
      <c r="O614" t="s">
        <v>4522</v>
      </c>
      <c r="P614" t="s">
        <v>37</v>
      </c>
      <c r="Q614" t="str">
        <f>IFERROR(_xlfn.XLOOKUP(B614,'boitiers actifs'!C:C,'boitiers actifs'!A:A),"Pas installé")</f>
        <v>Pas installé</v>
      </c>
      <c r="R614" t="str">
        <f t="shared" si="9"/>
        <v>Pas installé</v>
      </c>
      <c r="S614" t="str">
        <f>IF(B614 = "", "", VLOOKUP(B614, Commandes!D:G, 4, FALSE))</f>
        <v/>
      </c>
    </row>
    <row r="615" spans="1:19" hidden="1" x14ac:dyDescent="0.35">
      <c r="A615" t="s">
        <v>6086</v>
      </c>
      <c r="B615" t="s">
        <v>66</v>
      </c>
      <c r="C615" t="s">
        <v>4915</v>
      </c>
      <c r="D615" t="s">
        <v>6087</v>
      </c>
      <c r="E615" s="1" t="s">
        <v>6088</v>
      </c>
      <c r="F615" t="s">
        <v>4666</v>
      </c>
      <c r="G615">
        <v>81</v>
      </c>
      <c r="H615" t="s">
        <v>66</v>
      </c>
      <c r="I615" t="s">
        <v>6086</v>
      </c>
      <c r="J615" t="s">
        <v>422</v>
      </c>
      <c r="K615" t="s">
        <v>46</v>
      </c>
      <c r="L615" t="s">
        <v>4667</v>
      </c>
      <c r="M615" t="s">
        <v>4668</v>
      </c>
      <c r="N615">
        <v>2024</v>
      </c>
      <c r="O615" t="s">
        <v>3613</v>
      </c>
      <c r="P615" t="s">
        <v>37</v>
      </c>
      <c r="Q615" t="str">
        <f>IFERROR(_xlfn.XLOOKUP(B615,'boitiers actifs'!C:C,'boitiers actifs'!A:A),"Pas installé")</f>
        <v>Pas installé</v>
      </c>
      <c r="R615" t="str">
        <f t="shared" si="9"/>
        <v>Pas installé</v>
      </c>
      <c r="S615" t="str">
        <f>IF(B615 = "", "", VLOOKUP(B615, Commandes!D:G, 4, FALSE))</f>
        <v/>
      </c>
    </row>
    <row r="616" spans="1:19" hidden="1" x14ac:dyDescent="0.35">
      <c r="A616" t="s">
        <v>2416</v>
      </c>
      <c r="B616" t="s">
        <v>2417</v>
      </c>
      <c r="C616" t="s">
        <v>4915</v>
      </c>
      <c r="D616" t="s">
        <v>4671</v>
      </c>
      <c r="E616" s="1" t="s">
        <v>6089</v>
      </c>
      <c r="F616" t="s">
        <v>4666</v>
      </c>
      <c r="G616">
        <v>97</v>
      </c>
      <c r="H616" t="s">
        <v>66</v>
      </c>
      <c r="I616" t="s">
        <v>2416</v>
      </c>
      <c r="J616" t="s">
        <v>422</v>
      </c>
      <c r="K616" t="s">
        <v>46</v>
      </c>
      <c r="L616" t="s">
        <v>4667</v>
      </c>
      <c r="M616" t="s">
        <v>4673</v>
      </c>
      <c r="N616">
        <v>2018</v>
      </c>
      <c r="O616" t="s">
        <v>2418</v>
      </c>
      <c r="P616" t="s">
        <v>37</v>
      </c>
      <c r="Q616" t="str">
        <f>IFERROR(_xlfn.XLOOKUP(B616,'boitiers actifs'!C:C,'boitiers actifs'!A:A),"Pas installé")</f>
        <v>ER-320-TQ</v>
      </c>
      <c r="R616" t="str">
        <f t="shared" si="9"/>
        <v>Identique</v>
      </c>
      <c r="S616" t="str">
        <f>IF(B616 = "", "", VLOOKUP(B616, Commandes!D:G, 4, FALSE))</f>
        <v>oui</v>
      </c>
    </row>
    <row r="617" spans="1:19" hidden="1" x14ac:dyDescent="0.35">
      <c r="A617" t="s">
        <v>2421</v>
      </c>
      <c r="B617" t="s">
        <v>2422</v>
      </c>
      <c r="C617" t="s">
        <v>6090</v>
      </c>
      <c r="D617" t="s">
        <v>4671</v>
      </c>
      <c r="E617" s="1" t="s">
        <v>4677</v>
      </c>
      <c r="F617" t="s">
        <v>4678</v>
      </c>
      <c r="G617">
        <v>60</v>
      </c>
      <c r="H617" t="s">
        <v>6091</v>
      </c>
      <c r="I617" t="s">
        <v>2421</v>
      </c>
      <c r="J617" t="s">
        <v>2424</v>
      </c>
      <c r="K617" t="s">
        <v>46</v>
      </c>
      <c r="L617" t="s">
        <v>4667</v>
      </c>
      <c r="M617" t="s">
        <v>4668</v>
      </c>
      <c r="N617">
        <v>2017</v>
      </c>
      <c r="O617" t="s">
        <v>2423</v>
      </c>
      <c r="P617" t="s">
        <v>37</v>
      </c>
      <c r="Q617" t="str">
        <f>IFERROR(_xlfn.XLOOKUP(B617,'boitiers actifs'!C:C,'boitiers actifs'!A:A),"Pas installé")</f>
        <v>EQ-695-ZY</v>
      </c>
      <c r="R617" t="str">
        <f t="shared" si="9"/>
        <v>Identique</v>
      </c>
      <c r="S617" t="str">
        <f>IF(B617 = "", "", VLOOKUP(B617, Commandes!D:G, 4, FALSE))</f>
        <v>oui</v>
      </c>
    </row>
    <row r="618" spans="1:19" hidden="1" x14ac:dyDescent="0.35">
      <c r="A618" t="s">
        <v>2428</v>
      </c>
      <c r="B618" t="s">
        <v>2429</v>
      </c>
      <c r="C618" t="s">
        <v>6092</v>
      </c>
      <c r="D618" t="s">
        <v>4671</v>
      </c>
      <c r="E618" s="1" t="s">
        <v>6093</v>
      </c>
      <c r="F618" t="s">
        <v>4666</v>
      </c>
      <c r="G618">
        <v>74</v>
      </c>
      <c r="H618" t="s">
        <v>6094</v>
      </c>
      <c r="I618" t="s">
        <v>2428</v>
      </c>
      <c r="J618" t="s">
        <v>422</v>
      </c>
      <c r="K618" t="s">
        <v>46</v>
      </c>
      <c r="L618" t="s">
        <v>4667</v>
      </c>
      <c r="M618" t="s">
        <v>4673</v>
      </c>
      <c r="N618">
        <v>2016</v>
      </c>
      <c r="O618" t="s">
        <v>2430</v>
      </c>
      <c r="P618" t="s">
        <v>37</v>
      </c>
      <c r="Q618" t="str">
        <f>IFERROR(_xlfn.XLOOKUP(B618,'boitiers actifs'!C:C,'boitiers actifs'!A:A),"Pas installé")</f>
        <v>EE-534-GS</v>
      </c>
      <c r="R618" t="str">
        <f t="shared" si="9"/>
        <v>Identique</v>
      </c>
      <c r="S618" t="str">
        <f>IF(B618 = "", "", VLOOKUP(B618, Commandes!D:G, 4, FALSE))</f>
        <v>oui</v>
      </c>
    </row>
    <row r="619" spans="1:19" hidden="1" x14ac:dyDescent="0.35">
      <c r="A619" t="s">
        <v>6095</v>
      </c>
      <c r="B619" t="s">
        <v>66</v>
      </c>
      <c r="C619" t="s">
        <v>6096</v>
      </c>
      <c r="D619" t="s">
        <v>6097</v>
      </c>
      <c r="E619" s="1" t="s">
        <v>6098</v>
      </c>
      <c r="F619" t="s">
        <v>4666</v>
      </c>
      <c r="G619">
        <v>74</v>
      </c>
      <c r="H619" t="s">
        <v>66</v>
      </c>
      <c r="I619" t="s">
        <v>6095</v>
      </c>
      <c r="J619" t="s">
        <v>422</v>
      </c>
      <c r="K619" t="s">
        <v>46</v>
      </c>
      <c r="L619" t="s">
        <v>4667</v>
      </c>
      <c r="M619" t="s">
        <v>4668</v>
      </c>
      <c r="N619">
        <v>2017</v>
      </c>
      <c r="O619" t="s">
        <v>6099</v>
      </c>
      <c r="P619" t="s">
        <v>37</v>
      </c>
      <c r="Q619" t="str">
        <f>IFERROR(_xlfn.XLOOKUP(B619,'boitiers actifs'!C:C,'boitiers actifs'!A:A),"Pas installé")</f>
        <v>Pas installé</v>
      </c>
      <c r="R619" t="str">
        <f t="shared" si="9"/>
        <v>Pas installé</v>
      </c>
      <c r="S619" t="str">
        <f>IF(B619 = "", "", VLOOKUP(B619, Commandes!D:G, 4, FALSE))</f>
        <v/>
      </c>
    </row>
    <row r="620" spans="1:19" hidden="1" x14ac:dyDescent="0.35">
      <c r="A620" t="s">
        <v>2434</v>
      </c>
      <c r="B620" t="s">
        <v>2435</v>
      </c>
      <c r="C620" t="s">
        <v>4915</v>
      </c>
      <c r="D620" t="s">
        <v>4671</v>
      </c>
      <c r="E620" s="1" t="s">
        <v>6100</v>
      </c>
      <c r="F620" t="s">
        <v>4666</v>
      </c>
      <c r="G620">
        <v>97</v>
      </c>
      <c r="H620" t="s">
        <v>66</v>
      </c>
      <c r="I620" t="s">
        <v>2434</v>
      </c>
      <c r="J620" t="s">
        <v>422</v>
      </c>
      <c r="K620" t="s">
        <v>46</v>
      </c>
      <c r="L620" t="s">
        <v>4667</v>
      </c>
      <c r="M620" t="s">
        <v>4673</v>
      </c>
      <c r="N620">
        <v>2015</v>
      </c>
      <c r="O620" t="s">
        <v>2436</v>
      </c>
      <c r="P620" t="s">
        <v>37</v>
      </c>
      <c r="Q620" t="str">
        <f>IFERROR(_xlfn.XLOOKUP(B620,'boitiers actifs'!C:C,'boitiers actifs'!A:A),"Pas installé")</f>
        <v>DV-372-RA</v>
      </c>
      <c r="R620" t="str">
        <f t="shared" si="9"/>
        <v>Identique</v>
      </c>
      <c r="S620" t="str">
        <f>IF(B620 = "", "", VLOOKUP(B620, Commandes!D:G, 4, FALSE))</f>
        <v>oui</v>
      </c>
    </row>
    <row r="621" spans="1:19" hidden="1" x14ac:dyDescent="0.35">
      <c r="A621" t="s">
        <v>2439</v>
      </c>
      <c r="B621" t="s">
        <v>2440</v>
      </c>
      <c r="C621" t="s">
        <v>6101</v>
      </c>
      <c r="D621" t="s">
        <v>4671</v>
      </c>
      <c r="E621" s="1" t="s">
        <v>4677</v>
      </c>
      <c r="F621" t="s">
        <v>4666</v>
      </c>
      <c r="G621">
        <v>81</v>
      </c>
      <c r="H621" t="s">
        <v>6102</v>
      </c>
      <c r="I621" t="s">
        <v>2439</v>
      </c>
      <c r="J621" t="s">
        <v>422</v>
      </c>
      <c r="K621" t="s">
        <v>46</v>
      </c>
      <c r="L621" t="s">
        <v>4667</v>
      </c>
      <c r="M621" t="s">
        <v>4668</v>
      </c>
      <c r="N621">
        <v>2024</v>
      </c>
      <c r="O621" t="s">
        <v>2441</v>
      </c>
      <c r="P621" t="s">
        <v>37</v>
      </c>
      <c r="Q621" t="str">
        <f>IFERROR(_xlfn.XLOOKUP(B621,'boitiers actifs'!C:C,'boitiers actifs'!A:A),"Pas installé")</f>
        <v>GZ-916-KP</v>
      </c>
      <c r="R621" t="str">
        <f t="shared" si="9"/>
        <v>Identique</v>
      </c>
      <c r="S621" t="str">
        <f>IF(B621 = "", "", VLOOKUP(B621, Commandes!D:G, 4, FALSE))</f>
        <v>oui</v>
      </c>
    </row>
    <row r="622" spans="1:19" hidden="1" x14ac:dyDescent="0.35">
      <c r="A622" t="s">
        <v>6103</v>
      </c>
      <c r="B622" t="s">
        <v>66</v>
      </c>
      <c r="C622" t="s">
        <v>2479</v>
      </c>
      <c r="D622" t="s">
        <v>6104</v>
      </c>
      <c r="E622" s="1" t="s">
        <v>6105</v>
      </c>
      <c r="F622" t="s">
        <v>4666</v>
      </c>
      <c r="G622" t="s">
        <v>4681</v>
      </c>
      <c r="H622" t="s">
        <v>66</v>
      </c>
      <c r="I622" t="s">
        <v>6103</v>
      </c>
      <c r="J622" t="s">
        <v>2424</v>
      </c>
      <c r="K622" t="s">
        <v>46</v>
      </c>
      <c r="L622" t="s">
        <v>4697</v>
      </c>
      <c r="M622" t="s">
        <v>4698</v>
      </c>
      <c r="N622">
        <v>2013</v>
      </c>
      <c r="O622" t="s">
        <v>6106</v>
      </c>
      <c r="P622" t="s">
        <v>67</v>
      </c>
      <c r="Q622" t="str">
        <f>IFERROR(_xlfn.XLOOKUP(B622,'boitiers actifs'!C:C,'boitiers actifs'!A:A),"Pas installé")</f>
        <v>Pas installé</v>
      </c>
      <c r="R622" t="str">
        <f t="shared" si="9"/>
        <v>Pas installé</v>
      </c>
      <c r="S622" t="str">
        <f>IF(B622 = "", "", VLOOKUP(B622, Commandes!D:G, 4, FALSE))</f>
        <v/>
      </c>
    </row>
    <row r="623" spans="1:19" hidden="1" x14ac:dyDescent="0.35">
      <c r="A623" t="s">
        <v>2445</v>
      </c>
      <c r="B623" t="s">
        <v>2446</v>
      </c>
      <c r="C623" t="s">
        <v>6107</v>
      </c>
      <c r="D623" t="s">
        <v>4671</v>
      </c>
      <c r="E623" s="1" t="s">
        <v>6108</v>
      </c>
      <c r="F623" t="s">
        <v>4666</v>
      </c>
      <c r="G623">
        <v>96</v>
      </c>
      <c r="H623" t="s">
        <v>66</v>
      </c>
      <c r="I623" t="s">
        <v>2445</v>
      </c>
      <c r="J623" t="s">
        <v>2424</v>
      </c>
      <c r="K623" t="s">
        <v>46</v>
      </c>
      <c r="L623" t="s">
        <v>4667</v>
      </c>
      <c r="M623" t="s">
        <v>4668</v>
      </c>
      <c r="N623">
        <v>2015</v>
      </c>
      <c r="O623" t="s">
        <v>2447</v>
      </c>
      <c r="P623" t="s">
        <v>37</v>
      </c>
      <c r="Q623" t="str">
        <f>IFERROR(_xlfn.XLOOKUP(B623,'boitiers actifs'!C:C,'boitiers actifs'!A:A),"Pas installé")</f>
        <v>DW-469-BE</v>
      </c>
      <c r="R623" t="str">
        <f t="shared" si="9"/>
        <v>Identique</v>
      </c>
      <c r="S623" t="str">
        <f>IF(B623 = "", "", VLOOKUP(B623, Commandes!D:G, 4, FALSE))</f>
        <v>oui</v>
      </c>
    </row>
    <row r="624" spans="1:19" hidden="1" x14ac:dyDescent="0.35">
      <c r="A624" t="s">
        <v>2451</v>
      </c>
      <c r="B624" t="s">
        <v>2452</v>
      </c>
      <c r="C624" t="s">
        <v>6109</v>
      </c>
      <c r="D624" t="s">
        <v>4671</v>
      </c>
      <c r="E624" s="1" t="s">
        <v>4762</v>
      </c>
      <c r="F624" t="s">
        <v>4678</v>
      </c>
      <c r="G624">
        <v>96</v>
      </c>
      <c r="H624" t="s">
        <v>6110</v>
      </c>
      <c r="I624" t="s">
        <v>2451</v>
      </c>
      <c r="J624" t="s">
        <v>2424</v>
      </c>
      <c r="K624" t="s">
        <v>46</v>
      </c>
      <c r="L624" t="s">
        <v>4667</v>
      </c>
      <c r="M624" t="s">
        <v>4668</v>
      </c>
      <c r="N624">
        <v>2017</v>
      </c>
      <c r="O624" t="s">
        <v>2453</v>
      </c>
      <c r="P624" t="s">
        <v>37</v>
      </c>
      <c r="Q624" t="str">
        <f>IFERROR(_xlfn.XLOOKUP(B624,'boitiers actifs'!C:C,'boitiers actifs'!A:A),"Pas installé")</f>
        <v>EQ-848-ZY</v>
      </c>
      <c r="R624" t="str">
        <f t="shared" si="9"/>
        <v>Identique</v>
      </c>
      <c r="S624" t="str">
        <f>IF(B624 = "", "", VLOOKUP(B624, Commandes!D:G, 4, FALSE))</f>
        <v>oui</v>
      </c>
    </row>
    <row r="625" spans="1:19" hidden="1" x14ac:dyDescent="0.35">
      <c r="A625" t="s">
        <v>6111</v>
      </c>
      <c r="B625" t="s">
        <v>66</v>
      </c>
      <c r="C625" t="s">
        <v>2479</v>
      </c>
      <c r="D625" t="s">
        <v>6112</v>
      </c>
      <c r="E625" s="1" t="s">
        <v>6113</v>
      </c>
      <c r="F625" t="s">
        <v>4666</v>
      </c>
      <c r="G625">
        <v>48</v>
      </c>
      <c r="H625" t="s">
        <v>66</v>
      </c>
      <c r="I625" t="s">
        <v>6111</v>
      </c>
      <c r="J625" t="s">
        <v>2553</v>
      </c>
      <c r="K625" t="s">
        <v>46</v>
      </c>
      <c r="L625" t="s">
        <v>4667</v>
      </c>
      <c r="M625" t="s">
        <v>4668</v>
      </c>
      <c r="N625">
        <v>2014</v>
      </c>
      <c r="O625" t="s">
        <v>6114</v>
      </c>
      <c r="P625" t="s">
        <v>37</v>
      </c>
      <c r="Q625" t="str">
        <f>IFERROR(_xlfn.XLOOKUP(B625,'boitiers actifs'!C:C,'boitiers actifs'!A:A),"Pas installé")</f>
        <v>Pas installé</v>
      </c>
      <c r="R625" t="str">
        <f t="shared" si="9"/>
        <v>Pas installé</v>
      </c>
      <c r="S625" t="str">
        <f>IF(B625 = "", "", VLOOKUP(B625, Commandes!D:G, 4, FALSE))</f>
        <v/>
      </c>
    </row>
    <row r="626" spans="1:19" hidden="1" x14ac:dyDescent="0.35">
      <c r="A626" t="s">
        <v>2457</v>
      </c>
      <c r="B626" t="s">
        <v>2458</v>
      </c>
      <c r="C626" t="s">
        <v>6107</v>
      </c>
      <c r="D626" t="s">
        <v>4671</v>
      </c>
      <c r="E626" s="1" t="s">
        <v>6115</v>
      </c>
      <c r="F626" t="s">
        <v>4666</v>
      </c>
      <c r="G626">
        <v>96</v>
      </c>
      <c r="H626" t="s">
        <v>66</v>
      </c>
      <c r="I626" t="s">
        <v>2457</v>
      </c>
      <c r="J626" t="s">
        <v>2424</v>
      </c>
      <c r="K626" t="s">
        <v>46</v>
      </c>
      <c r="L626" t="s">
        <v>4667</v>
      </c>
      <c r="M626" t="s">
        <v>4668</v>
      </c>
      <c r="N626">
        <v>2018</v>
      </c>
      <c r="O626" t="s">
        <v>2459</v>
      </c>
      <c r="P626" t="s">
        <v>37</v>
      </c>
      <c r="Q626" t="str">
        <f>IFERROR(_xlfn.XLOOKUP(B626,'boitiers actifs'!C:C,'boitiers actifs'!A:A),"Pas installé")</f>
        <v>ES-623-GV</v>
      </c>
      <c r="R626" t="str">
        <f t="shared" si="9"/>
        <v>Identique</v>
      </c>
      <c r="S626" t="str">
        <f>IF(B626 = "", "", VLOOKUP(B626, Commandes!D:G, 4, FALSE))</f>
        <v>oui</v>
      </c>
    </row>
    <row r="627" spans="1:19" hidden="1" x14ac:dyDescent="0.35">
      <c r="A627" t="s">
        <v>6116</v>
      </c>
      <c r="B627" t="s">
        <v>66</v>
      </c>
      <c r="C627" t="s">
        <v>6117</v>
      </c>
      <c r="D627" t="s">
        <v>6118</v>
      </c>
      <c r="E627" s="1" t="s">
        <v>6119</v>
      </c>
      <c r="F627" t="s">
        <v>4666</v>
      </c>
      <c r="G627">
        <v>41</v>
      </c>
      <c r="H627" t="s">
        <v>66</v>
      </c>
      <c r="I627" t="s">
        <v>6116</v>
      </c>
      <c r="J627" t="s">
        <v>2553</v>
      </c>
      <c r="K627" t="s">
        <v>46</v>
      </c>
      <c r="L627" t="s">
        <v>4667</v>
      </c>
      <c r="M627" t="s">
        <v>4668</v>
      </c>
      <c r="N627">
        <v>2014</v>
      </c>
      <c r="O627" t="s">
        <v>6120</v>
      </c>
      <c r="P627" t="s">
        <v>37</v>
      </c>
      <c r="Q627" t="str">
        <f>IFERROR(_xlfn.XLOOKUP(B627,'boitiers actifs'!C:C,'boitiers actifs'!A:A),"Pas installé")</f>
        <v>Pas installé</v>
      </c>
      <c r="R627" t="str">
        <f t="shared" si="9"/>
        <v>Pas installé</v>
      </c>
      <c r="S627" t="str">
        <f>IF(B627 = "", "", VLOOKUP(B627, Commandes!D:G, 4, FALSE))</f>
        <v/>
      </c>
    </row>
    <row r="628" spans="1:19" hidden="1" x14ac:dyDescent="0.35">
      <c r="A628" t="s">
        <v>2462</v>
      </c>
      <c r="B628" t="s">
        <v>2463</v>
      </c>
      <c r="C628" t="s">
        <v>6121</v>
      </c>
      <c r="D628" t="s">
        <v>4671</v>
      </c>
      <c r="E628" s="1" t="s">
        <v>4677</v>
      </c>
      <c r="F628" t="s">
        <v>4678</v>
      </c>
      <c r="G628">
        <v>53</v>
      </c>
      <c r="H628" t="s">
        <v>6122</v>
      </c>
      <c r="I628" t="s">
        <v>2462</v>
      </c>
      <c r="J628" t="s">
        <v>2424</v>
      </c>
      <c r="K628" t="s">
        <v>46</v>
      </c>
      <c r="L628" t="s">
        <v>4667</v>
      </c>
      <c r="M628" t="s">
        <v>4673</v>
      </c>
      <c r="N628">
        <v>2017</v>
      </c>
      <c r="O628" t="s">
        <v>2464</v>
      </c>
      <c r="P628" t="s">
        <v>37</v>
      </c>
      <c r="Q628" t="str">
        <f>IFERROR(_xlfn.XLOOKUP(B628,'boitiers actifs'!C:C,'boitiers actifs'!A:A),"Pas installé")</f>
        <v>ER-190-BG</v>
      </c>
      <c r="R628" t="str">
        <f t="shared" si="9"/>
        <v>Identique</v>
      </c>
      <c r="S628" t="str">
        <f>IF(B628 = "", "", VLOOKUP(B628, Commandes!D:G, 4, FALSE))</f>
        <v>oui</v>
      </c>
    </row>
    <row r="629" spans="1:19" hidden="1" x14ac:dyDescent="0.35">
      <c r="A629" t="s">
        <v>2468</v>
      </c>
      <c r="B629" t="s">
        <v>2469</v>
      </c>
      <c r="C629" t="s">
        <v>6123</v>
      </c>
      <c r="D629" t="s">
        <v>4671</v>
      </c>
      <c r="E629" s="1" t="s">
        <v>4677</v>
      </c>
      <c r="F629" t="s">
        <v>4678</v>
      </c>
      <c r="G629">
        <v>55</v>
      </c>
      <c r="H629" t="s">
        <v>6124</v>
      </c>
      <c r="I629" t="s">
        <v>2468</v>
      </c>
      <c r="J629" t="s">
        <v>2424</v>
      </c>
      <c r="K629" t="s">
        <v>46</v>
      </c>
      <c r="L629" t="s">
        <v>4667</v>
      </c>
      <c r="M629" t="s">
        <v>4673</v>
      </c>
      <c r="N629">
        <v>2015</v>
      </c>
      <c r="O629" t="s">
        <v>2470</v>
      </c>
      <c r="P629" t="s">
        <v>37</v>
      </c>
      <c r="Q629" t="str">
        <f>IFERROR(_xlfn.XLOOKUP(B629,'boitiers actifs'!C:C,'boitiers actifs'!A:A),"Pas installé")</f>
        <v>DT-136-PG</v>
      </c>
      <c r="R629" t="str">
        <f t="shared" si="9"/>
        <v>Identique</v>
      </c>
      <c r="S629" t="str">
        <f>IF(B629 = "", "", VLOOKUP(B629, Commandes!D:G, 4, FALSE))</f>
        <v>oui</v>
      </c>
    </row>
    <row r="630" spans="1:19" hidden="1" x14ac:dyDescent="0.35">
      <c r="A630" t="s">
        <v>6125</v>
      </c>
      <c r="B630" t="s">
        <v>66</v>
      </c>
      <c r="C630" t="s">
        <v>6126</v>
      </c>
      <c r="D630" t="s">
        <v>6127</v>
      </c>
      <c r="E630" s="1" t="s">
        <v>6128</v>
      </c>
      <c r="F630" t="s">
        <v>4666</v>
      </c>
      <c r="G630">
        <v>100</v>
      </c>
      <c r="H630" t="s">
        <v>66</v>
      </c>
      <c r="I630" t="s">
        <v>6125</v>
      </c>
      <c r="J630" t="s">
        <v>2424</v>
      </c>
      <c r="K630" t="s">
        <v>46</v>
      </c>
      <c r="L630" t="s">
        <v>4667</v>
      </c>
      <c r="M630" t="s">
        <v>4668</v>
      </c>
      <c r="N630">
        <v>2024</v>
      </c>
      <c r="O630" t="s">
        <v>3624</v>
      </c>
      <c r="P630" t="s">
        <v>37</v>
      </c>
      <c r="Q630" t="str">
        <f>IFERROR(_xlfn.XLOOKUP(B630,'boitiers actifs'!C:C,'boitiers actifs'!A:A),"Pas installé")</f>
        <v>Pas installé</v>
      </c>
      <c r="R630" t="str">
        <f t="shared" si="9"/>
        <v>Pas installé</v>
      </c>
      <c r="S630" t="str">
        <f>IF(B630 = "", "", VLOOKUP(B630, Commandes!D:G, 4, FALSE))</f>
        <v/>
      </c>
    </row>
    <row r="631" spans="1:19" hidden="1" x14ac:dyDescent="0.35">
      <c r="A631" t="s">
        <v>2474</v>
      </c>
      <c r="B631" t="s">
        <v>2475</v>
      </c>
      <c r="C631" t="s">
        <v>2479</v>
      </c>
      <c r="D631" t="s">
        <v>4671</v>
      </c>
      <c r="E631" s="1" t="s">
        <v>6129</v>
      </c>
      <c r="F631" t="s">
        <v>4666</v>
      </c>
      <c r="G631">
        <v>96</v>
      </c>
      <c r="H631" t="s">
        <v>66</v>
      </c>
      <c r="I631" t="s">
        <v>2474</v>
      </c>
      <c r="J631" t="s">
        <v>430</v>
      </c>
      <c r="K631" t="s">
        <v>46</v>
      </c>
      <c r="L631" t="s">
        <v>4667</v>
      </c>
      <c r="M631" t="s">
        <v>4668</v>
      </c>
      <c r="N631">
        <v>2015</v>
      </c>
      <c r="O631" t="s">
        <v>2476</v>
      </c>
      <c r="P631" t="s">
        <v>37</v>
      </c>
      <c r="Q631" t="str">
        <f>IFERROR(_xlfn.XLOOKUP(B631,'boitiers actifs'!C:C,'boitiers actifs'!A:A),"Pas installé")</f>
        <v>DW-125-GX</v>
      </c>
      <c r="R631" t="str">
        <f t="shared" si="9"/>
        <v>Identique</v>
      </c>
      <c r="S631" t="str">
        <f>IF(B631 = "", "", VLOOKUP(B631, Commandes!D:G, 4, FALSE))</f>
        <v>oui</v>
      </c>
    </row>
    <row r="632" spans="1:19" hidden="1" x14ac:dyDescent="0.35">
      <c r="A632" t="s">
        <v>2480</v>
      </c>
      <c r="B632" t="s">
        <v>2481</v>
      </c>
      <c r="C632" t="s">
        <v>2484</v>
      </c>
      <c r="D632" t="s">
        <v>4671</v>
      </c>
      <c r="E632" s="1" t="s">
        <v>6130</v>
      </c>
      <c r="F632" t="s">
        <v>4666</v>
      </c>
      <c r="G632" t="s">
        <v>4681</v>
      </c>
      <c r="H632" t="s">
        <v>66</v>
      </c>
      <c r="I632" t="s">
        <v>2480</v>
      </c>
      <c r="J632" t="s">
        <v>430</v>
      </c>
      <c r="K632" t="s">
        <v>46</v>
      </c>
      <c r="L632" t="s">
        <v>4667</v>
      </c>
      <c r="M632" t="s">
        <v>4668</v>
      </c>
      <c r="N632">
        <v>2024</v>
      </c>
      <c r="O632" t="s">
        <v>2482</v>
      </c>
      <c r="P632" t="s">
        <v>37</v>
      </c>
      <c r="Q632" t="str">
        <f>IFERROR(_xlfn.XLOOKUP(B632,'boitiers actifs'!C:C,'boitiers actifs'!A:A),"Pas installé")</f>
        <v>HA-362-ED</v>
      </c>
      <c r="R632" t="str">
        <f t="shared" si="9"/>
        <v>Identique</v>
      </c>
      <c r="S632" t="str">
        <f>IF(B632 = "", "", VLOOKUP(B632, Commandes!D:G, 4, FALSE))</f>
        <v>oui</v>
      </c>
    </row>
    <row r="633" spans="1:19" hidden="1" x14ac:dyDescent="0.35">
      <c r="A633" t="s">
        <v>2485</v>
      </c>
      <c r="B633" t="s">
        <v>2486</v>
      </c>
      <c r="C633" t="s">
        <v>4915</v>
      </c>
      <c r="D633" t="s">
        <v>4671</v>
      </c>
      <c r="E633" s="1" t="s">
        <v>6131</v>
      </c>
      <c r="F633" t="s">
        <v>4666</v>
      </c>
      <c r="G633">
        <v>81</v>
      </c>
      <c r="H633" t="s">
        <v>66</v>
      </c>
      <c r="I633" t="s">
        <v>2485</v>
      </c>
      <c r="J633" t="s">
        <v>422</v>
      </c>
      <c r="K633" t="s">
        <v>46</v>
      </c>
      <c r="L633" t="s">
        <v>4667</v>
      </c>
      <c r="M633" t="s">
        <v>4668</v>
      </c>
      <c r="N633">
        <v>2024</v>
      </c>
      <c r="O633" t="s">
        <v>2487</v>
      </c>
      <c r="P633" t="s">
        <v>67</v>
      </c>
      <c r="Q633" t="str">
        <f>IFERROR(_xlfn.XLOOKUP(B633,'boitiers actifs'!C:C,'boitiers actifs'!A:A),"Pas installé")</f>
        <v>HA-904-PP</v>
      </c>
      <c r="R633" t="str">
        <f t="shared" si="9"/>
        <v>Identique</v>
      </c>
      <c r="S633" t="str">
        <f>IF(B633 = "", "", VLOOKUP(B633, Commandes!D:G, 4, FALSE))</f>
        <v>oui</v>
      </c>
    </row>
    <row r="634" spans="1:19" hidden="1" x14ac:dyDescent="0.35">
      <c r="A634" t="s">
        <v>6132</v>
      </c>
      <c r="B634" t="s">
        <v>66</v>
      </c>
      <c r="C634" t="s">
        <v>771</v>
      </c>
      <c r="D634" t="s">
        <v>66</v>
      </c>
      <c r="E634" s="1" t="s">
        <v>66</v>
      </c>
      <c r="F634" t="s">
        <v>4666</v>
      </c>
      <c r="G634" t="s">
        <v>4681</v>
      </c>
      <c r="H634" t="s">
        <v>66</v>
      </c>
      <c r="I634" t="s">
        <v>66</v>
      </c>
      <c r="J634" t="s">
        <v>6133</v>
      </c>
      <c r="K634" t="s">
        <v>46</v>
      </c>
      <c r="L634" t="s">
        <v>66</v>
      </c>
      <c r="M634" t="s">
        <v>66</v>
      </c>
      <c r="N634">
        <v>0</v>
      </c>
      <c r="O634" t="s">
        <v>66</v>
      </c>
      <c r="P634" t="s">
        <v>67</v>
      </c>
      <c r="Q634" t="str">
        <f>IFERROR(_xlfn.XLOOKUP(B634,'boitiers actifs'!C:C,'boitiers actifs'!A:A),"Pas installé")</f>
        <v>Pas installé</v>
      </c>
      <c r="R634" t="str">
        <f t="shared" si="9"/>
        <v>Pas installé</v>
      </c>
      <c r="S634" t="str">
        <f>IF(B634 = "", "", VLOOKUP(B634, Commandes!D:G, 4, FALSE))</f>
        <v/>
      </c>
    </row>
    <row r="635" spans="1:19" hidden="1" x14ac:dyDescent="0.35">
      <c r="A635" t="s">
        <v>6134</v>
      </c>
      <c r="B635" t="s">
        <v>66</v>
      </c>
      <c r="C635" t="s">
        <v>771</v>
      </c>
      <c r="D635" t="s">
        <v>66</v>
      </c>
      <c r="E635" s="1" t="s">
        <v>66</v>
      </c>
      <c r="F635" t="s">
        <v>4666</v>
      </c>
      <c r="G635" t="s">
        <v>4681</v>
      </c>
      <c r="H635" t="s">
        <v>66</v>
      </c>
      <c r="I635" t="s">
        <v>66</v>
      </c>
      <c r="J635" t="s">
        <v>6133</v>
      </c>
      <c r="K635" t="s">
        <v>46</v>
      </c>
      <c r="L635" t="s">
        <v>66</v>
      </c>
      <c r="M635" t="s">
        <v>66</v>
      </c>
      <c r="N635">
        <v>0</v>
      </c>
      <c r="O635" t="s">
        <v>66</v>
      </c>
      <c r="P635" t="s">
        <v>67</v>
      </c>
      <c r="Q635" t="str">
        <f>IFERROR(_xlfn.XLOOKUP(B635,'boitiers actifs'!C:C,'boitiers actifs'!A:A),"Pas installé")</f>
        <v>Pas installé</v>
      </c>
      <c r="R635" t="str">
        <f t="shared" si="9"/>
        <v>Pas installé</v>
      </c>
      <c r="S635" t="str">
        <f>IF(B635 = "", "", VLOOKUP(B635, Commandes!D:G, 4, FALSE))</f>
        <v/>
      </c>
    </row>
    <row r="636" spans="1:19" hidden="1" x14ac:dyDescent="0.35">
      <c r="A636" t="s">
        <v>6135</v>
      </c>
      <c r="B636" t="s">
        <v>66</v>
      </c>
      <c r="C636" t="s">
        <v>771</v>
      </c>
      <c r="D636" t="s">
        <v>66</v>
      </c>
      <c r="E636" s="1" t="s">
        <v>66</v>
      </c>
      <c r="F636" t="s">
        <v>4666</v>
      </c>
      <c r="G636" t="s">
        <v>4681</v>
      </c>
      <c r="H636" t="s">
        <v>66</v>
      </c>
      <c r="I636" t="s">
        <v>66</v>
      </c>
      <c r="J636" t="s">
        <v>6133</v>
      </c>
      <c r="K636" t="s">
        <v>46</v>
      </c>
      <c r="L636" t="s">
        <v>66</v>
      </c>
      <c r="M636" t="s">
        <v>66</v>
      </c>
      <c r="N636">
        <v>0</v>
      </c>
      <c r="O636" t="s">
        <v>66</v>
      </c>
      <c r="P636" t="s">
        <v>67</v>
      </c>
      <c r="Q636" t="str">
        <f>IFERROR(_xlfn.XLOOKUP(B636,'boitiers actifs'!C:C,'boitiers actifs'!A:A),"Pas installé")</f>
        <v>Pas installé</v>
      </c>
      <c r="R636" t="str">
        <f t="shared" si="9"/>
        <v>Pas installé</v>
      </c>
      <c r="S636" t="str">
        <f>IF(B636 = "", "", VLOOKUP(B636, Commandes!D:G, 4, FALSE))</f>
        <v/>
      </c>
    </row>
    <row r="637" spans="1:19" hidden="1" x14ac:dyDescent="0.35">
      <c r="A637" t="s">
        <v>2490</v>
      </c>
      <c r="B637" t="s">
        <v>2491</v>
      </c>
      <c r="C637" t="s">
        <v>6136</v>
      </c>
      <c r="D637" t="s">
        <v>4671</v>
      </c>
      <c r="E637" s="1" t="s">
        <v>4677</v>
      </c>
      <c r="F637" t="s">
        <v>4678</v>
      </c>
      <c r="G637">
        <v>75</v>
      </c>
      <c r="H637" t="s">
        <v>6137</v>
      </c>
      <c r="I637" t="s">
        <v>2490</v>
      </c>
      <c r="J637" t="s">
        <v>422</v>
      </c>
      <c r="K637" t="s">
        <v>46</v>
      </c>
      <c r="L637" t="s">
        <v>4667</v>
      </c>
      <c r="M637" t="s">
        <v>4668</v>
      </c>
      <c r="N637">
        <v>2024</v>
      </c>
      <c r="O637" t="s">
        <v>2492</v>
      </c>
      <c r="P637" t="s">
        <v>67</v>
      </c>
      <c r="Q637" t="str">
        <f>IFERROR(_xlfn.XLOOKUP(B637,'boitiers actifs'!C:C,'boitiers actifs'!A:A),"Pas installé")</f>
        <v>HA-717-WL</v>
      </c>
      <c r="R637" t="str">
        <f t="shared" si="9"/>
        <v>Identique</v>
      </c>
      <c r="S637" t="str">
        <f>IF(B637 = "", "", VLOOKUP(B637, Commandes!D:G, 4, FALSE))</f>
        <v>oui</v>
      </c>
    </row>
    <row r="638" spans="1:19" hidden="1" x14ac:dyDescent="0.35">
      <c r="A638" t="s">
        <v>2496</v>
      </c>
      <c r="B638" t="s">
        <v>2497</v>
      </c>
      <c r="C638" t="s">
        <v>6138</v>
      </c>
      <c r="D638" t="s">
        <v>4671</v>
      </c>
      <c r="E638" s="1" t="s">
        <v>4677</v>
      </c>
      <c r="F638" t="s">
        <v>4678</v>
      </c>
      <c r="G638">
        <v>92</v>
      </c>
      <c r="H638" t="s">
        <v>6139</v>
      </c>
      <c r="I638" t="s">
        <v>2496</v>
      </c>
      <c r="J638" t="s">
        <v>2499</v>
      </c>
      <c r="K638" t="s">
        <v>46</v>
      </c>
      <c r="L638" t="s">
        <v>4667</v>
      </c>
      <c r="M638" t="s">
        <v>4668</v>
      </c>
      <c r="N638">
        <v>2024</v>
      </c>
      <c r="O638" t="s">
        <v>2498</v>
      </c>
      <c r="P638" t="s">
        <v>37</v>
      </c>
      <c r="Q638" t="str">
        <f>IFERROR(_xlfn.XLOOKUP(B638,'boitiers actifs'!C:C,'boitiers actifs'!A:A),"Pas installé")</f>
        <v>GX-728-VE</v>
      </c>
      <c r="R638" t="str">
        <f t="shared" si="9"/>
        <v>Identique</v>
      </c>
      <c r="S638" t="str">
        <f>IF(B638 = "", "", VLOOKUP(B638, Commandes!D:G, 4, FALSE))</f>
        <v>oui</v>
      </c>
    </row>
    <row r="639" spans="1:19" hidden="1" x14ac:dyDescent="0.35">
      <c r="A639" t="s">
        <v>4520</v>
      </c>
      <c r="B639" t="s">
        <v>4521</v>
      </c>
      <c r="C639" t="s">
        <v>4525</v>
      </c>
      <c r="D639" t="s">
        <v>4671</v>
      </c>
      <c r="E639" s="1" t="s">
        <v>6806</v>
      </c>
      <c r="F639" t="s">
        <v>4666</v>
      </c>
      <c r="G639">
        <v>80</v>
      </c>
      <c r="H639" t="s">
        <v>66</v>
      </c>
      <c r="I639" t="s">
        <v>66</v>
      </c>
      <c r="J639" t="s">
        <v>927</v>
      </c>
      <c r="K639" t="s">
        <v>46</v>
      </c>
      <c r="L639" t="s">
        <v>4692</v>
      </c>
      <c r="M639" t="s">
        <v>4693</v>
      </c>
      <c r="N639">
        <v>2022</v>
      </c>
      <c r="O639" t="s">
        <v>4522</v>
      </c>
      <c r="Q639" t="str">
        <f>IFERROR(_xlfn.XLOOKUP(B639,'boitiers actifs'!C:C,'boitiers actifs'!A:A),"Pas installé")</f>
        <v>GN-061-RE</v>
      </c>
      <c r="R639" t="str">
        <f t="shared" si="9"/>
        <v>Identique</v>
      </c>
      <c r="S639" t="str">
        <f>IF(B639 = "", "", VLOOKUP(B639, Commandes!D:G, 4, FALSE))</f>
        <v>oui</v>
      </c>
    </row>
    <row r="640" spans="1:19" hidden="1" x14ac:dyDescent="0.35">
      <c r="A640" t="s">
        <v>4150</v>
      </c>
      <c r="B640" t="s">
        <v>66</v>
      </c>
      <c r="C640" t="s">
        <v>4685</v>
      </c>
      <c r="D640" t="s">
        <v>5913</v>
      </c>
      <c r="E640" s="1" t="s">
        <v>5914</v>
      </c>
      <c r="F640" t="s">
        <v>4666</v>
      </c>
      <c r="G640">
        <v>84</v>
      </c>
      <c r="H640" t="s">
        <v>66</v>
      </c>
      <c r="I640" t="s">
        <v>4150</v>
      </c>
      <c r="J640" t="s">
        <v>75</v>
      </c>
      <c r="K640" t="s">
        <v>46</v>
      </c>
      <c r="L640" t="s">
        <v>4692</v>
      </c>
      <c r="M640" t="s">
        <v>5228</v>
      </c>
      <c r="N640">
        <v>2019</v>
      </c>
      <c r="O640" t="s">
        <v>4152</v>
      </c>
      <c r="P640" t="s">
        <v>37</v>
      </c>
      <c r="Q640" t="str">
        <f>IFERROR(_xlfn.XLOOKUP(B640,'boitiers actifs'!C:C,'boitiers actifs'!A:A),"Pas installé")</f>
        <v>Pas installé</v>
      </c>
      <c r="R640" t="str">
        <f t="shared" si="9"/>
        <v>Pas installé</v>
      </c>
      <c r="S640" t="str">
        <f>IF(B640 = "", "", VLOOKUP(B640, Commandes!D:G, 4, FALSE))</f>
        <v/>
      </c>
    </row>
    <row r="641" spans="1:19" hidden="1" x14ac:dyDescent="0.35">
      <c r="A641" t="s">
        <v>2503</v>
      </c>
      <c r="B641" t="s">
        <v>2504</v>
      </c>
      <c r="C641" t="s">
        <v>6145</v>
      </c>
      <c r="D641" t="s">
        <v>4671</v>
      </c>
      <c r="E641" s="1" t="s">
        <v>4677</v>
      </c>
      <c r="F641" t="s">
        <v>4678</v>
      </c>
      <c r="G641">
        <v>79</v>
      </c>
      <c r="H641" t="s">
        <v>6146</v>
      </c>
      <c r="I641" t="s">
        <v>2503</v>
      </c>
      <c r="J641" t="s">
        <v>2499</v>
      </c>
      <c r="K641" t="s">
        <v>46</v>
      </c>
      <c r="L641" t="s">
        <v>4667</v>
      </c>
      <c r="M641" t="s">
        <v>4668</v>
      </c>
      <c r="N641">
        <v>2024</v>
      </c>
      <c r="O641" t="s">
        <v>2505</v>
      </c>
      <c r="P641" t="s">
        <v>37</v>
      </c>
      <c r="Q641" t="str">
        <f>IFERROR(_xlfn.XLOOKUP(B641,'boitiers actifs'!C:C,'boitiers actifs'!A:A),"Pas installé")</f>
        <v>GX-581-NJ</v>
      </c>
      <c r="R641" t="str">
        <f t="shared" si="9"/>
        <v>Identique</v>
      </c>
      <c r="S641" t="str">
        <f>IF(B641 = "", "", VLOOKUP(B641, Commandes!D:G, 4, FALSE))</f>
        <v>oui</v>
      </c>
    </row>
    <row r="642" spans="1:19" hidden="1" x14ac:dyDescent="0.35">
      <c r="A642" t="s">
        <v>6147</v>
      </c>
      <c r="B642" t="s">
        <v>66</v>
      </c>
      <c r="C642" t="s">
        <v>6148</v>
      </c>
      <c r="D642" t="s">
        <v>6149</v>
      </c>
      <c r="E642" s="1" t="s">
        <v>6150</v>
      </c>
      <c r="F642" t="s">
        <v>4666</v>
      </c>
      <c r="G642">
        <v>73</v>
      </c>
      <c r="H642" t="s">
        <v>66</v>
      </c>
      <c r="I642" t="s">
        <v>6147</v>
      </c>
      <c r="J642" t="s">
        <v>6151</v>
      </c>
      <c r="K642" t="s">
        <v>46</v>
      </c>
      <c r="L642" t="s">
        <v>4692</v>
      </c>
      <c r="M642" t="s">
        <v>4693</v>
      </c>
      <c r="N642">
        <v>2023</v>
      </c>
      <c r="O642" t="s">
        <v>6152</v>
      </c>
      <c r="P642" t="s">
        <v>37</v>
      </c>
      <c r="Q642" t="str">
        <f>IFERROR(_xlfn.XLOOKUP(B642,'boitiers actifs'!C:C,'boitiers actifs'!A:A),"Pas installé")</f>
        <v>Pas installé</v>
      </c>
      <c r="R642" t="str">
        <f t="shared" ref="R642:R705" si="10" xml:space="preserve"> IF(Q642 = "Pas installé", "Pas installé", IF( Q642&lt;&gt;A642, "Différent du véhicule assigné", "Identique"))</f>
        <v>Pas installé</v>
      </c>
      <c r="S642" t="str">
        <f>IF(B642 = "", "", VLOOKUP(B642, Commandes!D:G, 4, FALSE))</f>
        <v/>
      </c>
    </row>
    <row r="643" spans="1:19" hidden="1" x14ac:dyDescent="0.35">
      <c r="A643" t="s">
        <v>2509</v>
      </c>
      <c r="B643" t="s">
        <v>2510</v>
      </c>
      <c r="C643" t="s">
        <v>6153</v>
      </c>
      <c r="D643" t="s">
        <v>4671</v>
      </c>
      <c r="E643" s="1" t="s">
        <v>4677</v>
      </c>
      <c r="F643" t="s">
        <v>4678</v>
      </c>
      <c r="G643">
        <v>81</v>
      </c>
      <c r="H643" t="s">
        <v>6154</v>
      </c>
      <c r="I643" t="s">
        <v>2509</v>
      </c>
      <c r="J643" t="s">
        <v>2499</v>
      </c>
      <c r="K643" t="s">
        <v>46</v>
      </c>
      <c r="L643" t="s">
        <v>4667</v>
      </c>
      <c r="M643" t="s">
        <v>4668</v>
      </c>
      <c r="N643">
        <v>2024</v>
      </c>
      <c r="O643" t="s">
        <v>2511</v>
      </c>
      <c r="P643" t="s">
        <v>37</v>
      </c>
      <c r="Q643" t="str">
        <f>IFERROR(_xlfn.XLOOKUP(B643,'boitiers actifs'!C:C,'boitiers actifs'!A:A),"Pas installé")</f>
        <v>GV-676-VR</v>
      </c>
      <c r="R643" t="str">
        <f t="shared" si="10"/>
        <v>Identique</v>
      </c>
      <c r="S643" t="str">
        <f>IF(B643 = "", "", VLOOKUP(B643, Commandes!D:G, 4, FALSE))</f>
        <v>oui</v>
      </c>
    </row>
    <row r="644" spans="1:19" hidden="1" x14ac:dyDescent="0.35">
      <c r="A644" t="s">
        <v>2515</v>
      </c>
      <c r="B644" t="s">
        <v>2516</v>
      </c>
      <c r="C644" t="s">
        <v>6155</v>
      </c>
      <c r="D644" t="s">
        <v>4671</v>
      </c>
      <c r="E644" s="1" t="s">
        <v>4677</v>
      </c>
      <c r="F644" t="s">
        <v>4678</v>
      </c>
      <c r="G644">
        <v>75</v>
      </c>
      <c r="H644" t="s">
        <v>6156</v>
      </c>
      <c r="I644" t="s">
        <v>2515</v>
      </c>
      <c r="J644" t="s">
        <v>2518</v>
      </c>
      <c r="K644" t="s">
        <v>46</v>
      </c>
      <c r="L644" t="s">
        <v>4667</v>
      </c>
      <c r="M644" t="s">
        <v>4668</v>
      </c>
      <c r="N644">
        <v>2024</v>
      </c>
      <c r="O644" t="s">
        <v>2517</v>
      </c>
      <c r="P644" t="s">
        <v>37</v>
      </c>
      <c r="Q644" t="str">
        <f>IFERROR(_xlfn.XLOOKUP(B644,'boitiers actifs'!C:C,'boitiers actifs'!A:A),"Pas installé")</f>
        <v>GW-332-RK</v>
      </c>
      <c r="R644" t="str">
        <f t="shared" si="10"/>
        <v>Identique</v>
      </c>
      <c r="S644" t="str">
        <f>IF(B644 = "", "", VLOOKUP(B644, Commandes!D:G, 4, FALSE))</f>
        <v>oui</v>
      </c>
    </row>
    <row r="645" spans="1:19" hidden="1" x14ac:dyDescent="0.35">
      <c r="A645" t="s">
        <v>2522</v>
      </c>
      <c r="B645" t="s">
        <v>2523</v>
      </c>
      <c r="C645" t="s">
        <v>2727</v>
      </c>
      <c r="D645" t="s">
        <v>4671</v>
      </c>
      <c r="E645" s="1" t="s">
        <v>4891</v>
      </c>
      <c r="F645" t="s">
        <v>4666</v>
      </c>
      <c r="G645">
        <v>47</v>
      </c>
      <c r="H645" t="s">
        <v>6157</v>
      </c>
      <c r="I645" t="s">
        <v>2522</v>
      </c>
      <c r="J645" t="s">
        <v>2499</v>
      </c>
      <c r="K645" t="s">
        <v>46</v>
      </c>
      <c r="L645" t="s">
        <v>4667</v>
      </c>
      <c r="M645" t="s">
        <v>4668</v>
      </c>
      <c r="N645">
        <v>2024</v>
      </c>
      <c r="O645" t="s">
        <v>2524</v>
      </c>
      <c r="P645" t="s">
        <v>37</v>
      </c>
      <c r="Q645" t="str">
        <f>IFERROR(_xlfn.XLOOKUP(B645,'boitiers actifs'!C:C,'boitiers actifs'!A:A),"Pas installé")</f>
        <v>GW-284-QQ</v>
      </c>
      <c r="R645" t="str">
        <f t="shared" si="10"/>
        <v>Identique</v>
      </c>
      <c r="S645" t="str">
        <f>IF(B645 = "", "", VLOOKUP(B645, Commandes!D:G, 4, FALSE))</f>
        <v>oui</v>
      </c>
    </row>
    <row r="646" spans="1:19" hidden="1" x14ac:dyDescent="0.35">
      <c r="A646" t="s">
        <v>2528</v>
      </c>
      <c r="B646" t="s">
        <v>2529</v>
      </c>
      <c r="C646" t="s">
        <v>6158</v>
      </c>
      <c r="D646" t="s">
        <v>4671</v>
      </c>
      <c r="E646" s="1" t="s">
        <v>6159</v>
      </c>
      <c r="F646" t="s">
        <v>4666</v>
      </c>
      <c r="G646">
        <v>56</v>
      </c>
      <c r="H646" t="s">
        <v>66</v>
      </c>
      <c r="I646" t="s">
        <v>2528</v>
      </c>
      <c r="J646" t="s">
        <v>2518</v>
      </c>
      <c r="K646" t="s">
        <v>46</v>
      </c>
      <c r="L646" t="s">
        <v>4667</v>
      </c>
      <c r="M646" t="s">
        <v>4668</v>
      </c>
      <c r="N646">
        <v>2024</v>
      </c>
      <c r="O646" t="s">
        <v>2530</v>
      </c>
      <c r="P646" t="s">
        <v>37</v>
      </c>
      <c r="Q646" t="str">
        <f>IFERROR(_xlfn.XLOOKUP(B646,'boitiers actifs'!C:C,'boitiers actifs'!A:A),"Pas installé")</f>
        <v>GW-877-RK</v>
      </c>
      <c r="R646" t="str">
        <f t="shared" si="10"/>
        <v>Identique</v>
      </c>
      <c r="S646" t="str">
        <f>IF(B646 = "", "", VLOOKUP(B646, Commandes!D:G, 4, FALSE))</f>
        <v>oui</v>
      </c>
    </row>
    <row r="647" spans="1:19" hidden="1" x14ac:dyDescent="0.35">
      <c r="A647" t="s">
        <v>6160</v>
      </c>
      <c r="B647" t="s">
        <v>66</v>
      </c>
      <c r="C647" t="s">
        <v>4917</v>
      </c>
      <c r="D647" t="s">
        <v>6161</v>
      </c>
      <c r="E647" s="1" t="s">
        <v>6162</v>
      </c>
      <c r="F647" t="s">
        <v>4666</v>
      </c>
      <c r="G647">
        <v>69</v>
      </c>
      <c r="H647" t="s">
        <v>66</v>
      </c>
      <c r="I647" t="s">
        <v>6160</v>
      </c>
      <c r="J647" t="s">
        <v>2553</v>
      </c>
      <c r="K647" t="s">
        <v>46</v>
      </c>
      <c r="L647" t="s">
        <v>4667</v>
      </c>
      <c r="M647" t="s">
        <v>4831</v>
      </c>
      <c r="N647">
        <v>2020</v>
      </c>
      <c r="O647" t="s">
        <v>6163</v>
      </c>
      <c r="P647" t="s">
        <v>67</v>
      </c>
      <c r="Q647" t="str">
        <f>IFERROR(_xlfn.XLOOKUP(B647,'boitiers actifs'!C:C,'boitiers actifs'!A:A),"Pas installé")</f>
        <v>Pas installé</v>
      </c>
      <c r="R647" t="str">
        <f t="shared" si="10"/>
        <v>Pas installé</v>
      </c>
      <c r="S647" t="str">
        <f>IF(B647 = "", "", VLOOKUP(B647, Commandes!D:G, 4, FALSE))</f>
        <v/>
      </c>
    </row>
    <row r="648" spans="1:19" hidden="1" x14ac:dyDescent="0.35">
      <c r="A648" t="s">
        <v>2533</v>
      </c>
      <c r="B648" t="s">
        <v>2534</v>
      </c>
      <c r="C648" t="s">
        <v>4915</v>
      </c>
      <c r="D648" t="s">
        <v>4671</v>
      </c>
      <c r="E648" s="1" t="s">
        <v>6164</v>
      </c>
      <c r="F648" t="s">
        <v>4666</v>
      </c>
      <c r="G648">
        <v>54</v>
      </c>
      <c r="H648" t="s">
        <v>66</v>
      </c>
      <c r="I648" t="s">
        <v>2533</v>
      </c>
      <c r="J648" t="s">
        <v>422</v>
      </c>
      <c r="K648" t="s">
        <v>46</v>
      </c>
      <c r="L648" t="s">
        <v>4667</v>
      </c>
      <c r="M648" t="s">
        <v>4673</v>
      </c>
      <c r="N648">
        <v>2016</v>
      </c>
      <c r="O648" t="s">
        <v>2535</v>
      </c>
      <c r="P648" t="s">
        <v>37</v>
      </c>
      <c r="Q648" t="str">
        <f>IFERROR(_xlfn.XLOOKUP(B648,'boitiers actifs'!C:C,'boitiers actifs'!A:A),"Pas installé")</f>
        <v>DW-312-TE</v>
      </c>
      <c r="R648" t="str">
        <f t="shared" si="10"/>
        <v>Identique</v>
      </c>
      <c r="S648" t="str">
        <f>IF(B648 = "", "", VLOOKUP(B648, Commandes!D:G, 4, FALSE))</f>
        <v>oui</v>
      </c>
    </row>
    <row r="649" spans="1:19" hidden="1" x14ac:dyDescent="0.35">
      <c r="A649" t="s">
        <v>6165</v>
      </c>
      <c r="B649" t="s">
        <v>66</v>
      </c>
      <c r="C649" t="s">
        <v>6166</v>
      </c>
      <c r="D649" t="s">
        <v>6167</v>
      </c>
      <c r="E649" s="1" t="s">
        <v>6168</v>
      </c>
      <c r="F649" t="s">
        <v>4666</v>
      </c>
      <c r="G649">
        <v>80</v>
      </c>
      <c r="H649" t="s">
        <v>66</v>
      </c>
      <c r="I649" t="s">
        <v>66</v>
      </c>
      <c r="J649" t="s">
        <v>2518</v>
      </c>
      <c r="K649" t="s">
        <v>46</v>
      </c>
      <c r="L649" t="s">
        <v>4667</v>
      </c>
      <c r="M649" t="s">
        <v>4668</v>
      </c>
      <c r="N649">
        <v>2024</v>
      </c>
      <c r="O649" t="s">
        <v>2999</v>
      </c>
      <c r="P649" t="s">
        <v>67</v>
      </c>
      <c r="Q649" t="str">
        <f>IFERROR(_xlfn.XLOOKUP(B649,'boitiers actifs'!C:C,'boitiers actifs'!A:A),"Pas installé")</f>
        <v>Pas installé</v>
      </c>
      <c r="R649" t="str">
        <f t="shared" si="10"/>
        <v>Pas installé</v>
      </c>
      <c r="S649" t="str">
        <f>IF(B649 = "", "", VLOOKUP(B649, Commandes!D:G, 4, FALSE))</f>
        <v/>
      </c>
    </row>
    <row r="650" spans="1:19" hidden="1" x14ac:dyDescent="0.35">
      <c r="A650" t="s">
        <v>6169</v>
      </c>
      <c r="B650" t="s">
        <v>66</v>
      </c>
      <c r="C650" t="s">
        <v>2479</v>
      </c>
      <c r="D650" t="s">
        <v>6170</v>
      </c>
      <c r="E650" s="1" t="s">
        <v>6171</v>
      </c>
      <c r="F650" t="s">
        <v>4666</v>
      </c>
      <c r="G650" t="s">
        <v>4681</v>
      </c>
      <c r="H650" t="s">
        <v>66</v>
      </c>
      <c r="I650" t="s">
        <v>6169</v>
      </c>
      <c r="J650" t="s">
        <v>2553</v>
      </c>
      <c r="K650" t="s">
        <v>46</v>
      </c>
      <c r="L650" t="s">
        <v>4697</v>
      </c>
      <c r="M650" t="s">
        <v>4698</v>
      </c>
      <c r="N650">
        <v>2013</v>
      </c>
      <c r="O650" t="s">
        <v>6172</v>
      </c>
      <c r="P650" t="s">
        <v>67</v>
      </c>
      <c r="Q650" t="str">
        <f>IFERROR(_xlfn.XLOOKUP(B650,'boitiers actifs'!C:C,'boitiers actifs'!A:A),"Pas installé")</f>
        <v>Pas installé</v>
      </c>
      <c r="R650" t="str">
        <f t="shared" si="10"/>
        <v>Pas installé</v>
      </c>
      <c r="S650" t="str">
        <f>IF(B650 = "", "", VLOOKUP(B650, Commandes!D:G, 4, FALSE))</f>
        <v/>
      </c>
    </row>
    <row r="651" spans="1:19" hidden="1" x14ac:dyDescent="0.35">
      <c r="A651" t="s">
        <v>2538</v>
      </c>
      <c r="B651" t="s">
        <v>2539</v>
      </c>
      <c r="C651" t="s">
        <v>6173</v>
      </c>
      <c r="D651" t="s">
        <v>4671</v>
      </c>
      <c r="E651" s="1" t="s">
        <v>4762</v>
      </c>
      <c r="F651" t="s">
        <v>4678</v>
      </c>
      <c r="G651">
        <v>46</v>
      </c>
      <c r="H651" t="s">
        <v>6174</v>
      </c>
      <c r="I651" t="s">
        <v>2538</v>
      </c>
      <c r="J651" t="s">
        <v>2499</v>
      </c>
      <c r="K651" t="s">
        <v>46</v>
      </c>
      <c r="L651" t="s">
        <v>4667</v>
      </c>
      <c r="M651" t="s">
        <v>4668</v>
      </c>
      <c r="N651">
        <v>2024</v>
      </c>
      <c r="O651" t="s">
        <v>2540</v>
      </c>
      <c r="P651" t="s">
        <v>37</v>
      </c>
      <c r="Q651" t="str">
        <f>IFERROR(_xlfn.XLOOKUP(B651,'boitiers actifs'!C:C,'boitiers actifs'!A:A),"Pas installé")</f>
        <v>GX-688-JV</v>
      </c>
      <c r="R651" t="str">
        <f t="shared" si="10"/>
        <v>Identique</v>
      </c>
      <c r="S651" t="str">
        <f>IF(B651 = "", "", VLOOKUP(B651, Commandes!D:G, 4, FALSE))</f>
        <v>oui</v>
      </c>
    </row>
    <row r="652" spans="1:19" hidden="1" x14ac:dyDescent="0.35">
      <c r="A652" t="s">
        <v>6175</v>
      </c>
      <c r="B652" t="s">
        <v>66</v>
      </c>
      <c r="C652" t="s">
        <v>2479</v>
      </c>
      <c r="D652" t="s">
        <v>6176</v>
      </c>
      <c r="E652" s="1" t="s">
        <v>6177</v>
      </c>
      <c r="F652" t="s">
        <v>4666</v>
      </c>
      <c r="G652" t="s">
        <v>4681</v>
      </c>
      <c r="H652" t="s">
        <v>6178</v>
      </c>
      <c r="I652" t="s">
        <v>6175</v>
      </c>
      <c r="J652" t="s">
        <v>2553</v>
      </c>
      <c r="K652" t="s">
        <v>46</v>
      </c>
      <c r="L652" t="s">
        <v>4697</v>
      </c>
      <c r="M652" t="s">
        <v>4698</v>
      </c>
      <c r="N652">
        <v>2013</v>
      </c>
      <c r="O652" t="s">
        <v>6179</v>
      </c>
      <c r="P652" t="s">
        <v>67</v>
      </c>
      <c r="Q652" t="str">
        <f>IFERROR(_xlfn.XLOOKUP(B652,'boitiers actifs'!C:C,'boitiers actifs'!A:A),"Pas installé")</f>
        <v>Pas installé</v>
      </c>
      <c r="R652" t="str">
        <f t="shared" si="10"/>
        <v>Pas installé</v>
      </c>
      <c r="S652" t="str">
        <f>IF(B652 = "", "", VLOOKUP(B652, Commandes!D:G, 4, FALSE))</f>
        <v/>
      </c>
    </row>
    <row r="653" spans="1:19" hidden="1" x14ac:dyDescent="0.35">
      <c r="A653" t="s">
        <v>6180</v>
      </c>
      <c r="B653" t="s">
        <v>66</v>
      </c>
      <c r="C653" t="s">
        <v>2479</v>
      </c>
      <c r="D653" t="s">
        <v>6181</v>
      </c>
      <c r="E653" s="1" t="s">
        <v>6182</v>
      </c>
      <c r="F653" t="s">
        <v>4666</v>
      </c>
      <c r="G653">
        <v>100</v>
      </c>
      <c r="H653" t="s">
        <v>66</v>
      </c>
      <c r="I653" t="s">
        <v>6180</v>
      </c>
      <c r="J653" t="s">
        <v>2553</v>
      </c>
      <c r="K653" t="s">
        <v>46</v>
      </c>
      <c r="L653" t="s">
        <v>4667</v>
      </c>
      <c r="M653" t="s">
        <v>4668</v>
      </c>
      <c r="N653">
        <v>2024</v>
      </c>
      <c r="O653" t="s">
        <v>2718</v>
      </c>
      <c r="P653" t="s">
        <v>67</v>
      </c>
      <c r="Q653" t="str">
        <f>IFERROR(_xlfn.XLOOKUP(B653,'boitiers actifs'!C:C,'boitiers actifs'!A:A),"Pas installé")</f>
        <v>Pas installé</v>
      </c>
      <c r="R653" t="str">
        <f t="shared" si="10"/>
        <v>Pas installé</v>
      </c>
      <c r="S653" t="str">
        <f>IF(B653 = "", "", VLOOKUP(B653, Commandes!D:G, 4, FALSE))</f>
        <v/>
      </c>
    </row>
    <row r="654" spans="1:19" hidden="1" x14ac:dyDescent="0.35">
      <c r="A654" t="s">
        <v>2544</v>
      </c>
      <c r="B654" t="s">
        <v>2545</v>
      </c>
      <c r="C654" t="s">
        <v>6183</v>
      </c>
      <c r="D654" t="s">
        <v>4671</v>
      </c>
      <c r="E654" s="1" t="s">
        <v>6184</v>
      </c>
      <c r="F654" t="s">
        <v>4666</v>
      </c>
      <c r="G654">
        <v>62</v>
      </c>
      <c r="H654" t="s">
        <v>66</v>
      </c>
      <c r="I654" t="s">
        <v>2544</v>
      </c>
      <c r="J654" t="s">
        <v>430</v>
      </c>
      <c r="K654" t="s">
        <v>46</v>
      </c>
      <c r="L654" t="s">
        <v>4697</v>
      </c>
      <c r="M654" t="s">
        <v>4725</v>
      </c>
      <c r="N654">
        <v>2015</v>
      </c>
      <c r="O654" t="s">
        <v>2546</v>
      </c>
      <c r="P654" t="s">
        <v>37</v>
      </c>
      <c r="Q654" t="str">
        <f>IFERROR(_xlfn.XLOOKUP(B654,'boitiers actifs'!C:C,'boitiers actifs'!A:A),"Pas installé")</f>
        <v>DW-676-HS</v>
      </c>
      <c r="R654" t="str">
        <f t="shared" si="10"/>
        <v>Identique</v>
      </c>
      <c r="S654" t="str">
        <f>IF(B654 = "", "", VLOOKUP(B654, Commandes!D:G, 4, FALSE))</f>
        <v>oui</v>
      </c>
    </row>
    <row r="655" spans="1:19" hidden="1" x14ac:dyDescent="0.35">
      <c r="A655" t="s">
        <v>6185</v>
      </c>
      <c r="B655" t="s">
        <v>66</v>
      </c>
      <c r="C655" t="s">
        <v>2479</v>
      </c>
      <c r="D655" t="s">
        <v>6186</v>
      </c>
      <c r="E655" s="1" t="s">
        <v>6187</v>
      </c>
      <c r="F655" t="s">
        <v>4666</v>
      </c>
      <c r="G655" t="s">
        <v>4681</v>
      </c>
      <c r="H655" t="s">
        <v>6188</v>
      </c>
      <c r="I655" t="s">
        <v>6185</v>
      </c>
      <c r="J655" t="s">
        <v>2553</v>
      </c>
      <c r="K655" t="s">
        <v>46</v>
      </c>
      <c r="L655" t="s">
        <v>4697</v>
      </c>
      <c r="M655" t="s">
        <v>4698</v>
      </c>
      <c r="N655">
        <v>2013</v>
      </c>
      <c r="O655" t="s">
        <v>6189</v>
      </c>
      <c r="P655" t="s">
        <v>67</v>
      </c>
      <c r="Q655" t="str">
        <f>IFERROR(_xlfn.XLOOKUP(B655,'boitiers actifs'!C:C,'boitiers actifs'!A:A),"Pas installé")</f>
        <v>Pas installé</v>
      </c>
      <c r="R655" t="str">
        <f t="shared" si="10"/>
        <v>Pas installé</v>
      </c>
      <c r="S655" t="str">
        <f>IF(B655 = "", "", VLOOKUP(B655, Commandes!D:G, 4, FALSE))</f>
        <v/>
      </c>
    </row>
    <row r="656" spans="1:19" hidden="1" x14ac:dyDescent="0.35">
      <c r="A656" t="s">
        <v>6190</v>
      </c>
      <c r="B656" t="s">
        <v>66</v>
      </c>
      <c r="C656" t="s">
        <v>2479</v>
      </c>
      <c r="D656" t="s">
        <v>6191</v>
      </c>
      <c r="E656" s="1" t="s">
        <v>6192</v>
      </c>
      <c r="F656" t="s">
        <v>4666</v>
      </c>
      <c r="G656" t="s">
        <v>4681</v>
      </c>
      <c r="H656" t="s">
        <v>6193</v>
      </c>
      <c r="I656" t="s">
        <v>3880</v>
      </c>
      <c r="J656" t="s">
        <v>2553</v>
      </c>
      <c r="K656" t="s">
        <v>46</v>
      </c>
      <c r="L656" t="s">
        <v>4697</v>
      </c>
      <c r="M656" t="s">
        <v>4698</v>
      </c>
      <c r="N656">
        <v>2013</v>
      </c>
      <c r="O656" t="s">
        <v>6194</v>
      </c>
      <c r="P656" t="s">
        <v>67</v>
      </c>
      <c r="Q656" t="str">
        <f>IFERROR(_xlfn.XLOOKUP(B656,'boitiers actifs'!C:C,'boitiers actifs'!A:A),"Pas installé")</f>
        <v>Pas installé</v>
      </c>
      <c r="R656" t="str">
        <f t="shared" si="10"/>
        <v>Pas installé</v>
      </c>
      <c r="S656" t="str">
        <f>IF(B656 = "", "", VLOOKUP(B656, Commandes!D:G, 4, FALSE))</f>
        <v/>
      </c>
    </row>
    <row r="657" spans="1:19" hidden="1" x14ac:dyDescent="0.35">
      <c r="A657" t="s">
        <v>6195</v>
      </c>
      <c r="B657" t="s">
        <v>66</v>
      </c>
      <c r="C657" t="s">
        <v>2479</v>
      </c>
      <c r="D657" t="s">
        <v>6196</v>
      </c>
      <c r="E657" s="1" t="s">
        <v>6197</v>
      </c>
      <c r="F657" t="s">
        <v>4666</v>
      </c>
      <c r="G657">
        <v>46</v>
      </c>
      <c r="H657" t="s">
        <v>6198</v>
      </c>
      <c r="I657" t="s">
        <v>6195</v>
      </c>
      <c r="J657" t="s">
        <v>2553</v>
      </c>
      <c r="K657" t="s">
        <v>46</v>
      </c>
      <c r="L657" t="s">
        <v>4667</v>
      </c>
      <c r="M657" t="s">
        <v>4668</v>
      </c>
      <c r="N657">
        <v>2024</v>
      </c>
      <c r="O657" t="s">
        <v>2730</v>
      </c>
      <c r="P657" t="s">
        <v>67</v>
      </c>
      <c r="Q657" t="str">
        <f>IFERROR(_xlfn.XLOOKUP(B657,'boitiers actifs'!C:C,'boitiers actifs'!A:A),"Pas installé")</f>
        <v>Pas installé</v>
      </c>
      <c r="R657" t="str">
        <f t="shared" si="10"/>
        <v>Pas installé</v>
      </c>
      <c r="S657" t="str">
        <f>IF(B657 = "", "", VLOOKUP(B657, Commandes!D:G, 4, FALSE))</f>
        <v/>
      </c>
    </row>
    <row r="658" spans="1:19" hidden="1" x14ac:dyDescent="0.35">
      <c r="A658" t="s">
        <v>6199</v>
      </c>
      <c r="B658" t="s">
        <v>66</v>
      </c>
      <c r="C658" t="s">
        <v>2479</v>
      </c>
      <c r="D658" t="s">
        <v>6200</v>
      </c>
      <c r="E658" s="1" t="s">
        <v>6201</v>
      </c>
      <c r="F658" t="s">
        <v>4666</v>
      </c>
      <c r="G658">
        <v>100</v>
      </c>
      <c r="H658" t="s">
        <v>66</v>
      </c>
      <c r="I658" t="s">
        <v>6199</v>
      </c>
      <c r="J658" t="s">
        <v>2553</v>
      </c>
      <c r="K658" t="s">
        <v>46</v>
      </c>
      <c r="L658" t="s">
        <v>4667</v>
      </c>
      <c r="M658" t="s">
        <v>4668</v>
      </c>
      <c r="N658">
        <v>2024</v>
      </c>
      <c r="O658" t="s">
        <v>2712</v>
      </c>
      <c r="P658" t="s">
        <v>67</v>
      </c>
      <c r="Q658" t="str">
        <f>IFERROR(_xlfn.XLOOKUP(B658,'boitiers actifs'!C:C,'boitiers actifs'!A:A),"Pas installé")</f>
        <v>Pas installé</v>
      </c>
      <c r="R658" t="str">
        <f t="shared" si="10"/>
        <v>Pas installé</v>
      </c>
      <c r="S658" t="str">
        <f>IF(B658 = "", "", VLOOKUP(B658, Commandes!D:G, 4, FALSE))</f>
        <v/>
      </c>
    </row>
    <row r="659" spans="1:19" hidden="1" x14ac:dyDescent="0.35">
      <c r="A659" t="s">
        <v>2550</v>
      </c>
      <c r="B659" t="s">
        <v>2551</v>
      </c>
      <c r="C659" t="s">
        <v>2479</v>
      </c>
      <c r="D659" t="s">
        <v>4671</v>
      </c>
      <c r="E659" s="1" t="s">
        <v>5400</v>
      </c>
      <c r="F659" t="s">
        <v>4666</v>
      </c>
      <c r="G659">
        <v>100</v>
      </c>
      <c r="H659" t="s">
        <v>66</v>
      </c>
      <c r="I659" t="s">
        <v>2550</v>
      </c>
      <c r="J659" t="s">
        <v>2553</v>
      </c>
      <c r="K659" t="s">
        <v>46</v>
      </c>
      <c r="L659" t="s">
        <v>5169</v>
      </c>
      <c r="M659" t="s">
        <v>6202</v>
      </c>
      <c r="N659">
        <v>2020</v>
      </c>
      <c r="O659" t="s">
        <v>2552</v>
      </c>
      <c r="P659" t="s">
        <v>37</v>
      </c>
      <c r="Q659" t="str">
        <f>IFERROR(_xlfn.XLOOKUP(B659,'boitiers actifs'!C:C,'boitiers actifs'!A:A),"Pas installé")</f>
        <v>FN-709-ZH</v>
      </c>
      <c r="R659" t="str">
        <f t="shared" si="10"/>
        <v>Identique</v>
      </c>
      <c r="S659" t="str">
        <f>IF(B659 = "", "", VLOOKUP(B659, Commandes!D:G, 4, FALSE))</f>
        <v>oui</v>
      </c>
    </row>
    <row r="660" spans="1:19" hidden="1" x14ac:dyDescent="0.35">
      <c r="A660" t="s">
        <v>2556</v>
      </c>
      <c r="B660" t="s">
        <v>2557</v>
      </c>
      <c r="C660" t="s">
        <v>2479</v>
      </c>
      <c r="D660" t="s">
        <v>2561</v>
      </c>
      <c r="E660" s="1" t="s">
        <v>6203</v>
      </c>
      <c r="F660" t="s">
        <v>4666</v>
      </c>
      <c r="G660">
        <v>81</v>
      </c>
      <c r="H660" t="s">
        <v>66</v>
      </c>
      <c r="I660" t="s">
        <v>2556</v>
      </c>
      <c r="J660" t="s">
        <v>2553</v>
      </c>
      <c r="K660" t="s">
        <v>46</v>
      </c>
      <c r="L660" t="s">
        <v>5169</v>
      </c>
      <c r="M660" t="s">
        <v>5668</v>
      </c>
      <c r="N660">
        <v>2024</v>
      </c>
      <c r="O660" t="s">
        <v>2558</v>
      </c>
      <c r="P660" t="s">
        <v>37</v>
      </c>
      <c r="Q660" t="str">
        <f>IFERROR(_xlfn.XLOOKUP(B660,'boitiers actifs'!C:C,'boitiers actifs'!A:A),"Pas installé")</f>
        <v>GS-284-WL</v>
      </c>
      <c r="R660" t="str">
        <f t="shared" si="10"/>
        <v>Identique</v>
      </c>
      <c r="S660" t="str">
        <f>IF(B660 = "", "", VLOOKUP(B660, Commandes!D:G, 4, FALSE))</f>
        <v>oui</v>
      </c>
    </row>
    <row r="661" spans="1:19" hidden="1" x14ac:dyDescent="0.35">
      <c r="A661" t="s">
        <v>2562</v>
      </c>
      <c r="B661" t="s">
        <v>2563</v>
      </c>
      <c r="C661" t="s">
        <v>2479</v>
      </c>
      <c r="D661" t="s">
        <v>4671</v>
      </c>
      <c r="E661" s="1" t="s">
        <v>6204</v>
      </c>
      <c r="F661" t="s">
        <v>4666</v>
      </c>
      <c r="G661">
        <v>100</v>
      </c>
      <c r="H661" t="s">
        <v>66</v>
      </c>
      <c r="I661" t="s">
        <v>2562</v>
      </c>
      <c r="J661" t="s">
        <v>2553</v>
      </c>
      <c r="K661" t="s">
        <v>46</v>
      </c>
      <c r="L661" t="s">
        <v>5169</v>
      </c>
      <c r="M661" t="s">
        <v>6202</v>
      </c>
      <c r="N661">
        <v>2020</v>
      </c>
      <c r="O661" t="s">
        <v>2564</v>
      </c>
      <c r="P661" t="s">
        <v>37</v>
      </c>
      <c r="Q661" t="str">
        <f>IFERROR(_xlfn.XLOOKUP(B661,'boitiers actifs'!C:C,'boitiers actifs'!A:A),"Pas installé")</f>
        <v>FN-713-ZH</v>
      </c>
      <c r="R661" t="str">
        <f t="shared" si="10"/>
        <v>Identique</v>
      </c>
      <c r="S661" t="str">
        <f>IF(B661 = "", "", VLOOKUP(B661, Commandes!D:G, 4, FALSE))</f>
        <v>oui</v>
      </c>
    </row>
    <row r="662" spans="1:19" hidden="1" x14ac:dyDescent="0.35">
      <c r="A662" t="s">
        <v>6205</v>
      </c>
      <c r="B662" t="s">
        <v>66</v>
      </c>
      <c r="C662" t="s">
        <v>4917</v>
      </c>
      <c r="D662" t="s">
        <v>6206</v>
      </c>
      <c r="E662" s="1" t="s">
        <v>6207</v>
      </c>
      <c r="F662" t="s">
        <v>4666</v>
      </c>
      <c r="G662" t="s">
        <v>4681</v>
      </c>
      <c r="H662" t="s">
        <v>66</v>
      </c>
      <c r="I662" t="s">
        <v>6205</v>
      </c>
      <c r="J662" t="s">
        <v>6133</v>
      </c>
      <c r="K662" t="s">
        <v>46</v>
      </c>
      <c r="L662" t="s">
        <v>4667</v>
      </c>
      <c r="M662" t="s">
        <v>5459</v>
      </c>
      <c r="N662">
        <v>2015</v>
      </c>
      <c r="O662" t="s">
        <v>6208</v>
      </c>
      <c r="P662" t="s">
        <v>67</v>
      </c>
      <c r="Q662" t="str">
        <f>IFERROR(_xlfn.XLOOKUP(B662,'boitiers actifs'!C:C,'boitiers actifs'!A:A),"Pas installé")</f>
        <v>Pas installé</v>
      </c>
      <c r="R662" t="str">
        <f t="shared" si="10"/>
        <v>Pas installé</v>
      </c>
      <c r="S662" t="str">
        <f>IF(B662 = "", "", VLOOKUP(B662, Commandes!D:G, 4, FALSE))</f>
        <v/>
      </c>
    </row>
    <row r="663" spans="1:19" hidden="1" x14ac:dyDescent="0.35">
      <c r="A663" t="s">
        <v>6209</v>
      </c>
      <c r="B663" t="s">
        <v>66</v>
      </c>
      <c r="C663" t="s">
        <v>2479</v>
      </c>
      <c r="D663" t="s">
        <v>6210</v>
      </c>
      <c r="E663" s="1" t="s">
        <v>6211</v>
      </c>
      <c r="F663" t="s">
        <v>4666</v>
      </c>
      <c r="G663">
        <v>46</v>
      </c>
      <c r="H663" t="s">
        <v>66</v>
      </c>
      <c r="I663" t="s">
        <v>6209</v>
      </c>
      <c r="J663" t="s">
        <v>6133</v>
      </c>
      <c r="K663" t="s">
        <v>46</v>
      </c>
      <c r="L663" t="s">
        <v>4667</v>
      </c>
      <c r="M663" t="s">
        <v>4668</v>
      </c>
      <c r="N663">
        <v>2024</v>
      </c>
      <c r="O663" t="s">
        <v>2724</v>
      </c>
      <c r="P663" t="s">
        <v>67</v>
      </c>
      <c r="Q663" t="str">
        <f>IFERROR(_xlfn.XLOOKUP(B663,'boitiers actifs'!C:C,'boitiers actifs'!A:A),"Pas installé")</f>
        <v>Pas installé</v>
      </c>
      <c r="R663" t="str">
        <f t="shared" si="10"/>
        <v>Pas installé</v>
      </c>
      <c r="S663" t="str">
        <f>IF(B663 = "", "", VLOOKUP(B663, Commandes!D:G, 4, FALSE))</f>
        <v/>
      </c>
    </row>
    <row r="664" spans="1:19" hidden="1" x14ac:dyDescent="0.35">
      <c r="A664" t="s">
        <v>6212</v>
      </c>
      <c r="B664" t="s">
        <v>66</v>
      </c>
      <c r="C664" t="s">
        <v>2479</v>
      </c>
      <c r="D664" t="s">
        <v>6213</v>
      </c>
      <c r="E664" s="1" t="s">
        <v>6214</v>
      </c>
      <c r="F664" t="s">
        <v>4666</v>
      </c>
      <c r="G664" t="s">
        <v>4681</v>
      </c>
      <c r="H664" t="s">
        <v>6215</v>
      </c>
      <c r="I664" t="s">
        <v>6212</v>
      </c>
      <c r="J664" t="s">
        <v>6133</v>
      </c>
      <c r="K664" t="s">
        <v>46</v>
      </c>
      <c r="L664" t="s">
        <v>4697</v>
      </c>
      <c r="M664" t="s">
        <v>4698</v>
      </c>
      <c r="N664">
        <v>2013</v>
      </c>
      <c r="O664" t="s">
        <v>6216</v>
      </c>
      <c r="P664" t="s">
        <v>67</v>
      </c>
      <c r="Q664" t="str">
        <f>IFERROR(_xlfn.XLOOKUP(B664,'boitiers actifs'!C:C,'boitiers actifs'!A:A),"Pas installé")</f>
        <v>Pas installé</v>
      </c>
      <c r="R664" t="str">
        <f t="shared" si="10"/>
        <v>Pas installé</v>
      </c>
      <c r="S664" t="str">
        <f>IF(B664 = "", "", VLOOKUP(B664, Commandes!D:G, 4, FALSE))</f>
        <v/>
      </c>
    </row>
    <row r="665" spans="1:19" hidden="1" x14ac:dyDescent="0.35">
      <c r="A665" t="s">
        <v>6217</v>
      </c>
      <c r="B665" t="s">
        <v>66</v>
      </c>
      <c r="C665" t="s">
        <v>5258</v>
      </c>
      <c r="D665" t="s">
        <v>6218</v>
      </c>
      <c r="E665" s="1" t="s">
        <v>6219</v>
      </c>
      <c r="F665" t="s">
        <v>4666</v>
      </c>
      <c r="G665" t="s">
        <v>4681</v>
      </c>
      <c r="H665" t="s">
        <v>66</v>
      </c>
      <c r="I665" t="s">
        <v>6217</v>
      </c>
      <c r="J665" t="s">
        <v>6133</v>
      </c>
      <c r="K665" t="s">
        <v>46</v>
      </c>
      <c r="L665" t="s">
        <v>4697</v>
      </c>
      <c r="M665" t="s">
        <v>4698</v>
      </c>
      <c r="N665">
        <v>2013</v>
      </c>
      <c r="O665" t="s">
        <v>6220</v>
      </c>
      <c r="P665" t="s">
        <v>37</v>
      </c>
      <c r="Q665" t="str">
        <f>IFERROR(_xlfn.XLOOKUP(B665,'boitiers actifs'!C:C,'boitiers actifs'!A:A),"Pas installé")</f>
        <v>Pas installé</v>
      </c>
      <c r="R665" t="str">
        <f t="shared" si="10"/>
        <v>Pas installé</v>
      </c>
      <c r="S665" t="str">
        <f>IF(B665 = "", "", VLOOKUP(B665, Commandes!D:G, 4, FALSE))</f>
        <v/>
      </c>
    </row>
    <row r="666" spans="1:19" hidden="1" x14ac:dyDescent="0.35">
      <c r="A666" t="s">
        <v>6221</v>
      </c>
      <c r="B666" t="s">
        <v>66</v>
      </c>
      <c r="C666" t="s">
        <v>2479</v>
      </c>
      <c r="D666" t="s">
        <v>6222</v>
      </c>
      <c r="E666" s="1" t="s">
        <v>6223</v>
      </c>
      <c r="F666" t="s">
        <v>4666</v>
      </c>
      <c r="G666">
        <v>63</v>
      </c>
      <c r="H666" t="s">
        <v>66</v>
      </c>
      <c r="I666" t="s">
        <v>6221</v>
      </c>
      <c r="J666" t="s">
        <v>6133</v>
      </c>
      <c r="K666" t="s">
        <v>46</v>
      </c>
      <c r="L666" t="s">
        <v>4667</v>
      </c>
      <c r="M666" t="s">
        <v>4668</v>
      </c>
      <c r="N666">
        <v>2024</v>
      </c>
      <c r="O666" t="s">
        <v>2706</v>
      </c>
      <c r="P666" t="s">
        <v>67</v>
      </c>
      <c r="Q666" t="str">
        <f>IFERROR(_xlfn.XLOOKUP(B666,'boitiers actifs'!C:C,'boitiers actifs'!A:A),"Pas installé")</f>
        <v>Pas installé</v>
      </c>
      <c r="R666" t="str">
        <f t="shared" si="10"/>
        <v>Pas installé</v>
      </c>
      <c r="S666" t="str">
        <f>IF(B666 = "", "", VLOOKUP(B666, Commandes!D:G, 4, FALSE))</f>
        <v/>
      </c>
    </row>
    <row r="667" spans="1:19" hidden="1" x14ac:dyDescent="0.35">
      <c r="A667" t="s">
        <v>6224</v>
      </c>
      <c r="B667" t="s">
        <v>66</v>
      </c>
      <c r="C667" t="s">
        <v>2479</v>
      </c>
      <c r="D667" t="s">
        <v>6225</v>
      </c>
      <c r="E667" s="1" t="s">
        <v>6226</v>
      </c>
      <c r="F667" t="s">
        <v>4666</v>
      </c>
      <c r="G667" t="s">
        <v>4681</v>
      </c>
      <c r="H667" t="s">
        <v>6227</v>
      </c>
      <c r="I667" t="s">
        <v>6224</v>
      </c>
      <c r="J667" t="s">
        <v>2553</v>
      </c>
      <c r="K667" t="s">
        <v>46</v>
      </c>
      <c r="L667" t="s">
        <v>4697</v>
      </c>
      <c r="M667" t="s">
        <v>4698</v>
      </c>
      <c r="N667">
        <v>2013</v>
      </c>
      <c r="O667" t="s">
        <v>6228</v>
      </c>
      <c r="P667" t="s">
        <v>67</v>
      </c>
      <c r="Q667" t="str">
        <f>IFERROR(_xlfn.XLOOKUP(B667,'boitiers actifs'!C:C,'boitiers actifs'!A:A),"Pas installé")</f>
        <v>Pas installé</v>
      </c>
      <c r="R667" t="str">
        <f t="shared" si="10"/>
        <v>Pas installé</v>
      </c>
      <c r="S667" t="str">
        <f>IF(B667 = "", "", VLOOKUP(B667, Commandes!D:G, 4, FALSE))</f>
        <v/>
      </c>
    </row>
    <row r="668" spans="1:19" hidden="1" x14ac:dyDescent="0.35">
      <c r="A668" t="s">
        <v>6229</v>
      </c>
      <c r="B668" t="s">
        <v>66</v>
      </c>
      <c r="C668" t="s">
        <v>6148</v>
      </c>
      <c r="D668" t="s">
        <v>6230</v>
      </c>
      <c r="E668" s="1" t="s">
        <v>6231</v>
      </c>
      <c r="F668" t="s">
        <v>4666</v>
      </c>
      <c r="G668" t="s">
        <v>4681</v>
      </c>
      <c r="H668" t="s">
        <v>6198</v>
      </c>
      <c r="I668" t="s">
        <v>6229</v>
      </c>
      <c r="J668" t="s">
        <v>2553</v>
      </c>
      <c r="K668" t="s">
        <v>46</v>
      </c>
      <c r="L668" t="s">
        <v>4697</v>
      </c>
      <c r="M668" t="s">
        <v>4698</v>
      </c>
      <c r="N668">
        <v>2013</v>
      </c>
      <c r="O668" t="s">
        <v>6232</v>
      </c>
      <c r="P668" t="s">
        <v>67</v>
      </c>
      <c r="Q668" t="str">
        <f>IFERROR(_xlfn.XLOOKUP(B668,'boitiers actifs'!C:C,'boitiers actifs'!A:A),"Pas installé")</f>
        <v>Pas installé</v>
      </c>
      <c r="R668" t="str">
        <f t="shared" si="10"/>
        <v>Pas installé</v>
      </c>
      <c r="S668" t="str">
        <f>IF(B668 = "", "", VLOOKUP(B668, Commandes!D:G, 4, FALSE))</f>
        <v/>
      </c>
    </row>
    <row r="669" spans="1:19" hidden="1" x14ac:dyDescent="0.35">
      <c r="A669" t="s">
        <v>6233</v>
      </c>
      <c r="B669" t="s">
        <v>66</v>
      </c>
      <c r="C669" t="s">
        <v>2479</v>
      </c>
      <c r="D669" t="s">
        <v>6234</v>
      </c>
      <c r="E669" s="1" t="s">
        <v>6235</v>
      </c>
      <c r="F669" t="s">
        <v>4666</v>
      </c>
      <c r="G669" t="s">
        <v>4681</v>
      </c>
      <c r="H669" t="s">
        <v>66</v>
      </c>
      <c r="I669" t="s">
        <v>6233</v>
      </c>
      <c r="J669" t="s">
        <v>2553</v>
      </c>
      <c r="K669" t="s">
        <v>46</v>
      </c>
      <c r="L669" t="s">
        <v>4697</v>
      </c>
      <c r="M669" t="s">
        <v>4698</v>
      </c>
      <c r="N669">
        <v>2013</v>
      </c>
      <c r="O669" t="s">
        <v>6236</v>
      </c>
      <c r="P669" t="s">
        <v>67</v>
      </c>
      <c r="Q669" t="str">
        <f>IFERROR(_xlfn.XLOOKUP(B669,'boitiers actifs'!C:C,'boitiers actifs'!A:A),"Pas installé")</f>
        <v>Pas installé</v>
      </c>
      <c r="R669" t="str">
        <f t="shared" si="10"/>
        <v>Pas installé</v>
      </c>
      <c r="S669" t="str">
        <f>IF(B669 = "", "", VLOOKUP(B669, Commandes!D:G, 4, FALSE))</f>
        <v/>
      </c>
    </row>
    <row r="670" spans="1:19" hidden="1" x14ac:dyDescent="0.35">
      <c r="A670" t="s">
        <v>2567</v>
      </c>
      <c r="B670" t="s">
        <v>2568</v>
      </c>
      <c r="C670" t="s">
        <v>2727</v>
      </c>
      <c r="D670" t="s">
        <v>4671</v>
      </c>
      <c r="E670" s="1" t="s">
        <v>4677</v>
      </c>
      <c r="F670" t="s">
        <v>4678</v>
      </c>
      <c r="G670">
        <v>77</v>
      </c>
      <c r="H670" t="s">
        <v>6237</v>
      </c>
      <c r="I670" t="s">
        <v>2567</v>
      </c>
      <c r="J670" t="s">
        <v>430</v>
      </c>
      <c r="K670" t="s">
        <v>46</v>
      </c>
      <c r="L670" t="s">
        <v>4667</v>
      </c>
      <c r="M670" t="s">
        <v>4673</v>
      </c>
      <c r="N670">
        <v>2017</v>
      </c>
      <c r="O670" t="s">
        <v>2569</v>
      </c>
      <c r="P670" t="s">
        <v>37</v>
      </c>
      <c r="Q670" t="str">
        <f>IFERROR(_xlfn.XLOOKUP(B670,'boitiers actifs'!C:C,'boitiers actifs'!A:A),"Pas installé")</f>
        <v>ER-498-GS</v>
      </c>
      <c r="R670" t="str">
        <f t="shared" si="10"/>
        <v>Identique</v>
      </c>
      <c r="S670" t="str">
        <f>IF(B670 = "", "", VLOOKUP(B670, Commandes!D:G, 4, FALSE))</f>
        <v>oui</v>
      </c>
    </row>
    <row r="671" spans="1:19" hidden="1" x14ac:dyDescent="0.35">
      <c r="A671" t="s">
        <v>6238</v>
      </c>
      <c r="B671" t="s">
        <v>66</v>
      </c>
      <c r="C671" t="s">
        <v>6107</v>
      </c>
      <c r="D671" t="s">
        <v>6239</v>
      </c>
      <c r="E671" s="1" t="s">
        <v>6240</v>
      </c>
      <c r="F671" t="s">
        <v>4666</v>
      </c>
      <c r="G671">
        <v>56</v>
      </c>
      <c r="H671" t="s">
        <v>6241</v>
      </c>
      <c r="I671" t="s">
        <v>6238</v>
      </c>
      <c r="J671" t="s">
        <v>6133</v>
      </c>
      <c r="K671" t="s">
        <v>46</v>
      </c>
      <c r="L671" t="s">
        <v>4667</v>
      </c>
      <c r="M671" t="s">
        <v>4668</v>
      </c>
      <c r="N671">
        <v>2024</v>
      </c>
      <c r="O671" t="s">
        <v>3619</v>
      </c>
      <c r="P671" t="s">
        <v>67</v>
      </c>
      <c r="Q671" t="str">
        <f>IFERROR(_xlfn.XLOOKUP(B671,'boitiers actifs'!C:C,'boitiers actifs'!A:A),"Pas installé")</f>
        <v>Pas installé</v>
      </c>
      <c r="R671" t="str">
        <f t="shared" si="10"/>
        <v>Pas installé</v>
      </c>
      <c r="S671" t="str">
        <f>IF(B671 = "", "", VLOOKUP(B671, Commandes!D:G, 4, FALSE))</f>
        <v/>
      </c>
    </row>
    <row r="672" spans="1:19" hidden="1" x14ac:dyDescent="0.35">
      <c r="A672" t="s">
        <v>6242</v>
      </c>
      <c r="B672" t="s">
        <v>66</v>
      </c>
      <c r="C672" t="s">
        <v>6166</v>
      </c>
      <c r="D672" t="s">
        <v>6243</v>
      </c>
      <c r="E672" s="1" t="s">
        <v>6244</v>
      </c>
      <c r="F672" t="s">
        <v>4666</v>
      </c>
      <c r="G672" t="s">
        <v>4681</v>
      </c>
      <c r="H672" t="s">
        <v>6245</v>
      </c>
      <c r="I672" t="s">
        <v>6242</v>
      </c>
      <c r="J672" t="s">
        <v>2518</v>
      </c>
      <c r="K672" t="s">
        <v>46</v>
      </c>
      <c r="L672" t="s">
        <v>4667</v>
      </c>
      <c r="M672" t="s">
        <v>4819</v>
      </c>
      <c r="N672">
        <v>2012</v>
      </c>
      <c r="O672" t="s">
        <v>6246</v>
      </c>
      <c r="P672" t="s">
        <v>67</v>
      </c>
      <c r="Q672" t="str">
        <f>IFERROR(_xlfn.XLOOKUP(B672,'boitiers actifs'!C:C,'boitiers actifs'!A:A),"Pas installé")</f>
        <v>Pas installé</v>
      </c>
      <c r="R672" t="str">
        <f t="shared" si="10"/>
        <v>Pas installé</v>
      </c>
      <c r="S672" t="str">
        <f>IF(B672 = "", "", VLOOKUP(B672, Commandes!D:G, 4, FALSE))</f>
        <v/>
      </c>
    </row>
    <row r="673" spans="1:19" hidden="1" x14ac:dyDescent="0.35">
      <c r="A673" t="s">
        <v>2573</v>
      </c>
      <c r="B673" t="s">
        <v>2574</v>
      </c>
      <c r="C673" t="s">
        <v>6247</v>
      </c>
      <c r="D673" t="s">
        <v>4671</v>
      </c>
      <c r="E673" s="1" t="s">
        <v>4677</v>
      </c>
      <c r="F673" t="s">
        <v>4678</v>
      </c>
      <c r="G673">
        <v>48</v>
      </c>
      <c r="H673" t="s">
        <v>6248</v>
      </c>
      <c r="I673" t="s">
        <v>2573</v>
      </c>
      <c r="J673" t="s">
        <v>2518</v>
      </c>
      <c r="K673" t="s">
        <v>46</v>
      </c>
      <c r="L673" t="s">
        <v>4667</v>
      </c>
      <c r="M673" t="s">
        <v>4668</v>
      </c>
      <c r="N673">
        <v>2022</v>
      </c>
      <c r="O673" t="s">
        <v>2575</v>
      </c>
      <c r="P673" t="s">
        <v>37</v>
      </c>
      <c r="Q673" t="str">
        <f>IFERROR(_xlfn.XLOOKUP(B673,'boitiers actifs'!C:C,'boitiers actifs'!A:A),"Pas installé")</f>
        <v>GK-358-XV</v>
      </c>
      <c r="R673" t="str">
        <f t="shared" si="10"/>
        <v>Identique</v>
      </c>
      <c r="S673" t="str">
        <f>IF(B673 = "", "", VLOOKUP(B673, Commandes!D:G, 4, FALSE))</f>
        <v>oui</v>
      </c>
    </row>
    <row r="674" spans="1:19" hidden="1" x14ac:dyDescent="0.35">
      <c r="A674" t="s">
        <v>6249</v>
      </c>
      <c r="B674" t="s">
        <v>66</v>
      </c>
      <c r="C674" t="s">
        <v>6158</v>
      </c>
      <c r="D674" t="s">
        <v>6250</v>
      </c>
      <c r="E674" s="1" t="s">
        <v>6251</v>
      </c>
      <c r="F674" t="s">
        <v>4666</v>
      </c>
      <c r="G674">
        <v>58</v>
      </c>
      <c r="H674" t="s">
        <v>6252</v>
      </c>
      <c r="I674" t="s">
        <v>6249</v>
      </c>
      <c r="J674" t="s">
        <v>2518</v>
      </c>
      <c r="K674" t="s">
        <v>46</v>
      </c>
      <c r="L674" t="s">
        <v>4667</v>
      </c>
      <c r="M674" t="s">
        <v>4668</v>
      </c>
      <c r="N674">
        <v>2024</v>
      </c>
      <c r="O674" t="s">
        <v>3011</v>
      </c>
      <c r="P674" t="s">
        <v>67</v>
      </c>
      <c r="Q674" t="str">
        <f>IFERROR(_xlfn.XLOOKUP(B674,'boitiers actifs'!C:C,'boitiers actifs'!A:A),"Pas installé")</f>
        <v>Pas installé</v>
      </c>
      <c r="R674" t="str">
        <f t="shared" si="10"/>
        <v>Pas installé</v>
      </c>
      <c r="S674" t="str">
        <f>IF(B674 = "", "", VLOOKUP(B674, Commandes!D:G, 4, FALSE))</f>
        <v/>
      </c>
    </row>
    <row r="675" spans="1:19" hidden="1" x14ac:dyDescent="0.35">
      <c r="A675" t="s">
        <v>2579</v>
      </c>
      <c r="B675" t="s">
        <v>2580</v>
      </c>
      <c r="C675" t="s">
        <v>6253</v>
      </c>
      <c r="D675" t="s">
        <v>4671</v>
      </c>
      <c r="E675" s="1" t="s">
        <v>4677</v>
      </c>
      <c r="F675" t="s">
        <v>4678</v>
      </c>
      <c r="G675">
        <v>63</v>
      </c>
      <c r="H675" t="s">
        <v>6254</v>
      </c>
      <c r="I675" t="s">
        <v>2579</v>
      </c>
      <c r="J675" t="s">
        <v>2518</v>
      </c>
      <c r="K675" t="s">
        <v>46</v>
      </c>
      <c r="L675" t="s">
        <v>4667</v>
      </c>
      <c r="M675" t="s">
        <v>4668</v>
      </c>
      <c r="N675">
        <v>2022</v>
      </c>
      <c r="O675" t="s">
        <v>2581</v>
      </c>
      <c r="P675" t="s">
        <v>37</v>
      </c>
      <c r="Q675" t="str">
        <f>IFERROR(_xlfn.XLOOKUP(B675,'boitiers actifs'!C:C,'boitiers actifs'!A:A),"Pas installé")</f>
        <v>GK-524-XV</v>
      </c>
      <c r="R675" t="str">
        <f t="shared" si="10"/>
        <v>Identique</v>
      </c>
      <c r="S675" t="str">
        <f>IF(B675 = "", "", VLOOKUP(B675, Commandes!D:G, 4, FALSE))</f>
        <v>oui</v>
      </c>
    </row>
    <row r="676" spans="1:19" hidden="1" x14ac:dyDescent="0.35">
      <c r="A676" t="s">
        <v>6255</v>
      </c>
      <c r="B676" t="s">
        <v>66</v>
      </c>
      <c r="C676" t="s">
        <v>2479</v>
      </c>
      <c r="D676" t="s">
        <v>6256</v>
      </c>
      <c r="E676" s="1" t="s">
        <v>6257</v>
      </c>
      <c r="F676" t="s">
        <v>4666</v>
      </c>
      <c r="G676" t="s">
        <v>4681</v>
      </c>
      <c r="H676" t="s">
        <v>66</v>
      </c>
      <c r="I676" t="s">
        <v>6255</v>
      </c>
      <c r="J676" t="s">
        <v>2518</v>
      </c>
      <c r="K676" t="s">
        <v>46</v>
      </c>
      <c r="L676" t="s">
        <v>4667</v>
      </c>
      <c r="M676" t="s">
        <v>4819</v>
      </c>
      <c r="N676">
        <v>2012</v>
      </c>
      <c r="O676" t="s">
        <v>6258</v>
      </c>
      <c r="P676" t="s">
        <v>67</v>
      </c>
      <c r="Q676" t="str">
        <f>IFERROR(_xlfn.XLOOKUP(B676,'boitiers actifs'!C:C,'boitiers actifs'!A:A),"Pas installé")</f>
        <v>Pas installé</v>
      </c>
      <c r="R676" t="str">
        <f t="shared" si="10"/>
        <v>Pas installé</v>
      </c>
      <c r="S676" t="str">
        <f>IF(B676 = "", "", VLOOKUP(B676, Commandes!D:G, 4, FALSE))</f>
        <v/>
      </c>
    </row>
    <row r="677" spans="1:19" hidden="1" x14ac:dyDescent="0.35">
      <c r="A677" t="s">
        <v>2586</v>
      </c>
      <c r="B677" t="s">
        <v>2587</v>
      </c>
      <c r="C677" t="s">
        <v>6259</v>
      </c>
      <c r="D677" t="s">
        <v>4671</v>
      </c>
      <c r="E677" s="1" t="s">
        <v>4801</v>
      </c>
      <c r="F677" t="s">
        <v>4666</v>
      </c>
      <c r="G677">
        <v>52</v>
      </c>
      <c r="H677" t="s">
        <v>6260</v>
      </c>
      <c r="I677" t="s">
        <v>2586</v>
      </c>
      <c r="J677" t="s">
        <v>430</v>
      </c>
      <c r="K677" t="s">
        <v>46</v>
      </c>
      <c r="L677" t="s">
        <v>4667</v>
      </c>
      <c r="M677" t="s">
        <v>4668</v>
      </c>
      <c r="N677">
        <v>2022</v>
      </c>
      <c r="O677" t="s">
        <v>2588</v>
      </c>
      <c r="P677" t="s">
        <v>37</v>
      </c>
      <c r="Q677" t="str">
        <f>IFERROR(_xlfn.XLOOKUP(B677,'boitiers actifs'!C:C,'boitiers actifs'!A:A),"Pas installé")</f>
        <v>GK-048-TA</v>
      </c>
      <c r="R677" t="str">
        <f t="shared" si="10"/>
        <v>Identique</v>
      </c>
      <c r="S677" t="str">
        <f>IF(B677 = "", "", VLOOKUP(B677, Commandes!D:G, 4, FALSE))</f>
        <v>oui</v>
      </c>
    </row>
    <row r="678" spans="1:19" hidden="1" x14ac:dyDescent="0.35">
      <c r="A678" t="s">
        <v>2592</v>
      </c>
      <c r="B678" t="s">
        <v>2593</v>
      </c>
      <c r="C678" t="s">
        <v>6166</v>
      </c>
      <c r="D678" t="s">
        <v>4671</v>
      </c>
      <c r="E678" s="1" t="s">
        <v>6261</v>
      </c>
      <c r="F678" t="s">
        <v>4666</v>
      </c>
      <c r="G678">
        <v>79</v>
      </c>
      <c r="H678" t="s">
        <v>2595</v>
      </c>
      <c r="I678" t="s">
        <v>2592</v>
      </c>
      <c r="J678" t="s">
        <v>2518</v>
      </c>
      <c r="K678" t="s">
        <v>46</v>
      </c>
      <c r="L678" t="s">
        <v>4667</v>
      </c>
      <c r="M678" t="s">
        <v>4668</v>
      </c>
      <c r="N678">
        <v>2022</v>
      </c>
      <c r="O678" t="s">
        <v>2594</v>
      </c>
      <c r="P678" t="s">
        <v>37</v>
      </c>
      <c r="Q678" t="str">
        <f>IFERROR(_xlfn.XLOOKUP(B678,'boitiers actifs'!C:C,'boitiers actifs'!A:A),"Pas installé")</f>
        <v>GK-620-XV</v>
      </c>
      <c r="R678" t="str">
        <f t="shared" si="10"/>
        <v>Identique</v>
      </c>
      <c r="S678" t="str">
        <f>IF(B678 = "", "", VLOOKUP(B678, Commandes!D:G, 4, FALSE))</f>
        <v>oui</v>
      </c>
    </row>
    <row r="679" spans="1:19" hidden="1" x14ac:dyDescent="0.35">
      <c r="A679" t="s">
        <v>6262</v>
      </c>
      <c r="B679" t="s">
        <v>66</v>
      </c>
      <c r="C679" t="s">
        <v>2479</v>
      </c>
      <c r="D679" t="s">
        <v>6263</v>
      </c>
      <c r="E679" s="1" t="s">
        <v>6264</v>
      </c>
      <c r="F679" t="s">
        <v>4666</v>
      </c>
      <c r="G679" t="s">
        <v>4681</v>
      </c>
      <c r="H679" t="s">
        <v>6265</v>
      </c>
      <c r="I679" t="s">
        <v>6262</v>
      </c>
      <c r="J679" t="s">
        <v>2518</v>
      </c>
      <c r="K679" t="s">
        <v>46</v>
      </c>
      <c r="L679" t="s">
        <v>4667</v>
      </c>
      <c r="M679" t="s">
        <v>4668</v>
      </c>
      <c r="N679">
        <v>2024</v>
      </c>
      <c r="O679" t="s">
        <v>3005</v>
      </c>
      <c r="P679" t="s">
        <v>67</v>
      </c>
      <c r="Q679" t="str">
        <f>IFERROR(_xlfn.XLOOKUP(B679,'boitiers actifs'!C:C,'boitiers actifs'!A:A),"Pas installé")</f>
        <v>Pas installé</v>
      </c>
      <c r="R679" t="str">
        <f t="shared" si="10"/>
        <v>Pas installé</v>
      </c>
      <c r="S679" t="str">
        <f>IF(B679 = "", "", VLOOKUP(B679, Commandes!D:G, 4, FALSE))</f>
        <v/>
      </c>
    </row>
    <row r="680" spans="1:19" hidden="1" x14ac:dyDescent="0.35">
      <c r="A680" t="s">
        <v>6266</v>
      </c>
      <c r="B680" t="s">
        <v>66</v>
      </c>
      <c r="C680" t="s">
        <v>6107</v>
      </c>
      <c r="D680" t="s">
        <v>6267</v>
      </c>
      <c r="E680" s="1" t="s">
        <v>6268</v>
      </c>
      <c r="F680" t="s">
        <v>4666</v>
      </c>
      <c r="G680" t="s">
        <v>4681</v>
      </c>
      <c r="H680" t="s">
        <v>66</v>
      </c>
      <c r="I680" t="s">
        <v>6266</v>
      </c>
      <c r="J680" t="s">
        <v>2518</v>
      </c>
      <c r="K680" t="s">
        <v>46</v>
      </c>
      <c r="L680" t="s">
        <v>4667</v>
      </c>
      <c r="M680" t="s">
        <v>4819</v>
      </c>
      <c r="N680">
        <v>2012</v>
      </c>
      <c r="O680" t="s">
        <v>6269</v>
      </c>
      <c r="P680" t="s">
        <v>67</v>
      </c>
      <c r="Q680" t="str">
        <f>IFERROR(_xlfn.XLOOKUP(B680,'boitiers actifs'!C:C,'boitiers actifs'!A:A),"Pas installé")</f>
        <v>Pas installé</v>
      </c>
      <c r="R680" t="str">
        <f t="shared" si="10"/>
        <v>Pas installé</v>
      </c>
      <c r="S680" t="str">
        <f>IF(B680 = "", "", VLOOKUP(B680, Commandes!D:G, 4, FALSE))</f>
        <v/>
      </c>
    </row>
    <row r="681" spans="1:19" hidden="1" x14ac:dyDescent="0.35">
      <c r="A681" t="s">
        <v>6270</v>
      </c>
      <c r="B681" t="s">
        <v>66</v>
      </c>
      <c r="C681" t="s">
        <v>6158</v>
      </c>
      <c r="D681" t="s">
        <v>6271</v>
      </c>
      <c r="E681" s="1" t="s">
        <v>6272</v>
      </c>
      <c r="F681" t="s">
        <v>4666</v>
      </c>
      <c r="G681">
        <v>63</v>
      </c>
      <c r="H681" t="s">
        <v>6254</v>
      </c>
      <c r="I681" t="s">
        <v>6270</v>
      </c>
      <c r="J681" t="s">
        <v>2518</v>
      </c>
      <c r="K681" t="s">
        <v>46</v>
      </c>
      <c r="L681" t="s">
        <v>4667</v>
      </c>
      <c r="M681" t="s">
        <v>4668</v>
      </c>
      <c r="N681">
        <v>2024</v>
      </c>
      <c r="O681" t="s">
        <v>3005</v>
      </c>
      <c r="P681" t="s">
        <v>67</v>
      </c>
      <c r="Q681" t="str">
        <f>IFERROR(_xlfn.XLOOKUP(B681,'boitiers actifs'!C:C,'boitiers actifs'!A:A),"Pas installé")</f>
        <v>Pas installé</v>
      </c>
      <c r="R681" t="str">
        <f t="shared" si="10"/>
        <v>Pas installé</v>
      </c>
      <c r="S681" t="str">
        <f>IF(B681 = "", "", VLOOKUP(B681, Commandes!D:G, 4, FALSE))</f>
        <v/>
      </c>
    </row>
    <row r="682" spans="1:19" hidden="1" x14ac:dyDescent="0.35">
      <c r="A682" t="s">
        <v>6273</v>
      </c>
      <c r="B682" t="s">
        <v>66</v>
      </c>
      <c r="C682" t="s">
        <v>2479</v>
      </c>
      <c r="D682" t="s">
        <v>6274</v>
      </c>
      <c r="E682" s="1" t="s">
        <v>6275</v>
      </c>
      <c r="F682" t="s">
        <v>4666</v>
      </c>
      <c r="G682" t="s">
        <v>4681</v>
      </c>
      <c r="H682" t="s">
        <v>6276</v>
      </c>
      <c r="I682" t="s">
        <v>6273</v>
      </c>
      <c r="J682" t="s">
        <v>2553</v>
      </c>
      <c r="K682" t="s">
        <v>46</v>
      </c>
      <c r="L682" t="s">
        <v>4667</v>
      </c>
      <c r="M682" t="s">
        <v>4668</v>
      </c>
      <c r="N682">
        <v>2024</v>
      </c>
      <c r="O682" t="s">
        <v>6277</v>
      </c>
      <c r="P682" t="s">
        <v>67</v>
      </c>
      <c r="Q682" t="str">
        <f>IFERROR(_xlfn.XLOOKUP(B682,'boitiers actifs'!C:C,'boitiers actifs'!A:A),"Pas installé")</f>
        <v>Pas installé</v>
      </c>
      <c r="R682" t="str">
        <f t="shared" si="10"/>
        <v>Pas installé</v>
      </c>
      <c r="S682" t="str">
        <f>IF(B682 = "", "", VLOOKUP(B682, Commandes!D:G, 4, FALSE))</f>
        <v/>
      </c>
    </row>
    <row r="683" spans="1:19" hidden="1" x14ac:dyDescent="0.35">
      <c r="A683" t="s">
        <v>6278</v>
      </c>
      <c r="B683" t="s">
        <v>66</v>
      </c>
      <c r="C683" t="s">
        <v>2479</v>
      </c>
      <c r="D683" t="s">
        <v>6279</v>
      </c>
      <c r="E683" s="1" t="s">
        <v>6280</v>
      </c>
      <c r="F683" t="s">
        <v>4666</v>
      </c>
      <c r="G683" t="s">
        <v>4681</v>
      </c>
      <c r="H683" t="s">
        <v>6281</v>
      </c>
      <c r="I683" t="s">
        <v>6278</v>
      </c>
      <c r="J683" t="s">
        <v>2553</v>
      </c>
      <c r="K683" t="s">
        <v>46</v>
      </c>
      <c r="L683" t="s">
        <v>4697</v>
      </c>
      <c r="M683" t="s">
        <v>4698</v>
      </c>
      <c r="N683">
        <v>2013</v>
      </c>
      <c r="O683" t="s">
        <v>6282</v>
      </c>
      <c r="P683" t="s">
        <v>67</v>
      </c>
      <c r="Q683" t="str">
        <f>IFERROR(_xlfn.XLOOKUP(B683,'boitiers actifs'!C:C,'boitiers actifs'!A:A),"Pas installé")</f>
        <v>Pas installé</v>
      </c>
      <c r="R683" t="str">
        <f t="shared" si="10"/>
        <v>Pas installé</v>
      </c>
      <c r="S683" t="str">
        <f>IF(B683 = "", "", VLOOKUP(B683, Commandes!D:G, 4, FALSE))</f>
        <v/>
      </c>
    </row>
    <row r="684" spans="1:19" hidden="1" x14ac:dyDescent="0.35">
      <c r="A684" t="s">
        <v>2599</v>
      </c>
      <c r="B684" t="s">
        <v>2600</v>
      </c>
      <c r="C684" t="s">
        <v>6283</v>
      </c>
      <c r="D684" t="s">
        <v>4671</v>
      </c>
      <c r="E684" s="1" t="s">
        <v>4677</v>
      </c>
      <c r="F684" t="s">
        <v>4678</v>
      </c>
      <c r="G684">
        <v>26</v>
      </c>
      <c r="H684" t="s">
        <v>66</v>
      </c>
      <c r="I684" t="s">
        <v>2599</v>
      </c>
      <c r="J684" t="s">
        <v>2602</v>
      </c>
      <c r="K684" t="s">
        <v>46</v>
      </c>
      <c r="L684" t="s">
        <v>4697</v>
      </c>
      <c r="M684" t="s">
        <v>4698</v>
      </c>
      <c r="N684">
        <v>2015</v>
      </c>
      <c r="O684" t="s">
        <v>2601</v>
      </c>
      <c r="P684" t="s">
        <v>37</v>
      </c>
      <c r="Q684" t="str">
        <f>IFERROR(_xlfn.XLOOKUP(B684,'boitiers actifs'!C:C,'boitiers actifs'!A:A),"Pas installé")</f>
        <v>DW-050-PV</v>
      </c>
      <c r="R684" t="str">
        <f t="shared" si="10"/>
        <v>Identique</v>
      </c>
      <c r="S684" t="str">
        <f>IF(B684 = "", "", VLOOKUP(B684, Commandes!D:G, 4, FALSE))</f>
        <v>oui</v>
      </c>
    </row>
    <row r="685" spans="1:19" hidden="1" x14ac:dyDescent="0.35">
      <c r="A685" t="s">
        <v>2606</v>
      </c>
      <c r="B685" t="s">
        <v>2607</v>
      </c>
      <c r="C685" t="s">
        <v>6166</v>
      </c>
      <c r="D685" t="s">
        <v>4671</v>
      </c>
      <c r="E685" s="1" t="s">
        <v>6284</v>
      </c>
      <c r="F685" t="s">
        <v>4666</v>
      </c>
      <c r="G685">
        <v>67</v>
      </c>
      <c r="H685" t="s">
        <v>66</v>
      </c>
      <c r="I685" t="s">
        <v>2606</v>
      </c>
      <c r="J685" t="s">
        <v>2518</v>
      </c>
      <c r="K685" t="s">
        <v>46</v>
      </c>
      <c r="L685" t="s">
        <v>4697</v>
      </c>
      <c r="M685" t="s">
        <v>4698</v>
      </c>
      <c r="N685">
        <v>2015</v>
      </c>
      <c r="O685" t="s">
        <v>2608</v>
      </c>
      <c r="P685" t="s">
        <v>37</v>
      </c>
      <c r="Q685" t="str">
        <f>IFERROR(_xlfn.XLOOKUP(B685,'boitiers actifs'!C:C,'boitiers actifs'!A:A),"Pas installé")</f>
        <v>DX-166-GY</v>
      </c>
      <c r="R685" t="str">
        <f t="shared" si="10"/>
        <v>Identique</v>
      </c>
      <c r="S685" t="str">
        <f>IF(B685 = "", "", VLOOKUP(B685, Commandes!D:G, 4, FALSE))</f>
        <v>oui</v>
      </c>
    </row>
    <row r="686" spans="1:19" hidden="1" x14ac:dyDescent="0.35">
      <c r="A686" t="s">
        <v>2612</v>
      </c>
      <c r="B686" t="s">
        <v>2613</v>
      </c>
      <c r="C686" t="s">
        <v>2479</v>
      </c>
      <c r="D686" t="s">
        <v>4671</v>
      </c>
      <c r="E686" s="1" t="s">
        <v>6285</v>
      </c>
      <c r="F686" t="s">
        <v>4666</v>
      </c>
      <c r="G686">
        <v>53</v>
      </c>
      <c r="H686" t="s">
        <v>66</v>
      </c>
      <c r="I686" t="s">
        <v>2612</v>
      </c>
      <c r="J686" t="s">
        <v>430</v>
      </c>
      <c r="K686" t="s">
        <v>46</v>
      </c>
      <c r="L686" t="s">
        <v>4697</v>
      </c>
      <c r="M686" t="s">
        <v>4698</v>
      </c>
      <c r="N686">
        <v>2015</v>
      </c>
      <c r="O686" t="s">
        <v>2614</v>
      </c>
      <c r="P686" t="s">
        <v>37</v>
      </c>
      <c r="Q686" t="str">
        <f>IFERROR(_xlfn.XLOOKUP(B686,'boitiers actifs'!C:C,'boitiers actifs'!A:A),"Pas installé")</f>
        <v>DW-985-BQ</v>
      </c>
      <c r="R686" t="str">
        <f t="shared" si="10"/>
        <v>Identique</v>
      </c>
      <c r="S686" t="str">
        <f>IF(B686 = "", "", VLOOKUP(B686, Commandes!D:G, 4, FALSE))</f>
        <v>oui</v>
      </c>
    </row>
    <row r="687" spans="1:19" hidden="1" x14ac:dyDescent="0.35">
      <c r="A687" t="s">
        <v>6286</v>
      </c>
      <c r="B687" t="s">
        <v>66</v>
      </c>
      <c r="C687" t="s">
        <v>2479</v>
      </c>
      <c r="D687" t="s">
        <v>6287</v>
      </c>
      <c r="E687" s="1" t="s">
        <v>6288</v>
      </c>
      <c r="F687" t="s">
        <v>4666</v>
      </c>
      <c r="G687" t="s">
        <v>4681</v>
      </c>
      <c r="H687" t="s">
        <v>6289</v>
      </c>
      <c r="I687" t="s">
        <v>6286</v>
      </c>
      <c r="J687" t="s">
        <v>2553</v>
      </c>
      <c r="K687" t="s">
        <v>46</v>
      </c>
      <c r="L687" t="s">
        <v>4667</v>
      </c>
      <c r="M687" t="s">
        <v>4668</v>
      </c>
      <c r="N687">
        <v>2024</v>
      </c>
      <c r="O687" t="s">
        <v>2899</v>
      </c>
      <c r="P687" t="s">
        <v>67</v>
      </c>
      <c r="Q687" t="str">
        <f>IFERROR(_xlfn.XLOOKUP(B687,'boitiers actifs'!C:C,'boitiers actifs'!A:A),"Pas installé")</f>
        <v>Pas installé</v>
      </c>
      <c r="R687" t="str">
        <f t="shared" si="10"/>
        <v>Pas installé</v>
      </c>
      <c r="S687" t="str">
        <f>IF(B687 = "", "", VLOOKUP(B687, Commandes!D:G, 4, FALSE))</f>
        <v/>
      </c>
    </row>
    <row r="688" spans="1:19" hidden="1" x14ac:dyDescent="0.35">
      <c r="A688" t="s">
        <v>2617</v>
      </c>
      <c r="B688" t="s">
        <v>2618</v>
      </c>
      <c r="C688" t="s">
        <v>2479</v>
      </c>
      <c r="D688" t="s">
        <v>4671</v>
      </c>
      <c r="E688" s="1" t="s">
        <v>4714</v>
      </c>
      <c r="F688" t="s">
        <v>4666</v>
      </c>
      <c r="G688">
        <v>100</v>
      </c>
      <c r="H688" t="s">
        <v>66</v>
      </c>
      <c r="I688" t="s">
        <v>2617</v>
      </c>
      <c r="J688" t="s">
        <v>2553</v>
      </c>
      <c r="K688" t="s">
        <v>46</v>
      </c>
      <c r="L688" t="s">
        <v>5169</v>
      </c>
      <c r="M688" t="s">
        <v>6202</v>
      </c>
      <c r="N688">
        <v>2020</v>
      </c>
      <c r="O688" t="s">
        <v>2619</v>
      </c>
      <c r="P688" t="s">
        <v>37</v>
      </c>
      <c r="Q688" t="str">
        <f>IFERROR(_xlfn.XLOOKUP(B688,'boitiers actifs'!C:C,'boitiers actifs'!A:A),"Pas installé")</f>
        <v>FN-705-ZH</v>
      </c>
      <c r="R688" t="str">
        <f t="shared" si="10"/>
        <v>Identique</v>
      </c>
      <c r="S688" t="str">
        <f>IF(B688 = "", "", VLOOKUP(B688, Commandes!D:G, 4, FALSE))</f>
        <v>oui</v>
      </c>
    </row>
    <row r="689" spans="1:19" hidden="1" x14ac:dyDescent="0.35">
      <c r="A689" t="s">
        <v>2622</v>
      </c>
      <c r="B689" t="s">
        <v>2623</v>
      </c>
      <c r="C689" t="s">
        <v>2479</v>
      </c>
      <c r="D689" t="s">
        <v>4671</v>
      </c>
      <c r="E689" s="1" t="s">
        <v>4686</v>
      </c>
      <c r="F689" t="s">
        <v>4678</v>
      </c>
      <c r="G689">
        <v>81</v>
      </c>
      <c r="H689" t="s">
        <v>66</v>
      </c>
      <c r="I689" t="s">
        <v>2622</v>
      </c>
      <c r="J689" t="s">
        <v>430</v>
      </c>
      <c r="K689" t="s">
        <v>46</v>
      </c>
      <c r="L689" t="s">
        <v>4667</v>
      </c>
      <c r="M689" t="s">
        <v>4673</v>
      </c>
      <c r="N689">
        <v>2017</v>
      </c>
      <c r="O689" t="s">
        <v>2624</v>
      </c>
      <c r="P689" t="s">
        <v>37</v>
      </c>
      <c r="Q689" t="str">
        <f>IFERROR(_xlfn.XLOOKUP(B689,'boitiers actifs'!C:C,'boitiers actifs'!A:A),"Pas installé")</f>
        <v>ES-307-JV</v>
      </c>
      <c r="R689" t="str">
        <f t="shared" si="10"/>
        <v>Identique</v>
      </c>
      <c r="S689" t="str">
        <f>IF(B689 = "", "", VLOOKUP(B689, Commandes!D:G, 4, FALSE))</f>
        <v>oui</v>
      </c>
    </row>
    <row r="690" spans="1:19" hidden="1" x14ac:dyDescent="0.35">
      <c r="A690" t="s">
        <v>2627</v>
      </c>
      <c r="B690" t="s">
        <v>2628</v>
      </c>
      <c r="C690" t="s">
        <v>6166</v>
      </c>
      <c r="D690" t="s">
        <v>4671</v>
      </c>
      <c r="E690" s="1" t="s">
        <v>6290</v>
      </c>
      <c r="F690" t="s">
        <v>4666</v>
      </c>
      <c r="G690">
        <v>67</v>
      </c>
      <c r="H690" t="s">
        <v>66</v>
      </c>
      <c r="I690" t="s">
        <v>2627</v>
      </c>
      <c r="J690" t="s">
        <v>2518</v>
      </c>
      <c r="K690" t="s">
        <v>46</v>
      </c>
      <c r="L690" t="s">
        <v>4697</v>
      </c>
      <c r="M690" t="s">
        <v>4698</v>
      </c>
      <c r="N690">
        <v>2016</v>
      </c>
      <c r="O690" t="s">
        <v>2629</v>
      </c>
      <c r="P690" t="s">
        <v>37</v>
      </c>
      <c r="Q690" t="str">
        <f>IFERROR(_xlfn.XLOOKUP(B690,'boitiers actifs'!C:C,'boitiers actifs'!A:A),"Pas installé")</f>
        <v>ED-345-VM</v>
      </c>
      <c r="R690" t="str">
        <f t="shared" si="10"/>
        <v>Identique</v>
      </c>
      <c r="S690" t="str">
        <f>IF(B690 = "", "", VLOOKUP(B690, Commandes!D:G, 4, FALSE))</f>
        <v>oui</v>
      </c>
    </row>
    <row r="691" spans="1:19" hidden="1" x14ac:dyDescent="0.35">
      <c r="A691" t="s">
        <v>2632</v>
      </c>
      <c r="B691" t="s">
        <v>2633</v>
      </c>
      <c r="C691" t="s">
        <v>6291</v>
      </c>
      <c r="D691" t="s">
        <v>4671</v>
      </c>
      <c r="E691" s="1" t="s">
        <v>4677</v>
      </c>
      <c r="F691" t="s">
        <v>4678</v>
      </c>
      <c r="G691">
        <v>80</v>
      </c>
      <c r="H691" t="s">
        <v>6292</v>
      </c>
      <c r="I691" t="s">
        <v>2632</v>
      </c>
      <c r="J691" t="s">
        <v>422</v>
      </c>
      <c r="K691" t="s">
        <v>46</v>
      </c>
      <c r="L691" t="s">
        <v>4667</v>
      </c>
      <c r="M691" t="s">
        <v>4668</v>
      </c>
      <c r="N691">
        <v>2017</v>
      </c>
      <c r="O691" t="s">
        <v>2634</v>
      </c>
      <c r="P691" t="s">
        <v>37</v>
      </c>
      <c r="Q691" t="str">
        <f>IFERROR(_xlfn.XLOOKUP(B691,'boitiers actifs'!C:C,'boitiers actifs'!A:A),"Pas installé")</f>
        <v>ER-808-ES</v>
      </c>
      <c r="R691" t="str">
        <f t="shared" si="10"/>
        <v>Identique</v>
      </c>
      <c r="S691" t="str">
        <f>IF(B691 = "", "", VLOOKUP(B691, Commandes!D:G, 4, FALSE))</f>
        <v>oui</v>
      </c>
    </row>
    <row r="692" spans="1:19" hidden="1" x14ac:dyDescent="0.35">
      <c r="A692" t="s">
        <v>498</v>
      </c>
      <c r="B692" t="s">
        <v>2638</v>
      </c>
      <c r="C692" t="s">
        <v>6293</v>
      </c>
      <c r="D692" t="s">
        <v>4671</v>
      </c>
      <c r="E692" s="1" t="s">
        <v>5597</v>
      </c>
      <c r="F692" t="s">
        <v>4678</v>
      </c>
      <c r="G692">
        <v>74</v>
      </c>
      <c r="H692" t="s">
        <v>66</v>
      </c>
      <c r="I692" t="s">
        <v>498</v>
      </c>
      <c r="J692" t="s">
        <v>430</v>
      </c>
      <c r="K692" t="s">
        <v>46</v>
      </c>
      <c r="L692" t="s">
        <v>4667</v>
      </c>
      <c r="M692" t="s">
        <v>4668</v>
      </c>
      <c r="N692">
        <v>2015</v>
      </c>
      <c r="O692" t="s">
        <v>2639</v>
      </c>
      <c r="P692" t="s">
        <v>37</v>
      </c>
      <c r="Q692" t="str">
        <f>IFERROR(_xlfn.XLOOKUP(B692,'boitiers actifs'!C:C,'boitiers actifs'!A:A),"Pas installé")</f>
        <v>DS-891-ME</v>
      </c>
      <c r="R692" t="str">
        <f t="shared" si="10"/>
        <v>Identique</v>
      </c>
      <c r="S692" t="str">
        <f>IF(B692 = "", "", VLOOKUP(B692, Commandes!D:G, 4, FALSE))</f>
        <v>oui</v>
      </c>
    </row>
    <row r="693" spans="1:19" hidden="1" x14ac:dyDescent="0.35">
      <c r="A693" t="s">
        <v>6294</v>
      </c>
      <c r="B693" t="s">
        <v>66</v>
      </c>
      <c r="C693" t="s">
        <v>2479</v>
      </c>
      <c r="D693" t="s">
        <v>6295</v>
      </c>
      <c r="E693" s="1" t="s">
        <v>6296</v>
      </c>
      <c r="F693" t="s">
        <v>4666</v>
      </c>
      <c r="G693">
        <v>36</v>
      </c>
      <c r="H693" t="s">
        <v>66</v>
      </c>
      <c r="I693" t="s">
        <v>6294</v>
      </c>
      <c r="J693" t="s">
        <v>2553</v>
      </c>
      <c r="K693" t="s">
        <v>46</v>
      </c>
      <c r="L693" t="s">
        <v>4667</v>
      </c>
      <c r="M693" t="s">
        <v>4668</v>
      </c>
      <c r="N693">
        <v>2014</v>
      </c>
      <c r="O693" t="s">
        <v>6297</v>
      </c>
      <c r="P693" t="s">
        <v>37</v>
      </c>
      <c r="Q693" t="str">
        <f>IFERROR(_xlfn.XLOOKUP(B693,'boitiers actifs'!C:C,'boitiers actifs'!A:A),"Pas installé")</f>
        <v>Pas installé</v>
      </c>
      <c r="R693" t="str">
        <f t="shared" si="10"/>
        <v>Pas installé</v>
      </c>
      <c r="S693" t="str">
        <f>IF(B693 = "", "", VLOOKUP(B693, Commandes!D:G, 4, FALSE))</f>
        <v/>
      </c>
    </row>
    <row r="694" spans="1:19" hidden="1" x14ac:dyDescent="0.35">
      <c r="A694" t="s">
        <v>2643</v>
      </c>
      <c r="B694" t="s">
        <v>2644</v>
      </c>
      <c r="C694" t="s">
        <v>6298</v>
      </c>
      <c r="D694" t="s">
        <v>4671</v>
      </c>
      <c r="E694" s="1" t="s">
        <v>4677</v>
      </c>
      <c r="F694" t="s">
        <v>4678</v>
      </c>
      <c r="G694">
        <v>75</v>
      </c>
      <c r="H694" t="s">
        <v>6299</v>
      </c>
      <c r="I694" t="s">
        <v>2643</v>
      </c>
      <c r="J694" t="s">
        <v>430</v>
      </c>
      <c r="K694" t="s">
        <v>46</v>
      </c>
      <c r="L694" t="s">
        <v>4667</v>
      </c>
      <c r="M694" t="s">
        <v>4668</v>
      </c>
      <c r="N694">
        <v>2022</v>
      </c>
      <c r="O694" t="s">
        <v>2645</v>
      </c>
      <c r="P694" t="s">
        <v>37</v>
      </c>
      <c r="Q694" t="str">
        <f>IFERROR(_xlfn.XLOOKUP(B694,'boitiers actifs'!C:C,'boitiers actifs'!A:A),"Pas installé")</f>
        <v>GK-511-SZ</v>
      </c>
      <c r="R694" t="str">
        <f t="shared" si="10"/>
        <v>Identique</v>
      </c>
      <c r="S694" t="str">
        <f>IF(B694 = "", "", VLOOKUP(B694, Commandes!D:G, 4, FALSE))</f>
        <v>oui</v>
      </c>
    </row>
    <row r="695" spans="1:19" hidden="1" x14ac:dyDescent="0.35">
      <c r="A695" t="s">
        <v>517</v>
      </c>
      <c r="B695" t="s">
        <v>2649</v>
      </c>
      <c r="C695" t="s">
        <v>2653</v>
      </c>
      <c r="D695" t="s">
        <v>4671</v>
      </c>
      <c r="E695" s="1" t="s">
        <v>5843</v>
      </c>
      <c r="F695" t="s">
        <v>4687</v>
      </c>
      <c r="G695">
        <v>77</v>
      </c>
      <c r="H695" t="s">
        <v>6300</v>
      </c>
      <c r="I695" t="s">
        <v>517</v>
      </c>
      <c r="J695" t="s">
        <v>430</v>
      </c>
      <c r="K695" t="s">
        <v>46</v>
      </c>
      <c r="L695" t="s">
        <v>4667</v>
      </c>
      <c r="M695" t="s">
        <v>4668</v>
      </c>
      <c r="N695">
        <v>2022</v>
      </c>
      <c r="O695" t="s">
        <v>2650</v>
      </c>
      <c r="P695" t="s">
        <v>37</v>
      </c>
      <c r="Q695" t="str">
        <f>IFERROR(_xlfn.XLOOKUP(B695,'boitiers actifs'!C:C,'boitiers actifs'!A:A),"Pas installé")</f>
        <v>GL-726-NT</v>
      </c>
      <c r="R695" t="str">
        <f t="shared" si="10"/>
        <v>Identique</v>
      </c>
      <c r="S695" t="str">
        <f>IF(B695 = "", "", VLOOKUP(B695, Commandes!D:G, 4, FALSE))</f>
        <v>oui</v>
      </c>
    </row>
    <row r="696" spans="1:19" hidden="1" x14ac:dyDescent="0.35">
      <c r="A696" t="s">
        <v>524</v>
      </c>
      <c r="B696" t="s">
        <v>2654</v>
      </c>
      <c r="C696" t="s">
        <v>6138</v>
      </c>
      <c r="D696" t="s">
        <v>4671</v>
      </c>
      <c r="E696" s="1" t="s">
        <v>4954</v>
      </c>
      <c r="F696" t="s">
        <v>4687</v>
      </c>
      <c r="G696">
        <v>79</v>
      </c>
      <c r="H696" t="s">
        <v>6301</v>
      </c>
      <c r="I696" t="s">
        <v>524</v>
      </c>
      <c r="J696" t="s">
        <v>430</v>
      </c>
      <c r="K696" t="s">
        <v>46</v>
      </c>
      <c r="L696" t="s">
        <v>4667</v>
      </c>
      <c r="M696" t="s">
        <v>4668</v>
      </c>
      <c r="N696">
        <v>2022</v>
      </c>
      <c r="O696" t="s">
        <v>2655</v>
      </c>
      <c r="P696" t="s">
        <v>37</v>
      </c>
      <c r="Q696" t="str">
        <f>IFERROR(_xlfn.XLOOKUP(B696,'boitiers actifs'!C:C,'boitiers actifs'!A:A),"Pas installé")</f>
        <v>GK-407-TA</v>
      </c>
      <c r="R696" t="str">
        <f t="shared" si="10"/>
        <v>Identique</v>
      </c>
      <c r="S696" t="str">
        <f>IF(B696 = "", "", VLOOKUP(B696, Commandes!D:G, 4, FALSE))</f>
        <v>oui</v>
      </c>
    </row>
    <row r="697" spans="1:19" hidden="1" x14ac:dyDescent="0.35">
      <c r="A697" t="s">
        <v>485</v>
      </c>
      <c r="B697" t="s">
        <v>2659</v>
      </c>
      <c r="C697" t="s">
        <v>2479</v>
      </c>
      <c r="D697" t="s">
        <v>4671</v>
      </c>
      <c r="E697" s="1" t="s">
        <v>6302</v>
      </c>
      <c r="F697" t="s">
        <v>4666</v>
      </c>
      <c r="G697">
        <v>57</v>
      </c>
      <c r="H697" t="s">
        <v>66</v>
      </c>
      <c r="I697" t="s">
        <v>485</v>
      </c>
      <c r="J697" t="s">
        <v>430</v>
      </c>
      <c r="K697" t="s">
        <v>46</v>
      </c>
      <c r="L697" t="s">
        <v>4667</v>
      </c>
      <c r="M697" t="s">
        <v>4668</v>
      </c>
      <c r="N697">
        <v>2022</v>
      </c>
      <c r="O697" t="s">
        <v>2660</v>
      </c>
      <c r="P697" t="s">
        <v>37</v>
      </c>
      <c r="Q697" t="str">
        <f>IFERROR(_xlfn.XLOOKUP(B697,'boitiers actifs'!C:C,'boitiers actifs'!A:A),"Pas installé")</f>
        <v>GK-208-TA</v>
      </c>
      <c r="R697" t="str">
        <f t="shared" si="10"/>
        <v>Identique</v>
      </c>
      <c r="S697" t="str">
        <f>IF(B697 = "", "", VLOOKUP(B697, Commandes!D:G, 4, FALSE))</f>
        <v>oui</v>
      </c>
    </row>
    <row r="698" spans="1:19" hidden="1" x14ac:dyDescent="0.35">
      <c r="A698" t="s">
        <v>6303</v>
      </c>
      <c r="B698" t="s">
        <v>66</v>
      </c>
      <c r="C698" t="s">
        <v>4680</v>
      </c>
      <c r="D698" t="s">
        <v>6304</v>
      </c>
      <c r="E698" s="1" t="s">
        <v>6305</v>
      </c>
      <c r="F698" t="s">
        <v>4666</v>
      </c>
      <c r="G698">
        <v>18</v>
      </c>
      <c r="H698" t="s">
        <v>66</v>
      </c>
      <c r="I698" t="s">
        <v>6303</v>
      </c>
      <c r="J698" t="s">
        <v>107</v>
      </c>
      <c r="K698" t="s">
        <v>46</v>
      </c>
      <c r="L698" t="s">
        <v>4667</v>
      </c>
      <c r="M698" t="s">
        <v>6306</v>
      </c>
      <c r="N698">
        <v>2024</v>
      </c>
      <c r="O698" t="s">
        <v>3756</v>
      </c>
      <c r="P698" t="s">
        <v>37</v>
      </c>
      <c r="Q698" t="str">
        <f>IFERROR(_xlfn.XLOOKUP(B698,'boitiers actifs'!C:C,'boitiers actifs'!A:A),"Pas installé")</f>
        <v>Pas installé</v>
      </c>
      <c r="R698" t="str">
        <f t="shared" si="10"/>
        <v>Pas installé</v>
      </c>
      <c r="S698" t="str">
        <f>IF(B698 = "", "", VLOOKUP(B698, Commandes!D:G, 4, FALSE))</f>
        <v/>
      </c>
    </row>
    <row r="699" spans="1:19" x14ac:dyDescent="0.35">
      <c r="A699" t="s">
        <v>2663</v>
      </c>
      <c r="B699" t="s">
        <v>2664</v>
      </c>
      <c r="C699" t="s">
        <v>4680</v>
      </c>
      <c r="D699" t="s">
        <v>4671</v>
      </c>
      <c r="E699" s="1" t="s">
        <v>4677</v>
      </c>
      <c r="F699" t="s">
        <v>4678</v>
      </c>
      <c r="G699">
        <v>91</v>
      </c>
      <c r="H699" t="s">
        <v>66</v>
      </c>
      <c r="I699" t="s">
        <v>2663</v>
      </c>
      <c r="J699" t="s">
        <v>107</v>
      </c>
      <c r="K699" t="s">
        <v>46</v>
      </c>
      <c r="L699" t="s">
        <v>4667</v>
      </c>
      <c r="M699" t="s">
        <v>4831</v>
      </c>
      <c r="N699">
        <v>2023</v>
      </c>
      <c r="O699" t="s">
        <v>2665</v>
      </c>
      <c r="P699" t="s">
        <v>37</v>
      </c>
      <c r="Q699" t="str">
        <f>IFERROR(_xlfn.XLOOKUP(B699,'boitiers actifs'!C:C,'boitiers actifs'!A:A),"Pas installé")</f>
        <v>GV-706-VJ</v>
      </c>
      <c r="R699" t="str">
        <f t="shared" si="10"/>
        <v>Identique</v>
      </c>
      <c r="S699" t="e">
        <f>IF(B699 = "", "", VLOOKUP(B699, Commandes!D:G, 4, FALSE))</f>
        <v>#N/A</v>
      </c>
    </row>
    <row r="700" spans="1:19" hidden="1" x14ac:dyDescent="0.35">
      <c r="A700" t="s">
        <v>2668</v>
      </c>
      <c r="B700" t="s">
        <v>2669</v>
      </c>
      <c r="C700" t="s">
        <v>5418</v>
      </c>
      <c r="D700" t="s">
        <v>4671</v>
      </c>
      <c r="E700" s="1" t="s">
        <v>6307</v>
      </c>
      <c r="F700" t="s">
        <v>4666</v>
      </c>
      <c r="G700">
        <v>58</v>
      </c>
      <c r="H700" t="s">
        <v>66</v>
      </c>
      <c r="I700" t="s">
        <v>2668</v>
      </c>
      <c r="J700" t="s">
        <v>2671</v>
      </c>
      <c r="K700" t="s">
        <v>46</v>
      </c>
      <c r="L700" t="s">
        <v>4667</v>
      </c>
      <c r="M700" t="s">
        <v>4709</v>
      </c>
      <c r="N700">
        <v>2024</v>
      </c>
      <c r="O700" t="s">
        <v>2670</v>
      </c>
      <c r="P700" t="s">
        <v>37</v>
      </c>
      <c r="Q700" t="str">
        <f>IFERROR(_xlfn.XLOOKUP(B700,'boitiers actifs'!C:C,'boitiers actifs'!A:A),"Pas installé")</f>
        <v>GX-035-BM</v>
      </c>
      <c r="R700" t="str">
        <f t="shared" si="10"/>
        <v>Identique</v>
      </c>
      <c r="S700" t="str">
        <f>IF(B700 = "", "", VLOOKUP(B700, Commandes!D:G, 4, FALSE))</f>
        <v>oui</v>
      </c>
    </row>
    <row r="701" spans="1:19" hidden="1" x14ac:dyDescent="0.35">
      <c r="A701" t="s">
        <v>2674</v>
      </c>
      <c r="B701" t="s">
        <v>2675</v>
      </c>
      <c r="C701" t="s">
        <v>5418</v>
      </c>
      <c r="D701" t="s">
        <v>4671</v>
      </c>
      <c r="E701" s="1" t="s">
        <v>6308</v>
      </c>
      <c r="F701" t="s">
        <v>4666</v>
      </c>
      <c r="G701">
        <v>88</v>
      </c>
      <c r="H701" t="s">
        <v>66</v>
      </c>
      <c r="I701" t="s">
        <v>2674</v>
      </c>
      <c r="J701" t="s">
        <v>2671</v>
      </c>
      <c r="K701" t="s">
        <v>46</v>
      </c>
      <c r="L701" t="s">
        <v>4667</v>
      </c>
      <c r="M701" t="s">
        <v>4709</v>
      </c>
      <c r="N701">
        <v>2024</v>
      </c>
      <c r="O701" t="s">
        <v>2676</v>
      </c>
      <c r="P701" t="s">
        <v>37</v>
      </c>
      <c r="Q701" t="str">
        <f>IFERROR(_xlfn.XLOOKUP(B701,'boitiers actifs'!C:C,'boitiers actifs'!A:A),"Pas installé")</f>
        <v>GX-007-JB</v>
      </c>
      <c r="R701" t="str">
        <f t="shared" si="10"/>
        <v>Identique</v>
      </c>
      <c r="S701" t="str">
        <f>IF(B701 = "", "", VLOOKUP(B701, Commandes!D:G, 4, FALSE))</f>
        <v>oui</v>
      </c>
    </row>
    <row r="702" spans="1:19" hidden="1" x14ac:dyDescent="0.35">
      <c r="A702" t="s">
        <v>2680</v>
      </c>
      <c r="B702" t="s">
        <v>2681</v>
      </c>
      <c r="C702" t="s">
        <v>6309</v>
      </c>
      <c r="D702" t="s">
        <v>4671</v>
      </c>
      <c r="E702" s="1" t="s">
        <v>4677</v>
      </c>
      <c r="F702" t="s">
        <v>4678</v>
      </c>
      <c r="G702">
        <v>72</v>
      </c>
      <c r="H702" t="s">
        <v>6310</v>
      </c>
      <c r="I702" t="s">
        <v>2680</v>
      </c>
      <c r="J702" t="s">
        <v>962</v>
      </c>
      <c r="K702" t="s">
        <v>46</v>
      </c>
      <c r="L702" t="s">
        <v>4692</v>
      </c>
      <c r="M702" t="s">
        <v>5817</v>
      </c>
      <c r="N702">
        <v>2024</v>
      </c>
      <c r="O702" t="s">
        <v>2682</v>
      </c>
      <c r="P702" t="s">
        <v>37</v>
      </c>
      <c r="Q702" t="str">
        <f>IFERROR(_xlfn.XLOOKUP(B702,'boitiers actifs'!C:C,'boitiers actifs'!A:A),"Pas installé")</f>
        <v>GX-419-QC</v>
      </c>
      <c r="R702" t="str">
        <f t="shared" si="10"/>
        <v>Identique</v>
      </c>
      <c r="S702" t="str">
        <f>IF(B702 = "", "", VLOOKUP(B702, Commandes!D:G, 4, FALSE))</f>
        <v>oui</v>
      </c>
    </row>
    <row r="703" spans="1:19" hidden="1" x14ac:dyDescent="0.35">
      <c r="A703" t="s">
        <v>2686</v>
      </c>
      <c r="B703" t="s">
        <v>2687</v>
      </c>
      <c r="C703" t="s">
        <v>6311</v>
      </c>
      <c r="D703" t="s">
        <v>4671</v>
      </c>
      <c r="E703" s="1" t="s">
        <v>4677</v>
      </c>
      <c r="F703" t="s">
        <v>4666</v>
      </c>
      <c r="G703">
        <v>59</v>
      </c>
      <c r="H703" t="s">
        <v>6312</v>
      </c>
      <c r="I703" t="s">
        <v>2686</v>
      </c>
      <c r="J703" t="s">
        <v>1980</v>
      </c>
      <c r="K703" t="s">
        <v>46</v>
      </c>
      <c r="L703" t="s">
        <v>4667</v>
      </c>
      <c r="M703" t="s">
        <v>4668</v>
      </c>
      <c r="N703">
        <v>2024</v>
      </c>
      <c r="O703" t="s">
        <v>2688</v>
      </c>
      <c r="P703" t="s">
        <v>37</v>
      </c>
      <c r="Q703" t="str">
        <f>IFERROR(_xlfn.XLOOKUP(B703,'boitiers actifs'!C:C,'boitiers actifs'!A:A),"Pas installé")</f>
        <v>GX-939-RZ</v>
      </c>
      <c r="R703" t="str">
        <f t="shared" si="10"/>
        <v>Identique</v>
      </c>
      <c r="S703" t="str">
        <f>IF(B703 = "", "", VLOOKUP(B703, Commandes!D:G, 4, FALSE))</f>
        <v>oui</v>
      </c>
    </row>
    <row r="704" spans="1:19" hidden="1" x14ac:dyDescent="0.35">
      <c r="A704" t="s">
        <v>2692</v>
      </c>
      <c r="B704" t="s">
        <v>2693</v>
      </c>
      <c r="C704" t="s">
        <v>6313</v>
      </c>
      <c r="D704" t="s">
        <v>4671</v>
      </c>
      <c r="E704" s="1" t="s">
        <v>5004</v>
      </c>
      <c r="F704" t="s">
        <v>4678</v>
      </c>
      <c r="G704">
        <v>75</v>
      </c>
      <c r="H704" t="s">
        <v>6314</v>
      </c>
      <c r="I704" t="s">
        <v>2692</v>
      </c>
      <c r="J704" t="s">
        <v>1980</v>
      </c>
      <c r="K704" t="s">
        <v>46</v>
      </c>
      <c r="L704" t="s">
        <v>4667</v>
      </c>
      <c r="M704" t="s">
        <v>4673</v>
      </c>
      <c r="N704">
        <v>2024</v>
      </c>
      <c r="O704" t="s">
        <v>2694</v>
      </c>
      <c r="P704" t="s">
        <v>37</v>
      </c>
      <c r="Q704" t="str">
        <f>IFERROR(_xlfn.XLOOKUP(B704,'boitiers actifs'!C:C,'boitiers actifs'!A:A),"Pas installé")</f>
        <v>GX-575-MG</v>
      </c>
      <c r="R704" t="str">
        <f t="shared" si="10"/>
        <v>Identique</v>
      </c>
      <c r="S704" t="str">
        <f>IF(B704 = "", "", VLOOKUP(B704, Commandes!D:G, 4, FALSE))</f>
        <v>oui</v>
      </c>
    </row>
    <row r="705" spans="1:19" hidden="1" x14ac:dyDescent="0.35">
      <c r="A705" t="s">
        <v>2698</v>
      </c>
      <c r="B705" t="s">
        <v>2699</v>
      </c>
      <c r="C705" t="s">
        <v>5868</v>
      </c>
      <c r="D705" t="s">
        <v>4671</v>
      </c>
      <c r="E705" s="1" t="s">
        <v>6315</v>
      </c>
      <c r="F705" t="s">
        <v>4666</v>
      </c>
      <c r="G705">
        <v>76</v>
      </c>
      <c r="H705" t="s">
        <v>66</v>
      </c>
      <c r="I705" t="s">
        <v>2698</v>
      </c>
      <c r="J705" t="s">
        <v>1980</v>
      </c>
      <c r="K705" t="s">
        <v>46</v>
      </c>
      <c r="L705" t="s">
        <v>4667</v>
      </c>
      <c r="M705" t="s">
        <v>4668</v>
      </c>
      <c r="N705">
        <v>2024</v>
      </c>
      <c r="O705" t="s">
        <v>2700</v>
      </c>
      <c r="P705" t="s">
        <v>37</v>
      </c>
      <c r="Q705" t="str">
        <f>IFERROR(_xlfn.XLOOKUP(B705,'boitiers actifs'!C:C,'boitiers actifs'!A:A),"Pas installé")</f>
        <v>GX-648-RZ</v>
      </c>
      <c r="R705" t="str">
        <f t="shared" si="10"/>
        <v>Identique</v>
      </c>
      <c r="S705" t="str">
        <f>IF(B705 = "", "", VLOOKUP(B705, Commandes!D:G, 4, FALSE))</f>
        <v>oui</v>
      </c>
    </row>
    <row r="706" spans="1:19" hidden="1" x14ac:dyDescent="0.35">
      <c r="A706" t="s">
        <v>4150</v>
      </c>
      <c r="B706" t="s">
        <v>4151</v>
      </c>
      <c r="C706" t="s">
        <v>6738</v>
      </c>
      <c r="D706" t="s">
        <v>4671</v>
      </c>
      <c r="E706" s="1" t="s">
        <v>4716</v>
      </c>
      <c r="F706" t="s">
        <v>4666</v>
      </c>
      <c r="G706">
        <v>62</v>
      </c>
      <c r="H706" t="s">
        <v>66</v>
      </c>
      <c r="I706" t="s">
        <v>66</v>
      </c>
      <c r="J706" t="s">
        <v>857</v>
      </c>
      <c r="K706" t="s">
        <v>46</v>
      </c>
      <c r="L706" t="s">
        <v>4692</v>
      </c>
      <c r="M706" t="s">
        <v>5124</v>
      </c>
      <c r="N706">
        <v>2019</v>
      </c>
      <c r="O706" t="s">
        <v>4152</v>
      </c>
      <c r="Q706" t="str">
        <f>IFERROR(_xlfn.XLOOKUP(B706,'boitiers actifs'!C:C,'boitiers actifs'!A:A),"Pas installé")</f>
        <v>GQ-283-LQ</v>
      </c>
      <c r="R706" t="str">
        <f t="shared" ref="R706:R769" si="11" xml:space="preserve"> IF(Q706 = "Pas installé", "Pas installé", IF( Q706&lt;&gt;A706, "Différent du véhicule assigné", "Identique"))</f>
        <v>Identique</v>
      </c>
      <c r="S706" t="str">
        <f>IF(B706 = "", "", VLOOKUP(B706, Commandes!D:G, 4, FALSE))</f>
        <v>oui</v>
      </c>
    </row>
    <row r="707" spans="1:19" hidden="1" x14ac:dyDescent="0.35">
      <c r="A707" t="s">
        <v>2704</v>
      </c>
      <c r="B707" t="s">
        <v>2705</v>
      </c>
      <c r="C707" t="s">
        <v>6318</v>
      </c>
      <c r="D707" t="s">
        <v>4671</v>
      </c>
      <c r="E707" s="1" t="s">
        <v>4677</v>
      </c>
      <c r="F707" t="s">
        <v>4678</v>
      </c>
      <c r="G707">
        <v>74</v>
      </c>
      <c r="H707" t="s">
        <v>66</v>
      </c>
      <c r="I707" t="s">
        <v>2704</v>
      </c>
      <c r="J707" t="s">
        <v>2499</v>
      </c>
      <c r="K707" t="s">
        <v>46</v>
      </c>
      <c r="L707" t="s">
        <v>4667</v>
      </c>
      <c r="M707" t="s">
        <v>4668</v>
      </c>
      <c r="N707">
        <v>2024</v>
      </c>
      <c r="O707" t="s">
        <v>2706</v>
      </c>
      <c r="P707" t="s">
        <v>37</v>
      </c>
      <c r="Q707" t="str">
        <f>IFERROR(_xlfn.XLOOKUP(B707,'boitiers actifs'!C:C,'boitiers actifs'!A:A),"Pas installé")</f>
        <v>GX-700-MF</v>
      </c>
      <c r="R707" t="str">
        <f t="shared" si="11"/>
        <v>Identique</v>
      </c>
      <c r="S707" t="str">
        <f>IF(B707 = "", "", VLOOKUP(B707, Commandes!D:G, 4, FALSE))</f>
        <v>oui</v>
      </c>
    </row>
    <row r="708" spans="1:19" hidden="1" x14ac:dyDescent="0.35">
      <c r="A708" t="s">
        <v>2710</v>
      </c>
      <c r="B708" t="s">
        <v>2711</v>
      </c>
      <c r="C708" t="s">
        <v>6319</v>
      </c>
      <c r="D708" t="s">
        <v>4671</v>
      </c>
      <c r="E708" s="1" t="s">
        <v>5004</v>
      </c>
      <c r="F708" t="s">
        <v>4666</v>
      </c>
      <c r="G708">
        <v>74</v>
      </c>
      <c r="H708" t="s">
        <v>6320</v>
      </c>
      <c r="I708" t="s">
        <v>2710</v>
      </c>
      <c r="J708" t="s">
        <v>2499</v>
      </c>
      <c r="K708" t="s">
        <v>46</v>
      </c>
      <c r="L708" t="s">
        <v>4667</v>
      </c>
      <c r="M708" t="s">
        <v>4668</v>
      </c>
      <c r="N708">
        <v>2024</v>
      </c>
      <c r="O708" t="s">
        <v>2712</v>
      </c>
      <c r="P708" t="s">
        <v>37</v>
      </c>
      <c r="Q708" t="str">
        <f>IFERROR(_xlfn.XLOOKUP(B708,'boitiers actifs'!C:C,'boitiers actifs'!A:A),"Pas installé")</f>
        <v>GX-432-NJ</v>
      </c>
      <c r="R708" t="str">
        <f t="shared" si="11"/>
        <v>Identique</v>
      </c>
      <c r="S708" t="str">
        <f>IF(B708 = "", "", VLOOKUP(B708, Commandes!D:G, 4, FALSE))</f>
        <v>oui</v>
      </c>
    </row>
    <row r="709" spans="1:19" hidden="1" x14ac:dyDescent="0.35">
      <c r="A709" t="s">
        <v>2716</v>
      </c>
      <c r="B709" t="s">
        <v>2717</v>
      </c>
      <c r="C709" t="s">
        <v>6321</v>
      </c>
      <c r="D709" t="s">
        <v>4671</v>
      </c>
      <c r="E709" s="1" t="s">
        <v>4677</v>
      </c>
      <c r="F709" t="s">
        <v>4678</v>
      </c>
      <c r="G709">
        <v>81</v>
      </c>
      <c r="H709" t="s">
        <v>6322</v>
      </c>
      <c r="I709" t="s">
        <v>2716</v>
      </c>
      <c r="J709" t="s">
        <v>2499</v>
      </c>
      <c r="K709" t="s">
        <v>46</v>
      </c>
      <c r="L709" t="s">
        <v>4667</v>
      </c>
      <c r="M709" t="s">
        <v>4668</v>
      </c>
      <c r="N709">
        <v>2024</v>
      </c>
      <c r="O709" t="s">
        <v>2718</v>
      </c>
      <c r="P709" t="s">
        <v>37</v>
      </c>
      <c r="Q709" t="str">
        <f>IFERROR(_xlfn.XLOOKUP(B709,'boitiers actifs'!C:C,'boitiers actifs'!A:A),"Pas installé")</f>
        <v>GW-540-PT</v>
      </c>
      <c r="R709" t="str">
        <f t="shared" si="11"/>
        <v>Identique</v>
      </c>
      <c r="S709" t="str">
        <f>IF(B709 = "", "", VLOOKUP(B709, Commandes!D:G, 4, FALSE))</f>
        <v>oui</v>
      </c>
    </row>
    <row r="710" spans="1:19" hidden="1" x14ac:dyDescent="0.35">
      <c r="A710" t="s">
        <v>2722</v>
      </c>
      <c r="B710" t="s">
        <v>2723</v>
      </c>
      <c r="C710" t="s">
        <v>2727</v>
      </c>
      <c r="D710" t="s">
        <v>4671</v>
      </c>
      <c r="E710" s="1" t="s">
        <v>5034</v>
      </c>
      <c r="F710" t="s">
        <v>4687</v>
      </c>
      <c r="G710">
        <v>86</v>
      </c>
      <c r="H710" t="s">
        <v>6289</v>
      </c>
      <c r="I710" t="s">
        <v>2722</v>
      </c>
      <c r="J710" t="s">
        <v>2499</v>
      </c>
      <c r="K710" t="s">
        <v>46</v>
      </c>
      <c r="L710" t="s">
        <v>4667</v>
      </c>
      <c r="M710" t="s">
        <v>4668</v>
      </c>
      <c r="N710">
        <v>2024</v>
      </c>
      <c r="O710" t="s">
        <v>2724</v>
      </c>
      <c r="P710" t="s">
        <v>37</v>
      </c>
      <c r="Q710" t="str">
        <f>IFERROR(_xlfn.XLOOKUP(B710,'boitiers actifs'!C:C,'boitiers actifs'!A:A),"Pas installé")</f>
        <v>GX-249-NJ</v>
      </c>
      <c r="R710" t="str">
        <f t="shared" si="11"/>
        <v>Identique</v>
      </c>
      <c r="S710" t="str">
        <f>IF(B710 = "", "", VLOOKUP(B710, Commandes!D:G, 4, FALSE))</f>
        <v>oui</v>
      </c>
    </row>
    <row r="711" spans="1:19" hidden="1" x14ac:dyDescent="0.35">
      <c r="A711" t="s">
        <v>2728</v>
      </c>
      <c r="B711" t="s">
        <v>2729</v>
      </c>
      <c r="C711" t="s">
        <v>2653</v>
      </c>
      <c r="D711" t="s">
        <v>4671</v>
      </c>
      <c r="E711" s="1" t="s">
        <v>4954</v>
      </c>
      <c r="F711" t="s">
        <v>4666</v>
      </c>
      <c r="G711">
        <v>38</v>
      </c>
      <c r="H711" t="s">
        <v>66</v>
      </c>
      <c r="I711" t="s">
        <v>2728</v>
      </c>
      <c r="J711" t="s">
        <v>2499</v>
      </c>
      <c r="K711" t="s">
        <v>46</v>
      </c>
      <c r="L711" t="s">
        <v>4667</v>
      </c>
      <c r="M711" t="s">
        <v>4668</v>
      </c>
      <c r="N711">
        <v>2024</v>
      </c>
      <c r="O711" t="s">
        <v>2730</v>
      </c>
      <c r="P711" t="s">
        <v>37</v>
      </c>
      <c r="Q711" t="str">
        <f>IFERROR(_xlfn.XLOOKUP(B711,'boitiers actifs'!C:C,'boitiers actifs'!A:A),"Pas installé")</f>
        <v>GX-426-MK</v>
      </c>
      <c r="R711" t="str">
        <f t="shared" si="11"/>
        <v>Identique</v>
      </c>
      <c r="S711" t="str">
        <f>IF(B711 = "", "", VLOOKUP(B711, Commandes!D:G, 4, FALSE))</f>
        <v>oui</v>
      </c>
    </row>
    <row r="712" spans="1:19" hidden="1" x14ac:dyDescent="0.35">
      <c r="A712" t="s">
        <v>2733</v>
      </c>
      <c r="B712" t="s">
        <v>2734</v>
      </c>
      <c r="C712" t="s">
        <v>6323</v>
      </c>
      <c r="D712" t="s">
        <v>4671</v>
      </c>
      <c r="E712" s="1" t="s">
        <v>6324</v>
      </c>
      <c r="F712" t="s">
        <v>4666</v>
      </c>
      <c r="G712">
        <v>93</v>
      </c>
      <c r="H712" t="s">
        <v>66</v>
      </c>
      <c r="I712" t="s">
        <v>2733</v>
      </c>
      <c r="J712" t="s">
        <v>2736</v>
      </c>
      <c r="K712" t="s">
        <v>46</v>
      </c>
      <c r="L712" t="s">
        <v>5954</v>
      </c>
      <c r="M712" t="s">
        <v>6043</v>
      </c>
      <c r="N712">
        <v>2023</v>
      </c>
      <c r="O712" t="s">
        <v>2735</v>
      </c>
      <c r="P712" t="s">
        <v>37</v>
      </c>
      <c r="Q712" t="str">
        <f>IFERROR(_xlfn.XLOOKUP(B712,'boitiers actifs'!C:C,'boitiers actifs'!A:A),"Pas installé")</f>
        <v>GN-898-DP</v>
      </c>
      <c r="R712" t="str">
        <f t="shared" si="11"/>
        <v>Identique</v>
      </c>
      <c r="S712" t="str">
        <f>IF(B712 = "", "", VLOOKUP(B712, Commandes!D:G, 4, FALSE))</f>
        <v>oui</v>
      </c>
    </row>
    <row r="713" spans="1:19" hidden="1" x14ac:dyDescent="0.35">
      <c r="A713" t="s">
        <v>2739</v>
      </c>
      <c r="B713" t="s">
        <v>2740</v>
      </c>
      <c r="C713" t="s">
        <v>6323</v>
      </c>
      <c r="D713" t="s">
        <v>2744</v>
      </c>
      <c r="E713" s="1" t="s">
        <v>6325</v>
      </c>
      <c r="F713" t="s">
        <v>4666</v>
      </c>
      <c r="G713">
        <v>41</v>
      </c>
      <c r="H713" t="s">
        <v>66</v>
      </c>
      <c r="I713" t="s">
        <v>2739</v>
      </c>
      <c r="J713" t="s">
        <v>2736</v>
      </c>
      <c r="K713" t="s">
        <v>46</v>
      </c>
      <c r="L713" t="s">
        <v>4692</v>
      </c>
      <c r="M713" t="s">
        <v>4693</v>
      </c>
      <c r="N713">
        <v>2023</v>
      </c>
      <c r="O713" t="s">
        <v>2741</v>
      </c>
      <c r="P713" t="s">
        <v>37</v>
      </c>
      <c r="Q713" t="str">
        <f>IFERROR(_xlfn.XLOOKUP(B713,'boitiers actifs'!C:C,'boitiers actifs'!A:A),"Pas installé")</f>
        <v>GS-917-TE</v>
      </c>
      <c r="R713" t="str">
        <f t="shared" si="11"/>
        <v>Identique</v>
      </c>
      <c r="S713" t="str">
        <f>IF(B713 = "", "", VLOOKUP(B713, Commandes!D:G, 4, FALSE))</f>
        <v>oui</v>
      </c>
    </row>
    <row r="714" spans="1:19" hidden="1" x14ac:dyDescent="0.35">
      <c r="A714" t="s">
        <v>2745</v>
      </c>
      <c r="B714" t="s">
        <v>2746</v>
      </c>
      <c r="C714" t="s">
        <v>6326</v>
      </c>
      <c r="D714" t="s">
        <v>4671</v>
      </c>
      <c r="E714" s="1" t="s">
        <v>43</v>
      </c>
      <c r="F714" t="s">
        <v>4687</v>
      </c>
      <c r="G714">
        <v>21</v>
      </c>
      <c r="H714" t="s">
        <v>2748</v>
      </c>
      <c r="I714" t="s">
        <v>2745</v>
      </c>
      <c r="J714" t="s">
        <v>2736</v>
      </c>
      <c r="K714" t="s">
        <v>46</v>
      </c>
      <c r="L714" t="s">
        <v>4692</v>
      </c>
      <c r="M714" t="s">
        <v>4693</v>
      </c>
      <c r="N714">
        <v>2023</v>
      </c>
      <c r="O714" t="s">
        <v>2747</v>
      </c>
      <c r="P714" t="s">
        <v>37</v>
      </c>
      <c r="Q714" t="str">
        <f>IFERROR(_xlfn.XLOOKUP(B714,'boitiers actifs'!C:C,'boitiers actifs'!A:A),"Pas installé")</f>
        <v>GT-411-DN</v>
      </c>
      <c r="R714" t="str">
        <f t="shared" si="11"/>
        <v>Identique</v>
      </c>
      <c r="S714" t="str">
        <f>IF(B714 = "", "", VLOOKUP(B714, Commandes!D:G, 4, FALSE))</f>
        <v>oui</v>
      </c>
    </row>
    <row r="715" spans="1:19" hidden="1" x14ac:dyDescent="0.35">
      <c r="A715" t="s">
        <v>2752</v>
      </c>
      <c r="B715" t="s">
        <v>2753</v>
      </c>
      <c r="C715" t="s">
        <v>6323</v>
      </c>
      <c r="D715" t="s">
        <v>2756</v>
      </c>
      <c r="E715" s="1" t="s">
        <v>6327</v>
      </c>
      <c r="F715" t="s">
        <v>4666</v>
      </c>
      <c r="G715" t="s">
        <v>4681</v>
      </c>
      <c r="H715" t="s">
        <v>66</v>
      </c>
      <c r="I715" t="s">
        <v>2752</v>
      </c>
      <c r="J715" t="s">
        <v>2736</v>
      </c>
      <c r="K715" t="s">
        <v>46</v>
      </c>
      <c r="L715" t="s">
        <v>5954</v>
      </c>
      <c r="M715" t="s">
        <v>6043</v>
      </c>
      <c r="N715">
        <v>2023</v>
      </c>
      <c r="O715" t="s">
        <v>2754</v>
      </c>
      <c r="P715" t="s">
        <v>37</v>
      </c>
      <c r="Q715" t="str">
        <f>IFERROR(_xlfn.XLOOKUP(B715,'boitiers actifs'!C:C,'boitiers actifs'!A:A),"Pas installé")</f>
        <v>GN-778-QW</v>
      </c>
      <c r="R715" t="str">
        <f t="shared" si="11"/>
        <v>Identique</v>
      </c>
      <c r="S715" t="str">
        <f>IF(B715 = "", "", VLOOKUP(B715, Commandes!D:G, 4, FALSE))</f>
        <v>oui</v>
      </c>
    </row>
    <row r="716" spans="1:19" hidden="1" x14ac:dyDescent="0.35">
      <c r="A716" t="s">
        <v>2758</v>
      </c>
      <c r="B716" t="s">
        <v>2759</v>
      </c>
      <c r="C716" t="s">
        <v>6328</v>
      </c>
      <c r="D716" t="s">
        <v>4671</v>
      </c>
      <c r="E716" s="1" t="s">
        <v>4790</v>
      </c>
      <c r="F716" t="s">
        <v>4666</v>
      </c>
      <c r="G716">
        <v>65</v>
      </c>
      <c r="H716" t="s">
        <v>2761</v>
      </c>
      <c r="I716" t="s">
        <v>2758</v>
      </c>
      <c r="J716" t="s">
        <v>2736</v>
      </c>
      <c r="K716" t="s">
        <v>46</v>
      </c>
      <c r="L716" t="s">
        <v>4692</v>
      </c>
      <c r="M716" t="s">
        <v>4693</v>
      </c>
      <c r="N716">
        <v>2023</v>
      </c>
      <c r="O716" t="s">
        <v>2760</v>
      </c>
      <c r="P716" t="s">
        <v>37</v>
      </c>
      <c r="Q716" t="str">
        <f>IFERROR(_xlfn.XLOOKUP(B716,'boitiers actifs'!C:C,'boitiers actifs'!A:A),"Pas installé")</f>
        <v>GR-194-XM</v>
      </c>
      <c r="R716" t="str">
        <f t="shared" si="11"/>
        <v>Identique</v>
      </c>
      <c r="S716" t="str">
        <f>IF(B716 = "", "", VLOOKUP(B716, Commandes!D:G, 4, FALSE))</f>
        <v>oui</v>
      </c>
    </row>
    <row r="717" spans="1:19" hidden="1" x14ac:dyDescent="0.35">
      <c r="A717" t="s">
        <v>2765</v>
      </c>
      <c r="B717" t="s">
        <v>2766</v>
      </c>
      <c r="C717" t="s">
        <v>6329</v>
      </c>
      <c r="D717" t="s">
        <v>4671</v>
      </c>
      <c r="E717" s="1" t="s">
        <v>4677</v>
      </c>
      <c r="F717" t="s">
        <v>4666</v>
      </c>
      <c r="G717">
        <v>81</v>
      </c>
      <c r="H717" t="s">
        <v>2768</v>
      </c>
      <c r="I717" t="s">
        <v>2765</v>
      </c>
      <c r="J717" t="s">
        <v>1418</v>
      </c>
      <c r="K717" t="s">
        <v>46</v>
      </c>
      <c r="L717" t="s">
        <v>4667</v>
      </c>
      <c r="M717" t="s">
        <v>4668</v>
      </c>
      <c r="N717">
        <v>2024</v>
      </c>
      <c r="O717" t="s">
        <v>2767</v>
      </c>
      <c r="P717" t="s">
        <v>37</v>
      </c>
      <c r="Q717" t="str">
        <f>IFERROR(_xlfn.XLOOKUP(B717,'boitiers actifs'!C:C,'boitiers actifs'!A:A),"Pas installé")</f>
        <v>GY-442-AS</v>
      </c>
      <c r="R717" t="str">
        <f t="shared" si="11"/>
        <v>Identique</v>
      </c>
      <c r="S717" t="str">
        <f>IF(B717 = "", "", VLOOKUP(B717, Commandes!D:G, 4, FALSE))</f>
        <v>oui</v>
      </c>
    </row>
    <row r="718" spans="1:19" hidden="1" x14ac:dyDescent="0.35">
      <c r="A718" t="s">
        <v>2772</v>
      </c>
      <c r="B718" t="s">
        <v>2773</v>
      </c>
      <c r="C718" t="s">
        <v>5575</v>
      </c>
      <c r="D718" t="s">
        <v>4671</v>
      </c>
      <c r="E718" s="1" t="s">
        <v>4716</v>
      </c>
      <c r="F718" t="s">
        <v>4666</v>
      </c>
      <c r="G718">
        <v>81</v>
      </c>
      <c r="H718" t="s">
        <v>2775</v>
      </c>
      <c r="I718" t="s">
        <v>2772</v>
      </c>
      <c r="J718" t="s">
        <v>1418</v>
      </c>
      <c r="K718" t="s">
        <v>46</v>
      </c>
      <c r="L718" t="s">
        <v>4667</v>
      </c>
      <c r="M718" t="s">
        <v>4668</v>
      </c>
      <c r="N718">
        <v>2024</v>
      </c>
      <c r="O718" t="s">
        <v>2774</v>
      </c>
      <c r="P718" t="s">
        <v>37</v>
      </c>
      <c r="Q718" t="str">
        <f>IFERROR(_xlfn.XLOOKUP(B718,'boitiers actifs'!C:C,'boitiers actifs'!A:A),"Pas installé")</f>
        <v>GX-728-WE</v>
      </c>
      <c r="R718" t="str">
        <f t="shared" si="11"/>
        <v>Identique</v>
      </c>
      <c r="S718" t="str">
        <f>IF(B718 = "", "", VLOOKUP(B718, Commandes!D:G, 4, FALSE))</f>
        <v>oui</v>
      </c>
    </row>
    <row r="719" spans="1:19" hidden="1" x14ac:dyDescent="0.35">
      <c r="A719" t="s">
        <v>2779</v>
      </c>
      <c r="B719" t="s">
        <v>2780</v>
      </c>
      <c r="C719" t="s">
        <v>6323</v>
      </c>
      <c r="D719" t="s">
        <v>2784</v>
      </c>
      <c r="E719" s="1" t="s">
        <v>6330</v>
      </c>
      <c r="F719" t="s">
        <v>4666</v>
      </c>
      <c r="G719">
        <v>14</v>
      </c>
      <c r="H719" t="s">
        <v>66</v>
      </c>
      <c r="I719" t="s">
        <v>2779</v>
      </c>
      <c r="J719" t="s">
        <v>2736</v>
      </c>
      <c r="K719" t="s">
        <v>46</v>
      </c>
      <c r="L719" t="s">
        <v>4712</v>
      </c>
      <c r="M719" t="s">
        <v>4713</v>
      </c>
      <c r="N719">
        <v>2017</v>
      </c>
      <c r="O719" t="s">
        <v>2781</v>
      </c>
      <c r="P719" t="s">
        <v>37</v>
      </c>
      <c r="Q719" t="str">
        <f>IFERROR(_xlfn.XLOOKUP(B719,'boitiers actifs'!C:C,'boitiers actifs'!A:A),"Pas installé")</f>
        <v>ER-615-WS</v>
      </c>
      <c r="R719" t="str">
        <f t="shared" si="11"/>
        <v>Identique</v>
      </c>
      <c r="S719" t="str">
        <f>IF(B719 = "", "", VLOOKUP(B719, Commandes!D:G, 4, FALSE))</f>
        <v>oui</v>
      </c>
    </row>
    <row r="720" spans="1:19" hidden="1" x14ac:dyDescent="0.35">
      <c r="A720" t="s">
        <v>2785</v>
      </c>
      <c r="B720" t="s">
        <v>2786</v>
      </c>
      <c r="C720" t="s">
        <v>6323</v>
      </c>
      <c r="D720" t="s">
        <v>4671</v>
      </c>
      <c r="E720" s="1" t="s">
        <v>4952</v>
      </c>
      <c r="F720" t="s">
        <v>4666</v>
      </c>
      <c r="G720">
        <v>51</v>
      </c>
      <c r="H720" t="s">
        <v>2788</v>
      </c>
      <c r="I720" t="s">
        <v>2785</v>
      </c>
      <c r="J720" t="s">
        <v>2736</v>
      </c>
      <c r="K720" t="s">
        <v>46</v>
      </c>
      <c r="L720" t="s">
        <v>4692</v>
      </c>
      <c r="M720" t="s">
        <v>4693</v>
      </c>
      <c r="N720">
        <v>2023</v>
      </c>
      <c r="O720" t="s">
        <v>2787</v>
      </c>
      <c r="P720" t="s">
        <v>37</v>
      </c>
      <c r="Q720" t="str">
        <f>IFERROR(_xlfn.XLOOKUP(B720,'boitiers actifs'!C:C,'boitiers actifs'!A:A),"Pas installé")</f>
        <v>GT-619-BM</v>
      </c>
      <c r="R720" t="str">
        <f t="shared" si="11"/>
        <v>Identique</v>
      </c>
      <c r="S720" t="str">
        <f>IF(B720 = "", "", VLOOKUP(B720, Commandes!D:G, 4, FALSE))</f>
        <v>oui</v>
      </c>
    </row>
    <row r="721" spans="1:19" hidden="1" x14ac:dyDescent="0.35">
      <c r="A721" t="s">
        <v>6331</v>
      </c>
      <c r="B721" t="s">
        <v>66</v>
      </c>
      <c r="C721" t="s">
        <v>6323</v>
      </c>
      <c r="D721" t="s">
        <v>6332</v>
      </c>
      <c r="E721" s="1" t="s">
        <v>6333</v>
      </c>
      <c r="F721" t="s">
        <v>4666</v>
      </c>
      <c r="G721">
        <v>38</v>
      </c>
      <c r="H721" t="s">
        <v>66</v>
      </c>
      <c r="I721" t="s">
        <v>6331</v>
      </c>
      <c r="J721" t="s">
        <v>2736</v>
      </c>
      <c r="K721" t="s">
        <v>46</v>
      </c>
      <c r="L721" t="s">
        <v>4712</v>
      </c>
      <c r="M721" t="s">
        <v>4713</v>
      </c>
      <c r="N721">
        <v>2017</v>
      </c>
      <c r="O721" t="s">
        <v>6334</v>
      </c>
      <c r="P721" t="s">
        <v>37</v>
      </c>
      <c r="Q721" t="str">
        <f>IFERROR(_xlfn.XLOOKUP(B721,'boitiers actifs'!C:C,'boitiers actifs'!A:A),"Pas installé")</f>
        <v>Pas installé</v>
      </c>
      <c r="R721" t="str">
        <f t="shared" si="11"/>
        <v>Pas installé</v>
      </c>
      <c r="S721" t="str">
        <f>IF(B721 = "", "", VLOOKUP(B721, Commandes!D:G, 4, FALSE))</f>
        <v/>
      </c>
    </row>
    <row r="722" spans="1:19" hidden="1" x14ac:dyDescent="0.35">
      <c r="A722" t="s">
        <v>2791</v>
      </c>
      <c r="B722" t="s">
        <v>2792</v>
      </c>
      <c r="C722" t="s">
        <v>6323</v>
      </c>
      <c r="D722" t="s">
        <v>4671</v>
      </c>
      <c r="E722" s="1" t="s">
        <v>6335</v>
      </c>
      <c r="F722" t="s">
        <v>4666</v>
      </c>
      <c r="G722">
        <v>44</v>
      </c>
      <c r="H722" t="s">
        <v>2794</v>
      </c>
      <c r="I722" t="s">
        <v>2791</v>
      </c>
      <c r="J722" t="s">
        <v>2736</v>
      </c>
      <c r="K722" t="s">
        <v>46</v>
      </c>
      <c r="L722" t="s">
        <v>4712</v>
      </c>
      <c r="M722" t="s">
        <v>4713</v>
      </c>
      <c r="N722">
        <v>2017</v>
      </c>
      <c r="O722" t="s">
        <v>2793</v>
      </c>
      <c r="P722" t="s">
        <v>37</v>
      </c>
      <c r="Q722" t="str">
        <f>IFERROR(_xlfn.XLOOKUP(B722,'boitiers actifs'!C:C,'boitiers actifs'!A:A),"Pas installé")</f>
        <v>ES-885-LG</v>
      </c>
      <c r="R722" t="str">
        <f t="shared" si="11"/>
        <v>Identique</v>
      </c>
      <c r="S722" t="str">
        <f>IF(B722 = "", "", VLOOKUP(B722, Commandes!D:G, 4, FALSE))</f>
        <v>oui</v>
      </c>
    </row>
    <row r="723" spans="1:19" hidden="1" x14ac:dyDescent="0.35">
      <c r="A723" t="s">
        <v>2796</v>
      </c>
      <c r="B723" t="s">
        <v>2797</v>
      </c>
      <c r="C723" t="s">
        <v>6336</v>
      </c>
      <c r="D723" t="s">
        <v>4671</v>
      </c>
      <c r="E723" s="1" t="s">
        <v>4677</v>
      </c>
      <c r="F723" t="s">
        <v>4666</v>
      </c>
      <c r="G723">
        <v>14</v>
      </c>
      <c r="H723" t="s">
        <v>6337</v>
      </c>
      <c r="I723" t="s">
        <v>2796</v>
      </c>
      <c r="J723" t="s">
        <v>2736</v>
      </c>
      <c r="K723" t="s">
        <v>46</v>
      </c>
      <c r="L723" t="s">
        <v>4712</v>
      </c>
      <c r="M723" t="s">
        <v>4713</v>
      </c>
      <c r="N723">
        <v>2017</v>
      </c>
      <c r="O723" t="s">
        <v>2798</v>
      </c>
      <c r="P723" t="s">
        <v>37</v>
      </c>
      <c r="Q723" t="str">
        <f>IFERROR(_xlfn.XLOOKUP(B723,'boitiers actifs'!C:C,'boitiers actifs'!A:A),"Pas installé")</f>
        <v>ES-187-AG</v>
      </c>
      <c r="R723" t="str">
        <f t="shared" si="11"/>
        <v>Identique</v>
      </c>
      <c r="S723" t="str">
        <f>IF(B723 = "", "", VLOOKUP(B723, Commandes!D:G, 4, FALSE))</f>
        <v>oui</v>
      </c>
    </row>
    <row r="724" spans="1:19" hidden="1" x14ac:dyDescent="0.35">
      <c r="A724" t="s">
        <v>2802</v>
      </c>
      <c r="B724" t="s">
        <v>2803</v>
      </c>
      <c r="C724" t="s">
        <v>2807</v>
      </c>
      <c r="D724" t="s">
        <v>4671</v>
      </c>
      <c r="E724" s="1" t="s">
        <v>5789</v>
      </c>
      <c r="F724" t="s">
        <v>4666</v>
      </c>
      <c r="G724">
        <v>58</v>
      </c>
      <c r="H724" t="s">
        <v>6338</v>
      </c>
      <c r="I724" t="s">
        <v>2802</v>
      </c>
      <c r="J724" t="s">
        <v>556</v>
      </c>
      <c r="K724" t="s">
        <v>46</v>
      </c>
      <c r="L724" t="s">
        <v>4667</v>
      </c>
      <c r="M724" t="s">
        <v>4668</v>
      </c>
      <c r="N724">
        <v>2024</v>
      </c>
      <c r="O724" t="s">
        <v>2804</v>
      </c>
      <c r="P724" t="s">
        <v>37</v>
      </c>
      <c r="Q724" t="str">
        <f>IFERROR(_xlfn.XLOOKUP(B724,'boitiers actifs'!C:C,'boitiers actifs'!A:A),"Pas installé")</f>
        <v>GY-783-KT</v>
      </c>
      <c r="R724" t="str">
        <f t="shared" si="11"/>
        <v>Identique</v>
      </c>
      <c r="S724" t="str">
        <f>IF(B724 = "", "", VLOOKUP(B724, Commandes!D:G, 4, FALSE))</f>
        <v>oui</v>
      </c>
    </row>
    <row r="725" spans="1:19" hidden="1" x14ac:dyDescent="0.35">
      <c r="A725" t="s">
        <v>2808</v>
      </c>
      <c r="B725" t="s">
        <v>2809</v>
      </c>
      <c r="C725" t="s">
        <v>5984</v>
      </c>
      <c r="D725" t="s">
        <v>4671</v>
      </c>
      <c r="E725" s="1" t="s">
        <v>4866</v>
      </c>
      <c r="F725" t="s">
        <v>4687</v>
      </c>
      <c r="G725">
        <v>51</v>
      </c>
      <c r="H725" t="s">
        <v>6339</v>
      </c>
      <c r="I725" t="s">
        <v>2808</v>
      </c>
      <c r="J725" t="s">
        <v>556</v>
      </c>
      <c r="K725" t="s">
        <v>46</v>
      </c>
      <c r="L725" t="s">
        <v>4667</v>
      </c>
      <c r="M725" t="s">
        <v>4668</v>
      </c>
      <c r="N725">
        <v>2024</v>
      </c>
      <c r="O725" t="s">
        <v>2810</v>
      </c>
      <c r="P725" t="s">
        <v>37</v>
      </c>
      <c r="Q725" t="str">
        <f>IFERROR(_xlfn.XLOOKUP(B725,'boitiers actifs'!C:C,'boitiers actifs'!A:A),"Pas installé")</f>
        <v>GY-179-DS</v>
      </c>
      <c r="R725" t="str">
        <f t="shared" si="11"/>
        <v>Identique</v>
      </c>
      <c r="S725" t="str">
        <f>IF(B725 = "", "", VLOOKUP(B725, Commandes!D:G, 4, FALSE))</f>
        <v>oui</v>
      </c>
    </row>
    <row r="726" spans="1:19" hidden="1" x14ac:dyDescent="0.35">
      <c r="A726" t="s">
        <v>2813</v>
      </c>
      <c r="B726" t="s">
        <v>2814</v>
      </c>
      <c r="C726" t="s">
        <v>6340</v>
      </c>
      <c r="D726" t="s">
        <v>4671</v>
      </c>
      <c r="E726" s="1" t="s">
        <v>4677</v>
      </c>
      <c r="F726" t="s">
        <v>4678</v>
      </c>
      <c r="G726">
        <v>75</v>
      </c>
      <c r="H726" t="s">
        <v>6341</v>
      </c>
      <c r="I726" t="s">
        <v>2813</v>
      </c>
      <c r="J726" t="s">
        <v>556</v>
      </c>
      <c r="K726" t="s">
        <v>46</v>
      </c>
      <c r="L726" t="s">
        <v>4667</v>
      </c>
      <c r="M726" t="s">
        <v>4668</v>
      </c>
      <c r="N726">
        <v>2024</v>
      </c>
      <c r="O726" t="s">
        <v>2815</v>
      </c>
      <c r="P726" t="s">
        <v>37</v>
      </c>
      <c r="Q726" t="str">
        <f>IFERROR(_xlfn.XLOOKUP(B726,'boitiers actifs'!C:C,'boitiers actifs'!A:A),"Pas installé")</f>
        <v>GY-077-DS</v>
      </c>
      <c r="R726" t="str">
        <f t="shared" si="11"/>
        <v>Identique</v>
      </c>
      <c r="S726" t="str">
        <f>IF(B726 = "", "", VLOOKUP(B726, Commandes!D:G, 4, FALSE))</f>
        <v>oui</v>
      </c>
    </row>
    <row r="727" spans="1:19" hidden="1" x14ac:dyDescent="0.35">
      <c r="A727" t="s">
        <v>2819</v>
      </c>
      <c r="B727" t="s">
        <v>2820</v>
      </c>
      <c r="C727" t="s">
        <v>6342</v>
      </c>
      <c r="D727" t="s">
        <v>4671</v>
      </c>
      <c r="E727" s="1" t="s">
        <v>5890</v>
      </c>
      <c r="F727" t="s">
        <v>4678</v>
      </c>
      <c r="G727">
        <v>57</v>
      </c>
      <c r="H727" t="s">
        <v>6343</v>
      </c>
      <c r="I727" t="s">
        <v>2819</v>
      </c>
      <c r="J727" t="s">
        <v>556</v>
      </c>
      <c r="K727" t="s">
        <v>46</v>
      </c>
      <c r="L727" t="s">
        <v>4667</v>
      </c>
      <c r="M727" t="s">
        <v>4668</v>
      </c>
      <c r="N727">
        <v>2024</v>
      </c>
      <c r="O727" t="s">
        <v>2821</v>
      </c>
      <c r="P727" t="s">
        <v>37</v>
      </c>
      <c r="Q727" t="str">
        <f>IFERROR(_xlfn.XLOOKUP(B727,'boitiers actifs'!C:C,'boitiers actifs'!A:A),"Pas installé")</f>
        <v>GY-928-DR</v>
      </c>
      <c r="R727" t="str">
        <f t="shared" si="11"/>
        <v>Identique</v>
      </c>
      <c r="S727" t="str">
        <f>IF(B727 = "", "", VLOOKUP(B727, Commandes!D:G, 4, FALSE))</f>
        <v>oui</v>
      </c>
    </row>
    <row r="728" spans="1:19" hidden="1" x14ac:dyDescent="0.35">
      <c r="A728" t="s">
        <v>2825</v>
      </c>
      <c r="B728" t="s">
        <v>2826</v>
      </c>
      <c r="C728" t="s">
        <v>5940</v>
      </c>
      <c r="D728" t="s">
        <v>4671</v>
      </c>
      <c r="E728" s="1" t="s">
        <v>5843</v>
      </c>
      <c r="F728" t="s">
        <v>4666</v>
      </c>
      <c r="G728">
        <v>42</v>
      </c>
      <c r="H728" t="s">
        <v>6344</v>
      </c>
      <c r="I728" t="s">
        <v>2825</v>
      </c>
      <c r="J728" t="s">
        <v>1980</v>
      </c>
      <c r="K728" t="s">
        <v>46</v>
      </c>
      <c r="L728" t="s">
        <v>4667</v>
      </c>
      <c r="M728" t="s">
        <v>4673</v>
      </c>
      <c r="N728">
        <v>2024</v>
      </c>
      <c r="O728" t="s">
        <v>2827</v>
      </c>
      <c r="P728" t="s">
        <v>37</v>
      </c>
      <c r="Q728" t="str">
        <f>IFERROR(_xlfn.XLOOKUP(B728,'boitiers actifs'!C:C,'boitiers actifs'!A:A),"Pas installé")</f>
        <v>GX-414-QP</v>
      </c>
      <c r="R728" t="str">
        <f t="shared" si="11"/>
        <v>Identique</v>
      </c>
      <c r="S728" t="str">
        <f>IF(B728 = "", "", VLOOKUP(B728, Commandes!D:G, 4, FALSE))</f>
        <v>oui</v>
      </c>
    </row>
    <row r="729" spans="1:19" hidden="1" x14ac:dyDescent="0.35">
      <c r="A729" t="s">
        <v>2831</v>
      </c>
      <c r="B729" t="s">
        <v>2832</v>
      </c>
      <c r="C729" t="s">
        <v>5832</v>
      </c>
      <c r="D729" t="s">
        <v>4671</v>
      </c>
      <c r="E729" s="1" t="s">
        <v>5034</v>
      </c>
      <c r="F729" t="s">
        <v>4687</v>
      </c>
      <c r="G729" t="s">
        <v>4681</v>
      </c>
      <c r="H729" t="s">
        <v>6345</v>
      </c>
      <c r="I729" t="s">
        <v>2831</v>
      </c>
      <c r="J729" t="s">
        <v>479</v>
      </c>
      <c r="K729" t="s">
        <v>46</v>
      </c>
      <c r="L729" t="s">
        <v>4667</v>
      </c>
      <c r="M729" t="s">
        <v>6346</v>
      </c>
      <c r="N729">
        <v>2024</v>
      </c>
      <c r="O729" t="s">
        <v>2833</v>
      </c>
      <c r="P729" t="s">
        <v>37</v>
      </c>
      <c r="Q729" t="str">
        <f>IFERROR(_xlfn.XLOOKUP(B729,'boitiers actifs'!C:C,'boitiers actifs'!A:A),"Pas installé")</f>
        <v>GX-357-YH</v>
      </c>
      <c r="R729" t="str">
        <f t="shared" si="11"/>
        <v>Identique</v>
      </c>
      <c r="S729" t="str">
        <f>IF(B729 = "", "", VLOOKUP(B729, Commandes!D:G, 4, FALSE))</f>
        <v>oui</v>
      </c>
    </row>
    <row r="730" spans="1:19" hidden="1" x14ac:dyDescent="0.35">
      <c r="A730" t="s">
        <v>2837</v>
      </c>
      <c r="B730" t="s">
        <v>2838</v>
      </c>
      <c r="C730" t="s">
        <v>4685</v>
      </c>
      <c r="D730" t="s">
        <v>2841</v>
      </c>
      <c r="E730" s="1" t="s">
        <v>6347</v>
      </c>
      <c r="F730" t="s">
        <v>4666</v>
      </c>
      <c r="G730" t="s">
        <v>4681</v>
      </c>
      <c r="H730" t="s">
        <v>66</v>
      </c>
      <c r="I730" t="s">
        <v>2837</v>
      </c>
      <c r="J730" t="s">
        <v>75</v>
      </c>
      <c r="K730" t="s">
        <v>46</v>
      </c>
      <c r="L730" t="s">
        <v>4692</v>
      </c>
      <c r="M730" t="s">
        <v>4693</v>
      </c>
      <c r="N730">
        <v>2024</v>
      </c>
      <c r="O730" t="s">
        <v>2839</v>
      </c>
      <c r="P730" t="s">
        <v>37</v>
      </c>
      <c r="Q730" t="str">
        <f>IFERROR(_xlfn.XLOOKUP(B730,'boitiers actifs'!C:C,'boitiers actifs'!A:A),"Pas installé")</f>
        <v>GX-222-SN</v>
      </c>
      <c r="R730" t="str">
        <f t="shared" si="11"/>
        <v>Identique</v>
      </c>
      <c r="S730" t="str">
        <f>IF(B730 = "", "", VLOOKUP(B730, Commandes!D:G, 4, FALSE))</f>
        <v>oui</v>
      </c>
    </row>
    <row r="731" spans="1:19" hidden="1" x14ac:dyDescent="0.35">
      <c r="A731" t="s">
        <v>2842</v>
      </c>
      <c r="B731" t="s">
        <v>2843</v>
      </c>
      <c r="C731" t="s">
        <v>5940</v>
      </c>
      <c r="D731" t="s">
        <v>4671</v>
      </c>
      <c r="E731" s="1" t="s">
        <v>43</v>
      </c>
      <c r="F731" t="s">
        <v>4666</v>
      </c>
      <c r="G731" t="s">
        <v>4681</v>
      </c>
      <c r="H731" t="s">
        <v>6348</v>
      </c>
      <c r="I731" t="s">
        <v>2842</v>
      </c>
      <c r="J731" t="s">
        <v>75</v>
      </c>
      <c r="K731" t="s">
        <v>46</v>
      </c>
      <c r="L731" t="s">
        <v>4667</v>
      </c>
      <c r="M731" t="s">
        <v>6346</v>
      </c>
      <c r="N731">
        <v>2024</v>
      </c>
      <c r="O731" t="s">
        <v>2844</v>
      </c>
      <c r="P731" t="s">
        <v>37</v>
      </c>
      <c r="Q731" t="str">
        <f>IFERROR(_xlfn.XLOOKUP(B731,'boitiers actifs'!C:C,'boitiers actifs'!A:A),"Pas installé")</f>
        <v>GX-275-YP</v>
      </c>
      <c r="R731" t="str">
        <f t="shared" si="11"/>
        <v>Identique</v>
      </c>
      <c r="S731" t="str">
        <f>IF(B731 = "", "", VLOOKUP(B731, Commandes!D:G, 4, FALSE))</f>
        <v>oui</v>
      </c>
    </row>
    <row r="732" spans="1:19" hidden="1" x14ac:dyDescent="0.35">
      <c r="A732" t="s">
        <v>2847</v>
      </c>
      <c r="B732" t="s">
        <v>2848</v>
      </c>
      <c r="C732" t="s">
        <v>4685</v>
      </c>
      <c r="D732" t="s">
        <v>4671</v>
      </c>
      <c r="E732" s="1" t="s">
        <v>5843</v>
      </c>
      <c r="F732" t="s">
        <v>4666</v>
      </c>
      <c r="G732">
        <v>70</v>
      </c>
      <c r="H732" t="s">
        <v>66</v>
      </c>
      <c r="I732" t="s">
        <v>2847</v>
      </c>
      <c r="J732" t="s">
        <v>1980</v>
      </c>
      <c r="K732" t="s">
        <v>46</v>
      </c>
      <c r="L732" t="s">
        <v>4667</v>
      </c>
      <c r="M732" t="s">
        <v>4673</v>
      </c>
      <c r="N732">
        <v>2024</v>
      </c>
      <c r="O732" t="s">
        <v>2849</v>
      </c>
      <c r="P732" t="s">
        <v>37</v>
      </c>
      <c r="Q732" t="str">
        <f>IFERROR(_xlfn.XLOOKUP(B732,'boitiers actifs'!C:C,'boitiers actifs'!A:A),"Pas installé")</f>
        <v>GX-163-GY</v>
      </c>
      <c r="R732" t="str">
        <f t="shared" si="11"/>
        <v>Identique</v>
      </c>
      <c r="S732" t="str">
        <f>IF(B732 = "", "", VLOOKUP(B732, Commandes!D:G, 4, FALSE))</f>
        <v>oui</v>
      </c>
    </row>
    <row r="733" spans="1:19" hidden="1" x14ac:dyDescent="0.35">
      <c r="A733" t="s">
        <v>2853</v>
      </c>
      <c r="B733" t="s">
        <v>2854</v>
      </c>
      <c r="C733" t="s">
        <v>2858</v>
      </c>
      <c r="D733" t="s">
        <v>4671</v>
      </c>
      <c r="E733" s="1" t="s">
        <v>5303</v>
      </c>
      <c r="F733" t="s">
        <v>4666</v>
      </c>
      <c r="G733" t="s">
        <v>4681</v>
      </c>
      <c r="H733" t="s">
        <v>66</v>
      </c>
      <c r="I733" t="s">
        <v>2853</v>
      </c>
      <c r="J733" t="s">
        <v>75</v>
      </c>
      <c r="K733" t="s">
        <v>46</v>
      </c>
      <c r="L733" t="s">
        <v>4667</v>
      </c>
      <c r="M733" t="s">
        <v>6346</v>
      </c>
      <c r="N733">
        <v>2024</v>
      </c>
      <c r="O733" t="s">
        <v>2855</v>
      </c>
      <c r="P733" t="s">
        <v>37</v>
      </c>
      <c r="Q733" t="str">
        <f>IFERROR(_xlfn.XLOOKUP(B733,'boitiers actifs'!C:C,'boitiers actifs'!A:A),"Pas installé")</f>
        <v>GY-678-JL</v>
      </c>
      <c r="R733" t="str">
        <f t="shared" si="11"/>
        <v>Identique</v>
      </c>
      <c r="S733" t="str">
        <f>IF(B733 = "", "", VLOOKUP(B733, Commandes!D:G, 4, FALSE))</f>
        <v>oui</v>
      </c>
    </row>
    <row r="734" spans="1:19" hidden="1" x14ac:dyDescent="0.35">
      <c r="A734" t="s">
        <v>2859</v>
      </c>
      <c r="B734" t="s">
        <v>2860</v>
      </c>
      <c r="C734" t="s">
        <v>5517</v>
      </c>
      <c r="D734" t="s">
        <v>4671</v>
      </c>
      <c r="E734" s="1" t="s">
        <v>6349</v>
      </c>
      <c r="F734" t="s">
        <v>4666</v>
      </c>
      <c r="G734">
        <v>100</v>
      </c>
      <c r="H734" t="s">
        <v>66</v>
      </c>
      <c r="I734" t="s">
        <v>2859</v>
      </c>
      <c r="J734" t="s">
        <v>2671</v>
      </c>
      <c r="K734" t="s">
        <v>46</v>
      </c>
      <c r="L734" t="s">
        <v>4667</v>
      </c>
      <c r="M734" t="s">
        <v>4673</v>
      </c>
      <c r="N734">
        <v>2024</v>
      </c>
      <c r="O734" t="s">
        <v>2861</v>
      </c>
      <c r="P734" t="s">
        <v>37</v>
      </c>
      <c r="Q734" t="str">
        <f>IFERROR(_xlfn.XLOOKUP(B734,'boitiers actifs'!C:C,'boitiers actifs'!A:A),"Pas installé")</f>
        <v>GX-974-JV</v>
      </c>
      <c r="R734" t="str">
        <f t="shared" si="11"/>
        <v>Identique</v>
      </c>
      <c r="S734" t="str">
        <f>IF(B734 = "", "", VLOOKUP(B734, Commandes!D:G, 4, FALSE))</f>
        <v>oui</v>
      </c>
    </row>
    <row r="735" spans="1:19" hidden="1" x14ac:dyDescent="0.35">
      <c r="A735" t="s">
        <v>2864</v>
      </c>
      <c r="B735" t="s">
        <v>2865</v>
      </c>
      <c r="C735" t="s">
        <v>5575</v>
      </c>
      <c r="D735" t="s">
        <v>4671</v>
      </c>
      <c r="E735" s="1" t="s">
        <v>5021</v>
      </c>
      <c r="F735" t="s">
        <v>4678</v>
      </c>
      <c r="G735">
        <v>86</v>
      </c>
      <c r="H735" t="s">
        <v>2867</v>
      </c>
      <c r="I735" t="s">
        <v>2864</v>
      </c>
      <c r="J735" t="s">
        <v>1418</v>
      </c>
      <c r="K735" t="s">
        <v>46</v>
      </c>
      <c r="L735" t="s">
        <v>4667</v>
      </c>
      <c r="M735" t="s">
        <v>4668</v>
      </c>
      <c r="N735">
        <v>2024</v>
      </c>
      <c r="O735" t="s">
        <v>2866</v>
      </c>
      <c r="P735" t="s">
        <v>37</v>
      </c>
      <c r="Q735" t="str">
        <f>IFERROR(_xlfn.XLOOKUP(B735,'boitiers actifs'!C:C,'boitiers actifs'!A:A),"Pas installé")</f>
        <v>GX-665-CQ</v>
      </c>
      <c r="R735" t="str">
        <f t="shared" si="11"/>
        <v>Identique</v>
      </c>
      <c r="S735" t="str">
        <f>IF(B735 = "", "", VLOOKUP(B735, Commandes!D:G, 4, FALSE))</f>
        <v>oui</v>
      </c>
    </row>
    <row r="736" spans="1:19" hidden="1" x14ac:dyDescent="0.35">
      <c r="A736" t="s">
        <v>2870</v>
      </c>
      <c r="B736" t="s">
        <v>2871</v>
      </c>
      <c r="C736" t="s">
        <v>6350</v>
      </c>
      <c r="D736" t="s">
        <v>4671</v>
      </c>
      <c r="E736" s="1" t="s">
        <v>4677</v>
      </c>
      <c r="F736" t="s">
        <v>4678</v>
      </c>
      <c r="G736">
        <v>72</v>
      </c>
      <c r="H736" t="s">
        <v>2873</v>
      </c>
      <c r="I736" t="s">
        <v>2870</v>
      </c>
      <c r="J736" t="s">
        <v>2736</v>
      </c>
      <c r="K736" t="s">
        <v>46</v>
      </c>
      <c r="L736" t="s">
        <v>4692</v>
      </c>
      <c r="M736" t="s">
        <v>4693</v>
      </c>
      <c r="N736">
        <v>2023</v>
      </c>
      <c r="O736" t="s">
        <v>2872</v>
      </c>
      <c r="P736" t="s">
        <v>37</v>
      </c>
      <c r="Q736" t="str">
        <f>IFERROR(_xlfn.XLOOKUP(B736,'boitiers actifs'!C:C,'boitiers actifs'!A:A),"Pas installé")</f>
        <v>GS-180-PT</v>
      </c>
      <c r="R736" t="str">
        <f t="shared" si="11"/>
        <v>Identique</v>
      </c>
      <c r="S736" t="str">
        <f>IF(B736 = "", "", VLOOKUP(B736, Commandes!D:G, 4, FALSE))</f>
        <v>oui</v>
      </c>
    </row>
    <row r="737" spans="1:19" hidden="1" x14ac:dyDescent="0.35">
      <c r="A737" t="s">
        <v>2878</v>
      </c>
      <c r="B737" t="s">
        <v>2879</v>
      </c>
      <c r="C737" t="s">
        <v>6351</v>
      </c>
      <c r="D737" t="s">
        <v>4671</v>
      </c>
      <c r="E737" s="1" t="s">
        <v>4677</v>
      </c>
      <c r="F737" t="s">
        <v>4678</v>
      </c>
      <c r="G737">
        <v>90</v>
      </c>
      <c r="H737" t="s">
        <v>6352</v>
      </c>
      <c r="I737" t="s">
        <v>2878</v>
      </c>
      <c r="J737" t="s">
        <v>857</v>
      </c>
      <c r="K737" t="s">
        <v>46</v>
      </c>
      <c r="L737" t="s">
        <v>4667</v>
      </c>
      <c r="M737" t="s">
        <v>4668</v>
      </c>
      <c r="N737">
        <v>2024</v>
      </c>
      <c r="O737" t="s">
        <v>2880</v>
      </c>
      <c r="P737" t="s">
        <v>37</v>
      </c>
      <c r="Q737" t="str">
        <f>IFERROR(_xlfn.XLOOKUP(B737,'boitiers actifs'!C:C,'boitiers actifs'!A:A),"Pas installé")</f>
        <v>GY-478-SP</v>
      </c>
      <c r="R737" t="str">
        <f t="shared" si="11"/>
        <v>Identique</v>
      </c>
      <c r="S737" t="str">
        <f>IF(B737 = "", "", VLOOKUP(B737, Commandes!D:G, 4, FALSE))</f>
        <v>oui</v>
      </c>
    </row>
    <row r="738" spans="1:19" hidden="1" x14ac:dyDescent="0.35">
      <c r="A738" t="s">
        <v>2884</v>
      </c>
      <c r="B738" t="s">
        <v>2885</v>
      </c>
      <c r="C738" t="s">
        <v>5081</v>
      </c>
      <c r="D738" t="s">
        <v>4671</v>
      </c>
      <c r="E738" s="1" t="s">
        <v>6353</v>
      </c>
      <c r="F738" t="s">
        <v>4666</v>
      </c>
      <c r="G738">
        <v>33</v>
      </c>
      <c r="H738" t="s">
        <v>2887</v>
      </c>
      <c r="I738" t="s">
        <v>2884</v>
      </c>
      <c r="J738" t="s">
        <v>817</v>
      </c>
      <c r="K738" t="s">
        <v>46</v>
      </c>
      <c r="L738" t="s">
        <v>4667</v>
      </c>
      <c r="M738" t="s">
        <v>4673</v>
      </c>
      <c r="N738">
        <v>2024</v>
      </c>
      <c r="O738" t="s">
        <v>2886</v>
      </c>
      <c r="P738" t="s">
        <v>37</v>
      </c>
      <c r="Q738" t="str">
        <f>IFERROR(_xlfn.XLOOKUP(B738,'boitiers actifs'!C:C,'boitiers actifs'!A:A),"Pas installé")</f>
        <v>GW-917-XH</v>
      </c>
      <c r="R738" t="str">
        <f t="shared" si="11"/>
        <v>Identique</v>
      </c>
      <c r="S738" t="str">
        <f>IF(B738 = "", "", VLOOKUP(B738, Commandes!D:G, 4, FALSE))</f>
        <v>oui</v>
      </c>
    </row>
    <row r="739" spans="1:19" hidden="1" x14ac:dyDescent="0.35">
      <c r="A739" t="s">
        <v>6354</v>
      </c>
      <c r="B739" t="s">
        <v>66</v>
      </c>
      <c r="C739" t="s">
        <v>6323</v>
      </c>
      <c r="D739" t="s">
        <v>6355</v>
      </c>
      <c r="E739" s="1" t="s">
        <v>6356</v>
      </c>
      <c r="F739" t="s">
        <v>4666</v>
      </c>
      <c r="G739">
        <v>80</v>
      </c>
      <c r="H739" t="s">
        <v>66</v>
      </c>
      <c r="I739" t="s">
        <v>6354</v>
      </c>
      <c r="J739" t="s">
        <v>2736</v>
      </c>
      <c r="K739" t="s">
        <v>46</v>
      </c>
      <c r="L739" t="s">
        <v>4712</v>
      </c>
      <c r="M739" t="s">
        <v>4713</v>
      </c>
      <c r="N739">
        <v>2017</v>
      </c>
      <c r="O739" t="s">
        <v>6357</v>
      </c>
      <c r="P739" t="s">
        <v>37</v>
      </c>
      <c r="Q739" t="str">
        <f>IFERROR(_xlfn.XLOOKUP(B739,'boitiers actifs'!C:C,'boitiers actifs'!A:A),"Pas installé")</f>
        <v>Pas installé</v>
      </c>
      <c r="R739" t="str">
        <f t="shared" si="11"/>
        <v>Pas installé</v>
      </c>
      <c r="S739" t="str">
        <f>IF(B739 = "", "", VLOOKUP(B739, Commandes!D:G, 4, FALSE))</f>
        <v/>
      </c>
    </row>
    <row r="740" spans="1:19" hidden="1" x14ac:dyDescent="0.35">
      <c r="A740" t="s">
        <v>3831</v>
      </c>
      <c r="B740" t="s">
        <v>66</v>
      </c>
      <c r="C740" t="s">
        <v>4685</v>
      </c>
      <c r="D740" t="s">
        <v>5905</v>
      </c>
      <c r="E740" s="1" t="s">
        <v>5906</v>
      </c>
      <c r="F740" t="s">
        <v>4666</v>
      </c>
      <c r="G740">
        <v>100</v>
      </c>
      <c r="H740" t="s">
        <v>66</v>
      </c>
      <c r="I740" t="s">
        <v>3831</v>
      </c>
      <c r="J740" t="s">
        <v>75</v>
      </c>
      <c r="K740" t="s">
        <v>46</v>
      </c>
      <c r="L740" t="s">
        <v>4692</v>
      </c>
      <c r="M740" t="s">
        <v>5233</v>
      </c>
      <c r="N740">
        <v>2023</v>
      </c>
      <c r="O740" t="s">
        <v>3834</v>
      </c>
      <c r="P740" t="s">
        <v>37</v>
      </c>
      <c r="Q740" t="str">
        <f>IFERROR(_xlfn.XLOOKUP(B740,'boitiers actifs'!C:C,'boitiers actifs'!A:A),"Pas installé")</f>
        <v>Pas installé</v>
      </c>
      <c r="R740" t="str">
        <f t="shared" si="11"/>
        <v>Pas installé</v>
      </c>
      <c r="S740" t="str">
        <f>IF(B740 = "", "", VLOOKUP(B740, Commandes!D:G, 4, FALSE))</f>
        <v/>
      </c>
    </row>
    <row r="741" spans="1:19" hidden="1" x14ac:dyDescent="0.35">
      <c r="A741" t="s">
        <v>2890</v>
      </c>
      <c r="B741" t="s">
        <v>2891</v>
      </c>
      <c r="C741" t="s">
        <v>6148</v>
      </c>
      <c r="D741" t="s">
        <v>2895</v>
      </c>
      <c r="E741" s="1" t="s">
        <v>6360</v>
      </c>
      <c r="F741" t="s">
        <v>4666</v>
      </c>
      <c r="G741">
        <v>15</v>
      </c>
      <c r="H741" t="s">
        <v>66</v>
      </c>
      <c r="I741" t="s">
        <v>2890</v>
      </c>
      <c r="J741" t="s">
        <v>430</v>
      </c>
      <c r="K741" t="s">
        <v>46</v>
      </c>
      <c r="L741" t="s">
        <v>4692</v>
      </c>
      <c r="M741" t="s">
        <v>4693</v>
      </c>
      <c r="N741">
        <v>2023</v>
      </c>
      <c r="O741" t="s">
        <v>2892</v>
      </c>
      <c r="P741" t="s">
        <v>37</v>
      </c>
      <c r="Q741" t="str">
        <f>IFERROR(_xlfn.XLOOKUP(B741,'boitiers actifs'!C:C,'boitiers actifs'!A:A),"Pas installé")</f>
        <v>GL-505-XH</v>
      </c>
      <c r="R741" t="str">
        <f t="shared" si="11"/>
        <v>Identique</v>
      </c>
      <c r="S741" t="str">
        <f>IF(B741 = "", "", VLOOKUP(B741, Commandes!D:G, 4, FALSE))</f>
        <v>oui</v>
      </c>
    </row>
    <row r="742" spans="1:19" hidden="1" x14ac:dyDescent="0.35">
      <c r="A742" t="s">
        <v>3831</v>
      </c>
      <c r="B742" t="s">
        <v>3832</v>
      </c>
      <c r="C742" t="s">
        <v>1921</v>
      </c>
      <c r="D742" t="s">
        <v>3836</v>
      </c>
      <c r="E742" s="1" t="s">
        <v>6649</v>
      </c>
      <c r="F742" t="s">
        <v>4666</v>
      </c>
      <c r="G742">
        <v>94</v>
      </c>
      <c r="H742" t="s">
        <v>66</v>
      </c>
      <c r="I742" t="s">
        <v>3833</v>
      </c>
      <c r="J742" t="s">
        <v>1906</v>
      </c>
      <c r="K742" t="s">
        <v>46</v>
      </c>
      <c r="L742" t="s">
        <v>4692</v>
      </c>
      <c r="M742" t="s">
        <v>5124</v>
      </c>
      <c r="N742">
        <v>2019</v>
      </c>
      <c r="O742" t="s">
        <v>3834</v>
      </c>
      <c r="P742" t="s">
        <v>37</v>
      </c>
      <c r="Q742" t="str">
        <f>IFERROR(_xlfn.XLOOKUP(B742,'boitiers actifs'!C:C,'boitiers actifs'!A:A),"Pas installé")</f>
        <v>GQ-535-LZ</v>
      </c>
      <c r="R742" t="str">
        <f t="shared" si="11"/>
        <v>Identique</v>
      </c>
      <c r="S742" t="str">
        <f>IF(B742 = "", "", VLOOKUP(B742, Commandes!D:G, 4, FALSE))</f>
        <v>oui</v>
      </c>
    </row>
    <row r="743" spans="1:19" hidden="1" x14ac:dyDescent="0.35">
      <c r="A743" t="s">
        <v>2897</v>
      </c>
      <c r="B743" t="s">
        <v>2898</v>
      </c>
      <c r="C743" t="s">
        <v>6364</v>
      </c>
      <c r="D743" t="s">
        <v>4671</v>
      </c>
      <c r="E743" s="1" t="s">
        <v>4677</v>
      </c>
      <c r="F743" t="s">
        <v>4678</v>
      </c>
      <c r="G743">
        <v>46</v>
      </c>
      <c r="H743" t="s">
        <v>6215</v>
      </c>
      <c r="I743" t="s">
        <v>2897</v>
      </c>
      <c r="J743" t="s">
        <v>2499</v>
      </c>
      <c r="K743" t="s">
        <v>46</v>
      </c>
      <c r="L743" t="s">
        <v>4667</v>
      </c>
      <c r="M743" t="s">
        <v>4668</v>
      </c>
      <c r="N743">
        <v>2024</v>
      </c>
      <c r="O743" t="s">
        <v>2899</v>
      </c>
      <c r="P743" t="s">
        <v>37</v>
      </c>
      <c r="Q743" t="str">
        <f>IFERROR(_xlfn.XLOOKUP(B743,'boitiers actifs'!C:C,'boitiers actifs'!A:A),"Pas installé")</f>
        <v>GX-864-NT</v>
      </c>
      <c r="R743" t="str">
        <f t="shared" si="11"/>
        <v>Identique</v>
      </c>
      <c r="S743" t="str">
        <f>IF(B743 = "", "", VLOOKUP(B743, Commandes!D:G, 4, FALSE))</f>
        <v>oui</v>
      </c>
    </row>
    <row r="744" spans="1:19" hidden="1" x14ac:dyDescent="0.35">
      <c r="A744" t="s">
        <v>6365</v>
      </c>
      <c r="B744" t="s">
        <v>66</v>
      </c>
      <c r="C744" t="s">
        <v>771</v>
      </c>
      <c r="D744" t="s">
        <v>6366</v>
      </c>
      <c r="E744" s="1" t="s">
        <v>66</v>
      </c>
      <c r="F744" t="s">
        <v>4666</v>
      </c>
      <c r="G744" t="s">
        <v>4681</v>
      </c>
      <c r="H744" t="s">
        <v>66</v>
      </c>
      <c r="I744" t="s">
        <v>66</v>
      </c>
      <c r="J744" t="s">
        <v>1349</v>
      </c>
      <c r="K744" t="s">
        <v>46</v>
      </c>
      <c r="L744" t="s">
        <v>66</v>
      </c>
      <c r="M744" t="s">
        <v>66</v>
      </c>
      <c r="N744">
        <v>0</v>
      </c>
      <c r="O744" t="s">
        <v>66</v>
      </c>
      <c r="Q744" t="str">
        <f>IFERROR(_xlfn.XLOOKUP(B744,'boitiers actifs'!C:C,'boitiers actifs'!A:A),"Pas installé")</f>
        <v>Pas installé</v>
      </c>
      <c r="R744" t="str">
        <f t="shared" si="11"/>
        <v>Pas installé</v>
      </c>
      <c r="S744" t="str">
        <f>IF(B744 = "", "", VLOOKUP(B744, Commandes!D:G, 4, FALSE))</f>
        <v/>
      </c>
    </row>
    <row r="745" spans="1:19" hidden="1" x14ac:dyDescent="0.35">
      <c r="A745" t="s">
        <v>2903</v>
      </c>
      <c r="B745" t="s">
        <v>2904</v>
      </c>
      <c r="C745" t="s">
        <v>6367</v>
      </c>
      <c r="D745" t="s">
        <v>4671</v>
      </c>
      <c r="E745" s="1" t="s">
        <v>4677</v>
      </c>
      <c r="F745" t="s">
        <v>4678</v>
      </c>
      <c r="G745">
        <v>67</v>
      </c>
      <c r="H745" t="s">
        <v>6368</v>
      </c>
      <c r="I745" t="s">
        <v>2903</v>
      </c>
      <c r="J745" t="s">
        <v>1349</v>
      </c>
      <c r="K745" t="s">
        <v>46</v>
      </c>
      <c r="L745" t="s">
        <v>4667</v>
      </c>
      <c r="M745" t="s">
        <v>4668</v>
      </c>
      <c r="N745">
        <v>2024</v>
      </c>
      <c r="O745" t="s">
        <v>2905</v>
      </c>
      <c r="P745" t="s">
        <v>37</v>
      </c>
      <c r="Q745" t="str">
        <f>IFERROR(_xlfn.XLOOKUP(B745,'boitiers actifs'!C:C,'boitiers actifs'!A:A),"Pas installé")</f>
        <v>GW-063-ZG</v>
      </c>
      <c r="R745" t="str">
        <f t="shared" si="11"/>
        <v>Identique</v>
      </c>
      <c r="S745" t="str">
        <f>IF(B745 = "", "", VLOOKUP(B745, Commandes!D:G, 4, FALSE))</f>
        <v>oui</v>
      </c>
    </row>
    <row r="746" spans="1:19" hidden="1" x14ac:dyDescent="0.35">
      <c r="A746" t="s">
        <v>2909</v>
      </c>
      <c r="B746" t="s">
        <v>2910</v>
      </c>
      <c r="C746" t="s">
        <v>6369</v>
      </c>
      <c r="D746" t="s">
        <v>4671</v>
      </c>
      <c r="E746" s="1" t="s">
        <v>4677</v>
      </c>
      <c r="F746" t="s">
        <v>4678</v>
      </c>
      <c r="G746">
        <v>100</v>
      </c>
      <c r="H746" t="s">
        <v>6370</v>
      </c>
      <c r="I746" t="s">
        <v>2909</v>
      </c>
      <c r="J746" t="s">
        <v>1349</v>
      </c>
      <c r="K746" t="s">
        <v>46</v>
      </c>
      <c r="L746" t="s">
        <v>4667</v>
      </c>
      <c r="M746" t="s">
        <v>4668</v>
      </c>
      <c r="N746">
        <v>2024</v>
      </c>
      <c r="O746" t="s">
        <v>2911</v>
      </c>
      <c r="P746" t="s">
        <v>37</v>
      </c>
      <c r="Q746" t="str">
        <f>IFERROR(_xlfn.XLOOKUP(B746,'boitiers actifs'!C:C,'boitiers actifs'!A:A),"Pas installé")</f>
        <v>GY-699-MA</v>
      </c>
      <c r="R746" t="str">
        <f t="shared" si="11"/>
        <v>Identique</v>
      </c>
      <c r="S746" t="str">
        <f>IF(B746 = "", "", VLOOKUP(B746, Commandes!D:G, 4, FALSE))</f>
        <v>oui</v>
      </c>
    </row>
    <row r="747" spans="1:19" hidden="1" x14ac:dyDescent="0.35">
      <c r="A747" t="s">
        <v>2915</v>
      </c>
      <c r="B747" t="s">
        <v>2916</v>
      </c>
      <c r="C747" t="s">
        <v>6371</v>
      </c>
      <c r="D747" t="s">
        <v>4671</v>
      </c>
      <c r="E747" s="1" t="s">
        <v>4677</v>
      </c>
      <c r="F747" t="s">
        <v>4678</v>
      </c>
      <c r="G747">
        <v>62</v>
      </c>
      <c r="H747" t="s">
        <v>66</v>
      </c>
      <c r="I747" t="s">
        <v>2915</v>
      </c>
      <c r="J747" t="s">
        <v>2736</v>
      </c>
      <c r="K747" t="s">
        <v>46</v>
      </c>
      <c r="L747" t="s">
        <v>4692</v>
      </c>
      <c r="M747" t="s">
        <v>4693</v>
      </c>
      <c r="N747">
        <v>2023</v>
      </c>
      <c r="O747" t="s">
        <v>2917</v>
      </c>
      <c r="P747" t="s">
        <v>37</v>
      </c>
      <c r="Q747" t="str">
        <f>IFERROR(_xlfn.XLOOKUP(B747,'boitiers actifs'!C:C,'boitiers actifs'!A:A),"Pas installé")</f>
        <v>GS-363-GY</v>
      </c>
      <c r="R747" t="str">
        <f t="shared" si="11"/>
        <v>Identique</v>
      </c>
      <c r="S747" t="str">
        <f>IF(B747 = "", "", VLOOKUP(B747, Commandes!D:G, 4, FALSE))</f>
        <v>oui</v>
      </c>
    </row>
    <row r="748" spans="1:19" hidden="1" x14ac:dyDescent="0.35">
      <c r="A748" t="s">
        <v>2921</v>
      </c>
      <c r="B748" t="s">
        <v>2922</v>
      </c>
      <c r="C748" t="s">
        <v>4691</v>
      </c>
      <c r="D748" t="s">
        <v>4671</v>
      </c>
      <c r="E748" s="1" t="s">
        <v>6093</v>
      </c>
      <c r="F748" t="s">
        <v>4666</v>
      </c>
      <c r="G748">
        <v>98</v>
      </c>
      <c r="H748" t="s">
        <v>2924</v>
      </c>
      <c r="I748" t="s">
        <v>2921</v>
      </c>
      <c r="J748" t="s">
        <v>2736</v>
      </c>
      <c r="K748" t="s">
        <v>46</v>
      </c>
      <c r="L748" t="s">
        <v>4692</v>
      </c>
      <c r="M748" t="s">
        <v>4693</v>
      </c>
      <c r="N748">
        <v>2023</v>
      </c>
      <c r="O748" t="s">
        <v>2923</v>
      </c>
      <c r="P748" t="s">
        <v>37</v>
      </c>
      <c r="Q748" t="str">
        <f>IFERROR(_xlfn.XLOOKUP(B748,'boitiers actifs'!C:C,'boitiers actifs'!A:A),"Pas installé")</f>
        <v>GS-921-FW</v>
      </c>
      <c r="R748" t="str">
        <f t="shared" si="11"/>
        <v>Identique</v>
      </c>
      <c r="S748" t="str">
        <f>IF(B748 = "", "", VLOOKUP(B748, Commandes!D:G, 4, FALSE))</f>
        <v>oui</v>
      </c>
    </row>
    <row r="749" spans="1:19" hidden="1" x14ac:dyDescent="0.35">
      <c r="A749" t="s">
        <v>2928</v>
      </c>
      <c r="B749" t="s">
        <v>2929</v>
      </c>
      <c r="C749" t="s">
        <v>6372</v>
      </c>
      <c r="D749" t="s">
        <v>4671</v>
      </c>
      <c r="E749" s="1" t="s">
        <v>5716</v>
      </c>
      <c r="F749" t="s">
        <v>4687</v>
      </c>
      <c r="G749">
        <v>47</v>
      </c>
      <c r="H749" t="s">
        <v>6373</v>
      </c>
      <c r="I749" t="s">
        <v>2928</v>
      </c>
      <c r="J749" t="s">
        <v>144</v>
      </c>
      <c r="K749" t="s">
        <v>46</v>
      </c>
      <c r="L749" t="s">
        <v>4667</v>
      </c>
      <c r="M749" t="s">
        <v>4668</v>
      </c>
      <c r="N749">
        <v>2024</v>
      </c>
      <c r="O749" t="s">
        <v>2930</v>
      </c>
      <c r="P749" t="s">
        <v>37</v>
      </c>
      <c r="Q749" t="str">
        <f>IFERROR(_xlfn.XLOOKUP(B749,'boitiers actifs'!C:C,'boitiers actifs'!A:A),"Pas installé")</f>
        <v>GZ-282-EW</v>
      </c>
      <c r="R749" t="str">
        <f t="shared" si="11"/>
        <v>Identique</v>
      </c>
      <c r="S749" t="str">
        <f>IF(B749 = "", "", VLOOKUP(B749, Commandes!D:G, 4, FALSE))</f>
        <v>oui</v>
      </c>
    </row>
    <row r="750" spans="1:19" hidden="1" x14ac:dyDescent="0.35">
      <c r="A750" t="s">
        <v>2934</v>
      </c>
      <c r="B750" t="s">
        <v>2935</v>
      </c>
      <c r="C750" t="s">
        <v>6374</v>
      </c>
      <c r="D750" t="s">
        <v>4671</v>
      </c>
      <c r="E750" s="1" t="s">
        <v>4677</v>
      </c>
      <c r="F750" t="s">
        <v>4678</v>
      </c>
      <c r="G750">
        <v>69</v>
      </c>
      <c r="H750" t="s">
        <v>6375</v>
      </c>
      <c r="I750" t="s">
        <v>2934</v>
      </c>
      <c r="J750" t="s">
        <v>2671</v>
      </c>
      <c r="K750" t="s">
        <v>46</v>
      </c>
      <c r="L750" t="s">
        <v>4667</v>
      </c>
      <c r="M750" t="s">
        <v>4668</v>
      </c>
      <c r="N750">
        <v>2024</v>
      </c>
      <c r="O750" t="s">
        <v>2936</v>
      </c>
      <c r="P750" t="s">
        <v>37</v>
      </c>
      <c r="Q750" t="str">
        <f>IFERROR(_xlfn.XLOOKUP(B750,'boitiers actifs'!C:C,'boitiers actifs'!A:A),"Pas installé")</f>
        <v>GY-046-MB</v>
      </c>
      <c r="R750" t="str">
        <f t="shared" si="11"/>
        <v>Identique</v>
      </c>
      <c r="S750" t="str">
        <f>IF(B750 = "", "", VLOOKUP(B750, Commandes!D:G, 4, FALSE))</f>
        <v>oui</v>
      </c>
    </row>
    <row r="751" spans="1:19" hidden="1" x14ac:dyDescent="0.35">
      <c r="A751" t="s">
        <v>2940</v>
      </c>
      <c r="B751" t="s">
        <v>2941</v>
      </c>
      <c r="C751" t="s">
        <v>6376</v>
      </c>
      <c r="D751" t="s">
        <v>4671</v>
      </c>
      <c r="E751" s="1" t="s">
        <v>4677</v>
      </c>
      <c r="F751" t="s">
        <v>4678</v>
      </c>
      <c r="G751">
        <v>47</v>
      </c>
      <c r="H751" t="s">
        <v>6377</v>
      </c>
      <c r="I751" t="s">
        <v>2940</v>
      </c>
      <c r="J751" t="s">
        <v>1418</v>
      </c>
      <c r="K751" t="s">
        <v>46</v>
      </c>
      <c r="L751" t="s">
        <v>4667</v>
      </c>
      <c r="M751" t="s">
        <v>4668</v>
      </c>
      <c r="N751">
        <v>2024</v>
      </c>
      <c r="O751" t="s">
        <v>2942</v>
      </c>
      <c r="P751" t="s">
        <v>37</v>
      </c>
      <c r="Q751" t="str">
        <f>IFERROR(_xlfn.XLOOKUP(B751,'boitiers actifs'!C:C,'boitiers actifs'!A:A),"Pas installé")</f>
        <v>GW-313-PB</v>
      </c>
      <c r="R751" t="str">
        <f t="shared" si="11"/>
        <v>Identique</v>
      </c>
      <c r="S751" t="str">
        <f>IF(B751 = "", "", VLOOKUP(B751, Commandes!D:G, 4, FALSE))</f>
        <v>oui</v>
      </c>
    </row>
    <row r="752" spans="1:19" hidden="1" x14ac:dyDescent="0.35">
      <c r="A752" t="s">
        <v>2946</v>
      </c>
      <c r="B752" t="s">
        <v>2947</v>
      </c>
      <c r="C752" t="s">
        <v>5532</v>
      </c>
      <c r="D752" t="s">
        <v>4671</v>
      </c>
      <c r="E752" s="1" t="s">
        <v>6378</v>
      </c>
      <c r="F752" t="s">
        <v>4666</v>
      </c>
      <c r="G752">
        <v>75</v>
      </c>
      <c r="H752" t="s">
        <v>2949</v>
      </c>
      <c r="I752" t="s">
        <v>2946</v>
      </c>
      <c r="J752" t="s">
        <v>1418</v>
      </c>
      <c r="K752" t="s">
        <v>46</v>
      </c>
      <c r="L752" t="s">
        <v>4667</v>
      </c>
      <c r="M752" t="s">
        <v>4668</v>
      </c>
      <c r="N752">
        <v>2024</v>
      </c>
      <c r="O752" t="s">
        <v>2948</v>
      </c>
      <c r="P752" t="s">
        <v>37</v>
      </c>
      <c r="Q752" t="str">
        <f>IFERROR(_xlfn.XLOOKUP(B752,'boitiers actifs'!C:C,'boitiers actifs'!A:A),"Pas installé")</f>
        <v>GX-590-WG</v>
      </c>
      <c r="R752" t="str">
        <f t="shared" si="11"/>
        <v>Identique</v>
      </c>
      <c r="S752" t="str">
        <f>IF(B752 = "", "", VLOOKUP(B752, Commandes!D:G, 4, FALSE))</f>
        <v>oui</v>
      </c>
    </row>
    <row r="753" spans="1:19" hidden="1" x14ac:dyDescent="0.35">
      <c r="A753" t="s">
        <v>2952</v>
      </c>
      <c r="B753" t="s">
        <v>2953</v>
      </c>
      <c r="C753" t="s">
        <v>5139</v>
      </c>
      <c r="D753" t="s">
        <v>4671</v>
      </c>
      <c r="E753" s="1" t="s">
        <v>4716</v>
      </c>
      <c r="F753" t="s">
        <v>4666</v>
      </c>
      <c r="G753">
        <v>97</v>
      </c>
      <c r="H753" t="s">
        <v>6379</v>
      </c>
      <c r="I753" t="s">
        <v>2952</v>
      </c>
      <c r="J753" t="s">
        <v>857</v>
      </c>
      <c r="K753" t="s">
        <v>46</v>
      </c>
      <c r="L753" t="s">
        <v>4667</v>
      </c>
      <c r="M753" t="s">
        <v>4668</v>
      </c>
      <c r="N753">
        <v>2024</v>
      </c>
      <c r="O753" t="s">
        <v>2954</v>
      </c>
      <c r="P753" t="s">
        <v>37</v>
      </c>
      <c r="Q753" t="str">
        <f>IFERROR(_xlfn.XLOOKUP(B753,'boitiers actifs'!C:C,'boitiers actifs'!A:A),"Pas installé")</f>
        <v>GZ-741-NC</v>
      </c>
      <c r="R753" t="str">
        <f t="shared" si="11"/>
        <v>Identique</v>
      </c>
      <c r="S753" t="str">
        <f>IF(B753 = "", "", VLOOKUP(B753, Commandes!D:G, 4, FALSE))</f>
        <v>oui</v>
      </c>
    </row>
    <row r="754" spans="1:19" x14ac:dyDescent="0.35">
      <c r="A754" t="s">
        <v>2957</v>
      </c>
      <c r="B754" t="s">
        <v>2958</v>
      </c>
      <c r="C754" t="s">
        <v>6380</v>
      </c>
      <c r="D754" t="s">
        <v>4671</v>
      </c>
      <c r="E754" s="1" t="s">
        <v>4677</v>
      </c>
      <c r="F754" t="s">
        <v>4678</v>
      </c>
      <c r="G754">
        <v>79</v>
      </c>
      <c r="H754" t="s">
        <v>6381</v>
      </c>
      <c r="I754" t="s">
        <v>2957</v>
      </c>
      <c r="J754" t="s">
        <v>800</v>
      </c>
      <c r="K754" t="s">
        <v>46</v>
      </c>
      <c r="L754" t="s">
        <v>4667</v>
      </c>
      <c r="M754" t="s">
        <v>4668</v>
      </c>
      <c r="N754">
        <v>2024</v>
      </c>
      <c r="O754" t="s">
        <v>2959</v>
      </c>
      <c r="P754" t="s">
        <v>37</v>
      </c>
      <c r="Q754" t="str">
        <f>IFERROR(_xlfn.XLOOKUP(B754,'boitiers actifs'!C:C,'boitiers actifs'!A:A),"Pas installé")</f>
        <v>GZ-283-LJ</v>
      </c>
      <c r="R754" t="str">
        <f t="shared" si="11"/>
        <v>Identique</v>
      </c>
      <c r="S754" t="e">
        <f>IF(B754 = "", "", VLOOKUP(B754, Commandes!D:G, 4, FALSE))</f>
        <v>#N/A</v>
      </c>
    </row>
    <row r="755" spans="1:19" hidden="1" x14ac:dyDescent="0.35">
      <c r="A755" t="s">
        <v>2963</v>
      </c>
      <c r="B755" t="s">
        <v>2964</v>
      </c>
      <c r="C755" t="s">
        <v>6382</v>
      </c>
      <c r="D755" t="s">
        <v>4671</v>
      </c>
      <c r="E755" s="1" t="s">
        <v>4954</v>
      </c>
      <c r="F755" t="s">
        <v>4687</v>
      </c>
      <c r="G755">
        <v>72</v>
      </c>
      <c r="H755" t="s">
        <v>2966</v>
      </c>
      <c r="I755" t="s">
        <v>2963</v>
      </c>
      <c r="J755" t="s">
        <v>927</v>
      </c>
      <c r="K755" t="s">
        <v>46</v>
      </c>
      <c r="L755" t="s">
        <v>4692</v>
      </c>
      <c r="M755" t="s">
        <v>5124</v>
      </c>
      <c r="N755">
        <v>2019</v>
      </c>
      <c r="O755" t="s">
        <v>2965</v>
      </c>
      <c r="P755" t="s">
        <v>37</v>
      </c>
      <c r="Q755" t="str">
        <f>IFERROR(_xlfn.XLOOKUP(B755,'boitiers actifs'!C:C,'boitiers actifs'!A:A),"Pas installé")</f>
        <v>GR-304-GK</v>
      </c>
      <c r="R755" t="str">
        <f t="shared" si="11"/>
        <v>Identique</v>
      </c>
      <c r="S755" t="str">
        <f>IF(B755 = "", "", VLOOKUP(B755, Commandes!D:G, 4, FALSE))</f>
        <v>oui</v>
      </c>
    </row>
    <row r="756" spans="1:19" hidden="1" x14ac:dyDescent="0.35">
      <c r="A756" t="s">
        <v>2970</v>
      </c>
      <c r="B756" t="s">
        <v>2971</v>
      </c>
      <c r="C756" t="s">
        <v>5656</v>
      </c>
      <c r="D756" t="s">
        <v>2976</v>
      </c>
      <c r="E756" s="1" t="s">
        <v>6383</v>
      </c>
      <c r="F756" t="s">
        <v>4666</v>
      </c>
      <c r="G756">
        <v>83</v>
      </c>
      <c r="H756" t="s">
        <v>2973</v>
      </c>
      <c r="I756" t="s">
        <v>2970</v>
      </c>
      <c r="J756" t="s">
        <v>927</v>
      </c>
      <c r="K756" t="s">
        <v>46</v>
      </c>
      <c r="L756" t="s">
        <v>4692</v>
      </c>
      <c r="M756" t="s">
        <v>4693</v>
      </c>
      <c r="N756">
        <v>2023</v>
      </c>
      <c r="O756" t="s">
        <v>2972</v>
      </c>
      <c r="P756" t="s">
        <v>37</v>
      </c>
      <c r="Q756" t="str">
        <f>IFERROR(_xlfn.XLOOKUP(B756,'boitiers actifs'!C:C,'boitiers actifs'!A:A),"Pas installé")</f>
        <v>GY-401-PD</v>
      </c>
      <c r="R756" t="str">
        <f t="shared" si="11"/>
        <v>Identique</v>
      </c>
      <c r="S756" t="str">
        <f>IF(B756 = "", "", VLOOKUP(B756, Commandes!D:G, 4, FALSE))</f>
        <v>oui</v>
      </c>
    </row>
    <row r="757" spans="1:19" hidden="1" x14ac:dyDescent="0.35">
      <c r="A757" t="s">
        <v>2978</v>
      </c>
      <c r="B757" t="s">
        <v>2979</v>
      </c>
      <c r="C757" t="s">
        <v>6384</v>
      </c>
      <c r="D757" t="s">
        <v>4671</v>
      </c>
      <c r="E757" s="1" t="s">
        <v>5034</v>
      </c>
      <c r="F757" t="s">
        <v>4666</v>
      </c>
      <c r="G757">
        <v>75</v>
      </c>
      <c r="H757" t="s">
        <v>66</v>
      </c>
      <c r="I757" t="s">
        <v>2978</v>
      </c>
      <c r="J757" t="s">
        <v>962</v>
      </c>
      <c r="K757" t="s">
        <v>46</v>
      </c>
      <c r="L757" t="s">
        <v>4692</v>
      </c>
      <c r="M757" t="s">
        <v>5817</v>
      </c>
      <c r="N757">
        <v>2024</v>
      </c>
      <c r="O757" t="s">
        <v>2980</v>
      </c>
      <c r="P757" t="s">
        <v>37</v>
      </c>
      <c r="Q757" t="str">
        <f>IFERROR(_xlfn.XLOOKUP(B757,'boitiers actifs'!C:C,'boitiers actifs'!A:A),"Pas installé")</f>
        <v>GY-660-AN</v>
      </c>
      <c r="R757" t="str">
        <f t="shared" si="11"/>
        <v>Identique</v>
      </c>
      <c r="S757" t="str">
        <f>IF(B757 = "", "", VLOOKUP(B757, Commandes!D:G, 4, FALSE))</f>
        <v>oui</v>
      </c>
    </row>
    <row r="758" spans="1:19" hidden="1" x14ac:dyDescent="0.35">
      <c r="A758" t="s">
        <v>2984</v>
      </c>
      <c r="B758" t="s">
        <v>2985</v>
      </c>
      <c r="C758" t="s">
        <v>6385</v>
      </c>
      <c r="D758" t="s">
        <v>4671</v>
      </c>
      <c r="E758" s="1" t="s">
        <v>6386</v>
      </c>
      <c r="F758" t="s">
        <v>4666</v>
      </c>
      <c r="G758">
        <v>51</v>
      </c>
      <c r="H758" t="s">
        <v>66</v>
      </c>
      <c r="I758" t="s">
        <v>2984</v>
      </c>
      <c r="J758" t="s">
        <v>962</v>
      </c>
      <c r="K758" t="s">
        <v>46</v>
      </c>
      <c r="L758" t="s">
        <v>4692</v>
      </c>
      <c r="M758" t="s">
        <v>5817</v>
      </c>
      <c r="N758">
        <v>2024</v>
      </c>
      <c r="O758" t="s">
        <v>2986</v>
      </c>
      <c r="P758" t="s">
        <v>37</v>
      </c>
      <c r="Q758" t="str">
        <f>IFERROR(_xlfn.XLOOKUP(B758,'boitiers actifs'!C:C,'boitiers actifs'!A:A),"Pas installé")</f>
        <v>GX-948-XG</v>
      </c>
      <c r="R758" t="str">
        <f t="shared" si="11"/>
        <v>Identique</v>
      </c>
      <c r="S758" t="str">
        <f>IF(B758 = "", "", VLOOKUP(B758, Commandes!D:G, 4, FALSE))</f>
        <v>oui</v>
      </c>
    </row>
    <row r="759" spans="1:19" hidden="1" x14ac:dyDescent="0.35">
      <c r="A759" t="s">
        <v>2990</v>
      </c>
      <c r="B759" t="s">
        <v>2991</v>
      </c>
      <c r="C759" t="s">
        <v>5647</v>
      </c>
      <c r="D759" t="s">
        <v>4671</v>
      </c>
      <c r="E759" s="1" t="s">
        <v>4677</v>
      </c>
      <c r="F759" t="s">
        <v>4678</v>
      </c>
      <c r="G759">
        <v>69</v>
      </c>
      <c r="H759" t="s">
        <v>2993</v>
      </c>
      <c r="I759" t="s">
        <v>2990</v>
      </c>
      <c r="J759" t="s">
        <v>927</v>
      </c>
      <c r="K759" t="s">
        <v>46</v>
      </c>
      <c r="L759" t="s">
        <v>4692</v>
      </c>
      <c r="M759" t="s">
        <v>4693</v>
      </c>
      <c r="N759">
        <v>2023</v>
      </c>
      <c r="O759" t="s">
        <v>2992</v>
      </c>
      <c r="P759" t="s">
        <v>37</v>
      </c>
      <c r="Q759" t="str">
        <f>IFERROR(_xlfn.XLOOKUP(B759,'boitiers actifs'!C:C,'boitiers actifs'!A:A),"Pas installé")</f>
        <v>GY-344-PD</v>
      </c>
      <c r="R759" t="str">
        <f t="shared" si="11"/>
        <v>Identique</v>
      </c>
      <c r="S759" t="str">
        <f>IF(B759 = "", "", VLOOKUP(B759, Commandes!D:G, 4, FALSE))</f>
        <v>oui</v>
      </c>
    </row>
    <row r="760" spans="1:19" hidden="1" x14ac:dyDescent="0.35">
      <c r="A760" t="s">
        <v>2997</v>
      </c>
      <c r="B760" t="s">
        <v>2998</v>
      </c>
      <c r="C760" t="s">
        <v>6387</v>
      </c>
      <c r="D760" t="s">
        <v>4671</v>
      </c>
      <c r="E760" s="1" t="s">
        <v>4677</v>
      </c>
      <c r="F760" t="s">
        <v>4678</v>
      </c>
      <c r="G760">
        <v>62</v>
      </c>
      <c r="H760" t="s">
        <v>6265</v>
      </c>
      <c r="I760" t="s">
        <v>2997</v>
      </c>
      <c r="J760" t="s">
        <v>2518</v>
      </c>
      <c r="K760" t="s">
        <v>46</v>
      </c>
      <c r="L760" t="s">
        <v>4667</v>
      </c>
      <c r="M760" t="s">
        <v>4668</v>
      </c>
      <c r="N760">
        <v>2024</v>
      </c>
      <c r="O760" t="s">
        <v>2999</v>
      </c>
      <c r="P760" t="s">
        <v>37</v>
      </c>
      <c r="Q760" t="str">
        <f>IFERROR(_xlfn.XLOOKUP(B760,'boitiers actifs'!C:C,'boitiers actifs'!A:A),"Pas installé")</f>
        <v>GW-062-RC</v>
      </c>
      <c r="R760" t="str">
        <f t="shared" si="11"/>
        <v>Identique</v>
      </c>
      <c r="S760" t="str">
        <f>IF(B760 = "", "", VLOOKUP(B760, Commandes!D:G, 4, FALSE))</f>
        <v>oui</v>
      </c>
    </row>
    <row r="761" spans="1:19" hidden="1" x14ac:dyDescent="0.35">
      <c r="A761" t="s">
        <v>3003</v>
      </c>
      <c r="B761" t="s">
        <v>3004</v>
      </c>
      <c r="C761" t="s">
        <v>6388</v>
      </c>
      <c r="D761" t="s">
        <v>4671</v>
      </c>
      <c r="E761" s="1" t="s">
        <v>4677</v>
      </c>
      <c r="F761" t="s">
        <v>4687</v>
      </c>
      <c r="G761">
        <v>85</v>
      </c>
      <c r="H761" t="s">
        <v>2595</v>
      </c>
      <c r="I761" t="s">
        <v>3003</v>
      </c>
      <c r="J761" t="s">
        <v>2518</v>
      </c>
      <c r="K761" t="s">
        <v>46</v>
      </c>
      <c r="L761" t="s">
        <v>4667</v>
      </c>
      <c r="M761" t="s">
        <v>4668</v>
      </c>
      <c r="N761">
        <v>2024</v>
      </c>
      <c r="O761" t="s">
        <v>3005</v>
      </c>
      <c r="P761" t="s">
        <v>37</v>
      </c>
      <c r="Q761" t="str">
        <f>IFERROR(_xlfn.XLOOKUP(B761,'boitiers actifs'!C:C,'boitiers actifs'!A:A),"Pas installé")</f>
        <v>GX-092-GQ</v>
      </c>
      <c r="R761" t="str">
        <f t="shared" si="11"/>
        <v>Identique</v>
      </c>
      <c r="S761" t="str">
        <f>IF(B761 = "", "", VLOOKUP(B761, Commandes!D:G, 4, FALSE))</f>
        <v>oui</v>
      </c>
    </row>
    <row r="762" spans="1:19" hidden="1" x14ac:dyDescent="0.35">
      <c r="A762" t="s">
        <v>3009</v>
      </c>
      <c r="B762" t="s">
        <v>3010</v>
      </c>
      <c r="C762" t="s">
        <v>6389</v>
      </c>
      <c r="D762" t="s">
        <v>4671</v>
      </c>
      <c r="E762" s="1" t="s">
        <v>4891</v>
      </c>
      <c r="F762" t="s">
        <v>4666</v>
      </c>
      <c r="G762">
        <v>42</v>
      </c>
      <c r="H762" t="s">
        <v>6390</v>
      </c>
      <c r="I762" t="s">
        <v>3009</v>
      </c>
      <c r="J762" t="s">
        <v>2518</v>
      </c>
      <c r="K762" t="s">
        <v>46</v>
      </c>
      <c r="L762" t="s">
        <v>4667</v>
      </c>
      <c r="M762" t="s">
        <v>4668</v>
      </c>
      <c r="N762">
        <v>2024</v>
      </c>
      <c r="O762" t="s">
        <v>3011</v>
      </c>
      <c r="P762" t="s">
        <v>37</v>
      </c>
      <c r="Q762" t="str">
        <f>IFERROR(_xlfn.XLOOKUP(B762,'boitiers actifs'!C:C,'boitiers actifs'!A:A),"Pas installé")</f>
        <v>GY-417-BA</v>
      </c>
      <c r="R762" t="str">
        <f t="shared" si="11"/>
        <v>Identique</v>
      </c>
      <c r="S762" t="str">
        <f>IF(B762 = "", "", VLOOKUP(B762, Commandes!D:G, 4, FALSE))</f>
        <v>oui</v>
      </c>
    </row>
    <row r="763" spans="1:19" hidden="1" x14ac:dyDescent="0.35">
      <c r="A763" t="s">
        <v>3015</v>
      </c>
      <c r="B763" t="s">
        <v>3016</v>
      </c>
      <c r="C763" t="s">
        <v>5366</v>
      </c>
      <c r="D763" t="s">
        <v>4671</v>
      </c>
      <c r="E763" s="1" t="s">
        <v>4927</v>
      </c>
      <c r="F763" t="s">
        <v>4666</v>
      </c>
      <c r="G763">
        <v>98</v>
      </c>
      <c r="H763" t="s">
        <v>6391</v>
      </c>
      <c r="I763" t="s">
        <v>3015</v>
      </c>
      <c r="J763" t="s">
        <v>1156</v>
      </c>
      <c r="K763" t="s">
        <v>46</v>
      </c>
      <c r="L763" t="s">
        <v>4667</v>
      </c>
      <c r="M763" t="s">
        <v>4668</v>
      </c>
      <c r="N763">
        <v>2024</v>
      </c>
      <c r="O763" t="s">
        <v>3017</v>
      </c>
      <c r="P763" t="s">
        <v>37</v>
      </c>
      <c r="Q763" t="str">
        <f>IFERROR(_xlfn.XLOOKUP(B763,'boitiers actifs'!C:C,'boitiers actifs'!A:A),"Pas installé")</f>
        <v>GX-561-VD</v>
      </c>
      <c r="R763" t="str">
        <f t="shared" si="11"/>
        <v>Identique</v>
      </c>
      <c r="S763" t="str">
        <f>IF(B763 = "", "", VLOOKUP(B763, Commandes!D:G, 4, FALSE))</f>
        <v>oui</v>
      </c>
    </row>
    <row r="764" spans="1:19" hidden="1" x14ac:dyDescent="0.35">
      <c r="A764" t="s">
        <v>3020</v>
      </c>
      <c r="B764" t="s">
        <v>3021</v>
      </c>
      <c r="C764" t="s">
        <v>5682</v>
      </c>
      <c r="D764" t="s">
        <v>4671</v>
      </c>
      <c r="E764" s="1" t="s">
        <v>4677</v>
      </c>
      <c r="F764" t="s">
        <v>4678</v>
      </c>
      <c r="G764">
        <v>45</v>
      </c>
      <c r="H764" t="s">
        <v>6392</v>
      </c>
      <c r="I764" t="s">
        <v>3020</v>
      </c>
      <c r="J764" t="s">
        <v>1156</v>
      </c>
      <c r="K764" t="s">
        <v>46</v>
      </c>
      <c r="L764" t="s">
        <v>4667</v>
      </c>
      <c r="M764" t="s">
        <v>4668</v>
      </c>
      <c r="N764">
        <v>2024</v>
      </c>
      <c r="O764" t="s">
        <v>3022</v>
      </c>
      <c r="P764" t="s">
        <v>37</v>
      </c>
      <c r="Q764" t="str">
        <f>IFERROR(_xlfn.XLOOKUP(B764,'boitiers actifs'!C:C,'boitiers actifs'!A:A),"Pas installé")</f>
        <v>GX-944-LA</v>
      </c>
      <c r="R764" t="str">
        <f t="shared" si="11"/>
        <v>Identique</v>
      </c>
      <c r="S764" t="str">
        <f>IF(B764 = "", "", VLOOKUP(B764, Commandes!D:G, 4, FALSE))</f>
        <v>oui</v>
      </c>
    </row>
    <row r="765" spans="1:19" hidden="1" x14ac:dyDescent="0.35">
      <c r="A765" t="s">
        <v>3026</v>
      </c>
      <c r="B765" t="s">
        <v>3027</v>
      </c>
      <c r="C765" t="s">
        <v>6393</v>
      </c>
      <c r="D765" t="s">
        <v>4671</v>
      </c>
      <c r="E765" s="1" t="s">
        <v>4677</v>
      </c>
      <c r="F765" t="s">
        <v>4678</v>
      </c>
      <c r="G765">
        <v>83</v>
      </c>
      <c r="H765" t="s">
        <v>6394</v>
      </c>
      <c r="I765" t="s">
        <v>3026</v>
      </c>
      <c r="J765" t="s">
        <v>1156</v>
      </c>
      <c r="K765" t="s">
        <v>46</v>
      </c>
      <c r="L765" t="s">
        <v>4667</v>
      </c>
      <c r="M765" t="s">
        <v>4668</v>
      </c>
      <c r="N765">
        <v>2024</v>
      </c>
      <c r="O765" t="s">
        <v>3028</v>
      </c>
      <c r="P765" t="s">
        <v>37</v>
      </c>
      <c r="Q765" t="str">
        <f>IFERROR(_xlfn.XLOOKUP(B765,'boitiers actifs'!C:C,'boitiers actifs'!A:A),"Pas installé")</f>
        <v>GY-187-TX</v>
      </c>
      <c r="R765" t="str">
        <f t="shared" si="11"/>
        <v>Identique</v>
      </c>
      <c r="S765" t="str">
        <f>IF(B765 = "", "", VLOOKUP(B765, Commandes!D:G, 4, FALSE))</f>
        <v>oui</v>
      </c>
    </row>
    <row r="766" spans="1:19" hidden="1" x14ac:dyDescent="0.35">
      <c r="A766" t="s">
        <v>3032</v>
      </c>
      <c r="B766" t="s">
        <v>3033</v>
      </c>
      <c r="C766" t="s">
        <v>6395</v>
      </c>
      <c r="D766" t="s">
        <v>3038</v>
      </c>
      <c r="E766" s="1" t="s">
        <v>6396</v>
      </c>
      <c r="F766" t="s">
        <v>4666</v>
      </c>
      <c r="G766">
        <v>71</v>
      </c>
      <c r="H766" t="s">
        <v>3035</v>
      </c>
      <c r="I766" t="s">
        <v>3032</v>
      </c>
      <c r="J766" t="s">
        <v>1329</v>
      </c>
      <c r="K766" t="s">
        <v>46</v>
      </c>
      <c r="L766" t="s">
        <v>4692</v>
      </c>
      <c r="M766" t="s">
        <v>4693</v>
      </c>
      <c r="N766">
        <v>2024</v>
      </c>
      <c r="O766" t="s">
        <v>3034</v>
      </c>
      <c r="P766" t="s">
        <v>37</v>
      </c>
      <c r="Q766" t="str">
        <f>IFERROR(_xlfn.XLOOKUP(B766,'boitiers actifs'!C:C,'boitiers actifs'!A:A),"Pas installé")</f>
        <v>GY-011-LC</v>
      </c>
      <c r="R766" t="str">
        <f t="shared" si="11"/>
        <v>Identique</v>
      </c>
      <c r="S766" t="str">
        <f>IF(B766 = "", "", VLOOKUP(B766, Commandes!D:G, 4, FALSE))</f>
        <v>oui</v>
      </c>
    </row>
    <row r="767" spans="1:19" hidden="1" x14ac:dyDescent="0.35">
      <c r="A767" t="s">
        <v>3040</v>
      </c>
      <c r="B767" t="s">
        <v>3041</v>
      </c>
      <c r="C767" t="s">
        <v>6397</v>
      </c>
      <c r="D767" t="s">
        <v>4671</v>
      </c>
      <c r="E767" s="1" t="s">
        <v>4677</v>
      </c>
      <c r="F767" t="s">
        <v>4678</v>
      </c>
      <c r="G767">
        <v>85</v>
      </c>
      <c r="H767" t="s">
        <v>6398</v>
      </c>
      <c r="I767" t="s">
        <v>3040</v>
      </c>
      <c r="J767" t="s">
        <v>1329</v>
      </c>
      <c r="K767" t="s">
        <v>46</v>
      </c>
      <c r="L767" t="s">
        <v>4667</v>
      </c>
      <c r="M767" t="s">
        <v>4668</v>
      </c>
      <c r="N767">
        <v>2024</v>
      </c>
      <c r="O767" t="s">
        <v>3042</v>
      </c>
      <c r="P767" t="s">
        <v>37</v>
      </c>
      <c r="Q767" t="str">
        <f>IFERROR(_xlfn.XLOOKUP(B767,'boitiers actifs'!C:C,'boitiers actifs'!A:A),"Pas installé")</f>
        <v>GX-024-WG</v>
      </c>
      <c r="R767" t="str">
        <f t="shared" si="11"/>
        <v>Identique</v>
      </c>
      <c r="S767" t="str">
        <f>IF(B767 = "", "", VLOOKUP(B767, Commandes!D:G, 4, FALSE))</f>
        <v>oui</v>
      </c>
    </row>
    <row r="768" spans="1:19" hidden="1" x14ac:dyDescent="0.35">
      <c r="A768" t="s">
        <v>3047</v>
      </c>
      <c r="B768" t="s">
        <v>3048</v>
      </c>
      <c r="C768" t="s">
        <v>6399</v>
      </c>
      <c r="D768" t="s">
        <v>4671</v>
      </c>
      <c r="E768" s="1" t="s">
        <v>4677</v>
      </c>
      <c r="F768" t="s">
        <v>4666</v>
      </c>
      <c r="G768">
        <v>87</v>
      </c>
      <c r="H768" t="s">
        <v>6400</v>
      </c>
      <c r="I768" t="s">
        <v>3047</v>
      </c>
      <c r="J768" t="s">
        <v>857</v>
      </c>
      <c r="K768" t="s">
        <v>46</v>
      </c>
      <c r="L768" t="s">
        <v>4692</v>
      </c>
      <c r="M768" t="s">
        <v>5228</v>
      </c>
      <c r="N768">
        <v>2020</v>
      </c>
      <c r="O768" t="s">
        <v>3049</v>
      </c>
      <c r="P768" t="s">
        <v>37</v>
      </c>
      <c r="Q768" t="str">
        <f>IFERROR(_xlfn.XLOOKUP(B768,'boitiers actifs'!C:C,'boitiers actifs'!A:A),"Pas installé")</f>
        <v>FP-975-HK</v>
      </c>
      <c r="R768" t="str">
        <f t="shared" si="11"/>
        <v>Identique</v>
      </c>
      <c r="S768" t="str">
        <f>IF(B768 = "", "", VLOOKUP(B768, Commandes!D:G, 4, FALSE))</f>
        <v>oui</v>
      </c>
    </row>
    <row r="769" spans="1:19" hidden="1" x14ac:dyDescent="0.35">
      <c r="A769" t="s">
        <v>3052</v>
      </c>
      <c r="B769" t="s">
        <v>3053</v>
      </c>
      <c r="C769" t="s">
        <v>6401</v>
      </c>
      <c r="D769" t="s">
        <v>4671</v>
      </c>
      <c r="E769" s="1" t="s">
        <v>4677</v>
      </c>
      <c r="F769" t="s">
        <v>4678</v>
      </c>
      <c r="G769">
        <v>71</v>
      </c>
      <c r="H769" t="s">
        <v>66</v>
      </c>
      <c r="I769" t="s">
        <v>3052</v>
      </c>
      <c r="J769" t="s">
        <v>857</v>
      </c>
      <c r="K769" t="s">
        <v>46</v>
      </c>
      <c r="L769" t="s">
        <v>5411</v>
      </c>
      <c r="M769" t="s">
        <v>5412</v>
      </c>
      <c r="N769">
        <v>2022</v>
      </c>
      <c r="O769" t="s">
        <v>3054</v>
      </c>
      <c r="P769" t="s">
        <v>37</v>
      </c>
      <c r="Q769" t="str">
        <f>IFERROR(_xlfn.XLOOKUP(B769,'boitiers actifs'!C:C,'boitiers actifs'!A:A),"Pas installé")</f>
        <v>GJ-713-YY</v>
      </c>
      <c r="R769" t="str">
        <f t="shared" si="11"/>
        <v>Identique</v>
      </c>
      <c r="S769" t="str">
        <f>IF(B769 = "", "", VLOOKUP(B769, Commandes!D:G, 4, FALSE))</f>
        <v>oui</v>
      </c>
    </row>
    <row r="770" spans="1:19" hidden="1" x14ac:dyDescent="0.35">
      <c r="A770" t="s">
        <v>3831</v>
      </c>
      <c r="B770" t="s">
        <v>66</v>
      </c>
      <c r="C770" t="s">
        <v>771</v>
      </c>
      <c r="D770" t="s">
        <v>66</v>
      </c>
      <c r="E770" s="1" t="s">
        <v>66</v>
      </c>
      <c r="F770" t="s">
        <v>4666</v>
      </c>
      <c r="G770" t="s">
        <v>4681</v>
      </c>
      <c r="H770" t="s">
        <v>66</v>
      </c>
      <c r="I770" t="s">
        <v>3831</v>
      </c>
      <c r="J770" t="s">
        <v>857</v>
      </c>
      <c r="K770" t="s">
        <v>46</v>
      </c>
      <c r="L770" t="s">
        <v>66</v>
      </c>
      <c r="M770" t="s">
        <v>66</v>
      </c>
      <c r="N770">
        <v>0</v>
      </c>
      <c r="O770" t="s">
        <v>66</v>
      </c>
      <c r="Q770" t="str">
        <f>IFERROR(_xlfn.XLOOKUP(B770,'boitiers actifs'!C:C,'boitiers actifs'!A:A),"Pas installé")</f>
        <v>Pas installé</v>
      </c>
      <c r="R770" t="str">
        <f t="shared" ref="R770:R833" si="12" xml:space="preserve"> IF(Q770 = "Pas installé", "Pas installé", IF( Q770&lt;&gt;A770, "Différent du véhicule assigné", "Identique"))</f>
        <v>Pas installé</v>
      </c>
      <c r="S770" t="str">
        <f>IF(B770 = "", "", VLOOKUP(B770, Commandes!D:G, 4, FALSE))</f>
        <v/>
      </c>
    </row>
    <row r="771" spans="1:19" hidden="1" x14ac:dyDescent="0.35">
      <c r="A771" t="s">
        <v>3063</v>
      </c>
      <c r="B771" t="s">
        <v>3064</v>
      </c>
      <c r="C771" t="s">
        <v>6404</v>
      </c>
      <c r="D771" t="s">
        <v>4671</v>
      </c>
      <c r="E771" s="1" t="s">
        <v>4677</v>
      </c>
      <c r="F771" t="s">
        <v>4678</v>
      </c>
      <c r="G771" t="s">
        <v>4681</v>
      </c>
      <c r="H771" t="s">
        <v>6405</v>
      </c>
      <c r="I771" t="s">
        <v>3063</v>
      </c>
      <c r="J771" t="s">
        <v>75</v>
      </c>
      <c r="K771" t="s">
        <v>46</v>
      </c>
      <c r="L771" t="s">
        <v>4667</v>
      </c>
      <c r="M771" t="s">
        <v>6346</v>
      </c>
      <c r="N771">
        <v>2024</v>
      </c>
      <c r="O771" t="s">
        <v>3065</v>
      </c>
      <c r="P771" t="s">
        <v>37</v>
      </c>
      <c r="Q771" t="str">
        <f>IFERROR(_xlfn.XLOOKUP(B771,'boitiers actifs'!C:C,'boitiers actifs'!A:A),"Pas installé")</f>
        <v>GZ-312-YZ</v>
      </c>
      <c r="R771" t="str">
        <f t="shared" si="12"/>
        <v>Identique</v>
      </c>
      <c r="S771" t="str">
        <f>IF(B771 = "", "", VLOOKUP(B771, Commandes!D:G, 4, FALSE))</f>
        <v>oui</v>
      </c>
    </row>
    <row r="772" spans="1:19" hidden="1" x14ac:dyDescent="0.35">
      <c r="A772" t="s">
        <v>4302</v>
      </c>
      <c r="B772" t="s">
        <v>66</v>
      </c>
      <c r="C772" t="s">
        <v>4685</v>
      </c>
      <c r="D772" t="s">
        <v>5975</v>
      </c>
      <c r="E772" s="1" t="s">
        <v>5976</v>
      </c>
      <c r="F772" t="s">
        <v>4666</v>
      </c>
      <c r="G772">
        <v>97</v>
      </c>
      <c r="H772" t="s">
        <v>66</v>
      </c>
      <c r="I772" t="s">
        <v>4302</v>
      </c>
      <c r="J772" t="s">
        <v>75</v>
      </c>
      <c r="K772" t="s">
        <v>46</v>
      </c>
      <c r="L772" t="s">
        <v>4692</v>
      </c>
      <c r="M772" t="s">
        <v>5233</v>
      </c>
      <c r="N772">
        <v>2023</v>
      </c>
      <c r="O772" t="s">
        <v>4304</v>
      </c>
      <c r="P772" t="s">
        <v>37</v>
      </c>
      <c r="Q772" t="str">
        <f>IFERROR(_xlfn.XLOOKUP(B772,'boitiers actifs'!C:C,'boitiers actifs'!A:A),"Pas installé")</f>
        <v>Pas installé</v>
      </c>
      <c r="R772" t="str">
        <f t="shared" si="12"/>
        <v>Pas installé</v>
      </c>
      <c r="S772" t="str">
        <f>IF(B772 = "", "", VLOOKUP(B772, Commandes!D:G, 4, FALSE))</f>
        <v/>
      </c>
    </row>
    <row r="773" spans="1:19" hidden="1" x14ac:dyDescent="0.35">
      <c r="A773" t="s">
        <v>3069</v>
      </c>
      <c r="B773" t="s">
        <v>3070</v>
      </c>
      <c r="C773" t="s">
        <v>6409</v>
      </c>
      <c r="D773" t="s">
        <v>4671</v>
      </c>
      <c r="E773" s="1" t="s">
        <v>4677</v>
      </c>
      <c r="F773" t="s">
        <v>4666</v>
      </c>
      <c r="G773">
        <v>74</v>
      </c>
      <c r="H773" t="s">
        <v>6410</v>
      </c>
      <c r="I773" t="s">
        <v>3069</v>
      </c>
      <c r="J773" t="s">
        <v>157</v>
      </c>
      <c r="K773" t="s">
        <v>46</v>
      </c>
      <c r="L773" t="s">
        <v>4667</v>
      </c>
      <c r="M773" t="s">
        <v>4668</v>
      </c>
      <c r="N773">
        <v>2024</v>
      </c>
      <c r="O773" t="s">
        <v>3071</v>
      </c>
      <c r="P773" t="s">
        <v>37</v>
      </c>
      <c r="Q773" t="str">
        <f>IFERROR(_xlfn.XLOOKUP(B773,'boitiers actifs'!C:C,'boitiers actifs'!A:A),"Pas installé")</f>
        <v>HA-757-XE</v>
      </c>
      <c r="R773" t="str">
        <f t="shared" si="12"/>
        <v>Identique</v>
      </c>
      <c r="S773" t="str">
        <f>IF(B773 = "", "", VLOOKUP(B773, Commandes!D:G, 4, FALSE))</f>
        <v>oui</v>
      </c>
    </row>
    <row r="774" spans="1:19" hidden="1" x14ac:dyDescent="0.35">
      <c r="A774" t="s">
        <v>3075</v>
      </c>
      <c r="B774" t="s">
        <v>3076</v>
      </c>
      <c r="C774" t="s">
        <v>6411</v>
      </c>
      <c r="D774" t="s">
        <v>4671</v>
      </c>
      <c r="E774" s="1" t="s">
        <v>43</v>
      </c>
      <c r="F774" t="s">
        <v>4666</v>
      </c>
      <c r="G774">
        <v>51</v>
      </c>
      <c r="H774" t="s">
        <v>1370</v>
      </c>
      <c r="I774" t="s">
        <v>3075</v>
      </c>
      <c r="J774" t="s">
        <v>1356</v>
      </c>
      <c r="K774" t="s">
        <v>46</v>
      </c>
      <c r="L774" t="s">
        <v>4667</v>
      </c>
      <c r="M774" t="s">
        <v>4668</v>
      </c>
      <c r="N774">
        <v>2024</v>
      </c>
      <c r="O774" t="s">
        <v>3077</v>
      </c>
      <c r="P774" t="s">
        <v>37</v>
      </c>
      <c r="Q774" t="str">
        <f>IFERROR(_xlfn.XLOOKUP(B774,'boitiers actifs'!C:C,'boitiers actifs'!A:A),"Pas installé")</f>
        <v>GZ-328-SA</v>
      </c>
      <c r="R774" t="str">
        <f t="shared" si="12"/>
        <v>Identique</v>
      </c>
      <c r="S774" t="str">
        <f>IF(B774 = "", "", VLOOKUP(B774, Commandes!D:G, 4, FALSE))</f>
        <v>oui</v>
      </c>
    </row>
    <row r="775" spans="1:19" hidden="1" x14ac:dyDescent="0.35">
      <c r="A775" t="s">
        <v>3082</v>
      </c>
      <c r="B775" t="s">
        <v>3083</v>
      </c>
      <c r="C775" t="s">
        <v>6412</v>
      </c>
      <c r="D775" t="s">
        <v>4671</v>
      </c>
      <c r="E775" s="1" t="s">
        <v>4677</v>
      </c>
      <c r="F775" t="s">
        <v>4666</v>
      </c>
      <c r="G775" t="s">
        <v>4681</v>
      </c>
      <c r="H775" t="s">
        <v>6413</v>
      </c>
      <c r="I775" t="s">
        <v>3082</v>
      </c>
      <c r="J775" t="s">
        <v>1356</v>
      </c>
      <c r="K775" t="s">
        <v>46</v>
      </c>
      <c r="L775" t="s">
        <v>4667</v>
      </c>
      <c r="M775" t="s">
        <v>4668</v>
      </c>
      <c r="N775">
        <v>2024</v>
      </c>
      <c r="O775" t="s">
        <v>3084</v>
      </c>
      <c r="P775" t="s">
        <v>37</v>
      </c>
      <c r="Q775" t="str">
        <f>IFERROR(_xlfn.XLOOKUP(B775,'boitiers actifs'!C:C,'boitiers actifs'!A:A),"Pas installé")</f>
        <v>GZ-338-LP</v>
      </c>
      <c r="R775" t="str">
        <f t="shared" si="12"/>
        <v>Identique</v>
      </c>
      <c r="S775" t="str">
        <f>IF(B775 = "", "", VLOOKUP(B775, Commandes!D:G, 4, FALSE))</f>
        <v>oui</v>
      </c>
    </row>
    <row r="776" spans="1:19" hidden="1" x14ac:dyDescent="0.35">
      <c r="A776" t="s">
        <v>3087</v>
      </c>
      <c r="B776" t="s">
        <v>3088</v>
      </c>
      <c r="C776" t="s">
        <v>5944</v>
      </c>
      <c r="D776" t="s">
        <v>4671</v>
      </c>
      <c r="E776" s="1" t="s">
        <v>4922</v>
      </c>
      <c r="F776" t="s">
        <v>4666</v>
      </c>
      <c r="G776" t="s">
        <v>4681</v>
      </c>
      <c r="H776" t="s">
        <v>6414</v>
      </c>
      <c r="I776" t="s">
        <v>3087</v>
      </c>
      <c r="J776" t="s">
        <v>479</v>
      </c>
      <c r="K776" t="s">
        <v>46</v>
      </c>
      <c r="L776" t="s">
        <v>4667</v>
      </c>
      <c r="M776" t="s">
        <v>6346</v>
      </c>
      <c r="N776">
        <v>2024</v>
      </c>
      <c r="O776" t="s">
        <v>3089</v>
      </c>
      <c r="P776" t="s">
        <v>37</v>
      </c>
      <c r="Q776" t="str">
        <f>IFERROR(_xlfn.XLOOKUP(B776,'boitiers actifs'!C:C,'boitiers actifs'!A:A),"Pas installé")</f>
        <v>GZ-447-SF</v>
      </c>
      <c r="R776" t="str">
        <f t="shared" si="12"/>
        <v>Identique</v>
      </c>
      <c r="S776" t="str">
        <f>IF(B776 = "", "", VLOOKUP(B776, Commandes!D:G, 4, FALSE))</f>
        <v>oui</v>
      </c>
    </row>
    <row r="777" spans="1:19" hidden="1" x14ac:dyDescent="0.35">
      <c r="A777" t="s">
        <v>4302</v>
      </c>
      <c r="B777" t="s">
        <v>4303</v>
      </c>
      <c r="C777" t="s">
        <v>6764</v>
      </c>
      <c r="D777" t="s">
        <v>4671</v>
      </c>
      <c r="E777" s="1" t="s">
        <v>4866</v>
      </c>
      <c r="F777" t="s">
        <v>4666</v>
      </c>
      <c r="G777">
        <v>48</v>
      </c>
      <c r="H777" t="s">
        <v>66</v>
      </c>
      <c r="I777" t="s">
        <v>4302</v>
      </c>
      <c r="J777" t="s">
        <v>4298</v>
      </c>
      <c r="K777" t="s">
        <v>46</v>
      </c>
      <c r="L777" t="s">
        <v>4692</v>
      </c>
      <c r="M777" t="s">
        <v>5124</v>
      </c>
      <c r="N777">
        <v>2019</v>
      </c>
      <c r="O777" t="s">
        <v>4304</v>
      </c>
      <c r="P777" t="s">
        <v>37</v>
      </c>
      <c r="Q777" t="str">
        <f>IFERROR(_xlfn.XLOOKUP(B777,'boitiers actifs'!C:C,'boitiers actifs'!A:A),"Pas installé")</f>
        <v>GQ-620-EQ</v>
      </c>
      <c r="R777" t="str">
        <f t="shared" si="12"/>
        <v>Identique</v>
      </c>
      <c r="S777" t="str">
        <f>IF(B777 = "", "", VLOOKUP(B777, Commandes!D:G, 4, FALSE))</f>
        <v>oui</v>
      </c>
    </row>
    <row r="778" spans="1:19" hidden="1" x14ac:dyDescent="0.35">
      <c r="A778" t="s">
        <v>3093</v>
      </c>
      <c r="B778" t="s">
        <v>3094</v>
      </c>
      <c r="C778" t="s">
        <v>5933</v>
      </c>
      <c r="D778" t="s">
        <v>4671</v>
      </c>
      <c r="E778" s="1" t="s">
        <v>5070</v>
      </c>
      <c r="F778" t="s">
        <v>4687</v>
      </c>
      <c r="G778" t="s">
        <v>4681</v>
      </c>
      <c r="H778" t="s">
        <v>6417</v>
      </c>
      <c r="I778" t="s">
        <v>3093</v>
      </c>
      <c r="J778" t="s">
        <v>75</v>
      </c>
      <c r="K778" t="s">
        <v>46</v>
      </c>
      <c r="L778" t="s">
        <v>4667</v>
      </c>
      <c r="M778" t="s">
        <v>6346</v>
      </c>
      <c r="N778">
        <v>2024</v>
      </c>
      <c r="O778" t="s">
        <v>3095</v>
      </c>
      <c r="P778" t="s">
        <v>37</v>
      </c>
      <c r="Q778" t="str">
        <f>IFERROR(_xlfn.XLOOKUP(B778,'boitiers actifs'!C:C,'boitiers actifs'!A:A),"Pas installé")</f>
        <v>GY-712-JL</v>
      </c>
      <c r="R778" t="str">
        <f t="shared" si="12"/>
        <v>Identique</v>
      </c>
      <c r="S778" t="str">
        <f>IF(B778 = "", "", VLOOKUP(B778, Commandes!D:G, 4, FALSE))</f>
        <v>oui</v>
      </c>
    </row>
    <row r="779" spans="1:19" hidden="1" x14ac:dyDescent="0.35">
      <c r="A779" t="s">
        <v>3099</v>
      </c>
      <c r="B779" t="s">
        <v>3100</v>
      </c>
      <c r="C779" t="s">
        <v>6418</v>
      </c>
      <c r="D779" t="s">
        <v>4671</v>
      </c>
      <c r="E779" s="1" t="s">
        <v>4677</v>
      </c>
      <c r="F779" t="s">
        <v>4678</v>
      </c>
      <c r="G779">
        <v>63</v>
      </c>
      <c r="H779" t="s">
        <v>6419</v>
      </c>
      <c r="I779" t="s">
        <v>3099</v>
      </c>
      <c r="J779" t="s">
        <v>1980</v>
      </c>
      <c r="K779" t="s">
        <v>46</v>
      </c>
      <c r="L779" t="s">
        <v>4667</v>
      </c>
      <c r="M779" t="s">
        <v>4668</v>
      </c>
      <c r="N779">
        <v>2024</v>
      </c>
      <c r="O779" t="s">
        <v>3101</v>
      </c>
      <c r="P779" t="s">
        <v>37</v>
      </c>
      <c r="Q779" t="str">
        <f>IFERROR(_xlfn.XLOOKUP(B779,'boitiers actifs'!C:C,'boitiers actifs'!A:A),"Pas installé")</f>
        <v>GZ-602-PM</v>
      </c>
      <c r="R779" t="str">
        <f t="shared" si="12"/>
        <v>Identique</v>
      </c>
      <c r="S779" t="str">
        <f>IF(B779 = "", "", VLOOKUP(B779, Commandes!D:G, 4, FALSE))</f>
        <v>oui</v>
      </c>
    </row>
    <row r="780" spans="1:19" hidden="1" x14ac:dyDescent="0.35">
      <c r="A780" t="s">
        <v>3105</v>
      </c>
      <c r="B780" t="s">
        <v>3106</v>
      </c>
      <c r="C780" t="s">
        <v>6420</v>
      </c>
      <c r="D780" t="s">
        <v>4671</v>
      </c>
      <c r="E780" s="1" t="s">
        <v>4801</v>
      </c>
      <c r="F780" t="s">
        <v>4678</v>
      </c>
      <c r="G780">
        <v>69</v>
      </c>
      <c r="H780" t="s">
        <v>6421</v>
      </c>
      <c r="I780" t="s">
        <v>3105</v>
      </c>
      <c r="J780" t="s">
        <v>2671</v>
      </c>
      <c r="K780" t="s">
        <v>46</v>
      </c>
      <c r="L780" t="s">
        <v>4667</v>
      </c>
      <c r="M780" t="s">
        <v>4668</v>
      </c>
      <c r="N780">
        <v>2024</v>
      </c>
      <c r="O780" t="s">
        <v>3107</v>
      </c>
      <c r="P780" t="s">
        <v>37</v>
      </c>
      <c r="Q780" t="str">
        <f>IFERROR(_xlfn.XLOOKUP(B780,'boitiers actifs'!C:C,'boitiers actifs'!A:A),"Pas installé")</f>
        <v>GZ-884-MK</v>
      </c>
      <c r="R780" t="str">
        <f t="shared" si="12"/>
        <v>Identique</v>
      </c>
      <c r="S780" t="str">
        <f>IF(B780 = "", "", VLOOKUP(B780, Commandes!D:G, 4, FALSE))</f>
        <v>oui</v>
      </c>
    </row>
    <row r="781" spans="1:19" hidden="1" x14ac:dyDescent="0.35">
      <c r="A781" t="s">
        <v>3112</v>
      </c>
      <c r="B781" t="s">
        <v>3113</v>
      </c>
      <c r="C781" t="s">
        <v>5581</v>
      </c>
      <c r="D781" t="s">
        <v>4671</v>
      </c>
      <c r="E781" s="1" t="s">
        <v>4927</v>
      </c>
      <c r="F781" t="s">
        <v>4687</v>
      </c>
      <c r="G781">
        <v>86</v>
      </c>
      <c r="H781" t="s">
        <v>3115</v>
      </c>
      <c r="I781" t="s">
        <v>3112</v>
      </c>
      <c r="J781" t="s">
        <v>2671</v>
      </c>
      <c r="K781" t="s">
        <v>46</v>
      </c>
      <c r="L781" t="s">
        <v>4667</v>
      </c>
      <c r="M781" t="s">
        <v>4668</v>
      </c>
      <c r="N781">
        <v>2024</v>
      </c>
      <c r="O781" t="s">
        <v>3114</v>
      </c>
      <c r="P781" t="s">
        <v>37</v>
      </c>
      <c r="Q781" t="str">
        <f>IFERROR(_xlfn.XLOOKUP(B781,'boitiers actifs'!C:C,'boitiers actifs'!A:A),"Pas installé")</f>
        <v>GZ-194-ML</v>
      </c>
      <c r="R781" t="str">
        <f t="shared" si="12"/>
        <v>Identique</v>
      </c>
      <c r="S781" t="str">
        <f>IF(B781 = "", "", VLOOKUP(B781, Commandes!D:G, 4, FALSE))</f>
        <v>oui</v>
      </c>
    </row>
    <row r="782" spans="1:19" hidden="1" x14ac:dyDescent="0.35">
      <c r="A782" t="s">
        <v>3119</v>
      </c>
      <c r="B782" t="s">
        <v>3120</v>
      </c>
      <c r="C782" t="s">
        <v>3125</v>
      </c>
      <c r="D782" t="s">
        <v>4671</v>
      </c>
      <c r="E782" s="1" t="s">
        <v>5843</v>
      </c>
      <c r="F782" t="s">
        <v>4687</v>
      </c>
      <c r="G782">
        <v>69</v>
      </c>
      <c r="H782" t="s">
        <v>66</v>
      </c>
      <c r="I782" t="s">
        <v>3119</v>
      </c>
      <c r="J782" t="s">
        <v>2671</v>
      </c>
      <c r="K782" t="s">
        <v>46</v>
      </c>
      <c r="L782" t="s">
        <v>4667</v>
      </c>
      <c r="M782" t="s">
        <v>4668</v>
      </c>
      <c r="N782">
        <v>2024</v>
      </c>
      <c r="O782" t="s">
        <v>3121</v>
      </c>
      <c r="P782" t="s">
        <v>37</v>
      </c>
      <c r="Q782" t="str">
        <f>IFERROR(_xlfn.XLOOKUP(B782,'boitiers actifs'!C:C,'boitiers actifs'!A:A),"Pas installé")</f>
        <v>GZ-182-WM</v>
      </c>
      <c r="R782" t="str">
        <f t="shared" si="12"/>
        <v>Identique</v>
      </c>
      <c r="S782" t="str">
        <f>IF(B782 = "", "", VLOOKUP(B782, Commandes!D:G, 4, FALSE))</f>
        <v>oui</v>
      </c>
    </row>
    <row r="783" spans="1:19" hidden="1" x14ac:dyDescent="0.35">
      <c r="A783" t="s">
        <v>4570</v>
      </c>
      <c r="B783" t="s">
        <v>66</v>
      </c>
      <c r="C783" t="s">
        <v>4685</v>
      </c>
      <c r="D783" t="s">
        <v>5840</v>
      </c>
      <c r="E783" s="1" t="s">
        <v>5841</v>
      </c>
      <c r="F783" t="s">
        <v>4666</v>
      </c>
      <c r="G783">
        <v>75</v>
      </c>
      <c r="H783" t="s">
        <v>66</v>
      </c>
      <c r="I783" t="s">
        <v>4570</v>
      </c>
      <c r="J783" t="s">
        <v>75</v>
      </c>
      <c r="K783" t="s">
        <v>46</v>
      </c>
      <c r="L783" t="s">
        <v>4692</v>
      </c>
      <c r="M783" t="s">
        <v>5228</v>
      </c>
      <c r="N783">
        <v>2019</v>
      </c>
      <c r="O783" t="s">
        <v>4572</v>
      </c>
      <c r="P783" t="s">
        <v>37</v>
      </c>
      <c r="Q783" t="str">
        <f>IFERROR(_xlfn.XLOOKUP(B783,'boitiers actifs'!C:C,'boitiers actifs'!A:A),"Pas installé")</f>
        <v>Pas installé</v>
      </c>
      <c r="R783" t="str">
        <f t="shared" si="12"/>
        <v>Pas installé</v>
      </c>
      <c r="S783" t="str">
        <f>IF(B783 = "", "", VLOOKUP(B783, Commandes!D:G, 4, FALSE))</f>
        <v/>
      </c>
    </row>
    <row r="784" spans="1:19" hidden="1" x14ac:dyDescent="0.35">
      <c r="A784" t="s">
        <v>4570</v>
      </c>
      <c r="B784" t="s">
        <v>4571</v>
      </c>
      <c r="C784" t="s">
        <v>5205</v>
      </c>
      <c r="D784" t="s">
        <v>4671</v>
      </c>
      <c r="E784" s="1" t="s">
        <v>6818</v>
      </c>
      <c r="F784" t="s">
        <v>4666</v>
      </c>
      <c r="G784">
        <v>75</v>
      </c>
      <c r="H784" t="s">
        <v>66</v>
      </c>
      <c r="I784" t="s">
        <v>4570</v>
      </c>
      <c r="J784" t="s">
        <v>857</v>
      </c>
      <c r="K784" t="s">
        <v>46</v>
      </c>
      <c r="L784" t="s">
        <v>4692</v>
      </c>
      <c r="M784" t="s">
        <v>5124</v>
      </c>
      <c r="N784">
        <v>2019</v>
      </c>
      <c r="O784" t="s">
        <v>4572</v>
      </c>
      <c r="Q784" t="str">
        <f>IFERROR(_xlfn.XLOOKUP(B784,'boitiers actifs'!C:C,'boitiers actifs'!A:A),"Pas installé")</f>
        <v>GQ-898-KN</v>
      </c>
      <c r="R784" t="str">
        <f t="shared" si="12"/>
        <v>Identique</v>
      </c>
      <c r="S784" t="str">
        <f>IF(B784 = "", "", VLOOKUP(B784, Commandes!D:G, 4, FALSE))</f>
        <v>oui</v>
      </c>
    </row>
    <row r="785" spans="1:19" hidden="1" x14ac:dyDescent="0.35">
      <c r="A785" t="s">
        <v>6426</v>
      </c>
      <c r="B785" t="s">
        <v>66</v>
      </c>
      <c r="C785" t="s">
        <v>6427</v>
      </c>
      <c r="D785" t="s">
        <v>6428</v>
      </c>
      <c r="E785" s="1" t="s">
        <v>6429</v>
      </c>
      <c r="F785" t="s">
        <v>4666</v>
      </c>
      <c r="G785">
        <v>86</v>
      </c>
      <c r="H785" t="s">
        <v>66</v>
      </c>
      <c r="I785" t="s">
        <v>6426</v>
      </c>
      <c r="J785" t="s">
        <v>1068</v>
      </c>
      <c r="K785" t="s">
        <v>46</v>
      </c>
      <c r="L785" t="s">
        <v>4667</v>
      </c>
      <c r="M785" t="s">
        <v>4668</v>
      </c>
      <c r="N785">
        <v>2025</v>
      </c>
      <c r="O785" t="s">
        <v>4236</v>
      </c>
      <c r="P785" t="s">
        <v>37</v>
      </c>
      <c r="Q785" t="str">
        <f>IFERROR(_xlfn.XLOOKUP(B785,'boitiers actifs'!C:C,'boitiers actifs'!A:A),"Pas installé")</f>
        <v>Pas installé</v>
      </c>
      <c r="R785" t="str">
        <f t="shared" si="12"/>
        <v>Pas installé</v>
      </c>
      <c r="S785" t="str">
        <f>IF(B785 = "", "", VLOOKUP(B785, Commandes!D:G, 4, FALSE))</f>
        <v/>
      </c>
    </row>
    <row r="786" spans="1:19" hidden="1" x14ac:dyDescent="0.35">
      <c r="A786" t="s">
        <v>3132</v>
      </c>
      <c r="B786" t="s">
        <v>3133</v>
      </c>
      <c r="C786" t="s">
        <v>6430</v>
      </c>
      <c r="D786" t="s">
        <v>4671</v>
      </c>
      <c r="E786" s="1" t="s">
        <v>5597</v>
      </c>
      <c r="F786" t="s">
        <v>4666</v>
      </c>
      <c r="G786">
        <v>80</v>
      </c>
      <c r="H786" t="s">
        <v>3135</v>
      </c>
      <c r="I786" t="s">
        <v>3132</v>
      </c>
      <c r="J786" t="s">
        <v>1068</v>
      </c>
      <c r="K786" t="s">
        <v>46</v>
      </c>
      <c r="L786" t="s">
        <v>4667</v>
      </c>
      <c r="M786" t="s">
        <v>4668</v>
      </c>
      <c r="N786">
        <v>2025</v>
      </c>
      <c r="O786" t="s">
        <v>3134</v>
      </c>
      <c r="P786" t="s">
        <v>37</v>
      </c>
      <c r="Q786" t="str">
        <f>IFERROR(_xlfn.XLOOKUP(B786,'boitiers actifs'!C:C,'boitiers actifs'!A:A),"Pas installé")</f>
        <v>HF-439-QG</v>
      </c>
      <c r="R786" t="str">
        <f t="shared" si="12"/>
        <v>Identique</v>
      </c>
      <c r="S786" t="str">
        <f>IF(B786 = "", "", VLOOKUP(B786, Commandes!D:G, 4, FALSE))</f>
        <v>oui</v>
      </c>
    </row>
    <row r="787" spans="1:19" hidden="1" x14ac:dyDescent="0.35">
      <c r="A787" t="s">
        <v>3139</v>
      </c>
      <c r="B787" t="s">
        <v>3140</v>
      </c>
      <c r="C787" t="s">
        <v>4685</v>
      </c>
      <c r="D787" t="s">
        <v>3143</v>
      </c>
      <c r="E787" s="1" t="s">
        <v>6431</v>
      </c>
      <c r="F787" t="s">
        <v>4666</v>
      </c>
      <c r="G787" t="s">
        <v>4681</v>
      </c>
      <c r="H787" t="s">
        <v>66</v>
      </c>
      <c r="I787" t="s">
        <v>3139</v>
      </c>
      <c r="J787" t="s">
        <v>75</v>
      </c>
      <c r="K787" t="s">
        <v>46</v>
      </c>
      <c r="L787" t="s">
        <v>4692</v>
      </c>
      <c r="M787" t="s">
        <v>4693</v>
      </c>
      <c r="N787">
        <v>2023</v>
      </c>
      <c r="O787" t="s">
        <v>3141</v>
      </c>
      <c r="P787" t="s">
        <v>37</v>
      </c>
      <c r="Q787" t="str">
        <f>IFERROR(_xlfn.XLOOKUP(B787,'boitiers actifs'!C:C,'boitiers actifs'!A:A),"Pas installé")</f>
        <v>GZ-474-VB</v>
      </c>
      <c r="R787" t="str">
        <f t="shared" si="12"/>
        <v>Identique</v>
      </c>
      <c r="S787" t="str">
        <f>IF(B787 = "", "", VLOOKUP(B787, Commandes!D:G, 4, FALSE))</f>
        <v>oui</v>
      </c>
    </row>
    <row r="788" spans="1:19" hidden="1" x14ac:dyDescent="0.35">
      <c r="A788" t="s">
        <v>3144</v>
      </c>
      <c r="B788" t="s">
        <v>3145</v>
      </c>
      <c r="C788" t="s">
        <v>4685</v>
      </c>
      <c r="D788" t="s">
        <v>3148</v>
      </c>
      <c r="E788" s="1" t="s">
        <v>6432</v>
      </c>
      <c r="F788" t="s">
        <v>4666</v>
      </c>
      <c r="G788" t="s">
        <v>4681</v>
      </c>
      <c r="H788" t="s">
        <v>66</v>
      </c>
      <c r="I788" t="s">
        <v>3144</v>
      </c>
      <c r="J788" t="s">
        <v>75</v>
      </c>
      <c r="K788" t="s">
        <v>46</v>
      </c>
      <c r="L788" t="s">
        <v>4692</v>
      </c>
      <c r="M788" t="s">
        <v>4693</v>
      </c>
      <c r="N788">
        <v>2023</v>
      </c>
      <c r="O788" t="s">
        <v>3146</v>
      </c>
      <c r="P788" t="s">
        <v>37</v>
      </c>
      <c r="Q788" t="str">
        <f>IFERROR(_xlfn.XLOOKUP(B788,'boitiers actifs'!C:C,'boitiers actifs'!A:A),"Pas installé")</f>
        <v>HA-751-KE</v>
      </c>
      <c r="R788" t="str">
        <f t="shared" si="12"/>
        <v>Identique</v>
      </c>
      <c r="S788" t="str">
        <f>IF(B788 = "", "", VLOOKUP(B788, Commandes!D:G, 4, FALSE))</f>
        <v>oui</v>
      </c>
    </row>
    <row r="789" spans="1:19" hidden="1" x14ac:dyDescent="0.35">
      <c r="A789" t="s">
        <v>3149</v>
      </c>
      <c r="B789" t="s">
        <v>3150</v>
      </c>
      <c r="C789" t="s">
        <v>6433</v>
      </c>
      <c r="D789" t="s">
        <v>4671</v>
      </c>
      <c r="E789" s="1" t="s">
        <v>4677</v>
      </c>
      <c r="F789" t="s">
        <v>4678</v>
      </c>
      <c r="G789">
        <v>51</v>
      </c>
      <c r="H789" t="s">
        <v>3152</v>
      </c>
      <c r="I789" t="s">
        <v>3149</v>
      </c>
      <c r="J789" t="s">
        <v>1356</v>
      </c>
      <c r="K789" t="s">
        <v>46</v>
      </c>
      <c r="L789" t="s">
        <v>4667</v>
      </c>
      <c r="M789" t="s">
        <v>4668</v>
      </c>
      <c r="N789">
        <v>2024</v>
      </c>
      <c r="O789" t="s">
        <v>3151</v>
      </c>
      <c r="P789" t="s">
        <v>37</v>
      </c>
      <c r="Q789" t="str">
        <f>IFERROR(_xlfn.XLOOKUP(B789,'boitiers actifs'!C:C,'boitiers actifs'!A:A),"Pas installé")</f>
        <v>GZ-517-LN</v>
      </c>
      <c r="R789" t="str">
        <f t="shared" si="12"/>
        <v>Identique</v>
      </c>
      <c r="S789" t="str">
        <f>IF(B789 = "", "", VLOOKUP(B789, Commandes!D:G, 4, FALSE))</f>
        <v>oui</v>
      </c>
    </row>
    <row r="790" spans="1:19" hidden="1" x14ac:dyDescent="0.35">
      <c r="A790" t="s">
        <v>3156</v>
      </c>
      <c r="B790" t="s">
        <v>3157</v>
      </c>
      <c r="C790" t="s">
        <v>6434</v>
      </c>
      <c r="D790" t="s">
        <v>4671</v>
      </c>
      <c r="E790" s="1" t="s">
        <v>4677</v>
      </c>
      <c r="F790" t="s">
        <v>4678</v>
      </c>
      <c r="G790">
        <v>65</v>
      </c>
      <c r="H790" t="s">
        <v>3159</v>
      </c>
      <c r="I790" t="s">
        <v>3156</v>
      </c>
      <c r="J790" t="s">
        <v>1349</v>
      </c>
      <c r="K790" t="s">
        <v>46</v>
      </c>
      <c r="L790" t="s">
        <v>4667</v>
      </c>
      <c r="M790" t="s">
        <v>4668</v>
      </c>
      <c r="N790">
        <v>2024</v>
      </c>
      <c r="O790" t="s">
        <v>3158</v>
      </c>
      <c r="P790" t="s">
        <v>37</v>
      </c>
      <c r="Q790" t="str">
        <f>IFERROR(_xlfn.XLOOKUP(B790,'boitiers actifs'!C:C,'boitiers actifs'!A:A),"Pas installé")</f>
        <v>GZ-949-LN</v>
      </c>
      <c r="R790" t="str">
        <f t="shared" si="12"/>
        <v>Identique</v>
      </c>
      <c r="S790" t="str">
        <f>IF(B790 = "", "", VLOOKUP(B790, Commandes!D:G, 4, FALSE))</f>
        <v>oui</v>
      </c>
    </row>
    <row r="791" spans="1:19" hidden="1" x14ac:dyDescent="0.35">
      <c r="A791" t="s">
        <v>3163</v>
      </c>
      <c r="B791" t="s">
        <v>3164</v>
      </c>
      <c r="C791" t="s">
        <v>4685</v>
      </c>
      <c r="D791" t="s">
        <v>4671</v>
      </c>
      <c r="E791" s="1" t="s">
        <v>66</v>
      </c>
      <c r="F791" t="s">
        <v>4666</v>
      </c>
      <c r="G791" t="s">
        <v>4681</v>
      </c>
      <c r="H791" t="s">
        <v>66</v>
      </c>
      <c r="I791" t="s">
        <v>66</v>
      </c>
      <c r="J791" t="s">
        <v>66</v>
      </c>
      <c r="K791" t="s">
        <v>46</v>
      </c>
      <c r="L791" t="s">
        <v>66</v>
      </c>
      <c r="M791" t="s">
        <v>66</v>
      </c>
      <c r="N791">
        <v>0</v>
      </c>
      <c r="O791" t="s">
        <v>66</v>
      </c>
      <c r="Q791" t="str">
        <f>IFERROR(_xlfn.XLOOKUP(B791,'boitiers actifs'!C:C,'boitiers actifs'!A:A),"Pas installé")</f>
        <v>LECTEUR CARTE LOCAGROUPE</v>
      </c>
      <c r="R791" t="str">
        <f t="shared" si="12"/>
        <v>Identique</v>
      </c>
      <c r="S791" t="str">
        <f>IF(B791 = "", "", VLOOKUP(B791, Commandes!D:G, 4, FALSE))</f>
        <v>oui</v>
      </c>
    </row>
    <row r="792" spans="1:19" hidden="1" x14ac:dyDescent="0.35">
      <c r="A792" t="s">
        <v>3166</v>
      </c>
      <c r="B792" t="s">
        <v>3167</v>
      </c>
      <c r="C792" t="s">
        <v>5415</v>
      </c>
      <c r="D792" t="s">
        <v>4671</v>
      </c>
      <c r="E792" s="1" t="s">
        <v>4891</v>
      </c>
      <c r="F792" t="s">
        <v>4666</v>
      </c>
      <c r="G792" t="s">
        <v>4681</v>
      </c>
      <c r="H792" t="s">
        <v>3169</v>
      </c>
      <c r="I792" t="s">
        <v>3166</v>
      </c>
      <c r="J792" t="s">
        <v>1329</v>
      </c>
      <c r="K792" t="s">
        <v>46</v>
      </c>
      <c r="L792" t="s">
        <v>4692</v>
      </c>
      <c r="M792" t="s">
        <v>4693</v>
      </c>
      <c r="N792">
        <v>2023</v>
      </c>
      <c r="O792" t="s">
        <v>3168</v>
      </c>
      <c r="P792" t="s">
        <v>37</v>
      </c>
      <c r="Q792" t="str">
        <f>IFERROR(_xlfn.XLOOKUP(B792,'boitiers actifs'!C:C,'boitiers actifs'!A:A),"Pas installé")</f>
        <v>HA-855-MC</v>
      </c>
      <c r="R792" t="str">
        <f t="shared" si="12"/>
        <v>Identique</v>
      </c>
      <c r="S792" t="str">
        <f>IF(B792 = "", "", VLOOKUP(B792, Commandes!D:G, 4, FALSE))</f>
        <v>oui</v>
      </c>
    </row>
    <row r="793" spans="1:19" hidden="1" x14ac:dyDescent="0.35">
      <c r="A793" t="s">
        <v>3172</v>
      </c>
      <c r="B793" t="s">
        <v>3173</v>
      </c>
      <c r="C793" t="s">
        <v>5415</v>
      </c>
      <c r="D793" t="s">
        <v>4671</v>
      </c>
      <c r="E793" s="1" t="s">
        <v>6435</v>
      </c>
      <c r="F793" t="s">
        <v>4666</v>
      </c>
      <c r="G793" t="s">
        <v>4681</v>
      </c>
      <c r="H793" t="s">
        <v>3175</v>
      </c>
      <c r="I793" t="s">
        <v>3172</v>
      </c>
      <c r="J793" t="s">
        <v>1329</v>
      </c>
      <c r="K793" t="s">
        <v>46</v>
      </c>
      <c r="L793" t="s">
        <v>4692</v>
      </c>
      <c r="M793" t="s">
        <v>4693</v>
      </c>
      <c r="N793">
        <v>2023</v>
      </c>
      <c r="O793" t="s">
        <v>3174</v>
      </c>
      <c r="P793" t="s">
        <v>37</v>
      </c>
      <c r="Q793" t="str">
        <f>IFERROR(_xlfn.XLOOKUP(B793,'boitiers actifs'!C:C,'boitiers actifs'!A:A),"Pas installé")</f>
        <v>HA-704-MC</v>
      </c>
      <c r="R793" t="str">
        <f t="shared" si="12"/>
        <v>Identique</v>
      </c>
      <c r="S793" t="str">
        <f>IF(B793 = "", "", VLOOKUP(B793, Commandes!D:G, 4, FALSE))</f>
        <v>oui</v>
      </c>
    </row>
    <row r="794" spans="1:19" hidden="1" x14ac:dyDescent="0.35">
      <c r="A794" t="s">
        <v>3178</v>
      </c>
      <c r="B794" t="s">
        <v>3179</v>
      </c>
      <c r="C794" t="s">
        <v>6436</v>
      </c>
      <c r="D794" t="s">
        <v>4671</v>
      </c>
      <c r="E794" s="1" t="s">
        <v>4677</v>
      </c>
      <c r="F794" t="s">
        <v>4678</v>
      </c>
      <c r="G794">
        <v>76</v>
      </c>
      <c r="H794" t="s">
        <v>3181</v>
      </c>
      <c r="I794" t="s">
        <v>3178</v>
      </c>
      <c r="J794" t="s">
        <v>1356</v>
      </c>
      <c r="K794" t="s">
        <v>46</v>
      </c>
      <c r="L794" t="s">
        <v>4667</v>
      </c>
      <c r="M794" t="s">
        <v>4668</v>
      </c>
      <c r="N794">
        <v>2024</v>
      </c>
      <c r="O794" t="s">
        <v>3180</v>
      </c>
      <c r="P794" t="s">
        <v>37</v>
      </c>
      <c r="Q794" t="str">
        <f>IFERROR(_xlfn.XLOOKUP(B794,'boitiers actifs'!C:C,'boitiers actifs'!A:A),"Pas installé")</f>
        <v>HA-200-FL</v>
      </c>
      <c r="R794" t="str">
        <f t="shared" si="12"/>
        <v>Identique</v>
      </c>
      <c r="S794" t="str">
        <f>IF(B794 = "", "", VLOOKUP(B794, Commandes!D:G, 4, FALSE))</f>
        <v>oui</v>
      </c>
    </row>
    <row r="795" spans="1:19" hidden="1" x14ac:dyDescent="0.35">
      <c r="A795" t="s">
        <v>3185</v>
      </c>
      <c r="B795" t="s">
        <v>3186</v>
      </c>
      <c r="C795" t="s">
        <v>4685</v>
      </c>
      <c r="D795" t="s">
        <v>4671</v>
      </c>
      <c r="E795" s="1" t="s">
        <v>66</v>
      </c>
      <c r="F795" t="s">
        <v>4666</v>
      </c>
      <c r="G795" t="s">
        <v>4681</v>
      </c>
      <c r="H795" t="s">
        <v>66</v>
      </c>
      <c r="I795" t="s">
        <v>66</v>
      </c>
      <c r="J795" t="s">
        <v>66</v>
      </c>
      <c r="K795" t="s">
        <v>46</v>
      </c>
      <c r="L795" t="s">
        <v>66</v>
      </c>
      <c r="M795" t="s">
        <v>66</v>
      </c>
      <c r="N795">
        <v>0</v>
      </c>
      <c r="O795" t="s">
        <v>66</v>
      </c>
      <c r="Q795" t="str">
        <f>IFERROR(_xlfn.XLOOKUP(B795,'boitiers actifs'!C:C,'boitiers actifs'!A:A),"Pas installé")</f>
        <v>LECTEUR CARTE TRANSGOURMET</v>
      </c>
      <c r="R795" t="str">
        <f t="shared" si="12"/>
        <v>Identique</v>
      </c>
      <c r="S795" t="str">
        <f>IF(B795 = "", "", VLOOKUP(B795, Commandes!D:G, 4, FALSE))</f>
        <v>oui</v>
      </c>
    </row>
    <row r="796" spans="1:19" hidden="1" x14ac:dyDescent="0.35">
      <c r="A796" t="s">
        <v>6437</v>
      </c>
      <c r="B796" t="s">
        <v>66</v>
      </c>
      <c r="C796" t="s">
        <v>771</v>
      </c>
      <c r="D796" t="s">
        <v>6438</v>
      </c>
      <c r="E796" s="1" t="s">
        <v>66</v>
      </c>
      <c r="F796" t="s">
        <v>4666</v>
      </c>
      <c r="G796" t="s">
        <v>4681</v>
      </c>
      <c r="H796" t="s">
        <v>66</v>
      </c>
      <c r="I796" t="s">
        <v>66</v>
      </c>
      <c r="J796" t="s">
        <v>66</v>
      </c>
      <c r="K796" t="s">
        <v>46</v>
      </c>
      <c r="L796" t="s">
        <v>66</v>
      </c>
      <c r="M796" t="s">
        <v>66</v>
      </c>
      <c r="N796">
        <v>0</v>
      </c>
      <c r="O796" t="s">
        <v>66</v>
      </c>
      <c r="Q796" t="str">
        <f>IFERROR(_xlfn.XLOOKUP(B796,'boitiers actifs'!C:C,'boitiers actifs'!A:A),"Pas installé")</f>
        <v>Pas installé</v>
      </c>
      <c r="R796" t="str">
        <f t="shared" si="12"/>
        <v>Pas installé</v>
      </c>
      <c r="S796" t="str">
        <f>IF(B796 = "", "", VLOOKUP(B796, Commandes!D:G, 4, FALSE))</f>
        <v/>
      </c>
    </row>
    <row r="797" spans="1:19" hidden="1" x14ac:dyDescent="0.35">
      <c r="A797" t="s">
        <v>4295</v>
      </c>
      <c r="B797" t="s">
        <v>66</v>
      </c>
      <c r="C797" t="s">
        <v>4685</v>
      </c>
      <c r="D797" t="s">
        <v>5837</v>
      </c>
      <c r="E797" s="1" t="s">
        <v>5838</v>
      </c>
      <c r="F797" t="s">
        <v>4666</v>
      </c>
      <c r="G797" t="s">
        <v>4681</v>
      </c>
      <c r="H797" t="s">
        <v>66</v>
      </c>
      <c r="I797" t="s">
        <v>4295</v>
      </c>
      <c r="J797" t="s">
        <v>75</v>
      </c>
      <c r="K797" t="s">
        <v>46</v>
      </c>
      <c r="L797" t="s">
        <v>4692</v>
      </c>
      <c r="M797" t="s">
        <v>4693</v>
      </c>
      <c r="N797">
        <v>2023</v>
      </c>
      <c r="O797" t="s">
        <v>3959</v>
      </c>
      <c r="P797" t="s">
        <v>37</v>
      </c>
      <c r="Q797" t="str">
        <f>IFERROR(_xlfn.XLOOKUP(B797,'boitiers actifs'!C:C,'boitiers actifs'!A:A),"Pas installé")</f>
        <v>Pas installé</v>
      </c>
      <c r="R797" t="str">
        <f t="shared" si="12"/>
        <v>Pas installé</v>
      </c>
      <c r="S797" t="str">
        <f>IF(B797 = "", "", VLOOKUP(B797, Commandes!D:G, 4, FALSE))</f>
        <v/>
      </c>
    </row>
    <row r="798" spans="1:19" hidden="1" x14ac:dyDescent="0.35">
      <c r="A798" t="s">
        <v>4295</v>
      </c>
      <c r="B798" t="s">
        <v>4296</v>
      </c>
      <c r="C798" t="s">
        <v>6763</v>
      </c>
      <c r="D798" t="s">
        <v>4671</v>
      </c>
      <c r="E798" s="1" t="s">
        <v>5918</v>
      </c>
      <c r="F798" t="s">
        <v>4666</v>
      </c>
      <c r="G798">
        <v>86</v>
      </c>
      <c r="H798" t="s">
        <v>66</v>
      </c>
      <c r="I798" t="s">
        <v>4295</v>
      </c>
      <c r="J798" t="s">
        <v>4298</v>
      </c>
      <c r="K798" t="s">
        <v>46</v>
      </c>
      <c r="L798" t="s">
        <v>4692</v>
      </c>
      <c r="M798" t="s">
        <v>5124</v>
      </c>
      <c r="N798">
        <v>2019</v>
      </c>
      <c r="O798" t="s">
        <v>4297</v>
      </c>
      <c r="P798" t="s">
        <v>37</v>
      </c>
      <c r="Q798" t="str">
        <f>IFERROR(_xlfn.XLOOKUP(B798,'boitiers actifs'!C:C,'boitiers actifs'!A:A),"Pas installé")</f>
        <v>GQ-951-NB</v>
      </c>
      <c r="R798" t="str">
        <f t="shared" si="12"/>
        <v>Identique</v>
      </c>
      <c r="S798" t="str">
        <f>IF(B798 = "", "", VLOOKUP(B798, Commandes!D:G, 4, FALSE))</f>
        <v>oui</v>
      </c>
    </row>
    <row r="799" spans="1:19" hidden="1" x14ac:dyDescent="0.35">
      <c r="A799" t="s">
        <v>3187</v>
      </c>
      <c r="B799" t="s">
        <v>3188</v>
      </c>
      <c r="C799" t="s">
        <v>5218</v>
      </c>
      <c r="D799" t="s">
        <v>3191</v>
      </c>
      <c r="E799" s="1" t="s">
        <v>6444</v>
      </c>
      <c r="F799" t="s">
        <v>4666</v>
      </c>
      <c r="G799">
        <v>23</v>
      </c>
      <c r="H799" t="s">
        <v>66</v>
      </c>
      <c r="I799" t="s">
        <v>3187</v>
      </c>
      <c r="J799" t="s">
        <v>857</v>
      </c>
      <c r="K799" t="s">
        <v>46</v>
      </c>
      <c r="L799" t="s">
        <v>4692</v>
      </c>
      <c r="M799" t="s">
        <v>4693</v>
      </c>
      <c r="N799">
        <v>2023</v>
      </c>
      <c r="O799" t="s">
        <v>3189</v>
      </c>
      <c r="P799" t="s">
        <v>37</v>
      </c>
      <c r="Q799" t="str">
        <f>IFERROR(_xlfn.XLOOKUP(B799,'boitiers actifs'!C:C,'boitiers actifs'!A:A),"Pas installé")</f>
        <v>GZ-172-RB</v>
      </c>
      <c r="R799" t="str">
        <f t="shared" si="12"/>
        <v>Identique</v>
      </c>
      <c r="S799" t="str">
        <f>IF(B799 = "", "", VLOOKUP(B799, Commandes!D:G, 4, FALSE))</f>
        <v>oui</v>
      </c>
    </row>
    <row r="800" spans="1:19" hidden="1" x14ac:dyDescent="0.35">
      <c r="A800" t="s">
        <v>1059</v>
      </c>
      <c r="B800" t="s">
        <v>1060</v>
      </c>
      <c r="C800" t="s">
        <v>5290</v>
      </c>
      <c r="D800" t="s">
        <v>4671</v>
      </c>
      <c r="E800" s="1" t="s">
        <v>4677</v>
      </c>
      <c r="F800" t="s">
        <v>4678</v>
      </c>
      <c r="G800">
        <v>73</v>
      </c>
      <c r="H800" t="s">
        <v>66</v>
      </c>
      <c r="I800" t="s">
        <v>66</v>
      </c>
      <c r="J800" t="s">
        <v>962</v>
      </c>
      <c r="K800" t="s">
        <v>46</v>
      </c>
      <c r="L800" t="s">
        <v>4692</v>
      </c>
      <c r="M800" t="s">
        <v>4693</v>
      </c>
      <c r="N800">
        <v>2023</v>
      </c>
      <c r="O800" t="s">
        <v>1061</v>
      </c>
      <c r="Q800" t="str">
        <f>IFERROR(_xlfn.XLOOKUP(B800,'boitiers actifs'!C:C,'boitiers actifs'!A:A),"Pas installé")</f>
        <v>GR-695-TJ</v>
      </c>
      <c r="R800" t="str">
        <f t="shared" si="12"/>
        <v>Identique</v>
      </c>
      <c r="S800" t="str">
        <f>IF(B800 = "", "", VLOOKUP(B800, Commandes!D:G, 4, FALSE))</f>
        <v>oui</v>
      </c>
    </row>
    <row r="801" spans="1:19" hidden="1" x14ac:dyDescent="0.35">
      <c r="A801" t="s">
        <v>3199</v>
      </c>
      <c r="B801" t="s">
        <v>3200</v>
      </c>
      <c r="C801" t="s">
        <v>6447</v>
      </c>
      <c r="D801" t="s">
        <v>4671</v>
      </c>
      <c r="E801" s="1" t="s">
        <v>5918</v>
      </c>
      <c r="F801" t="s">
        <v>4666</v>
      </c>
      <c r="G801">
        <v>80</v>
      </c>
      <c r="H801" t="s">
        <v>6448</v>
      </c>
      <c r="I801" t="s">
        <v>3199</v>
      </c>
      <c r="J801" t="s">
        <v>144</v>
      </c>
      <c r="K801" t="s">
        <v>46</v>
      </c>
      <c r="L801" t="s">
        <v>4667</v>
      </c>
      <c r="M801" t="s">
        <v>4668</v>
      </c>
      <c r="N801">
        <v>2024</v>
      </c>
      <c r="O801" t="s">
        <v>3201</v>
      </c>
      <c r="P801" t="s">
        <v>37</v>
      </c>
      <c r="Q801" t="str">
        <f>IFERROR(_xlfn.XLOOKUP(B801,'boitiers actifs'!C:C,'boitiers actifs'!A:A),"Pas installé")</f>
        <v>HA-582-XF</v>
      </c>
      <c r="R801" t="str">
        <f t="shared" si="12"/>
        <v>Identique</v>
      </c>
      <c r="S801" t="str">
        <f>IF(B801 = "", "", VLOOKUP(B801, Commandes!D:G, 4, FALSE))</f>
        <v>oui</v>
      </c>
    </row>
    <row r="802" spans="1:19" hidden="1" x14ac:dyDescent="0.35">
      <c r="A802" t="s">
        <v>3205</v>
      </c>
      <c r="B802" t="s">
        <v>3206</v>
      </c>
      <c r="C802" t="s">
        <v>3210</v>
      </c>
      <c r="D802" t="s">
        <v>4671</v>
      </c>
      <c r="E802" s="1" t="s">
        <v>6449</v>
      </c>
      <c r="F802" t="s">
        <v>4666</v>
      </c>
      <c r="G802">
        <v>63</v>
      </c>
      <c r="H802" t="s">
        <v>66</v>
      </c>
      <c r="I802" t="s">
        <v>3205</v>
      </c>
      <c r="J802" t="s">
        <v>157</v>
      </c>
      <c r="K802" t="s">
        <v>46</v>
      </c>
      <c r="L802" t="s">
        <v>4667</v>
      </c>
      <c r="M802" t="s">
        <v>4668</v>
      </c>
      <c r="N802">
        <v>2024</v>
      </c>
      <c r="O802" t="s">
        <v>3207</v>
      </c>
      <c r="P802" t="s">
        <v>37</v>
      </c>
      <c r="Q802" t="str">
        <f>IFERROR(_xlfn.XLOOKUP(B802,'boitiers actifs'!C:C,'boitiers actifs'!A:A),"Pas installé")</f>
        <v>HA-601-ZL</v>
      </c>
      <c r="R802" t="str">
        <f t="shared" si="12"/>
        <v>Identique</v>
      </c>
      <c r="S802" t="str">
        <f>IF(B802 = "", "", VLOOKUP(B802, Commandes!D:G, 4, FALSE))</f>
        <v>oui</v>
      </c>
    </row>
    <row r="803" spans="1:19" hidden="1" x14ac:dyDescent="0.35">
      <c r="A803" t="s">
        <v>3211</v>
      </c>
      <c r="B803" t="s">
        <v>3212</v>
      </c>
      <c r="C803" t="s">
        <v>6450</v>
      </c>
      <c r="D803" t="s">
        <v>4671</v>
      </c>
      <c r="E803" s="1" t="s">
        <v>4677</v>
      </c>
      <c r="F803" t="s">
        <v>4678</v>
      </c>
      <c r="G803">
        <v>75</v>
      </c>
      <c r="H803" t="s">
        <v>66</v>
      </c>
      <c r="I803" t="s">
        <v>3211</v>
      </c>
      <c r="J803" t="s">
        <v>1418</v>
      </c>
      <c r="K803" t="s">
        <v>46</v>
      </c>
      <c r="L803" t="s">
        <v>4667</v>
      </c>
      <c r="M803" t="s">
        <v>4668</v>
      </c>
      <c r="N803">
        <v>2024</v>
      </c>
      <c r="O803" t="s">
        <v>3213</v>
      </c>
      <c r="P803" t="s">
        <v>37</v>
      </c>
      <c r="Q803" t="str">
        <f>IFERROR(_xlfn.XLOOKUP(B803,'boitiers actifs'!C:C,'boitiers actifs'!A:A),"Pas installé")</f>
        <v>HA-320-GC</v>
      </c>
      <c r="R803" t="str">
        <f t="shared" si="12"/>
        <v>Identique</v>
      </c>
      <c r="S803" t="str">
        <f>IF(B803 = "", "", VLOOKUP(B803, Commandes!D:G, 4, FALSE))</f>
        <v>oui</v>
      </c>
    </row>
    <row r="804" spans="1:19" hidden="1" x14ac:dyDescent="0.35">
      <c r="A804" t="s">
        <v>1059</v>
      </c>
      <c r="B804" t="s">
        <v>3780</v>
      </c>
      <c r="C804" t="s">
        <v>5290</v>
      </c>
      <c r="D804" t="s">
        <v>4671</v>
      </c>
      <c r="E804" s="1" t="s">
        <v>4677</v>
      </c>
      <c r="F804" t="s">
        <v>4678</v>
      </c>
      <c r="G804">
        <v>75</v>
      </c>
      <c r="H804" t="s">
        <v>66</v>
      </c>
      <c r="I804" t="s">
        <v>1059</v>
      </c>
      <c r="J804" t="s">
        <v>962</v>
      </c>
      <c r="K804" t="s">
        <v>46</v>
      </c>
      <c r="L804" t="s">
        <v>4692</v>
      </c>
      <c r="M804" t="s">
        <v>4693</v>
      </c>
      <c r="N804">
        <v>2023</v>
      </c>
      <c r="O804" t="s">
        <v>1061</v>
      </c>
      <c r="P804" t="s">
        <v>37</v>
      </c>
      <c r="Q804" t="str">
        <f>IFERROR(_xlfn.XLOOKUP(B804,'boitiers actifs'!C:C,'boitiers actifs'!A:A),"Pas installé")</f>
        <v>GR-695-TJ</v>
      </c>
      <c r="R804" t="str">
        <f t="shared" si="12"/>
        <v>Identique</v>
      </c>
      <c r="S804" t="str">
        <f>IF(B804 = "", "", VLOOKUP(B804, Commandes!D:G, 4, FALSE))</f>
        <v>oui</v>
      </c>
    </row>
    <row r="805" spans="1:19" hidden="1" x14ac:dyDescent="0.35">
      <c r="A805" t="s">
        <v>4308</v>
      </c>
      <c r="B805" t="s">
        <v>66</v>
      </c>
      <c r="C805" t="s">
        <v>4685</v>
      </c>
      <c r="D805" t="s">
        <v>5833</v>
      </c>
      <c r="E805" s="1" t="s">
        <v>5834</v>
      </c>
      <c r="F805" t="s">
        <v>4666</v>
      </c>
      <c r="G805">
        <v>49</v>
      </c>
      <c r="H805" t="s">
        <v>66</v>
      </c>
      <c r="I805" t="s">
        <v>4308</v>
      </c>
      <c r="J805" t="s">
        <v>75</v>
      </c>
      <c r="K805" t="s">
        <v>46</v>
      </c>
      <c r="L805" t="s">
        <v>4667</v>
      </c>
      <c r="M805" t="s">
        <v>4673</v>
      </c>
      <c r="N805">
        <v>2025</v>
      </c>
      <c r="O805" t="s">
        <v>4279</v>
      </c>
      <c r="P805" t="s">
        <v>37</v>
      </c>
      <c r="Q805" t="str">
        <f>IFERROR(_xlfn.XLOOKUP(B805,'boitiers actifs'!C:C,'boitiers actifs'!A:A),"Pas installé")</f>
        <v>Pas installé</v>
      </c>
      <c r="R805" t="str">
        <f t="shared" si="12"/>
        <v>Pas installé</v>
      </c>
      <c r="S805" t="str">
        <f>IF(B805 = "", "", VLOOKUP(B805, Commandes!D:G, 4, FALSE))</f>
        <v/>
      </c>
    </row>
    <row r="806" spans="1:19" hidden="1" x14ac:dyDescent="0.35">
      <c r="A806" t="s">
        <v>6456</v>
      </c>
      <c r="B806" t="s">
        <v>66</v>
      </c>
      <c r="C806" t="s">
        <v>771</v>
      </c>
      <c r="D806" t="s">
        <v>6457</v>
      </c>
      <c r="E806" s="1" t="s">
        <v>66</v>
      </c>
      <c r="F806" t="s">
        <v>4666</v>
      </c>
      <c r="G806" t="s">
        <v>4681</v>
      </c>
      <c r="H806" t="s">
        <v>66</v>
      </c>
      <c r="I806" t="s">
        <v>66</v>
      </c>
      <c r="J806" t="s">
        <v>66</v>
      </c>
      <c r="K806" t="s">
        <v>46</v>
      </c>
      <c r="L806" t="s">
        <v>66</v>
      </c>
      <c r="M806" t="s">
        <v>66</v>
      </c>
      <c r="N806">
        <v>0</v>
      </c>
      <c r="O806" t="s">
        <v>66</v>
      </c>
      <c r="Q806" t="str">
        <f>IFERROR(_xlfn.XLOOKUP(B806,'boitiers actifs'!C:C,'boitiers actifs'!A:A),"Pas installé")</f>
        <v>Pas installé</v>
      </c>
      <c r="R806" t="str">
        <f t="shared" si="12"/>
        <v>Pas installé</v>
      </c>
      <c r="S806" t="str">
        <f>IF(B806 = "", "", VLOOKUP(B806, Commandes!D:G, 4, FALSE))</f>
        <v/>
      </c>
    </row>
    <row r="807" spans="1:19" hidden="1" x14ac:dyDescent="0.35">
      <c r="A807" t="s">
        <v>3217</v>
      </c>
      <c r="B807" t="s">
        <v>3218</v>
      </c>
      <c r="C807" t="s">
        <v>6458</v>
      </c>
      <c r="D807" t="s">
        <v>4671</v>
      </c>
      <c r="E807" s="1" t="s">
        <v>4677</v>
      </c>
      <c r="F807" t="s">
        <v>4666</v>
      </c>
      <c r="G807">
        <v>79</v>
      </c>
      <c r="H807" t="s">
        <v>6459</v>
      </c>
      <c r="I807" t="s">
        <v>3217</v>
      </c>
      <c r="J807" t="s">
        <v>39</v>
      </c>
      <c r="K807" t="s">
        <v>46</v>
      </c>
      <c r="L807" t="s">
        <v>4667</v>
      </c>
      <c r="M807" t="s">
        <v>4668</v>
      </c>
      <c r="N807">
        <v>2024</v>
      </c>
      <c r="O807" t="s">
        <v>3219</v>
      </c>
      <c r="P807" t="s">
        <v>37</v>
      </c>
      <c r="Q807" t="str">
        <f>IFERROR(_xlfn.XLOOKUP(B807,'boitiers actifs'!C:C,'boitiers actifs'!A:A),"Pas installé")</f>
        <v>GZ-115-NC</v>
      </c>
      <c r="R807" t="str">
        <f t="shared" si="12"/>
        <v>Identique</v>
      </c>
      <c r="S807" t="str">
        <f>IF(B807 = "", "", VLOOKUP(B807, Commandes!D:G, 4, FALSE))</f>
        <v>oui</v>
      </c>
    </row>
    <row r="808" spans="1:19" hidden="1" x14ac:dyDescent="0.35">
      <c r="A808" t="s">
        <v>3223</v>
      </c>
      <c r="B808" t="s">
        <v>3224</v>
      </c>
      <c r="C808" t="s">
        <v>6460</v>
      </c>
      <c r="D808" t="s">
        <v>4671</v>
      </c>
      <c r="E808" s="1" t="s">
        <v>4677</v>
      </c>
      <c r="F808" t="s">
        <v>4678</v>
      </c>
      <c r="G808">
        <v>68</v>
      </c>
      <c r="H808" t="s">
        <v>6461</v>
      </c>
      <c r="I808" t="s">
        <v>3223</v>
      </c>
      <c r="J808" t="s">
        <v>39</v>
      </c>
      <c r="K808" t="s">
        <v>46</v>
      </c>
      <c r="L808" t="s">
        <v>4667</v>
      </c>
      <c r="M808" t="s">
        <v>4668</v>
      </c>
      <c r="N808">
        <v>2024</v>
      </c>
      <c r="O808" t="s">
        <v>3225</v>
      </c>
      <c r="P808" t="s">
        <v>37</v>
      </c>
      <c r="Q808" t="str">
        <f>IFERROR(_xlfn.XLOOKUP(B808,'boitiers actifs'!C:C,'boitiers actifs'!A:A),"Pas installé")</f>
        <v>GZ-658-ZP</v>
      </c>
      <c r="R808" t="str">
        <f t="shared" si="12"/>
        <v>Identique</v>
      </c>
      <c r="S808" t="str">
        <f>IF(B808 = "", "", VLOOKUP(B808, Commandes!D:G, 4, FALSE))</f>
        <v>oui</v>
      </c>
    </row>
    <row r="809" spans="1:19" hidden="1" x14ac:dyDescent="0.35">
      <c r="A809" t="s">
        <v>3229</v>
      </c>
      <c r="B809" t="s">
        <v>3230</v>
      </c>
      <c r="C809" t="s">
        <v>6462</v>
      </c>
      <c r="D809" t="s">
        <v>4671</v>
      </c>
      <c r="E809" s="1" t="s">
        <v>4677</v>
      </c>
      <c r="F809" t="s">
        <v>4678</v>
      </c>
      <c r="G809">
        <v>91</v>
      </c>
      <c r="H809" t="s">
        <v>6463</v>
      </c>
      <c r="I809" t="s">
        <v>3229</v>
      </c>
      <c r="J809" t="s">
        <v>39</v>
      </c>
      <c r="K809" t="s">
        <v>46</v>
      </c>
      <c r="L809" t="s">
        <v>4667</v>
      </c>
      <c r="M809" t="s">
        <v>4668</v>
      </c>
      <c r="N809">
        <v>2024</v>
      </c>
      <c r="O809" t="s">
        <v>3231</v>
      </c>
      <c r="P809" t="s">
        <v>37</v>
      </c>
      <c r="Q809" t="str">
        <f>IFERROR(_xlfn.XLOOKUP(B809,'boitiers actifs'!C:C,'boitiers actifs'!A:A),"Pas installé")</f>
        <v>HA-784-BZ</v>
      </c>
      <c r="R809" t="str">
        <f t="shared" si="12"/>
        <v>Identique</v>
      </c>
      <c r="S809" t="str">
        <f>IF(B809 = "", "", VLOOKUP(B809, Commandes!D:G, 4, FALSE))</f>
        <v>oui</v>
      </c>
    </row>
    <row r="810" spans="1:19" hidden="1" x14ac:dyDescent="0.35">
      <c r="A810" t="s">
        <v>3235</v>
      </c>
      <c r="B810" t="s">
        <v>3236</v>
      </c>
      <c r="C810" t="s">
        <v>6464</v>
      </c>
      <c r="D810" t="s">
        <v>4671</v>
      </c>
      <c r="E810" s="1" t="s">
        <v>5416</v>
      </c>
      <c r="F810" t="s">
        <v>4666</v>
      </c>
      <c r="G810">
        <v>68</v>
      </c>
      <c r="H810" t="s">
        <v>6465</v>
      </c>
      <c r="I810" t="s">
        <v>3235</v>
      </c>
      <c r="J810" t="s">
        <v>39</v>
      </c>
      <c r="K810" t="s">
        <v>46</v>
      </c>
      <c r="L810" t="s">
        <v>4667</v>
      </c>
      <c r="M810" t="s">
        <v>4668</v>
      </c>
      <c r="N810">
        <v>2024</v>
      </c>
      <c r="O810" t="s">
        <v>3237</v>
      </c>
      <c r="P810" t="s">
        <v>37</v>
      </c>
      <c r="Q810" t="str">
        <f>IFERROR(_xlfn.XLOOKUP(B810,'boitiers actifs'!C:C,'boitiers actifs'!A:A),"Pas installé")</f>
        <v>HA-316-EC</v>
      </c>
      <c r="R810" t="str">
        <f t="shared" si="12"/>
        <v>Identique</v>
      </c>
      <c r="S810" t="str">
        <f>IF(B810 = "", "", VLOOKUP(B810, Commandes!D:G, 4, FALSE))</f>
        <v>oui</v>
      </c>
    </row>
    <row r="811" spans="1:19" hidden="1" x14ac:dyDescent="0.35">
      <c r="A811" t="s">
        <v>4308</v>
      </c>
      <c r="B811" t="s">
        <v>4309</v>
      </c>
      <c r="C811" t="s">
        <v>6765</v>
      </c>
      <c r="D811" t="s">
        <v>4671</v>
      </c>
      <c r="E811" s="1" t="s">
        <v>6766</v>
      </c>
      <c r="F811" t="s">
        <v>4666</v>
      </c>
      <c r="G811">
        <v>40</v>
      </c>
      <c r="H811" t="s">
        <v>66</v>
      </c>
      <c r="I811" t="s">
        <v>4308</v>
      </c>
      <c r="J811" t="s">
        <v>4298</v>
      </c>
      <c r="K811" t="s">
        <v>46</v>
      </c>
      <c r="L811" t="s">
        <v>4692</v>
      </c>
      <c r="M811" t="s">
        <v>5124</v>
      </c>
      <c r="N811">
        <v>2019</v>
      </c>
      <c r="O811" t="s">
        <v>4310</v>
      </c>
      <c r="P811" t="s">
        <v>37</v>
      </c>
      <c r="Q811" t="str">
        <f>IFERROR(_xlfn.XLOOKUP(B811,'boitiers actifs'!C:C,'boitiers actifs'!A:A),"Pas installé")</f>
        <v>GS-105-NP</v>
      </c>
      <c r="R811" t="str">
        <f t="shared" si="12"/>
        <v>Identique</v>
      </c>
      <c r="S811" t="str">
        <f>IF(B811 = "", "", VLOOKUP(B811, Commandes!D:G, 4, FALSE))</f>
        <v>oui</v>
      </c>
    </row>
    <row r="812" spans="1:19" hidden="1" x14ac:dyDescent="0.35">
      <c r="A812" t="s">
        <v>3247</v>
      </c>
      <c r="B812" t="s">
        <v>3248</v>
      </c>
      <c r="C812" t="s">
        <v>6468</v>
      </c>
      <c r="D812" t="s">
        <v>4671</v>
      </c>
      <c r="E812" s="1" t="s">
        <v>4677</v>
      </c>
      <c r="F812" t="s">
        <v>4678</v>
      </c>
      <c r="G812">
        <v>93</v>
      </c>
      <c r="H812" t="s">
        <v>6469</v>
      </c>
      <c r="I812" t="s">
        <v>3247</v>
      </c>
      <c r="J812" t="s">
        <v>39</v>
      </c>
      <c r="K812" t="s">
        <v>46</v>
      </c>
      <c r="L812" t="s">
        <v>4667</v>
      </c>
      <c r="M812" t="s">
        <v>4668</v>
      </c>
      <c r="N812">
        <v>2024</v>
      </c>
      <c r="O812" t="s">
        <v>3249</v>
      </c>
      <c r="P812" t="s">
        <v>37</v>
      </c>
      <c r="Q812" t="str">
        <f>IFERROR(_xlfn.XLOOKUP(B812,'boitiers actifs'!C:C,'boitiers actifs'!A:A),"Pas installé")</f>
        <v>HA-410-LH</v>
      </c>
      <c r="R812" t="str">
        <f t="shared" si="12"/>
        <v>Identique</v>
      </c>
      <c r="S812" t="str">
        <f>IF(B812 = "", "", VLOOKUP(B812, Commandes!D:G, 4, FALSE))</f>
        <v>oui</v>
      </c>
    </row>
    <row r="813" spans="1:19" hidden="1" x14ac:dyDescent="0.35">
      <c r="A813" t="s">
        <v>3253</v>
      </c>
      <c r="B813" t="s">
        <v>3254</v>
      </c>
      <c r="C813" t="s">
        <v>6470</v>
      </c>
      <c r="D813" t="s">
        <v>4671</v>
      </c>
      <c r="E813" s="1" t="s">
        <v>4677</v>
      </c>
      <c r="F813" t="s">
        <v>4678</v>
      </c>
      <c r="G813">
        <v>38</v>
      </c>
      <c r="H813" t="s">
        <v>6471</v>
      </c>
      <c r="I813" t="s">
        <v>3253</v>
      </c>
      <c r="J813" t="s">
        <v>39</v>
      </c>
      <c r="K813" t="s">
        <v>46</v>
      </c>
      <c r="L813" t="s">
        <v>4667</v>
      </c>
      <c r="M813" t="s">
        <v>4668</v>
      </c>
      <c r="N813">
        <v>2024</v>
      </c>
      <c r="O813" t="s">
        <v>3255</v>
      </c>
      <c r="P813" t="s">
        <v>37</v>
      </c>
      <c r="Q813" t="str">
        <f>IFERROR(_xlfn.XLOOKUP(B813,'boitiers actifs'!C:C,'boitiers actifs'!A:A),"Pas installé")</f>
        <v>HA-944-QW</v>
      </c>
      <c r="R813" t="str">
        <f t="shared" si="12"/>
        <v>Identique</v>
      </c>
      <c r="S813" t="str">
        <f>IF(B813 = "", "", VLOOKUP(B813, Commandes!D:G, 4, FALSE))</f>
        <v>oui</v>
      </c>
    </row>
    <row r="814" spans="1:19" hidden="1" x14ac:dyDescent="0.35">
      <c r="A814" t="s">
        <v>3259</v>
      </c>
      <c r="B814" t="s">
        <v>3260</v>
      </c>
      <c r="C814" t="s">
        <v>6472</v>
      </c>
      <c r="D814" t="s">
        <v>4671</v>
      </c>
      <c r="E814" s="1" t="s">
        <v>4677</v>
      </c>
      <c r="F814" t="s">
        <v>4678</v>
      </c>
      <c r="G814">
        <v>58</v>
      </c>
      <c r="H814" t="s">
        <v>6473</v>
      </c>
      <c r="I814" t="s">
        <v>3259</v>
      </c>
      <c r="J814" t="s">
        <v>39</v>
      </c>
      <c r="K814" t="s">
        <v>46</v>
      </c>
      <c r="L814" t="s">
        <v>4667</v>
      </c>
      <c r="M814" t="s">
        <v>4668</v>
      </c>
      <c r="N814">
        <v>2024</v>
      </c>
      <c r="O814" t="s">
        <v>3261</v>
      </c>
      <c r="P814" t="s">
        <v>37</v>
      </c>
      <c r="Q814" t="str">
        <f>IFERROR(_xlfn.XLOOKUP(B814,'boitiers actifs'!C:C,'boitiers actifs'!A:A),"Pas installé")</f>
        <v>HA-874-PV</v>
      </c>
      <c r="R814" t="str">
        <f t="shared" si="12"/>
        <v>Identique</v>
      </c>
      <c r="S814" t="str">
        <f>IF(B814 = "", "", VLOOKUP(B814, Commandes!D:G, 4, FALSE))</f>
        <v>oui</v>
      </c>
    </row>
    <row r="815" spans="1:19" hidden="1" x14ac:dyDescent="0.35">
      <c r="A815" t="s">
        <v>6474</v>
      </c>
      <c r="B815" t="s">
        <v>66</v>
      </c>
      <c r="C815" t="s">
        <v>771</v>
      </c>
      <c r="D815" t="s">
        <v>6475</v>
      </c>
      <c r="E815" s="1" t="s">
        <v>66</v>
      </c>
      <c r="F815" t="s">
        <v>4666</v>
      </c>
      <c r="G815" t="s">
        <v>4681</v>
      </c>
      <c r="H815" t="s">
        <v>66</v>
      </c>
      <c r="I815" t="s">
        <v>66</v>
      </c>
      <c r="J815" t="s">
        <v>66</v>
      </c>
      <c r="K815" t="s">
        <v>46</v>
      </c>
      <c r="L815" t="s">
        <v>66</v>
      </c>
      <c r="M815" t="s">
        <v>66</v>
      </c>
      <c r="N815">
        <v>0</v>
      </c>
      <c r="O815" t="s">
        <v>66</v>
      </c>
      <c r="Q815" t="str">
        <f>IFERROR(_xlfn.XLOOKUP(B815,'boitiers actifs'!C:C,'boitiers actifs'!A:A),"Pas installé")</f>
        <v>Pas installé</v>
      </c>
      <c r="R815" t="str">
        <f t="shared" si="12"/>
        <v>Pas installé</v>
      </c>
      <c r="S815" t="str">
        <f>IF(B815 = "", "", VLOOKUP(B815, Commandes!D:G, 4, FALSE))</f>
        <v/>
      </c>
    </row>
    <row r="816" spans="1:19" hidden="1" x14ac:dyDescent="0.35">
      <c r="A816" t="s">
        <v>3265</v>
      </c>
      <c r="B816" t="s">
        <v>3266</v>
      </c>
      <c r="C816" t="s">
        <v>6476</v>
      </c>
      <c r="D816" t="s">
        <v>4671</v>
      </c>
      <c r="E816" s="1" t="s">
        <v>4677</v>
      </c>
      <c r="F816" t="s">
        <v>4678</v>
      </c>
      <c r="G816">
        <v>79</v>
      </c>
      <c r="H816" t="s">
        <v>6477</v>
      </c>
      <c r="I816" t="s">
        <v>3265</v>
      </c>
      <c r="J816" t="s">
        <v>39</v>
      </c>
      <c r="K816" t="s">
        <v>46</v>
      </c>
      <c r="L816" t="s">
        <v>4667</v>
      </c>
      <c r="M816" t="s">
        <v>4668</v>
      </c>
      <c r="N816">
        <v>2024</v>
      </c>
      <c r="O816" t="s">
        <v>3267</v>
      </c>
      <c r="P816" t="s">
        <v>37</v>
      </c>
      <c r="Q816" t="str">
        <f>IFERROR(_xlfn.XLOOKUP(B816,'boitiers actifs'!C:C,'boitiers actifs'!A:A),"Pas installé")</f>
        <v>GZ-730-SP</v>
      </c>
      <c r="R816" t="str">
        <f t="shared" si="12"/>
        <v>Identique</v>
      </c>
      <c r="S816" t="str">
        <f>IF(B816 = "", "", VLOOKUP(B816, Commandes!D:G, 4, FALSE))</f>
        <v>oui</v>
      </c>
    </row>
    <row r="817" spans="1:19" hidden="1" x14ac:dyDescent="0.35">
      <c r="A817" t="s">
        <v>3271</v>
      </c>
      <c r="B817" t="s">
        <v>3272</v>
      </c>
      <c r="C817" t="s">
        <v>6478</v>
      </c>
      <c r="D817" t="s">
        <v>4671</v>
      </c>
      <c r="E817" s="1" t="s">
        <v>4677</v>
      </c>
      <c r="F817" t="s">
        <v>4666</v>
      </c>
      <c r="G817">
        <v>59</v>
      </c>
      <c r="H817" t="s">
        <v>6479</v>
      </c>
      <c r="I817" t="s">
        <v>3271</v>
      </c>
      <c r="J817" t="s">
        <v>39</v>
      </c>
      <c r="K817" t="s">
        <v>46</v>
      </c>
      <c r="L817" t="s">
        <v>4667</v>
      </c>
      <c r="M817" t="s">
        <v>4668</v>
      </c>
      <c r="N817">
        <v>2024</v>
      </c>
      <c r="O817" t="s">
        <v>3273</v>
      </c>
      <c r="P817" t="s">
        <v>37</v>
      </c>
      <c r="Q817" t="str">
        <f>IFERROR(_xlfn.XLOOKUP(B817,'boitiers actifs'!C:C,'boitiers actifs'!A:A),"Pas installé")</f>
        <v>GZ-766-SP</v>
      </c>
      <c r="R817" t="str">
        <f t="shared" si="12"/>
        <v>Identique</v>
      </c>
      <c r="S817" t="str">
        <f>IF(B817 = "", "", VLOOKUP(B817, Commandes!D:G, 4, FALSE))</f>
        <v>oui</v>
      </c>
    </row>
    <row r="818" spans="1:19" hidden="1" x14ac:dyDescent="0.35">
      <c r="A818" t="s">
        <v>3277</v>
      </c>
      <c r="B818" t="s">
        <v>3278</v>
      </c>
      <c r="C818" t="s">
        <v>5033</v>
      </c>
      <c r="D818" t="s">
        <v>4671</v>
      </c>
      <c r="E818" s="1" t="s">
        <v>6480</v>
      </c>
      <c r="F818" t="s">
        <v>4666</v>
      </c>
      <c r="G818">
        <v>89</v>
      </c>
      <c r="H818" t="s">
        <v>66</v>
      </c>
      <c r="I818" t="s">
        <v>3277</v>
      </c>
      <c r="J818" t="s">
        <v>39</v>
      </c>
      <c r="K818" t="s">
        <v>46</v>
      </c>
      <c r="L818" t="s">
        <v>4667</v>
      </c>
      <c r="M818" t="s">
        <v>4668</v>
      </c>
      <c r="N818">
        <v>2024</v>
      </c>
      <c r="O818" t="s">
        <v>3279</v>
      </c>
      <c r="P818" t="s">
        <v>37</v>
      </c>
      <c r="Q818" t="str">
        <f>IFERROR(_xlfn.XLOOKUP(B818,'boitiers actifs'!C:C,'boitiers actifs'!A:A),"Pas installé")</f>
        <v>HA-046-MC</v>
      </c>
      <c r="R818" t="str">
        <f t="shared" si="12"/>
        <v>Identique</v>
      </c>
      <c r="S818" t="str">
        <f>IF(B818 = "", "", VLOOKUP(B818, Commandes!D:G, 4, FALSE))</f>
        <v>oui</v>
      </c>
    </row>
    <row r="819" spans="1:19" hidden="1" x14ac:dyDescent="0.35">
      <c r="A819" t="s">
        <v>3282</v>
      </c>
      <c r="B819" t="s">
        <v>3283</v>
      </c>
      <c r="C819" t="s">
        <v>2479</v>
      </c>
      <c r="D819" t="s">
        <v>4671</v>
      </c>
      <c r="E819" s="1" t="s">
        <v>6481</v>
      </c>
      <c r="F819" t="s">
        <v>4666</v>
      </c>
      <c r="G819">
        <v>27</v>
      </c>
      <c r="H819" t="s">
        <v>66</v>
      </c>
      <c r="I819" t="s">
        <v>3282</v>
      </c>
      <c r="J819" t="s">
        <v>2499</v>
      </c>
      <c r="K819" t="s">
        <v>46</v>
      </c>
      <c r="L819" t="s">
        <v>4667</v>
      </c>
      <c r="M819" t="s">
        <v>4709</v>
      </c>
      <c r="N819">
        <v>2024</v>
      </c>
      <c r="O819" t="s">
        <v>3284</v>
      </c>
      <c r="P819" t="s">
        <v>37</v>
      </c>
      <c r="Q819" t="str">
        <f>IFERROR(_xlfn.XLOOKUP(B819,'boitiers actifs'!C:C,'boitiers actifs'!A:A),"Pas installé")</f>
        <v>GV-024-VR</v>
      </c>
      <c r="R819" t="str">
        <f t="shared" si="12"/>
        <v>Identique</v>
      </c>
      <c r="S819" t="str">
        <f>IF(B819 = "", "", VLOOKUP(B819, Commandes!D:G, 4, FALSE))</f>
        <v>oui</v>
      </c>
    </row>
    <row r="820" spans="1:19" hidden="1" x14ac:dyDescent="0.35">
      <c r="A820" t="s">
        <v>3286</v>
      </c>
      <c r="B820" t="s">
        <v>3287</v>
      </c>
      <c r="C820" t="s">
        <v>6482</v>
      </c>
      <c r="D820" t="s">
        <v>4671</v>
      </c>
      <c r="E820" s="1" t="s">
        <v>4906</v>
      </c>
      <c r="F820" t="s">
        <v>4666</v>
      </c>
      <c r="G820">
        <v>41</v>
      </c>
      <c r="H820" t="s">
        <v>6483</v>
      </c>
      <c r="I820" t="s">
        <v>3286</v>
      </c>
      <c r="J820" t="s">
        <v>188</v>
      </c>
      <c r="K820" t="s">
        <v>46</v>
      </c>
      <c r="L820" t="s">
        <v>4667</v>
      </c>
      <c r="M820" t="s">
        <v>4668</v>
      </c>
      <c r="N820">
        <v>2024</v>
      </c>
      <c r="O820" t="s">
        <v>3288</v>
      </c>
      <c r="P820" t="s">
        <v>37</v>
      </c>
      <c r="Q820" t="str">
        <f>IFERROR(_xlfn.XLOOKUP(B820,'boitiers actifs'!C:C,'boitiers actifs'!A:A),"Pas installé")</f>
        <v>HA-952-ZK</v>
      </c>
      <c r="R820" t="str">
        <f t="shared" si="12"/>
        <v>Identique</v>
      </c>
      <c r="S820" t="str">
        <f>IF(B820 = "", "", VLOOKUP(B820, Commandes!D:G, 4, FALSE))</f>
        <v>oui</v>
      </c>
    </row>
    <row r="821" spans="1:19" hidden="1" x14ac:dyDescent="0.35">
      <c r="A821" t="s">
        <v>3292</v>
      </c>
      <c r="B821" t="s">
        <v>3293</v>
      </c>
      <c r="C821" t="s">
        <v>6484</v>
      </c>
      <c r="D821" t="s">
        <v>4671</v>
      </c>
      <c r="E821" s="1" t="s">
        <v>4677</v>
      </c>
      <c r="F821" t="s">
        <v>4678</v>
      </c>
      <c r="G821">
        <v>91</v>
      </c>
      <c r="H821" t="s">
        <v>6485</v>
      </c>
      <c r="I821" t="s">
        <v>3292</v>
      </c>
      <c r="J821" t="s">
        <v>188</v>
      </c>
      <c r="K821" t="s">
        <v>46</v>
      </c>
      <c r="L821" t="s">
        <v>4667</v>
      </c>
      <c r="M821" t="s">
        <v>4668</v>
      </c>
      <c r="N821">
        <v>2025</v>
      </c>
      <c r="O821" t="s">
        <v>3294</v>
      </c>
      <c r="P821" t="s">
        <v>37</v>
      </c>
      <c r="Q821" t="str">
        <f>IFERROR(_xlfn.XLOOKUP(B821,'boitiers actifs'!C:C,'boitiers actifs'!A:A),"Pas installé")</f>
        <v>HB-616-JG</v>
      </c>
      <c r="R821" t="str">
        <f t="shared" si="12"/>
        <v>Identique</v>
      </c>
      <c r="S821" t="str">
        <f>IF(B821 = "", "", VLOOKUP(B821, Commandes!D:G, 4, FALSE))</f>
        <v>oui</v>
      </c>
    </row>
    <row r="822" spans="1:19" hidden="1" x14ac:dyDescent="0.35">
      <c r="A822" t="s">
        <v>3298</v>
      </c>
      <c r="B822" t="s">
        <v>3300</v>
      </c>
      <c r="C822" t="s">
        <v>6486</v>
      </c>
      <c r="D822" t="s">
        <v>4671</v>
      </c>
      <c r="E822" s="1" t="s">
        <v>4686</v>
      </c>
      <c r="F822" t="s">
        <v>4687</v>
      </c>
      <c r="G822">
        <v>55</v>
      </c>
      <c r="H822" t="s">
        <v>66</v>
      </c>
      <c r="I822" t="s">
        <v>3298</v>
      </c>
      <c r="J822" t="s">
        <v>927</v>
      </c>
      <c r="K822" t="s">
        <v>46</v>
      </c>
      <c r="L822" t="s">
        <v>4667</v>
      </c>
      <c r="M822" t="s">
        <v>4668</v>
      </c>
      <c r="N822">
        <v>2024</v>
      </c>
      <c r="O822" t="s">
        <v>3301</v>
      </c>
      <c r="P822" t="s">
        <v>37</v>
      </c>
      <c r="Q822" t="str">
        <f>IFERROR(_xlfn.XLOOKUP(B822,'boitiers actifs'!C:C,'boitiers actifs'!A:A),"Pas installé")</f>
        <v>HA-486-QR</v>
      </c>
      <c r="R822" t="str">
        <f t="shared" si="12"/>
        <v>Identique</v>
      </c>
      <c r="S822" t="str">
        <f>IF(B822 = "", "", VLOOKUP(B822, Commandes!D:G, 4, FALSE))</f>
        <v>oui</v>
      </c>
    </row>
    <row r="823" spans="1:19" hidden="1" x14ac:dyDescent="0.35">
      <c r="A823" t="s">
        <v>3306</v>
      </c>
      <c r="B823" t="s">
        <v>3307</v>
      </c>
      <c r="C823" t="s">
        <v>4680</v>
      </c>
      <c r="D823" t="s">
        <v>4671</v>
      </c>
      <c r="E823" s="1" t="s">
        <v>6487</v>
      </c>
      <c r="F823" t="s">
        <v>4666</v>
      </c>
      <c r="G823" t="s">
        <v>4681</v>
      </c>
      <c r="H823" t="s">
        <v>66</v>
      </c>
      <c r="I823" t="s">
        <v>3306</v>
      </c>
      <c r="J823" t="s">
        <v>107</v>
      </c>
      <c r="K823" t="s">
        <v>46</v>
      </c>
      <c r="L823" t="s">
        <v>4667</v>
      </c>
      <c r="M823" t="s">
        <v>4819</v>
      </c>
      <c r="N823">
        <v>2007</v>
      </c>
      <c r="O823" t="s">
        <v>3308</v>
      </c>
      <c r="P823" t="s">
        <v>37</v>
      </c>
      <c r="Q823" t="str">
        <f>IFERROR(_xlfn.XLOOKUP(B823,'boitiers actifs'!C:C,'boitiers actifs'!A:A),"Pas installé")</f>
        <v>CK-931-QQ</v>
      </c>
      <c r="R823" t="str">
        <f t="shared" si="12"/>
        <v>Identique</v>
      </c>
      <c r="S823" t="str">
        <f>IF(B823 = "", "", VLOOKUP(B823, Commandes!D:G, 4, FALSE))</f>
        <v>oui</v>
      </c>
    </row>
    <row r="824" spans="1:19" hidden="1" x14ac:dyDescent="0.35">
      <c r="A824" t="s">
        <v>3311</v>
      </c>
      <c r="B824" t="s">
        <v>3312</v>
      </c>
      <c r="C824" t="s">
        <v>6488</v>
      </c>
      <c r="D824" t="s">
        <v>4671</v>
      </c>
      <c r="E824" s="1" t="s">
        <v>4677</v>
      </c>
      <c r="F824" t="s">
        <v>4666</v>
      </c>
      <c r="G824">
        <v>78</v>
      </c>
      <c r="H824" t="s">
        <v>6489</v>
      </c>
      <c r="I824" t="s">
        <v>3311</v>
      </c>
      <c r="J824" t="s">
        <v>144</v>
      </c>
      <c r="K824" t="s">
        <v>46</v>
      </c>
      <c r="L824" t="s">
        <v>4667</v>
      </c>
      <c r="M824" t="s">
        <v>4668</v>
      </c>
      <c r="N824">
        <v>2024</v>
      </c>
      <c r="O824" t="s">
        <v>3313</v>
      </c>
      <c r="P824" t="s">
        <v>37</v>
      </c>
      <c r="Q824" t="str">
        <f>IFERROR(_xlfn.XLOOKUP(B824,'boitiers actifs'!C:C,'boitiers actifs'!A:A),"Pas installé")</f>
        <v>HB-086-FQ</v>
      </c>
      <c r="R824" t="str">
        <f t="shared" si="12"/>
        <v>Identique</v>
      </c>
      <c r="S824" t="str">
        <f>IF(B824 = "", "", VLOOKUP(B824, Commandes!D:G, 4, FALSE))</f>
        <v>oui</v>
      </c>
    </row>
    <row r="825" spans="1:19" hidden="1" x14ac:dyDescent="0.35">
      <c r="A825" t="s">
        <v>3317</v>
      </c>
      <c r="B825" t="s">
        <v>3318</v>
      </c>
      <c r="C825" t="s">
        <v>4680</v>
      </c>
      <c r="D825" t="s">
        <v>4671</v>
      </c>
      <c r="E825" s="1" t="s">
        <v>6490</v>
      </c>
      <c r="F825" t="s">
        <v>4666</v>
      </c>
      <c r="G825">
        <v>100</v>
      </c>
      <c r="H825" t="s">
        <v>66</v>
      </c>
      <c r="I825" t="s">
        <v>3317</v>
      </c>
      <c r="J825" t="s">
        <v>144</v>
      </c>
      <c r="K825" t="s">
        <v>46</v>
      </c>
      <c r="L825" t="s">
        <v>4667</v>
      </c>
      <c r="M825" t="s">
        <v>4668</v>
      </c>
      <c r="N825">
        <v>2024</v>
      </c>
      <c r="O825" t="s">
        <v>3319</v>
      </c>
      <c r="P825" t="s">
        <v>37</v>
      </c>
      <c r="Q825" t="str">
        <f>IFERROR(_xlfn.XLOOKUP(B825,'boitiers actifs'!C:C,'boitiers actifs'!A:A),"Pas installé")</f>
        <v>HB-149-JG</v>
      </c>
      <c r="R825" t="str">
        <f t="shared" si="12"/>
        <v>Identique</v>
      </c>
      <c r="S825" t="str">
        <f>IF(B825 = "", "", VLOOKUP(B825, Commandes!D:G, 4, FALSE))</f>
        <v>oui</v>
      </c>
    </row>
    <row r="826" spans="1:19" hidden="1" x14ac:dyDescent="0.35">
      <c r="A826" t="s">
        <v>3322</v>
      </c>
      <c r="B826" t="s">
        <v>3323</v>
      </c>
      <c r="C826" t="s">
        <v>4680</v>
      </c>
      <c r="D826" t="s">
        <v>4671</v>
      </c>
      <c r="E826" s="1" t="s">
        <v>6491</v>
      </c>
      <c r="F826" t="s">
        <v>4666</v>
      </c>
      <c r="G826">
        <v>100</v>
      </c>
      <c r="H826" t="s">
        <v>66</v>
      </c>
      <c r="I826" t="s">
        <v>3322</v>
      </c>
      <c r="J826" t="s">
        <v>144</v>
      </c>
      <c r="K826" t="s">
        <v>46</v>
      </c>
      <c r="L826" t="s">
        <v>4667</v>
      </c>
      <c r="M826" t="s">
        <v>4668</v>
      </c>
      <c r="N826">
        <v>2024</v>
      </c>
      <c r="O826" t="s">
        <v>3324</v>
      </c>
      <c r="P826" t="s">
        <v>37</v>
      </c>
      <c r="Q826" t="str">
        <f>IFERROR(_xlfn.XLOOKUP(B826,'boitiers actifs'!C:C,'boitiers actifs'!A:A),"Pas installé")</f>
        <v>HB-200-FQ</v>
      </c>
      <c r="R826" t="str">
        <f t="shared" si="12"/>
        <v>Identique</v>
      </c>
      <c r="S826" t="str">
        <f>IF(B826 = "", "", VLOOKUP(B826, Commandes!D:G, 4, FALSE))</f>
        <v>oui</v>
      </c>
    </row>
    <row r="827" spans="1:19" hidden="1" x14ac:dyDescent="0.35">
      <c r="A827" t="s">
        <v>3326</v>
      </c>
      <c r="B827" t="s">
        <v>3327</v>
      </c>
      <c r="C827" t="s">
        <v>6492</v>
      </c>
      <c r="D827" t="s">
        <v>4671</v>
      </c>
      <c r="E827" s="1" t="s">
        <v>4677</v>
      </c>
      <c r="F827" t="s">
        <v>4678</v>
      </c>
      <c r="G827">
        <v>58</v>
      </c>
      <c r="H827" t="s">
        <v>6493</v>
      </c>
      <c r="I827" t="s">
        <v>3326</v>
      </c>
      <c r="J827" t="s">
        <v>170</v>
      </c>
      <c r="K827" t="s">
        <v>46</v>
      </c>
      <c r="L827" t="s">
        <v>4667</v>
      </c>
      <c r="M827" t="s">
        <v>4668</v>
      </c>
      <c r="N827">
        <v>2024</v>
      </c>
      <c r="O827" t="s">
        <v>3328</v>
      </c>
      <c r="P827" t="s">
        <v>37</v>
      </c>
      <c r="Q827" t="str">
        <f>IFERROR(_xlfn.XLOOKUP(B827,'boitiers actifs'!C:C,'boitiers actifs'!A:A),"Pas installé")</f>
        <v>HB-227-GV</v>
      </c>
      <c r="R827" t="str">
        <f t="shared" si="12"/>
        <v>Identique</v>
      </c>
      <c r="S827" t="str">
        <f>IF(B827 = "", "", VLOOKUP(B827, Commandes!D:G, 4, FALSE))</f>
        <v>oui</v>
      </c>
    </row>
    <row r="828" spans="1:19" hidden="1" x14ac:dyDescent="0.35">
      <c r="A828" t="s">
        <v>3332</v>
      </c>
      <c r="B828" t="s">
        <v>3333</v>
      </c>
      <c r="C828" t="s">
        <v>3337</v>
      </c>
      <c r="D828" t="s">
        <v>4671</v>
      </c>
      <c r="E828" s="1" t="s">
        <v>5075</v>
      </c>
      <c r="F828" t="s">
        <v>4678</v>
      </c>
      <c r="G828">
        <v>42</v>
      </c>
      <c r="H828" t="s">
        <v>6494</v>
      </c>
      <c r="I828" t="s">
        <v>3332</v>
      </c>
      <c r="J828" t="s">
        <v>188</v>
      </c>
      <c r="K828" t="s">
        <v>46</v>
      </c>
      <c r="L828" t="s">
        <v>4667</v>
      </c>
      <c r="M828" t="s">
        <v>4668</v>
      </c>
      <c r="N828">
        <v>2024</v>
      </c>
      <c r="O828" t="s">
        <v>3334</v>
      </c>
      <c r="P828" t="s">
        <v>37</v>
      </c>
      <c r="Q828" t="str">
        <f>IFERROR(_xlfn.XLOOKUP(B828,'boitiers actifs'!C:C,'boitiers actifs'!A:A),"Pas installé")</f>
        <v>HB-245-GE</v>
      </c>
      <c r="R828" t="str">
        <f t="shared" si="12"/>
        <v>Identique</v>
      </c>
      <c r="S828" t="str">
        <f>IF(B828 = "", "", VLOOKUP(B828, Commandes!D:G, 4, FALSE))</f>
        <v>oui</v>
      </c>
    </row>
    <row r="829" spans="1:19" hidden="1" x14ac:dyDescent="0.35">
      <c r="A829" t="s">
        <v>3338</v>
      </c>
      <c r="B829" t="s">
        <v>3339</v>
      </c>
      <c r="C829" t="s">
        <v>6495</v>
      </c>
      <c r="D829" t="s">
        <v>4671</v>
      </c>
      <c r="E829" s="1" t="s">
        <v>4677</v>
      </c>
      <c r="F829" t="s">
        <v>4678</v>
      </c>
      <c r="G829">
        <v>74</v>
      </c>
      <c r="H829" t="s">
        <v>6496</v>
      </c>
      <c r="I829" t="s">
        <v>3338</v>
      </c>
      <c r="J829" t="s">
        <v>157</v>
      </c>
      <c r="K829" t="s">
        <v>46</v>
      </c>
      <c r="L829" t="s">
        <v>4667</v>
      </c>
      <c r="M829" t="s">
        <v>4668</v>
      </c>
      <c r="N829">
        <v>2024</v>
      </c>
      <c r="O829" t="s">
        <v>3340</v>
      </c>
      <c r="P829" t="s">
        <v>37</v>
      </c>
      <c r="Q829" t="str">
        <f>IFERROR(_xlfn.XLOOKUP(B829,'boitiers actifs'!C:C,'boitiers actifs'!A:A),"Pas installé")</f>
        <v>HB-350-GA</v>
      </c>
      <c r="R829" t="str">
        <f t="shared" si="12"/>
        <v>Identique</v>
      </c>
      <c r="S829" t="str">
        <f>IF(B829 = "", "", VLOOKUP(B829, Commandes!D:G, 4, FALSE))</f>
        <v>oui</v>
      </c>
    </row>
    <row r="830" spans="1:19" hidden="1" x14ac:dyDescent="0.35">
      <c r="A830" t="s">
        <v>3344</v>
      </c>
      <c r="B830" t="s">
        <v>3345</v>
      </c>
      <c r="C830" t="s">
        <v>4680</v>
      </c>
      <c r="D830" t="s">
        <v>4671</v>
      </c>
      <c r="E830" s="1" t="s">
        <v>6497</v>
      </c>
      <c r="F830" t="s">
        <v>4666</v>
      </c>
      <c r="G830">
        <v>100</v>
      </c>
      <c r="H830" t="s">
        <v>66</v>
      </c>
      <c r="I830" t="s">
        <v>3346</v>
      </c>
      <c r="J830" t="s">
        <v>144</v>
      </c>
      <c r="K830" t="s">
        <v>46</v>
      </c>
      <c r="L830" t="s">
        <v>4667</v>
      </c>
      <c r="M830" t="s">
        <v>4668</v>
      </c>
      <c r="N830">
        <v>2025</v>
      </c>
      <c r="O830" t="s">
        <v>3347</v>
      </c>
      <c r="P830" t="s">
        <v>37</v>
      </c>
      <c r="Q830" t="str">
        <f>IFERROR(_xlfn.XLOOKUP(B830,'boitiers actifs'!C:C,'boitiers actifs'!A:A),"Pas installé")</f>
        <v>HB-639-VG</v>
      </c>
      <c r="R830" t="str">
        <f t="shared" si="12"/>
        <v>Identique</v>
      </c>
      <c r="S830" t="str">
        <f>IF(B830 = "", "", VLOOKUP(B830, Commandes!D:G, 4, FALSE))</f>
        <v>oui</v>
      </c>
    </row>
    <row r="831" spans="1:19" hidden="1" x14ac:dyDescent="0.35">
      <c r="A831" t="s">
        <v>3350</v>
      </c>
      <c r="B831" t="s">
        <v>3351</v>
      </c>
      <c r="C831" t="s">
        <v>6498</v>
      </c>
      <c r="D831" t="s">
        <v>4671</v>
      </c>
      <c r="E831" s="1" t="s">
        <v>4677</v>
      </c>
      <c r="F831" t="s">
        <v>4678</v>
      </c>
      <c r="G831">
        <v>79</v>
      </c>
      <c r="H831" t="s">
        <v>6499</v>
      </c>
      <c r="I831" t="s">
        <v>3350</v>
      </c>
      <c r="J831" t="s">
        <v>157</v>
      </c>
      <c r="K831" t="s">
        <v>46</v>
      </c>
      <c r="L831" t="s">
        <v>4667</v>
      </c>
      <c r="M831" t="s">
        <v>4668</v>
      </c>
      <c r="N831">
        <v>2024</v>
      </c>
      <c r="O831" t="s">
        <v>3352</v>
      </c>
      <c r="P831" t="s">
        <v>37</v>
      </c>
      <c r="Q831" t="str">
        <f>IFERROR(_xlfn.XLOOKUP(B831,'boitiers actifs'!C:C,'boitiers actifs'!A:A),"Pas installé")</f>
        <v>HB-455-GE</v>
      </c>
      <c r="R831" t="str">
        <f t="shared" si="12"/>
        <v>Identique</v>
      </c>
      <c r="S831" t="str">
        <f>IF(B831 = "", "", VLOOKUP(B831, Commandes!D:G, 4, FALSE))</f>
        <v>oui</v>
      </c>
    </row>
    <row r="832" spans="1:19" hidden="1" x14ac:dyDescent="0.35">
      <c r="A832" t="s">
        <v>3356</v>
      </c>
      <c r="B832" t="s">
        <v>3357</v>
      </c>
      <c r="C832" t="s">
        <v>6500</v>
      </c>
      <c r="D832" t="s">
        <v>4671</v>
      </c>
      <c r="E832" s="1" t="s">
        <v>4677</v>
      </c>
      <c r="F832" t="s">
        <v>4666</v>
      </c>
      <c r="G832">
        <v>40</v>
      </c>
      <c r="H832" t="s">
        <v>6501</v>
      </c>
      <c r="I832" t="s">
        <v>3356</v>
      </c>
      <c r="J832" t="s">
        <v>188</v>
      </c>
      <c r="K832" t="s">
        <v>46</v>
      </c>
      <c r="L832" t="s">
        <v>4667</v>
      </c>
      <c r="M832" t="s">
        <v>4668</v>
      </c>
      <c r="N832">
        <v>2024</v>
      </c>
      <c r="O832" t="s">
        <v>3358</v>
      </c>
      <c r="P832" t="s">
        <v>37</v>
      </c>
      <c r="Q832" t="str">
        <f>IFERROR(_xlfn.XLOOKUP(B832,'boitiers actifs'!C:C,'boitiers actifs'!A:A),"Pas installé")</f>
        <v>HB-493-GT</v>
      </c>
      <c r="R832" t="str">
        <f t="shared" si="12"/>
        <v>Identique</v>
      </c>
      <c r="S832" t="str">
        <f>IF(B832 = "", "", VLOOKUP(B832, Commandes!D:G, 4, FALSE))</f>
        <v>oui</v>
      </c>
    </row>
    <row r="833" spans="1:19" hidden="1" x14ac:dyDescent="0.35">
      <c r="A833" t="s">
        <v>3362</v>
      </c>
      <c r="B833" t="s">
        <v>3363</v>
      </c>
      <c r="C833" t="s">
        <v>6502</v>
      </c>
      <c r="D833" t="s">
        <v>4671</v>
      </c>
      <c r="E833" s="1" t="s">
        <v>4677</v>
      </c>
      <c r="F833" t="s">
        <v>4678</v>
      </c>
      <c r="G833">
        <v>68</v>
      </c>
      <c r="H833" t="s">
        <v>6503</v>
      </c>
      <c r="I833" t="s">
        <v>3362</v>
      </c>
      <c r="J833" t="s">
        <v>144</v>
      </c>
      <c r="K833" t="s">
        <v>46</v>
      </c>
      <c r="L833" t="s">
        <v>4667</v>
      </c>
      <c r="M833" t="s">
        <v>4668</v>
      </c>
      <c r="N833">
        <v>2024</v>
      </c>
      <c r="O833" t="s">
        <v>3364</v>
      </c>
      <c r="P833" t="s">
        <v>37</v>
      </c>
      <c r="Q833" t="str">
        <f>IFERROR(_xlfn.XLOOKUP(B833,'boitiers actifs'!C:C,'boitiers actifs'!A:A),"Pas installé")</f>
        <v>HB-763-JF</v>
      </c>
      <c r="R833" t="str">
        <f t="shared" si="12"/>
        <v>Identique</v>
      </c>
      <c r="S833" t="str">
        <f>IF(B833 = "", "", VLOOKUP(B833, Commandes!D:G, 4, FALSE))</f>
        <v>oui</v>
      </c>
    </row>
    <row r="834" spans="1:19" hidden="1" x14ac:dyDescent="0.35">
      <c r="A834" t="s">
        <v>3368</v>
      </c>
      <c r="B834" t="s">
        <v>3369</v>
      </c>
      <c r="C834" t="s">
        <v>6504</v>
      </c>
      <c r="D834" t="s">
        <v>4671</v>
      </c>
      <c r="E834" s="1" t="s">
        <v>4677</v>
      </c>
      <c r="F834" t="s">
        <v>4666</v>
      </c>
      <c r="G834">
        <v>42</v>
      </c>
      <c r="H834" t="s">
        <v>6505</v>
      </c>
      <c r="I834" t="s">
        <v>3368</v>
      </c>
      <c r="J834" t="s">
        <v>188</v>
      </c>
      <c r="K834" t="s">
        <v>46</v>
      </c>
      <c r="L834" t="s">
        <v>4667</v>
      </c>
      <c r="M834" t="s">
        <v>4668</v>
      </c>
      <c r="N834">
        <v>2024</v>
      </c>
      <c r="O834" t="s">
        <v>3370</v>
      </c>
      <c r="P834" t="s">
        <v>37</v>
      </c>
      <c r="Q834" t="str">
        <f>IFERROR(_xlfn.XLOOKUP(B834,'boitiers actifs'!C:C,'boitiers actifs'!A:A),"Pas installé")</f>
        <v>HB-826-DK</v>
      </c>
      <c r="R834" t="str">
        <f t="shared" ref="R834:R897" si="13" xml:space="preserve"> IF(Q834 = "Pas installé", "Pas installé", IF( Q834&lt;&gt;A834, "Différent du véhicule assigné", "Identique"))</f>
        <v>Identique</v>
      </c>
      <c r="S834" t="str">
        <f>IF(B834 = "", "", VLOOKUP(B834, Commandes!D:G, 4, FALSE))</f>
        <v>oui</v>
      </c>
    </row>
    <row r="835" spans="1:19" hidden="1" x14ac:dyDescent="0.35">
      <c r="A835" t="s">
        <v>3374</v>
      </c>
      <c r="B835" t="s">
        <v>3375</v>
      </c>
      <c r="C835" t="s">
        <v>4680</v>
      </c>
      <c r="D835" t="s">
        <v>4671</v>
      </c>
      <c r="E835" s="1" t="s">
        <v>6506</v>
      </c>
      <c r="F835" t="s">
        <v>4666</v>
      </c>
      <c r="G835">
        <v>85</v>
      </c>
      <c r="H835" t="s">
        <v>66</v>
      </c>
      <c r="I835" t="s">
        <v>3374</v>
      </c>
      <c r="J835" t="s">
        <v>170</v>
      </c>
      <c r="K835" t="s">
        <v>46</v>
      </c>
      <c r="L835" t="s">
        <v>4667</v>
      </c>
      <c r="M835" t="s">
        <v>4668</v>
      </c>
      <c r="N835">
        <v>2024</v>
      </c>
      <c r="O835" t="s">
        <v>3376</v>
      </c>
      <c r="P835" t="s">
        <v>37</v>
      </c>
      <c r="Q835" t="str">
        <f>IFERROR(_xlfn.XLOOKUP(B835,'boitiers actifs'!C:C,'boitiers actifs'!A:A),"Pas installé")</f>
        <v>HB-696-JH</v>
      </c>
      <c r="R835" t="str">
        <f t="shared" si="13"/>
        <v>Identique</v>
      </c>
      <c r="S835" t="str">
        <f>IF(B835 = "", "", VLOOKUP(B835, Commandes!D:G, 4, FALSE))</f>
        <v>oui</v>
      </c>
    </row>
    <row r="836" spans="1:19" hidden="1" x14ac:dyDescent="0.35">
      <c r="A836" t="s">
        <v>4401</v>
      </c>
      <c r="B836" t="s">
        <v>66</v>
      </c>
      <c r="C836" t="s">
        <v>4685</v>
      </c>
      <c r="D836" t="s">
        <v>5849</v>
      </c>
      <c r="E836" s="1" t="s">
        <v>5850</v>
      </c>
      <c r="F836" t="s">
        <v>4666</v>
      </c>
      <c r="G836">
        <v>100</v>
      </c>
      <c r="H836" t="s">
        <v>66</v>
      </c>
      <c r="I836" t="s">
        <v>4401</v>
      </c>
      <c r="J836" t="s">
        <v>75</v>
      </c>
      <c r="K836" t="s">
        <v>46</v>
      </c>
      <c r="L836" t="s">
        <v>4692</v>
      </c>
      <c r="M836" t="s">
        <v>5233</v>
      </c>
      <c r="N836">
        <v>2023</v>
      </c>
      <c r="O836" t="s">
        <v>4403</v>
      </c>
      <c r="P836" t="s">
        <v>37</v>
      </c>
      <c r="Q836" t="str">
        <f>IFERROR(_xlfn.XLOOKUP(B836,'boitiers actifs'!C:C,'boitiers actifs'!A:A),"Pas installé")</f>
        <v>Pas installé</v>
      </c>
      <c r="R836" t="str">
        <f t="shared" si="13"/>
        <v>Pas installé</v>
      </c>
      <c r="S836" t="str">
        <f>IF(B836 = "", "", VLOOKUP(B836, Commandes!D:G, 4, FALSE))</f>
        <v/>
      </c>
    </row>
    <row r="837" spans="1:19" hidden="1" x14ac:dyDescent="0.35">
      <c r="A837" t="s">
        <v>6509</v>
      </c>
      <c r="B837" t="s">
        <v>66</v>
      </c>
      <c r="C837" t="s">
        <v>6510</v>
      </c>
      <c r="D837" t="s">
        <v>6511</v>
      </c>
      <c r="E837" s="1" t="s">
        <v>6512</v>
      </c>
      <c r="F837" t="s">
        <v>4666</v>
      </c>
      <c r="G837">
        <v>71</v>
      </c>
      <c r="H837" t="s">
        <v>66</v>
      </c>
      <c r="I837" t="s">
        <v>6509</v>
      </c>
      <c r="J837" t="s">
        <v>800</v>
      </c>
      <c r="K837" t="s">
        <v>46</v>
      </c>
      <c r="L837" t="s">
        <v>4667</v>
      </c>
      <c r="M837" t="s">
        <v>4831</v>
      </c>
      <c r="N837">
        <v>2020</v>
      </c>
      <c r="O837" t="s">
        <v>3569</v>
      </c>
      <c r="Q837" t="str">
        <f>IFERROR(_xlfn.XLOOKUP(B837,'boitiers actifs'!C:C,'boitiers actifs'!A:A),"Pas installé")</f>
        <v>Pas installé</v>
      </c>
      <c r="R837" t="str">
        <f t="shared" si="13"/>
        <v>Pas installé</v>
      </c>
      <c r="S837" t="str">
        <f>IF(B837 = "", "", VLOOKUP(B837, Commandes!D:G, 4, FALSE))</f>
        <v/>
      </c>
    </row>
    <row r="838" spans="1:19" hidden="1" x14ac:dyDescent="0.35">
      <c r="A838" t="s">
        <v>4401</v>
      </c>
      <c r="B838" t="s">
        <v>4402</v>
      </c>
      <c r="C838" t="s">
        <v>5089</v>
      </c>
      <c r="D838" t="s">
        <v>4671</v>
      </c>
      <c r="E838" s="1" t="s">
        <v>6784</v>
      </c>
      <c r="F838" t="s">
        <v>4666</v>
      </c>
      <c r="G838">
        <v>62</v>
      </c>
      <c r="H838" t="s">
        <v>66</v>
      </c>
      <c r="I838" t="s">
        <v>4401</v>
      </c>
      <c r="J838" t="s">
        <v>848</v>
      </c>
      <c r="K838" t="s">
        <v>46</v>
      </c>
      <c r="L838" t="s">
        <v>4692</v>
      </c>
      <c r="M838" t="s">
        <v>5124</v>
      </c>
      <c r="N838">
        <v>2019</v>
      </c>
      <c r="O838" t="s">
        <v>4403</v>
      </c>
      <c r="Q838" t="str">
        <f>IFERROR(_xlfn.XLOOKUP(B838,'boitiers actifs'!C:C,'boitiers actifs'!A:A),"Pas installé")</f>
        <v>GS-193-CT</v>
      </c>
      <c r="R838" t="str">
        <f t="shared" si="13"/>
        <v>Identique</v>
      </c>
      <c r="S838" t="str">
        <f>IF(B838 = "", "", VLOOKUP(B838, Commandes!D:G, 4, FALSE))</f>
        <v>oui</v>
      </c>
    </row>
    <row r="839" spans="1:19" hidden="1" x14ac:dyDescent="0.35">
      <c r="A839" t="s">
        <v>3379</v>
      </c>
      <c r="B839" t="s">
        <v>3380</v>
      </c>
      <c r="C839" t="s">
        <v>6513</v>
      </c>
      <c r="D839" t="s">
        <v>4671</v>
      </c>
      <c r="E839" s="1" t="s">
        <v>4677</v>
      </c>
      <c r="F839" t="s">
        <v>4678</v>
      </c>
      <c r="G839">
        <v>58</v>
      </c>
      <c r="H839" t="s">
        <v>6514</v>
      </c>
      <c r="I839" t="s">
        <v>3379</v>
      </c>
      <c r="J839" t="s">
        <v>144</v>
      </c>
      <c r="K839" t="s">
        <v>46</v>
      </c>
      <c r="L839" t="s">
        <v>4667</v>
      </c>
      <c r="M839" t="s">
        <v>4668</v>
      </c>
      <c r="N839">
        <v>2024</v>
      </c>
      <c r="O839" t="s">
        <v>3381</v>
      </c>
      <c r="P839" t="s">
        <v>37</v>
      </c>
      <c r="Q839" t="str">
        <f>IFERROR(_xlfn.XLOOKUP(B839,'boitiers actifs'!C:C,'boitiers actifs'!A:A),"Pas installé")</f>
        <v>HB-714-TJ</v>
      </c>
      <c r="R839" t="str">
        <f t="shared" si="13"/>
        <v>Identique</v>
      </c>
      <c r="S839" t="str">
        <f>IF(B839 = "", "", VLOOKUP(B839, Commandes!D:G, 4, FALSE))</f>
        <v>oui</v>
      </c>
    </row>
    <row r="840" spans="1:19" hidden="1" x14ac:dyDescent="0.35">
      <c r="A840" t="s">
        <v>3385</v>
      </c>
      <c r="B840" t="s">
        <v>3386</v>
      </c>
      <c r="C840" t="s">
        <v>5218</v>
      </c>
      <c r="D840" t="s">
        <v>4671</v>
      </c>
      <c r="E840" s="1" t="s">
        <v>4677</v>
      </c>
      <c r="F840" t="s">
        <v>4666</v>
      </c>
      <c r="G840">
        <v>85</v>
      </c>
      <c r="H840" t="s">
        <v>939</v>
      </c>
      <c r="I840" t="s">
        <v>3387</v>
      </c>
      <c r="J840" t="s">
        <v>857</v>
      </c>
      <c r="K840" t="s">
        <v>46</v>
      </c>
      <c r="L840" t="s">
        <v>4667</v>
      </c>
      <c r="M840" t="s">
        <v>4668</v>
      </c>
      <c r="N840">
        <v>2025</v>
      </c>
      <c r="O840" t="s">
        <v>3388</v>
      </c>
      <c r="Q840" t="str">
        <f>IFERROR(_xlfn.XLOOKUP(B840,'boitiers actifs'!C:C,'boitiers actifs'!A:A),"Pas installé")</f>
        <v>HB-988-RQ</v>
      </c>
      <c r="R840" t="str">
        <f t="shared" si="13"/>
        <v>Identique</v>
      </c>
      <c r="S840" t="str">
        <f>IF(B840 = "", "", VLOOKUP(B840, Commandes!D:G, 4, FALSE))</f>
        <v>oui</v>
      </c>
    </row>
    <row r="841" spans="1:19" hidden="1" x14ac:dyDescent="0.35">
      <c r="A841" t="s">
        <v>3392</v>
      </c>
      <c r="B841" t="s">
        <v>3393</v>
      </c>
      <c r="C841" t="s">
        <v>5114</v>
      </c>
      <c r="D841" t="s">
        <v>4671</v>
      </c>
      <c r="E841" s="1" t="s">
        <v>4790</v>
      </c>
      <c r="F841" t="s">
        <v>4666</v>
      </c>
      <c r="G841">
        <v>83</v>
      </c>
      <c r="H841" t="s">
        <v>66</v>
      </c>
      <c r="I841" t="s">
        <v>3392</v>
      </c>
      <c r="J841" t="s">
        <v>857</v>
      </c>
      <c r="K841" t="s">
        <v>46</v>
      </c>
      <c r="L841" t="s">
        <v>5411</v>
      </c>
      <c r="M841" t="s">
        <v>5412</v>
      </c>
      <c r="N841">
        <v>2020</v>
      </c>
      <c r="O841" t="s">
        <v>3394</v>
      </c>
      <c r="P841" t="s">
        <v>37</v>
      </c>
      <c r="Q841" t="str">
        <f>IFERROR(_xlfn.XLOOKUP(B841,'boitiers actifs'!C:C,'boitiers actifs'!A:A),"Pas installé")</f>
        <v>FP-026-ZH</v>
      </c>
      <c r="R841" t="str">
        <f t="shared" si="13"/>
        <v>Identique</v>
      </c>
      <c r="S841" t="str">
        <f>IF(B841 = "", "", VLOOKUP(B841, Commandes!D:G, 4, FALSE))</f>
        <v>oui</v>
      </c>
    </row>
    <row r="842" spans="1:19" hidden="1" x14ac:dyDescent="0.35">
      <c r="A842" t="s">
        <v>6515</v>
      </c>
      <c r="B842" t="s">
        <v>66</v>
      </c>
      <c r="C842" t="s">
        <v>5139</v>
      </c>
      <c r="D842" t="s">
        <v>6516</v>
      </c>
      <c r="E842" s="1" t="s">
        <v>6517</v>
      </c>
      <c r="F842" t="s">
        <v>4666</v>
      </c>
      <c r="G842">
        <v>97</v>
      </c>
      <c r="H842" t="s">
        <v>66</v>
      </c>
      <c r="I842" t="s">
        <v>6515</v>
      </c>
      <c r="J842" t="s">
        <v>857</v>
      </c>
      <c r="K842" t="s">
        <v>46</v>
      </c>
      <c r="L842" t="s">
        <v>4667</v>
      </c>
      <c r="M842" t="s">
        <v>4673</v>
      </c>
      <c r="N842">
        <v>2018</v>
      </c>
      <c r="O842" t="s">
        <v>6518</v>
      </c>
      <c r="P842" t="s">
        <v>37</v>
      </c>
      <c r="Q842" t="str">
        <f>IFERROR(_xlfn.XLOOKUP(B842,'boitiers actifs'!C:C,'boitiers actifs'!A:A),"Pas installé")</f>
        <v>Pas installé</v>
      </c>
      <c r="R842" t="str">
        <f t="shared" si="13"/>
        <v>Pas installé</v>
      </c>
      <c r="S842" t="str">
        <f>IF(B842 = "", "", VLOOKUP(B842, Commandes!D:G, 4, FALSE))</f>
        <v/>
      </c>
    </row>
    <row r="843" spans="1:19" hidden="1" x14ac:dyDescent="0.35">
      <c r="A843" t="s">
        <v>3397</v>
      </c>
      <c r="B843" t="s">
        <v>3398</v>
      </c>
      <c r="C843" t="s">
        <v>6519</v>
      </c>
      <c r="D843" t="s">
        <v>4671</v>
      </c>
      <c r="E843" s="1" t="s">
        <v>5789</v>
      </c>
      <c r="F843" t="s">
        <v>4687</v>
      </c>
      <c r="G843">
        <v>56</v>
      </c>
      <c r="H843" t="s">
        <v>6520</v>
      </c>
      <c r="I843" t="s">
        <v>3397</v>
      </c>
      <c r="J843" t="s">
        <v>1356</v>
      </c>
      <c r="K843" t="s">
        <v>46</v>
      </c>
      <c r="L843" t="s">
        <v>4667</v>
      </c>
      <c r="M843" t="s">
        <v>4668</v>
      </c>
      <c r="N843">
        <v>2024</v>
      </c>
      <c r="O843" t="s">
        <v>3399</v>
      </c>
      <c r="P843" t="s">
        <v>37</v>
      </c>
      <c r="Q843" t="str">
        <f>IFERROR(_xlfn.XLOOKUP(B843,'boitiers actifs'!C:C,'boitiers actifs'!A:A),"Pas installé")</f>
        <v>HA-574-PA</v>
      </c>
      <c r="R843" t="str">
        <f t="shared" si="13"/>
        <v>Identique</v>
      </c>
      <c r="S843" t="str">
        <f>IF(B843 = "", "", VLOOKUP(B843, Commandes!D:G, 4, FALSE))</f>
        <v>oui</v>
      </c>
    </row>
    <row r="844" spans="1:19" hidden="1" x14ac:dyDescent="0.35">
      <c r="A844" t="s">
        <v>3404</v>
      </c>
      <c r="B844" t="s">
        <v>3405</v>
      </c>
      <c r="C844" t="s">
        <v>6521</v>
      </c>
      <c r="D844" t="s">
        <v>4671</v>
      </c>
      <c r="E844" s="1" t="s">
        <v>4677</v>
      </c>
      <c r="F844" t="s">
        <v>4666</v>
      </c>
      <c r="G844">
        <v>89</v>
      </c>
      <c r="H844" t="s">
        <v>6522</v>
      </c>
      <c r="I844" t="s">
        <v>3404</v>
      </c>
      <c r="J844" t="s">
        <v>2499</v>
      </c>
      <c r="K844" t="s">
        <v>46</v>
      </c>
      <c r="L844" t="s">
        <v>4667</v>
      </c>
      <c r="M844" t="s">
        <v>4673</v>
      </c>
      <c r="N844">
        <v>2024</v>
      </c>
      <c r="O844" t="s">
        <v>3406</v>
      </c>
      <c r="P844" t="s">
        <v>37</v>
      </c>
      <c r="Q844" t="str">
        <f>IFERROR(_xlfn.XLOOKUP(B844,'boitiers actifs'!C:C,'boitiers actifs'!A:A),"Pas installé")</f>
        <v>HA-242-HV</v>
      </c>
      <c r="R844" t="str">
        <f t="shared" si="13"/>
        <v>Identique</v>
      </c>
      <c r="S844" t="str">
        <f>IF(B844 = "", "", VLOOKUP(B844, Commandes!D:G, 4, FALSE))</f>
        <v>oui</v>
      </c>
    </row>
    <row r="845" spans="1:19" hidden="1" x14ac:dyDescent="0.35">
      <c r="A845" t="s">
        <v>6406</v>
      </c>
      <c r="B845" t="s">
        <v>66</v>
      </c>
      <c r="C845" t="s">
        <v>5139</v>
      </c>
      <c r="D845" t="s">
        <v>6407</v>
      </c>
      <c r="E845" s="1" t="s">
        <v>6408</v>
      </c>
      <c r="F845" t="s">
        <v>4666</v>
      </c>
      <c r="G845">
        <v>83</v>
      </c>
      <c r="H845" t="s">
        <v>66</v>
      </c>
      <c r="I845" t="s">
        <v>6406</v>
      </c>
      <c r="J845" t="s">
        <v>857</v>
      </c>
      <c r="K845" t="s">
        <v>46</v>
      </c>
      <c r="L845" t="s">
        <v>66</v>
      </c>
      <c r="M845" t="s">
        <v>66</v>
      </c>
      <c r="N845">
        <v>0</v>
      </c>
      <c r="O845" t="s">
        <v>66</v>
      </c>
      <c r="Q845" t="str">
        <f>IFERROR(_xlfn.XLOOKUP(B845,'boitiers actifs'!C:C,'boitiers actifs'!A:A),"Pas installé")</f>
        <v>Pas installé</v>
      </c>
      <c r="R845" t="str">
        <f t="shared" si="13"/>
        <v>Pas installé</v>
      </c>
      <c r="S845" t="str">
        <f>IF(B845 = "", "", VLOOKUP(B845, Commandes!D:G, 4, FALSE))</f>
        <v/>
      </c>
    </row>
    <row r="846" spans="1:19" hidden="1" x14ac:dyDescent="0.35">
      <c r="A846" t="s">
        <v>3416</v>
      </c>
      <c r="B846" t="s">
        <v>3417</v>
      </c>
      <c r="C846" t="s">
        <v>4734</v>
      </c>
      <c r="D846" t="s">
        <v>4671</v>
      </c>
      <c r="E846" s="1" t="s">
        <v>4677</v>
      </c>
      <c r="F846" t="s">
        <v>4678</v>
      </c>
      <c r="G846">
        <v>68</v>
      </c>
      <c r="H846" t="s">
        <v>6525</v>
      </c>
      <c r="I846" t="s">
        <v>3416</v>
      </c>
      <c r="J846" t="s">
        <v>157</v>
      </c>
      <c r="K846" t="s">
        <v>46</v>
      </c>
      <c r="L846" t="s">
        <v>4667</v>
      </c>
      <c r="M846" t="s">
        <v>4668</v>
      </c>
      <c r="N846">
        <v>2024</v>
      </c>
      <c r="O846" t="s">
        <v>3418</v>
      </c>
      <c r="P846" t="s">
        <v>37</v>
      </c>
      <c r="Q846" t="str">
        <f>IFERROR(_xlfn.XLOOKUP(B846,'boitiers actifs'!C:C,'boitiers actifs'!A:A),"Pas installé")</f>
        <v>HB-381-TJ</v>
      </c>
      <c r="R846" t="str">
        <f t="shared" si="13"/>
        <v>Identique</v>
      </c>
      <c r="S846" t="str">
        <f>IF(B846 = "", "", VLOOKUP(B846, Commandes!D:G, 4, FALSE))</f>
        <v>oui</v>
      </c>
    </row>
    <row r="847" spans="1:19" hidden="1" x14ac:dyDescent="0.35">
      <c r="A847" t="s">
        <v>6526</v>
      </c>
      <c r="B847" t="s">
        <v>66</v>
      </c>
      <c r="C847" t="s">
        <v>771</v>
      </c>
      <c r="D847" t="s">
        <v>66</v>
      </c>
      <c r="E847" s="1" t="s">
        <v>66</v>
      </c>
      <c r="F847" t="s">
        <v>4666</v>
      </c>
      <c r="G847" t="s">
        <v>4681</v>
      </c>
      <c r="H847" t="s">
        <v>66</v>
      </c>
      <c r="I847" t="s">
        <v>66</v>
      </c>
      <c r="J847" t="s">
        <v>857</v>
      </c>
      <c r="K847" t="s">
        <v>46</v>
      </c>
      <c r="L847" t="s">
        <v>66</v>
      </c>
      <c r="M847" t="s">
        <v>66</v>
      </c>
      <c r="N847">
        <v>0</v>
      </c>
      <c r="O847" t="s">
        <v>66</v>
      </c>
      <c r="Q847" t="str">
        <f>IFERROR(_xlfn.XLOOKUP(B847,'boitiers actifs'!C:C,'boitiers actifs'!A:A),"Pas installé")</f>
        <v>Pas installé</v>
      </c>
      <c r="R847" t="str">
        <f t="shared" si="13"/>
        <v>Pas installé</v>
      </c>
      <c r="S847" t="str">
        <f>IF(B847 = "", "", VLOOKUP(B847, Commandes!D:G, 4, FALSE))</f>
        <v/>
      </c>
    </row>
    <row r="848" spans="1:19" hidden="1" x14ac:dyDescent="0.35">
      <c r="A848" t="s">
        <v>3422</v>
      </c>
      <c r="B848" t="s">
        <v>3423</v>
      </c>
      <c r="C848" t="s">
        <v>5539</v>
      </c>
      <c r="D848" t="s">
        <v>4671</v>
      </c>
      <c r="E848" s="1" t="s">
        <v>6527</v>
      </c>
      <c r="F848" t="s">
        <v>4666</v>
      </c>
      <c r="G848">
        <v>99</v>
      </c>
      <c r="H848" t="s">
        <v>66</v>
      </c>
      <c r="I848" t="s">
        <v>3422</v>
      </c>
      <c r="J848" t="s">
        <v>1349</v>
      </c>
      <c r="K848" t="s">
        <v>46</v>
      </c>
      <c r="L848" t="s">
        <v>4692</v>
      </c>
      <c r="M848" t="s">
        <v>4693</v>
      </c>
      <c r="N848">
        <v>2023</v>
      </c>
      <c r="O848" t="s">
        <v>3424</v>
      </c>
      <c r="Q848" t="str">
        <f>IFERROR(_xlfn.XLOOKUP(B848,'boitiers actifs'!C:C,'boitiers actifs'!A:A),"Pas installé")</f>
        <v>GV-317-DL</v>
      </c>
      <c r="R848" t="str">
        <f t="shared" si="13"/>
        <v>Identique</v>
      </c>
      <c r="S848" t="str">
        <f>IF(B848 = "", "", VLOOKUP(B848, Commandes!D:G, 4, FALSE))</f>
        <v>oui</v>
      </c>
    </row>
    <row r="849" spans="1:19" hidden="1" x14ac:dyDescent="0.35">
      <c r="A849" t="s">
        <v>3427</v>
      </c>
      <c r="B849" t="s">
        <v>3428</v>
      </c>
      <c r="C849" t="s">
        <v>6528</v>
      </c>
      <c r="D849" t="s">
        <v>4671</v>
      </c>
      <c r="E849" s="1" t="s">
        <v>5416</v>
      </c>
      <c r="F849" t="s">
        <v>4666</v>
      </c>
      <c r="G849">
        <v>69</v>
      </c>
      <c r="H849" t="s">
        <v>6529</v>
      </c>
      <c r="I849" t="s">
        <v>3427</v>
      </c>
      <c r="J849" t="s">
        <v>144</v>
      </c>
      <c r="K849" t="s">
        <v>46</v>
      </c>
      <c r="L849" t="s">
        <v>4667</v>
      </c>
      <c r="M849" t="s">
        <v>4668</v>
      </c>
      <c r="N849">
        <v>2025</v>
      </c>
      <c r="O849" t="s">
        <v>3429</v>
      </c>
      <c r="P849" t="s">
        <v>37</v>
      </c>
      <c r="Q849" t="str">
        <f>IFERROR(_xlfn.XLOOKUP(B849,'boitiers actifs'!C:C,'boitiers actifs'!A:A),"Pas installé")</f>
        <v>HB-948-TJ</v>
      </c>
      <c r="R849" t="str">
        <f t="shared" si="13"/>
        <v>Identique</v>
      </c>
      <c r="S849" t="str">
        <f>IF(B849 = "", "", VLOOKUP(B849, Commandes!D:G, 4, FALSE))</f>
        <v>oui</v>
      </c>
    </row>
    <row r="850" spans="1:19" hidden="1" x14ac:dyDescent="0.35">
      <c r="A850" t="s">
        <v>6406</v>
      </c>
      <c r="B850" t="s">
        <v>66</v>
      </c>
      <c r="C850" t="s">
        <v>5139</v>
      </c>
      <c r="D850" t="s">
        <v>6803</v>
      </c>
      <c r="E850" s="1" t="s">
        <v>6804</v>
      </c>
      <c r="F850" t="s">
        <v>4666</v>
      </c>
      <c r="G850">
        <v>83</v>
      </c>
      <c r="H850" t="s">
        <v>66</v>
      </c>
      <c r="I850" t="s">
        <v>6406</v>
      </c>
      <c r="J850" t="s">
        <v>857</v>
      </c>
      <c r="K850" t="s">
        <v>46</v>
      </c>
      <c r="L850" t="s">
        <v>5411</v>
      </c>
      <c r="M850" t="s">
        <v>5412</v>
      </c>
      <c r="N850">
        <v>2024</v>
      </c>
      <c r="O850" t="s">
        <v>6805</v>
      </c>
      <c r="Q850" t="str">
        <f>IFERROR(_xlfn.XLOOKUP(B850,'boitiers actifs'!C:C,'boitiers actifs'!A:A),"Pas installé")</f>
        <v>Pas installé</v>
      </c>
      <c r="R850" t="str">
        <f t="shared" si="13"/>
        <v>Pas installé</v>
      </c>
      <c r="S850" t="str">
        <f>IF(B850 = "", "", VLOOKUP(B850, Commandes!D:G, 4, FALSE))</f>
        <v/>
      </c>
    </row>
    <row r="851" spans="1:19" hidden="1" x14ac:dyDescent="0.35">
      <c r="A851" t="s">
        <v>3433</v>
      </c>
      <c r="B851" t="s">
        <v>3434</v>
      </c>
      <c r="C851" t="s">
        <v>6530</v>
      </c>
      <c r="D851" t="s">
        <v>4671</v>
      </c>
      <c r="E851" s="1" t="s">
        <v>4677</v>
      </c>
      <c r="F851" t="s">
        <v>4678</v>
      </c>
      <c r="G851">
        <v>56</v>
      </c>
      <c r="H851" t="s">
        <v>3436</v>
      </c>
      <c r="I851" t="s">
        <v>3433</v>
      </c>
      <c r="J851" t="s">
        <v>430</v>
      </c>
      <c r="K851" t="s">
        <v>46</v>
      </c>
      <c r="L851" t="s">
        <v>4692</v>
      </c>
      <c r="M851" t="s">
        <v>4693</v>
      </c>
      <c r="N851">
        <v>2024</v>
      </c>
      <c r="O851" t="s">
        <v>3435</v>
      </c>
      <c r="P851" t="s">
        <v>37</v>
      </c>
      <c r="Q851" t="str">
        <f>IFERROR(_xlfn.XLOOKUP(B851,'boitiers actifs'!C:C,'boitiers actifs'!A:A),"Pas installé")</f>
        <v>GZ-395-LQ</v>
      </c>
      <c r="R851" t="str">
        <f t="shared" si="13"/>
        <v>Identique</v>
      </c>
      <c r="S851" t="str">
        <f>IF(B851 = "", "", VLOOKUP(B851, Commandes!D:G, 4, FALSE))</f>
        <v>oui</v>
      </c>
    </row>
    <row r="852" spans="1:19" hidden="1" x14ac:dyDescent="0.35">
      <c r="A852" t="s">
        <v>3440</v>
      </c>
      <c r="B852" t="s">
        <v>3441</v>
      </c>
      <c r="C852" t="s">
        <v>6531</v>
      </c>
      <c r="D852" t="s">
        <v>4671</v>
      </c>
      <c r="E852" s="1" t="s">
        <v>4677</v>
      </c>
      <c r="F852" t="s">
        <v>4678</v>
      </c>
      <c r="G852">
        <v>75</v>
      </c>
      <c r="H852" t="s">
        <v>6532</v>
      </c>
      <c r="I852" t="s">
        <v>3440</v>
      </c>
      <c r="J852" t="s">
        <v>3443</v>
      </c>
      <c r="K852" t="s">
        <v>46</v>
      </c>
      <c r="L852" t="s">
        <v>4667</v>
      </c>
      <c r="M852" t="s">
        <v>4668</v>
      </c>
      <c r="N852">
        <v>2024</v>
      </c>
      <c r="O852" t="s">
        <v>3442</v>
      </c>
      <c r="P852" t="s">
        <v>37</v>
      </c>
      <c r="Q852" t="str">
        <f>IFERROR(_xlfn.XLOOKUP(B852,'boitiers actifs'!C:C,'boitiers actifs'!A:A),"Pas installé")</f>
        <v>HA-430-FA</v>
      </c>
      <c r="R852" t="str">
        <f t="shared" si="13"/>
        <v>Identique</v>
      </c>
      <c r="S852" t="str">
        <f>IF(B852 = "", "", VLOOKUP(B852, Commandes!D:G, 4, FALSE))</f>
        <v>oui</v>
      </c>
    </row>
    <row r="853" spans="1:19" hidden="1" x14ac:dyDescent="0.35">
      <c r="A853" t="s">
        <v>3447</v>
      </c>
      <c r="B853" t="s">
        <v>3448</v>
      </c>
      <c r="C853" t="s">
        <v>6533</v>
      </c>
      <c r="D853" t="s">
        <v>4671</v>
      </c>
      <c r="E853" s="1" t="s">
        <v>4677</v>
      </c>
      <c r="F853" t="s">
        <v>4678</v>
      </c>
      <c r="G853">
        <v>51</v>
      </c>
      <c r="H853" t="s">
        <v>66</v>
      </c>
      <c r="I853" t="s">
        <v>3447</v>
      </c>
      <c r="J853" t="s">
        <v>3443</v>
      </c>
      <c r="K853" t="s">
        <v>46</v>
      </c>
      <c r="L853" t="s">
        <v>4667</v>
      </c>
      <c r="M853" t="s">
        <v>4673</v>
      </c>
      <c r="N853">
        <v>2024</v>
      </c>
      <c r="O853" t="s">
        <v>3449</v>
      </c>
      <c r="P853" t="s">
        <v>37</v>
      </c>
      <c r="Q853" t="str">
        <f>IFERROR(_xlfn.XLOOKUP(B853,'boitiers actifs'!C:C,'boitiers actifs'!A:A),"Pas installé")</f>
        <v>HA-665-FA</v>
      </c>
      <c r="R853" t="str">
        <f t="shared" si="13"/>
        <v>Identique</v>
      </c>
      <c r="S853" t="str">
        <f>IF(B853 = "", "", VLOOKUP(B853, Commandes!D:G, 4, FALSE))</f>
        <v>oui</v>
      </c>
    </row>
    <row r="854" spans="1:19" hidden="1" x14ac:dyDescent="0.35">
      <c r="A854" t="s">
        <v>3453</v>
      </c>
      <c r="B854" t="s">
        <v>3454</v>
      </c>
      <c r="C854" t="s">
        <v>5087</v>
      </c>
      <c r="D854" t="s">
        <v>4671</v>
      </c>
      <c r="E854" s="1" t="s">
        <v>6534</v>
      </c>
      <c r="F854" t="s">
        <v>4666</v>
      </c>
      <c r="G854">
        <v>44</v>
      </c>
      <c r="H854" t="s">
        <v>3456</v>
      </c>
      <c r="I854" t="s">
        <v>3453</v>
      </c>
      <c r="J854" t="s">
        <v>817</v>
      </c>
      <c r="K854" t="s">
        <v>46</v>
      </c>
      <c r="L854" t="s">
        <v>4667</v>
      </c>
      <c r="M854" t="s">
        <v>4668</v>
      </c>
      <c r="N854">
        <v>2025</v>
      </c>
      <c r="O854" t="s">
        <v>3455</v>
      </c>
      <c r="P854" t="s">
        <v>37</v>
      </c>
      <c r="Q854" t="str">
        <f>IFERROR(_xlfn.XLOOKUP(B854,'boitiers actifs'!C:C,'boitiers actifs'!A:A),"Pas installé")</f>
        <v>HB-372-NW</v>
      </c>
      <c r="R854" t="str">
        <f t="shared" si="13"/>
        <v>Identique</v>
      </c>
      <c r="S854" t="str">
        <f>IF(B854 = "", "", VLOOKUP(B854, Commandes!D:G, 4, FALSE))</f>
        <v>oui</v>
      </c>
    </row>
    <row r="855" spans="1:19" hidden="1" x14ac:dyDescent="0.35">
      <c r="A855" t="s">
        <v>3460</v>
      </c>
      <c r="B855" t="s">
        <v>3461</v>
      </c>
      <c r="C855" t="s">
        <v>6535</v>
      </c>
      <c r="D855" t="s">
        <v>4671</v>
      </c>
      <c r="E855" s="1" t="s">
        <v>4677</v>
      </c>
      <c r="F855" t="s">
        <v>4666</v>
      </c>
      <c r="G855">
        <v>81</v>
      </c>
      <c r="H855" t="s">
        <v>6536</v>
      </c>
      <c r="I855" t="s">
        <v>3460</v>
      </c>
      <c r="J855" t="s">
        <v>3443</v>
      </c>
      <c r="K855" t="s">
        <v>46</v>
      </c>
      <c r="L855" t="s">
        <v>4667</v>
      </c>
      <c r="M855" t="s">
        <v>4668</v>
      </c>
      <c r="N855">
        <v>2024</v>
      </c>
      <c r="O855" t="s">
        <v>3462</v>
      </c>
      <c r="P855" t="s">
        <v>37</v>
      </c>
      <c r="Q855" t="str">
        <f>IFERROR(_xlfn.XLOOKUP(B855,'boitiers actifs'!C:C,'boitiers actifs'!A:A),"Pas installé")</f>
        <v>HA-737-HB</v>
      </c>
      <c r="R855" t="str">
        <f t="shared" si="13"/>
        <v>Identique</v>
      </c>
      <c r="S855" t="str">
        <f>IF(B855 = "", "", VLOOKUP(B855, Commandes!D:G, 4, FALSE))</f>
        <v>oui</v>
      </c>
    </row>
    <row r="856" spans="1:19" hidden="1" x14ac:dyDescent="0.35">
      <c r="A856" t="s">
        <v>3466</v>
      </c>
      <c r="B856" t="s">
        <v>3467</v>
      </c>
      <c r="C856" t="s">
        <v>6537</v>
      </c>
      <c r="D856" t="s">
        <v>4671</v>
      </c>
      <c r="E856" s="1" t="s">
        <v>4677</v>
      </c>
      <c r="F856" t="s">
        <v>4666</v>
      </c>
      <c r="G856">
        <v>85</v>
      </c>
      <c r="H856" t="s">
        <v>6538</v>
      </c>
      <c r="I856" t="s">
        <v>3466</v>
      </c>
      <c r="J856" t="s">
        <v>800</v>
      </c>
      <c r="K856" t="s">
        <v>46</v>
      </c>
      <c r="L856" t="s">
        <v>4667</v>
      </c>
      <c r="M856" t="s">
        <v>4668</v>
      </c>
      <c r="N856">
        <v>2024</v>
      </c>
      <c r="O856" t="s">
        <v>3468</v>
      </c>
      <c r="P856" t="s">
        <v>37</v>
      </c>
      <c r="Q856" t="str">
        <f>IFERROR(_xlfn.XLOOKUP(B856,'boitiers actifs'!C:C,'boitiers actifs'!A:A),"Pas installé")</f>
        <v>HA-344-FE</v>
      </c>
      <c r="R856" t="str">
        <f t="shared" si="13"/>
        <v>Identique</v>
      </c>
      <c r="S856" t="str">
        <f>IF(B856 = "", "", VLOOKUP(B856, Commandes!D:G, 4, FALSE))</f>
        <v>oui</v>
      </c>
    </row>
    <row r="857" spans="1:19" hidden="1" x14ac:dyDescent="0.35">
      <c r="A857" t="s">
        <v>3472</v>
      </c>
      <c r="B857" t="s">
        <v>3473</v>
      </c>
      <c r="C857" t="s">
        <v>3477</v>
      </c>
      <c r="D857" t="s">
        <v>4671</v>
      </c>
      <c r="E857" s="1" t="s">
        <v>5333</v>
      </c>
      <c r="F857" t="s">
        <v>4678</v>
      </c>
      <c r="G857">
        <v>85</v>
      </c>
      <c r="H857" t="s">
        <v>6539</v>
      </c>
      <c r="I857" t="s">
        <v>3472</v>
      </c>
      <c r="J857" t="s">
        <v>800</v>
      </c>
      <c r="K857" t="s">
        <v>46</v>
      </c>
      <c r="L857" t="s">
        <v>4667</v>
      </c>
      <c r="M857" t="s">
        <v>4668</v>
      </c>
      <c r="N857">
        <v>2025</v>
      </c>
      <c r="O857" t="s">
        <v>3474</v>
      </c>
      <c r="P857" t="s">
        <v>37</v>
      </c>
      <c r="Q857" t="str">
        <f>IFERROR(_xlfn.XLOOKUP(B857,'boitiers actifs'!C:C,'boitiers actifs'!A:A),"Pas installé")</f>
        <v>HB-942-SF</v>
      </c>
      <c r="R857" t="str">
        <f t="shared" si="13"/>
        <v>Identique</v>
      </c>
      <c r="S857" t="str">
        <f>IF(B857 = "", "", VLOOKUP(B857, Commandes!D:G, 4, FALSE))</f>
        <v>oui</v>
      </c>
    </row>
    <row r="858" spans="1:19" hidden="1" x14ac:dyDescent="0.35">
      <c r="A858" t="s">
        <v>3478</v>
      </c>
      <c r="B858" t="s">
        <v>3479</v>
      </c>
      <c r="C858" t="s">
        <v>6540</v>
      </c>
      <c r="D858" t="s">
        <v>4671</v>
      </c>
      <c r="E858" s="1" t="s">
        <v>4677</v>
      </c>
      <c r="F858" t="s">
        <v>4678</v>
      </c>
      <c r="G858">
        <v>80</v>
      </c>
      <c r="H858" t="s">
        <v>5797</v>
      </c>
      <c r="I858" t="s">
        <v>3478</v>
      </c>
      <c r="J858" t="s">
        <v>800</v>
      </c>
      <c r="K858" t="s">
        <v>46</v>
      </c>
      <c r="L858" t="s">
        <v>4667</v>
      </c>
      <c r="M858" t="s">
        <v>4668</v>
      </c>
      <c r="N858">
        <v>2024</v>
      </c>
      <c r="O858" t="s">
        <v>3480</v>
      </c>
      <c r="P858" t="s">
        <v>37</v>
      </c>
      <c r="Q858" t="str">
        <f>IFERROR(_xlfn.XLOOKUP(B858,'boitiers actifs'!C:C,'boitiers actifs'!A:A),"Pas installé")</f>
        <v>HA-919-WW</v>
      </c>
      <c r="R858" t="str">
        <f t="shared" si="13"/>
        <v>Identique</v>
      </c>
      <c r="S858" t="str">
        <f>IF(B858 = "", "", VLOOKUP(B858, Commandes!D:G, 4, FALSE))</f>
        <v>oui</v>
      </c>
    </row>
    <row r="859" spans="1:19" hidden="1" x14ac:dyDescent="0.35">
      <c r="A859" t="s">
        <v>3484</v>
      </c>
      <c r="B859" t="s">
        <v>3485</v>
      </c>
      <c r="C859" t="s">
        <v>802</v>
      </c>
      <c r="D859" t="s">
        <v>4671</v>
      </c>
      <c r="E859" s="1" t="s">
        <v>5416</v>
      </c>
      <c r="F859" t="s">
        <v>4666</v>
      </c>
      <c r="G859">
        <v>97</v>
      </c>
      <c r="H859" t="s">
        <v>5710</v>
      </c>
      <c r="I859" t="s">
        <v>3484</v>
      </c>
      <c r="J859" t="s">
        <v>800</v>
      </c>
      <c r="K859" t="s">
        <v>46</v>
      </c>
      <c r="L859" t="s">
        <v>4667</v>
      </c>
      <c r="M859" t="s">
        <v>4668</v>
      </c>
      <c r="N859">
        <v>2024</v>
      </c>
      <c r="O859" t="s">
        <v>3486</v>
      </c>
      <c r="P859" t="s">
        <v>37</v>
      </c>
      <c r="Q859" t="str">
        <f>IFERROR(_xlfn.XLOOKUP(B859,'boitiers actifs'!C:C,'boitiers actifs'!A:A),"Pas installé")</f>
        <v>HA-304-KH</v>
      </c>
      <c r="R859" t="str">
        <f t="shared" si="13"/>
        <v>Identique</v>
      </c>
      <c r="S859" t="str">
        <f>IF(B859 = "", "", VLOOKUP(B859, Commandes!D:G, 4, FALSE))</f>
        <v>oui</v>
      </c>
    </row>
    <row r="860" spans="1:19" hidden="1" x14ac:dyDescent="0.35">
      <c r="A860" t="s">
        <v>3489</v>
      </c>
      <c r="B860" t="s">
        <v>3490</v>
      </c>
      <c r="C860" t="s">
        <v>3494</v>
      </c>
      <c r="D860" t="s">
        <v>4671</v>
      </c>
      <c r="E860" s="1" t="s">
        <v>6074</v>
      </c>
      <c r="F860" t="s">
        <v>4666</v>
      </c>
      <c r="G860">
        <v>69</v>
      </c>
      <c r="H860" t="s">
        <v>6541</v>
      </c>
      <c r="I860" t="s">
        <v>3489</v>
      </c>
      <c r="J860" t="s">
        <v>800</v>
      </c>
      <c r="K860" t="s">
        <v>46</v>
      </c>
      <c r="L860" t="s">
        <v>4667</v>
      </c>
      <c r="M860" t="s">
        <v>4668</v>
      </c>
      <c r="N860">
        <v>2024</v>
      </c>
      <c r="O860" t="s">
        <v>3491</v>
      </c>
      <c r="P860" t="s">
        <v>37</v>
      </c>
      <c r="Q860" t="str">
        <f>IFERROR(_xlfn.XLOOKUP(B860,'boitiers actifs'!C:C,'boitiers actifs'!A:A),"Pas installé")</f>
        <v>HB-183-FM</v>
      </c>
      <c r="R860" t="str">
        <f t="shared" si="13"/>
        <v>Identique</v>
      </c>
      <c r="S860" t="str">
        <f>IF(B860 = "", "", VLOOKUP(B860, Commandes!D:G, 4, FALSE))</f>
        <v>oui</v>
      </c>
    </row>
    <row r="861" spans="1:19" hidden="1" x14ac:dyDescent="0.35">
      <c r="A861" t="s">
        <v>3193</v>
      </c>
      <c r="B861" t="s">
        <v>66</v>
      </c>
      <c r="C861" t="s">
        <v>2479</v>
      </c>
      <c r="D861" t="s">
        <v>6441</v>
      </c>
      <c r="E861" s="1" t="s">
        <v>6442</v>
      </c>
      <c r="F861" t="s">
        <v>4666</v>
      </c>
      <c r="G861" t="s">
        <v>4681</v>
      </c>
      <c r="H861" t="s">
        <v>66</v>
      </c>
      <c r="I861" t="s">
        <v>3193</v>
      </c>
      <c r="J861" t="s">
        <v>2518</v>
      </c>
      <c r="K861" t="s">
        <v>46</v>
      </c>
      <c r="L861" t="s">
        <v>4667</v>
      </c>
      <c r="M861" t="s">
        <v>4668</v>
      </c>
      <c r="N861">
        <v>2024</v>
      </c>
      <c r="O861" t="s">
        <v>6443</v>
      </c>
      <c r="Q861" t="str">
        <f>IFERROR(_xlfn.XLOOKUP(B861,'boitiers actifs'!C:C,'boitiers actifs'!A:A),"Pas installé")</f>
        <v>Pas installé</v>
      </c>
      <c r="R861" t="str">
        <f t="shared" si="13"/>
        <v>Pas installé</v>
      </c>
      <c r="S861" t="str">
        <f>IF(B861 = "", "", VLOOKUP(B861, Commandes!D:G, 4, FALSE))</f>
        <v/>
      </c>
    </row>
    <row r="862" spans="1:19" hidden="1" x14ac:dyDescent="0.35">
      <c r="A862" t="s">
        <v>6542</v>
      </c>
      <c r="B862" t="s">
        <v>66</v>
      </c>
      <c r="C862" t="s">
        <v>6543</v>
      </c>
      <c r="D862" t="s">
        <v>6544</v>
      </c>
      <c r="E862" s="1" t="s">
        <v>6545</v>
      </c>
      <c r="F862" t="s">
        <v>4666</v>
      </c>
      <c r="G862" t="s">
        <v>4681</v>
      </c>
      <c r="H862" t="s">
        <v>66</v>
      </c>
      <c r="I862" t="s">
        <v>6542</v>
      </c>
      <c r="J862" t="s">
        <v>2553</v>
      </c>
      <c r="K862" t="s">
        <v>46</v>
      </c>
      <c r="L862" t="s">
        <v>4692</v>
      </c>
      <c r="M862" t="s">
        <v>4693</v>
      </c>
      <c r="N862">
        <v>2019</v>
      </c>
      <c r="O862" t="s">
        <v>6546</v>
      </c>
      <c r="P862" t="s">
        <v>3499</v>
      </c>
      <c r="Q862" t="str">
        <f>IFERROR(_xlfn.XLOOKUP(B862,'boitiers actifs'!C:C,'boitiers actifs'!A:A),"Pas installé")</f>
        <v>Pas installé</v>
      </c>
      <c r="R862" t="str">
        <f t="shared" si="13"/>
        <v>Pas installé</v>
      </c>
      <c r="S862" t="str">
        <f>IF(B862 = "", "", VLOOKUP(B862, Commandes!D:G, 4, FALSE))</f>
        <v/>
      </c>
    </row>
    <row r="863" spans="1:19" hidden="1" x14ac:dyDescent="0.35">
      <c r="A863" t="s">
        <v>6547</v>
      </c>
      <c r="B863" t="s">
        <v>66</v>
      </c>
      <c r="C863" t="s">
        <v>6543</v>
      </c>
      <c r="D863" t="s">
        <v>6548</v>
      </c>
      <c r="E863" s="1" t="s">
        <v>6549</v>
      </c>
      <c r="F863" t="s">
        <v>4666</v>
      </c>
      <c r="G863">
        <v>98</v>
      </c>
      <c r="H863" t="s">
        <v>66</v>
      </c>
      <c r="I863" t="s">
        <v>6547</v>
      </c>
      <c r="J863" t="s">
        <v>430</v>
      </c>
      <c r="K863" t="s">
        <v>46</v>
      </c>
      <c r="L863" t="s">
        <v>4692</v>
      </c>
      <c r="M863" t="s">
        <v>4693</v>
      </c>
      <c r="N863">
        <v>2019</v>
      </c>
      <c r="O863" t="s">
        <v>6550</v>
      </c>
      <c r="P863" t="s">
        <v>67</v>
      </c>
      <c r="Q863" t="str">
        <f>IFERROR(_xlfn.XLOOKUP(B863,'boitiers actifs'!C:C,'boitiers actifs'!A:A),"Pas installé")</f>
        <v>Pas installé</v>
      </c>
      <c r="R863" t="str">
        <f t="shared" si="13"/>
        <v>Pas installé</v>
      </c>
      <c r="S863" t="str">
        <f>IF(B863 = "", "", VLOOKUP(B863, Commandes!D:G, 4, FALSE))</f>
        <v/>
      </c>
    </row>
    <row r="864" spans="1:19" hidden="1" x14ac:dyDescent="0.35">
      <c r="A864" t="s">
        <v>3503</v>
      </c>
      <c r="B864" t="s">
        <v>3504</v>
      </c>
      <c r="C864" t="s">
        <v>6551</v>
      </c>
      <c r="D864" t="s">
        <v>4671</v>
      </c>
      <c r="E864" s="1" t="s">
        <v>43</v>
      </c>
      <c r="F864" t="s">
        <v>4666</v>
      </c>
      <c r="G864">
        <v>96</v>
      </c>
      <c r="H864" t="s">
        <v>6552</v>
      </c>
      <c r="I864" t="s">
        <v>3503</v>
      </c>
      <c r="J864" t="s">
        <v>144</v>
      </c>
      <c r="K864" t="s">
        <v>46</v>
      </c>
      <c r="L864" t="s">
        <v>4667</v>
      </c>
      <c r="M864" t="s">
        <v>4668</v>
      </c>
      <c r="N864">
        <v>2025</v>
      </c>
      <c r="O864" t="s">
        <v>3505</v>
      </c>
      <c r="Q864" t="str">
        <f>IFERROR(_xlfn.XLOOKUP(B864,'boitiers actifs'!C:C,'boitiers actifs'!A:A),"Pas installé")</f>
        <v>HC-950-BH</v>
      </c>
      <c r="R864" t="str">
        <f t="shared" si="13"/>
        <v>Identique</v>
      </c>
      <c r="S864" t="str">
        <f>IF(B864 = "", "", VLOOKUP(B864, Commandes!D:G, 4, FALSE))</f>
        <v>oui</v>
      </c>
    </row>
    <row r="865" spans="1:19" hidden="1" x14ac:dyDescent="0.35">
      <c r="A865" t="s">
        <v>3509</v>
      </c>
      <c r="B865" t="s">
        <v>3510</v>
      </c>
      <c r="C865" t="s">
        <v>3514</v>
      </c>
      <c r="D865" t="s">
        <v>4671</v>
      </c>
      <c r="E865" s="1" t="s">
        <v>4677</v>
      </c>
      <c r="F865" t="s">
        <v>4687</v>
      </c>
      <c r="G865">
        <v>80</v>
      </c>
      <c r="H865" t="s">
        <v>6553</v>
      </c>
      <c r="I865" t="s">
        <v>3509</v>
      </c>
      <c r="J865" t="s">
        <v>144</v>
      </c>
      <c r="K865" t="s">
        <v>46</v>
      </c>
      <c r="L865" t="s">
        <v>4667</v>
      </c>
      <c r="M865" t="s">
        <v>4668</v>
      </c>
      <c r="N865">
        <v>2024</v>
      </c>
      <c r="O865" t="s">
        <v>3511</v>
      </c>
      <c r="P865" t="s">
        <v>37</v>
      </c>
      <c r="Q865" t="str">
        <f>IFERROR(_xlfn.XLOOKUP(B865,'boitiers actifs'!C:C,'boitiers actifs'!A:A),"Pas installé")</f>
        <v>HC-427-AC</v>
      </c>
      <c r="R865" t="str">
        <f t="shared" si="13"/>
        <v>Identique</v>
      </c>
      <c r="S865" t="str">
        <f>IF(B865 = "", "", VLOOKUP(B865, Commandes!D:G, 4, FALSE))</f>
        <v>oui</v>
      </c>
    </row>
    <row r="866" spans="1:19" hidden="1" x14ac:dyDescent="0.35">
      <c r="A866" t="s">
        <v>3346</v>
      </c>
      <c r="B866" t="s">
        <v>3515</v>
      </c>
      <c r="C866" t="s">
        <v>6554</v>
      </c>
      <c r="D866" t="s">
        <v>4671</v>
      </c>
      <c r="E866" s="1" t="s">
        <v>5004</v>
      </c>
      <c r="F866" t="s">
        <v>4666</v>
      </c>
      <c r="G866">
        <v>80</v>
      </c>
      <c r="H866" t="s">
        <v>6555</v>
      </c>
      <c r="I866" t="s">
        <v>3346</v>
      </c>
      <c r="J866" t="s">
        <v>157</v>
      </c>
      <c r="K866" t="s">
        <v>46</v>
      </c>
      <c r="L866" t="s">
        <v>4667</v>
      </c>
      <c r="M866" t="s">
        <v>4668</v>
      </c>
      <c r="N866">
        <v>2024</v>
      </c>
      <c r="O866" t="s">
        <v>3516</v>
      </c>
      <c r="Q866" t="str">
        <f>IFERROR(_xlfn.XLOOKUP(B866,'boitiers actifs'!C:C,'boitiers actifs'!A:A),"Pas installé")</f>
        <v>HB-449-GA</v>
      </c>
      <c r="R866" t="str">
        <f t="shared" si="13"/>
        <v>Identique</v>
      </c>
      <c r="S866" t="str">
        <f>IF(B866 = "", "", VLOOKUP(B866, Commandes!D:G, 4, FALSE))</f>
        <v>oui</v>
      </c>
    </row>
    <row r="867" spans="1:19" hidden="1" x14ac:dyDescent="0.35">
      <c r="A867" t="s">
        <v>3520</v>
      </c>
      <c r="B867" t="s">
        <v>3521</v>
      </c>
      <c r="C867" t="s">
        <v>6556</v>
      </c>
      <c r="D867" t="s">
        <v>4671</v>
      </c>
      <c r="E867" s="1" t="s">
        <v>6557</v>
      </c>
      <c r="F867" t="s">
        <v>4666</v>
      </c>
      <c r="G867">
        <v>86</v>
      </c>
      <c r="H867" t="s">
        <v>66</v>
      </c>
      <c r="I867" t="s">
        <v>3520</v>
      </c>
      <c r="J867" t="s">
        <v>188</v>
      </c>
      <c r="K867" t="s">
        <v>46</v>
      </c>
      <c r="L867" t="s">
        <v>4667</v>
      </c>
      <c r="M867" t="s">
        <v>4668</v>
      </c>
      <c r="N867">
        <v>2024</v>
      </c>
      <c r="O867" t="s">
        <v>3522</v>
      </c>
      <c r="Q867" t="str">
        <f>IFERROR(_xlfn.XLOOKUP(B867,'boitiers actifs'!C:C,'boitiers actifs'!A:A),"Pas installé")</f>
        <v>HC-716-BH</v>
      </c>
      <c r="R867" t="str">
        <f t="shared" si="13"/>
        <v>Identique</v>
      </c>
      <c r="S867" t="str">
        <f>IF(B867 = "", "", VLOOKUP(B867, Commandes!D:G, 4, FALSE))</f>
        <v>oui</v>
      </c>
    </row>
    <row r="868" spans="1:19" hidden="1" x14ac:dyDescent="0.35">
      <c r="A868" t="s">
        <v>3525</v>
      </c>
      <c r="B868" t="s">
        <v>3526</v>
      </c>
      <c r="C868" t="s">
        <v>6558</v>
      </c>
      <c r="D868" t="s">
        <v>4671</v>
      </c>
      <c r="E868" s="1" t="s">
        <v>4677</v>
      </c>
      <c r="F868" t="s">
        <v>4678</v>
      </c>
      <c r="G868">
        <v>80</v>
      </c>
      <c r="H868" t="s">
        <v>66</v>
      </c>
      <c r="I868" t="s">
        <v>3525</v>
      </c>
      <c r="J868" t="s">
        <v>3443</v>
      </c>
      <c r="K868" t="s">
        <v>46</v>
      </c>
      <c r="L868" t="s">
        <v>4667</v>
      </c>
      <c r="M868" t="s">
        <v>4673</v>
      </c>
      <c r="N868">
        <v>2025</v>
      </c>
      <c r="O868" t="s">
        <v>3527</v>
      </c>
      <c r="P868" t="s">
        <v>37</v>
      </c>
      <c r="Q868" t="str">
        <f>IFERROR(_xlfn.XLOOKUP(B868,'boitiers actifs'!C:C,'boitiers actifs'!A:A),"Pas installé")</f>
        <v>HB-589-MZ</v>
      </c>
      <c r="R868" t="str">
        <f t="shared" si="13"/>
        <v>Identique</v>
      </c>
      <c r="S868" t="str">
        <f>IF(B868 = "", "", VLOOKUP(B868, Commandes!D:G, 4, FALSE))</f>
        <v>oui</v>
      </c>
    </row>
    <row r="869" spans="1:19" hidden="1" x14ac:dyDescent="0.35">
      <c r="A869" t="s">
        <v>3531</v>
      </c>
      <c r="B869" t="s">
        <v>3532</v>
      </c>
      <c r="C869" t="s">
        <v>5995</v>
      </c>
      <c r="D869" t="s">
        <v>4671</v>
      </c>
      <c r="E869" s="1" t="s">
        <v>6559</v>
      </c>
      <c r="F869" t="s">
        <v>4678</v>
      </c>
      <c r="G869">
        <v>84</v>
      </c>
      <c r="H869" t="s">
        <v>66</v>
      </c>
      <c r="I869" t="s">
        <v>3531</v>
      </c>
      <c r="J869" t="s">
        <v>3443</v>
      </c>
      <c r="K869" t="s">
        <v>46</v>
      </c>
      <c r="L869" t="s">
        <v>4667</v>
      </c>
      <c r="M869" t="s">
        <v>4673</v>
      </c>
      <c r="N869">
        <v>2025</v>
      </c>
      <c r="O869" t="s">
        <v>3533</v>
      </c>
      <c r="P869" t="s">
        <v>37</v>
      </c>
      <c r="Q869" t="str">
        <f>IFERROR(_xlfn.XLOOKUP(B869,'boitiers actifs'!C:C,'boitiers actifs'!A:A),"Pas installé")</f>
        <v>HB-760-YH</v>
      </c>
      <c r="R869" t="str">
        <f t="shared" si="13"/>
        <v>Identique</v>
      </c>
      <c r="S869" t="str">
        <f>IF(B869 = "", "", VLOOKUP(B869, Commandes!D:G, 4, FALSE))</f>
        <v>oui</v>
      </c>
    </row>
    <row r="870" spans="1:19" hidden="1" x14ac:dyDescent="0.35">
      <c r="A870" t="s">
        <v>3537</v>
      </c>
      <c r="B870" t="s">
        <v>3538</v>
      </c>
      <c r="C870" t="s">
        <v>6560</v>
      </c>
      <c r="D870" t="s">
        <v>4671</v>
      </c>
      <c r="E870" s="1" t="s">
        <v>4677</v>
      </c>
      <c r="F870" t="s">
        <v>4678</v>
      </c>
      <c r="G870">
        <v>97</v>
      </c>
      <c r="H870" t="s">
        <v>66</v>
      </c>
      <c r="I870" t="s">
        <v>3537</v>
      </c>
      <c r="J870" t="s">
        <v>3443</v>
      </c>
      <c r="K870" t="s">
        <v>46</v>
      </c>
      <c r="L870" t="s">
        <v>4667</v>
      </c>
      <c r="M870" t="s">
        <v>4668</v>
      </c>
      <c r="N870">
        <v>2024</v>
      </c>
      <c r="O870" t="s">
        <v>3539</v>
      </c>
      <c r="P870" t="s">
        <v>37</v>
      </c>
      <c r="Q870" t="str">
        <f>IFERROR(_xlfn.XLOOKUP(B870,'boitiers actifs'!C:C,'boitiers actifs'!A:A),"Pas installé")</f>
        <v>HB-872-YH</v>
      </c>
      <c r="R870" t="str">
        <f t="shared" si="13"/>
        <v>Identique</v>
      </c>
      <c r="S870" t="str">
        <f>IF(B870 = "", "", VLOOKUP(B870, Commandes!D:G, 4, FALSE))</f>
        <v>oui</v>
      </c>
    </row>
    <row r="871" spans="1:19" hidden="1" x14ac:dyDescent="0.35">
      <c r="A871" t="s">
        <v>3543</v>
      </c>
      <c r="B871" t="s">
        <v>3544</v>
      </c>
      <c r="C871" t="s">
        <v>6561</v>
      </c>
      <c r="D871" t="s">
        <v>4671</v>
      </c>
      <c r="E871" s="1" t="s">
        <v>4677</v>
      </c>
      <c r="F871" t="s">
        <v>4678</v>
      </c>
      <c r="G871">
        <v>81</v>
      </c>
      <c r="H871" t="s">
        <v>6562</v>
      </c>
      <c r="I871" t="s">
        <v>3545</v>
      </c>
      <c r="J871" t="s">
        <v>2265</v>
      </c>
      <c r="K871" t="s">
        <v>46</v>
      </c>
      <c r="L871" t="s">
        <v>4667</v>
      </c>
      <c r="M871" t="s">
        <v>4668</v>
      </c>
      <c r="N871">
        <v>2024</v>
      </c>
      <c r="O871" t="s">
        <v>3546</v>
      </c>
      <c r="P871" t="s">
        <v>37</v>
      </c>
      <c r="Q871" t="str">
        <f>IFERROR(_xlfn.XLOOKUP(B871,'boitiers actifs'!C:C,'boitiers actifs'!A:A),"Pas installé")</f>
        <v>HA-463-BZ</v>
      </c>
      <c r="R871" t="str">
        <f t="shared" si="13"/>
        <v>Identique</v>
      </c>
      <c r="S871" t="str">
        <f>IF(B871 = "", "", VLOOKUP(B871, Commandes!D:G, 4, FALSE))</f>
        <v>oui</v>
      </c>
    </row>
    <row r="872" spans="1:19" hidden="1" x14ac:dyDescent="0.35">
      <c r="A872" t="s">
        <v>3550</v>
      </c>
      <c r="B872" t="s">
        <v>3551</v>
      </c>
      <c r="C872" t="s">
        <v>6563</v>
      </c>
      <c r="D872" t="s">
        <v>4671</v>
      </c>
      <c r="E872" s="1" t="s">
        <v>4677</v>
      </c>
      <c r="F872" t="s">
        <v>4678</v>
      </c>
      <c r="G872">
        <v>25</v>
      </c>
      <c r="H872" t="s">
        <v>66</v>
      </c>
      <c r="I872" t="s">
        <v>3550</v>
      </c>
      <c r="J872" t="s">
        <v>2265</v>
      </c>
      <c r="K872" t="s">
        <v>46</v>
      </c>
      <c r="L872" t="s">
        <v>4667</v>
      </c>
      <c r="M872" t="s">
        <v>4668</v>
      </c>
      <c r="N872">
        <v>2024</v>
      </c>
      <c r="O872" t="s">
        <v>3552</v>
      </c>
      <c r="P872" t="s">
        <v>37</v>
      </c>
      <c r="Q872" t="str">
        <f>IFERROR(_xlfn.XLOOKUP(B872,'boitiers actifs'!C:C,'boitiers actifs'!A:A),"Pas installé")</f>
        <v>HA-991-ZE</v>
      </c>
      <c r="R872" t="str">
        <f t="shared" si="13"/>
        <v>Identique</v>
      </c>
      <c r="S872" t="str">
        <f>IF(B872 = "", "", VLOOKUP(B872, Commandes!D:G, 4, FALSE))</f>
        <v>oui</v>
      </c>
    </row>
    <row r="873" spans="1:19" hidden="1" x14ac:dyDescent="0.35">
      <c r="A873" t="s">
        <v>3193</v>
      </c>
      <c r="B873" t="s">
        <v>3194</v>
      </c>
      <c r="C873" t="s">
        <v>6445</v>
      </c>
      <c r="D873" t="s">
        <v>4671</v>
      </c>
      <c r="E873" s="1" t="s">
        <v>5918</v>
      </c>
      <c r="F873" t="s">
        <v>4687</v>
      </c>
      <c r="G873">
        <v>33</v>
      </c>
      <c r="H873" t="s">
        <v>6446</v>
      </c>
      <c r="I873" t="s">
        <v>3193</v>
      </c>
      <c r="J873" t="s">
        <v>2518</v>
      </c>
      <c r="K873" t="s">
        <v>46</v>
      </c>
      <c r="L873" t="s">
        <v>4667</v>
      </c>
      <c r="M873" t="s">
        <v>4668</v>
      </c>
      <c r="N873">
        <v>2024</v>
      </c>
      <c r="O873" t="s">
        <v>3195</v>
      </c>
      <c r="P873" t="s">
        <v>37</v>
      </c>
      <c r="Q873" t="str">
        <f>IFERROR(_xlfn.XLOOKUP(B873,'boitiers actifs'!C:C,'boitiers actifs'!A:A),"Pas installé")</f>
        <v>GX-564-NG</v>
      </c>
      <c r="R873" t="str">
        <f t="shared" si="13"/>
        <v>Identique</v>
      </c>
      <c r="S873" t="str">
        <f>IF(B873 = "", "", VLOOKUP(B873, Commandes!D:G, 4, FALSE))</f>
        <v>oui</v>
      </c>
    </row>
    <row r="874" spans="1:19" hidden="1" x14ac:dyDescent="0.35">
      <c r="A874" t="s">
        <v>3556</v>
      </c>
      <c r="B874" t="s">
        <v>3557</v>
      </c>
      <c r="C874" t="s">
        <v>4921</v>
      </c>
      <c r="D874" t="s">
        <v>4671</v>
      </c>
      <c r="E874" s="1" t="s">
        <v>4677</v>
      </c>
      <c r="F874" t="s">
        <v>4678</v>
      </c>
      <c r="G874">
        <v>76</v>
      </c>
      <c r="H874" t="s">
        <v>66</v>
      </c>
      <c r="I874" t="s">
        <v>3556</v>
      </c>
      <c r="J874" t="s">
        <v>75</v>
      </c>
      <c r="K874" t="s">
        <v>46</v>
      </c>
      <c r="L874" t="s">
        <v>4692</v>
      </c>
      <c r="M874" t="s">
        <v>4693</v>
      </c>
      <c r="N874">
        <v>2024</v>
      </c>
      <c r="O874" t="s">
        <v>3558</v>
      </c>
      <c r="P874" t="s">
        <v>37</v>
      </c>
      <c r="Q874" t="str">
        <f>IFERROR(_xlfn.XLOOKUP(B874,'boitiers actifs'!C:C,'boitiers actifs'!A:A),"Pas installé")</f>
        <v>GZ-368-PF</v>
      </c>
      <c r="R874" t="str">
        <f t="shared" si="13"/>
        <v>Identique</v>
      </c>
      <c r="S874" t="str">
        <f>IF(B874 = "", "", VLOOKUP(B874, Commandes!D:G, 4, FALSE))</f>
        <v>oui</v>
      </c>
    </row>
    <row r="875" spans="1:19" hidden="1" x14ac:dyDescent="0.35">
      <c r="A875" t="s">
        <v>3562</v>
      </c>
      <c r="B875" t="s">
        <v>3563</v>
      </c>
      <c r="C875" t="s">
        <v>4685</v>
      </c>
      <c r="D875" t="s">
        <v>4671</v>
      </c>
      <c r="E875" s="1" t="s">
        <v>6564</v>
      </c>
      <c r="F875" t="s">
        <v>4666</v>
      </c>
      <c r="G875">
        <v>37</v>
      </c>
      <c r="H875" t="s">
        <v>66</v>
      </c>
      <c r="I875" t="s">
        <v>3562</v>
      </c>
      <c r="J875" t="s">
        <v>75</v>
      </c>
      <c r="K875" t="s">
        <v>46</v>
      </c>
      <c r="L875" t="s">
        <v>4692</v>
      </c>
      <c r="M875" t="s">
        <v>4693</v>
      </c>
      <c r="N875">
        <v>2024</v>
      </c>
      <c r="O875" t="s">
        <v>3564</v>
      </c>
      <c r="P875" t="s">
        <v>37</v>
      </c>
      <c r="Q875" t="str">
        <f>IFERROR(_xlfn.XLOOKUP(B875,'boitiers actifs'!C:C,'boitiers actifs'!A:A),"Pas installé")</f>
        <v>GZ-830-DZ</v>
      </c>
      <c r="R875" t="str">
        <f t="shared" si="13"/>
        <v>Identique</v>
      </c>
      <c r="S875" t="str">
        <f>IF(B875 = "", "", VLOOKUP(B875, Commandes!D:G, 4, FALSE))</f>
        <v>oui</v>
      </c>
    </row>
    <row r="876" spans="1:19" hidden="1" x14ac:dyDescent="0.35">
      <c r="A876" t="s">
        <v>3567</v>
      </c>
      <c r="B876" t="s">
        <v>3568</v>
      </c>
      <c r="C876" t="s">
        <v>802</v>
      </c>
      <c r="D876" t="s">
        <v>4671</v>
      </c>
      <c r="E876" s="1" t="s">
        <v>6565</v>
      </c>
      <c r="F876" t="s">
        <v>4666</v>
      </c>
      <c r="G876">
        <v>100</v>
      </c>
      <c r="H876" t="s">
        <v>66</v>
      </c>
      <c r="I876" t="s">
        <v>3567</v>
      </c>
      <c r="J876" t="s">
        <v>800</v>
      </c>
      <c r="K876" t="s">
        <v>46</v>
      </c>
      <c r="L876" t="s">
        <v>4667</v>
      </c>
      <c r="M876" t="s">
        <v>4831</v>
      </c>
      <c r="N876">
        <v>2020</v>
      </c>
      <c r="O876" t="s">
        <v>3569</v>
      </c>
      <c r="P876" t="s">
        <v>37</v>
      </c>
      <c r="Q876" t="str">
        <f>IFERROR(_xlfn.XLOOKUP(B876,'boitiers actifs'!C:C,'boitiers actifs'!A:A),"Pas installé")</f>
        <v>GB-654-MT</v>
      </c>
      <c r="R876" t="str">
        <f t="shared" si="13"/>
        <v>Identique</v>
      </c>
      <c r="S876" t="str">
        <f>IF(B876 = "", "", VLOOKUP(B876, Commandes!D:G, 4, FALSE))</f>
        <v>oui</v>
      </c>
    </row>
    <row r="877" spans="1:19" hidden="1" x14ac:dyDescent="0.35">
      <c r="A877" t="s">
        <v>3571</v>
      </c>
      <c r="B877" t="s">
        <v>3572</v>
      </c>
      <c r="C877" t="s">
        <v>3576</v>
      </c>
      <c r="D877" t="s">
        <v>4671</v>
      </c>
      <c r="E877" s="1" t="s">
        <v>4954</v>
      </c>
      <c r="F877" t="s">
        <v>4666</v>
      </c>
      <c r="G877">
        <v>80</v>
      </c>
      <c r="H877" t="s">
        <v>66</v>
      </c>
      <c r="I877" t="s">
        <v>3571</v>
      </c>
      <c r="J877" t="s">
        <v>2406</v>
      </c>
      <c r="K877" t="s">
        <v>46</v>
      </c>
      <c r="L877" t="s">
        <v>4667</v>
      </c>
      <c r="M877" t="s">
        <v>4668</v>
      </c>
      <c r="N877">
        <v>2024</v>
      </c>
      <c r="O877" t="s">
        <v>3573</v>
      </c>
      <c r="P877" t="s">
        <v>37</v>
      </c>
      <c r="Q877" t="str">
        <f>IFERROR(_xlfn.XLOOKUP(B877,'boitiers actifs'!C:C,'boitiers actifs'!A:A),"Pas installé")</f>
        <v>HA-301-GW</v>
      </c>
      <c r="R877" t="str">
        <f t="shared" si="13"/>
        <v>Identique</v>
      </c>
      <c r="S877" t="str">
        <f>IF(B877 = "", "", VLOOKUP(B877, Commandes!D:G, 4, FALSE))</f>
        <v>oui</v>
      </c>
    </row>
    <row r="878" spans="1:19" hidden="1" x14ac:dyDescent="0.35">
      <c r="A878" t="s">
        <v>3577</v>
      </c>
      <c r="B878" t="s">
        <v>3578</v>
      </c>
      <c r="C878" t="s">
        <v>6057</v>
      </c>
      <c r="D878" t="s">
        <v>4671</v>
      </c>
      <c r="E878" s="1" t="s">
        <v>6566</v>
      </c>
      <c r="F878" t="s">
        <v>4666</v>
      </c>
      <c r="G878">
        <v>82</v>
      </c>
      <c r="H878" t="s">
        <v>66</v>
      </c>
      <c r="I878" t="s">
        <v>3577</v>
      </c>
      <c r="J878" t="s">
        <v>2406</v>
      </c>
      <c r="K878" t="s">
        <v>46</v>
      </c>
      <c r="L878" t="s">
        <v>4667</v>
      </c>
      <c r="M878" t="s">
        <v>4668</v>
      </c>
      <c r="N878">
        <v>2024</v>
      </c>
      <c r="O878" t="s">
        <v>3579</v>
      </c>
      <c r="Q878" t="str">
        <f>IFERROR(_xlfn.XLOOKUP(B878,'boitiers actifs'!C:C,'boitiers actifs'!A:A),"Pas installé")</f>
        <v>HA-706-HD</v>
      </c>
      <c r="R878" t="str">
        <f t="shared" si="13"/>
        <v>Identique</v>
      </c>
      <c r="S878" t="str">
        <f>IF(B878 = "", "", VLOOKUP(B878, Commandes!D:G, 4, FALSE))</f>
        <v>oui</v>
      </c>
    </row>
    <row r="879" spans="1:19" hidden="1" x14ac:dyDescent="0.35">
      <c r="A879" t="s">
        <v>3582</v>
      </c>
      <c r="B879" t="s">
        <v>3583</v>
      </c>
      <c r="C879" t="s">
        <v>6567</v>
      </c>
      <c r="D879" t="s">
        <v>4671</v>
      </c>
      <c r="E879" s="1" t="s">
        <v>4677</v>
      </c>
      <c r="F879" t="s">
        <v>4678</v>
      </c>
      <c r="G879">
        <v>60</v>
      </c>
      <c r="H879" t="s">
        <v>6568</v>
      </c>
      <c r="I879" t="s">
        <v>3582</v>
      </c>
      <c r="J879" t="s">
        <v>2406</v>
      </c>
      <c r="K879" t="s">
        <v>46</v>
      </c>
      <c r="L879" t="s">
        <v>4667</v>
      </c>
      <c r="M879" t="s">
        <v>4668</v>
      </c>
      <c r="N879">
        <v>2024</v>
      </c>
      <c r="O879" t="s">
        <v>3584</v>
      </c>
      <c r="P879" t="s">
        <v>37</v>
      </c>
      <c r="Q879" t="str">
        <f>IFERROR(_xlfn.XLOOKUP(B879,'boitiers actifs'!C:C,'boitiers actifs'!A:A),"Pas installé")</f>
        <v>HA-154-GX</v>
      </c>
      <c r="R879" t="str">
        <f t="shared" si="13"/>
        <v>Identique</v>
      </c>
      <c r="S879" t="str">
        <f>IF(B879 = "", "", VLOOKUP(B879, Commandes!D:G, 4, FALSE))</f>
        <v>oui</v>
      </c>
    </row>
    <row r="880" spans="1:19" hidden="1" x14ac:dyDescent="0.35">
      <c r="A880" t="s">
        <v>3588</v>
      </c>
      <c r="B880" t="s">
        <v>3589</v>
      </c>
      <c r="C880" t="s">
        <v>6569</v>
      </c>
      <c r="D880" t="s">
        <v>4671</v>
      </c>
      <c r="E880" s="1" t="s">
        <v>4677</v>
      </c>
      <c r="F880" t="s">
        <v>4678</v>
      </c>
      <c r="G880">
        <v>75</v>
      </c>
      <c r="H880" t="s">
        <v>6570</v>
      </c>
      <c r="I880" t="s">
        <v>3590</v>
      </c>
      <c r="J880" t="s">
        <v>2406</v>
      </c>
      <c r="K880" t="s">
        <v>46</v>
      </c>
      <c r="L880" t="s">
        <v>4667</v>
      </c>
      <c r="M880" t="s">
        <v>4668</v>
      </c>
      <c r="N880">
        <v>2024</v>
      </c>
      <c r="O880" t="s">
        <v>3591</v>
      </c>
      <c r="P880" t="s">
        <v>37</v>
      </c>
      <c r="Q880" t="str">
        <f>IFERROR(_xlfn.XLOOKUP(B880,'boitiers actifs'!C:C,'boitiers actifs'!A:A),"Pas installé")</f>
        <v>HB-120-SM</v>
      </c>
      <c r="R880" t="str">
        <f t="shared" si="13"/>
        <v>Identique</v>
      </c>
      <c r="S880" t="str">
        <f>IF(B880 = "", "", VLOOKUP(B880, Commandes!D:G, 4, FALSE))</f>
        <v>oui</v>
      </c>
    </row>
    <row r="881" spans="1:19" hidden="1" x14ac:dyDescent="0.35">
      <c r="A881" t="s">
        <v>3595</v>
      </c>
      <c r="B881" t="s">
        <v>3596</v>
      </c>
      <c r="C881" t="s">
        <v>6571</v>
      </c>
      <c r="D881" t="s">
        <v>4671</v>
      </c>
      <c r="E881" s="1" t="s">
        <v>5004</v>
      </c>
      <c r="F881" t="s">
        <v>4666</v>
      </c>
      <c r="G881">
        <v>77</v>
      </c>
      <c r="H881" t="s">
        <v>6572</v>
      </c>
      <c r="I881" t="s">
        <v>3595</v>
      </c>
      <c r="J881" t="s">
        <v>800</v>
      </c>
      <c r="K881" t="s">
        <v>46</v>
      </c>
      <c r="L881" t="s">
        <v>4667</v>
      </c>
      <c r="M881" t="s">
        <v>4668</v>
      </c>
      <c r="N881">
        <v>2024</v>
      </c>
      <c r="O881" t="s">
        <v>3597</v>
      </c>
      <c r="P881" t="s">
        <v>37</v>
      </c>
      <c r="Q881" t="str">
        <f>IFERROR(_xlfn.XLOOKUP(B881,'boitiers actifs'!C:C,'boitiers actifs'!A:A),"Pas installé")</f>
        <v>HA-095-WW</v>
      </c>
      <c r="R881" t="str">
        <f t="shared" si="13"/>
        <v>Identique</v>
      </c>
      <c r="S881" t="str">
        <f>IF(B881 = "", "", VLOOKUP(B881, Commandes!D:G, 4, FALSE))</f>
        <v>oui</v>
      </c>
    </row>
    <row r="882" spans="1:19" hidden="1" x14ac:dyDescent="0.35">
      <c r="A882" t="s">
        <v>3600</v>
      </c>
      <c r="B882" t="s">
        <v>3601</v>
      </c>
      <c r="C882" t="s">
        <v>6573</v>
      </c>
      <c r="D882" t="s">
        <v>4671</v>
      </c>
      <c r="E882" s="1" t="s">
        <v>4824</v>
      </c>
      <c r="F882" t="s">
        <v>4666</v>
      </c>
      <c r="G882">
        <v>82</v>
      </c>
      <c r="H882" t="s">
        <v>6574</v>
      </c>
      <c r="I882" t="s">
        <v>3600</v>
      </c>
      <c r="J882" t="s">
        <v>800</v>
      </c>
      <c r="K882" t="s">
        <v>46</v>
      </c>
      <c r="L882" t="s">
        <v>4667</v>
      </c>
      <c r="M882" t="s">
        <v>4668</v>
      </c>
      <c r="N882">
        <v>2024</v>
      </c>
      <c r="O882" t="s">
        <v>3602</v>
      </c>
      <c r="P882" t="s">
        <v>37</v>
      </c>
      <c r="Q882" t="str">
        <f>IFERROR(_xlfn.XLOOKUP(B882,'boitiers actifs'!C:C,'boitiers actifs'!A:A),"Pas installé")</f>
        <v>HA-391-GB</v>
      </c>
      <c r="R882" t="str">
        <f t="shared" si="13"/>
        <v>Identique</v>
      </c>
      <c r="S882" t="str">
        <f>IF(B882 = "", "", VLOOKUP(B882, Commandes!D:G, 4, FALSE))</f>
        <v>oui</v>
      </c>
    </row>
    <row r="883" spans="1:19" hidden="1" x14ac:dyDescent="0.35">
      <c r="A883" t="s">
        <v>3606</v>
      </c>
      <c r="B883" t="s">
        <v>3607</v>
      </c>
      <c r="C883" t="s">
        <v>802</v>
      </c>
      <c r="D883" t="s">
        <v>4671</v>
      </c>
      <c r="E883" s="1" t="s">
        <v>4823</v>
      </c>
      <c r="F883" t="s">
        <v>4666</v>
      </c>
      <c r="G883">
        <v>96</v>
      </c>
      <c r="H883" t="s">
        <v>66</v>
      </c>
      <c r="I883" t="s">
        <v>3606</v>
      </c>
      <c r="J883" t="s">
        <v>800</v>
      </c>
      <c r="K883" t="s">
        <v>46</v>
      </c>
      <c r="L883" t="s">
        <v>4667</v>
      </c>
      <c r="M883" t="s">
        <v>4668</v>
      </c>
      <c r="N883">
        <v>2024</v>
      </c>
      <c r="O883" t="s">
        <v>3608</v>
      </c>
      <c r="P883" t="s">
        <v>37</v>
      </c>
      <c r="Q883" t="str">
        <f>IFERROR(_xlfn.XLOOKUP(B883,'boitiers actifs'!C:C,'boitiers actifs'!A:A),"Pas installé")</f>
        <v>HB-068-FM</v>
      </c>
      <c r="R883" t="str">
        <f t="shared" si="13"/>
        <v>Identique</v>
      </c>
      <c r="S883" t="str">
        <f>IF(B883 = "", "", VLOOKUP(B883, Commandes!D:G, 4, FALSE))</f>
        <v>oui</v>
      </c>
    </row>
    <row r="884" spans="1:19" hidden="1" x14ac:dyDescent="0.35">
      <c r="A884" t="s">
        <v>3611</v>
      </c>
      <c r="B884" t="s">
        <v>3612</v>
      </c>
      <c r="C884" t="s">
        <v>6575</v>
      </c>
      <c r="D884" t="s">
        <v>4671</v>
      </c>
      <c r="E884" s="1" t="s">
        <v>5004</v>
      </c>
      <c r="F884" t="s">
        <v>4687</v>
      </c>
      <c r="G884">
        <v>75</v>
      </c>
      <c r="H884" t="s">
        <v>6576</v>
      </c>
      <c r="I884" t="s">
        <v>3611</v>
      </c>
      <c r="J884" t="s">
        <v>422</v>
      </c>
      <c r="K884" t="s">
        <v>46</v>
      </c>
      <c r="L884" t="s">
        <v>4667</v>
      </c>
      <c r="M884" t="s">
        <v>4668</v>
      </c>
      <c r="N884">
        <v>2024</v>
      </c>
      <c r="O884" t="s">
        <v>3613</v>
      </c>
      <c r="P884" t="s">
        <v>67</v>
      </c>
      <c r="Q884" t="str">
        <f>IFERROR(_xlfn.XLOOKUP(B884,'boitiers actifs'!C:C,'boitiers actifs'!A:A),"Pas installé")</f>
        <v>GZ-491-YK</v>
      </c>
      <c r="R884" t="str">
        <f t="shared" si="13"/>
        <v>Identique</v>
      </c>
      <c r="S884" t="str">
        <f>IF(B884 = "", "", VLOOKUP(B884, Commandes!D:G, 4, FALSE))</f>
        <v>oui</v>
      </c>
    </row>
    <row r="885" spans="1:19" hidden="1" x14ac:dyDescent="0.35">
      <c r="A885" t="s">
        <v>3617</v>
      </c>
      <c r="B885" t="s">
        <v>3618</v>
      </c>
      <c r="C885" t="s">
        <v>6107</v>
      </c>
      <c r="D885" t="s">
        <v>3621</v>
      </c>
      <c r="E885" s="1" t="s">
        <v>66</v>
      </c>
      <c r="F885" t="s">
        <v>4666</v>
      </c>
      <c r="G885" t="s">
        <v>4681</v>
      </c>
      <c r="H885" t="s">
        <v>66</v>
      </c>
      <c r="I885" t="s">
        <v>3617</v>
      </c>
      <c r="J885" t="s">
        <v>3620</v>
      </c>
      <c r="K885" t="s">
        <v>46</v>
      </c>
      <c r="L885" t="s">
        <v>4667</v>
      </c>
      <c r="M885" t="s">
        <v>4668</v>
      </c>
      <c r="N885">
        <v>2024</v>
      </c>
      <c r="O885" t="s">
        <v>3619</v>
      </c>
      <c r="P885" t="s">
        <v>37</v>
      </c>
      <c r="Q885" t="str">
        <f>IFERROR(_xlfn.XLOOKUP(B885,'boitiers actifs'!C:C,'boitiers actifs'!A:A),"Pas installé")</f>
        <v>GY-135-PX</v>
      </c>
      <c r="R885" t="str">
        <f t="shared" si="13"/>
        <v>Identique</v>
      </c>
      <c r="S885" t="str">
        <f>IF(B885 = "", "", VLOOKUP(B885, Commandes!D:G, 4, FALSE))</f>
        <v>oui</v>
      </c>
    </row>
    <row r="886" spans="1:19" hidden="1" x14ac:dyDescent="0.35">
      <c r="A886" t="s">
        <v>3622</v>
      </c>
      <c r="B886" t="s">
        <v>3623</v>
      </c>
      <c r="C886" t="s">
        <v>6577</v>
      </c>
      <c r="D886" t="s">
        <v>4671</v>
      </c>
      <c r="E886" s="1" t="s">
        <v>4677</v>
      </c>
      <c r="F886" t="s">
        <v>4666</v>
      </c>
      <c r="G886">
        <v>56</v>
      </c>
      <c r="H886" t="s">
        <v>6578</v>
      </c>
      <c r="I886" t="s">
        <v>3622</v>
      </c>
      <c r="J886" t="s">
        <v>2424</v>
      </c>
      <c r="K886" t="s">
        <v>46</v>
      </c>
      <c r="L886" t="s">
        <v>4667</v>
      </c>
      <c r="M886" t="s">
        <v>4668</v>
      </c>
      <c r="N886">
        <v>2024</v>
      </c>
      <c r="O886" t="s">
        <v>3624</v>
      </c>
      <c r="P886" t="s">
        <v>37</v>
      </c>
      <c r="Q886" t="str">
        <f>IFERROR(_xlfn.XLOOKUP(B886,'boitiers actifs'!C:C,'boitiers actifs'!A:A),"Pas installé")</f>
        <v>GX-092-MK</v>
      </c>
      <c r="R886" t="str">
        <f t="shared" si="13"/>
        <v>Identique</v>
      </c>
      <c r="S886" t="str">
        <f>IF(B886 = "", "", VLOOKUP(B886, Commandes!D:G, 4, FALSE))</f>
        <v>oui</v>
      </c>
    </row>
    <row r="887" spans="1:19" hidden="1" x14ac:dyDescent="0.35">
      <c r="A887" t="s">
        <v>3057</v>
      </c>
      <c r="B887" t="s">
        <v>66</v>
      </c>
      <c r="C887" t="s">
        <v>4685</v>
      </c>
      <c r="D887" t="s">
        <v>6316</v>
      </c>
      <c r="E887" s="1" t="s">
        <v>6317</v>
      </c>
      <c r="F887" t="s">
        <v>4666</v>
      </c>
      <c r="G887">
        <v>51</v>
      </c>
      <c r="H887" t="s">
        <v>66</v>
      </c>
      <c r="I887" t="s">
        <v>3057</v>
      </c>
      <c r="J887" t="s">
        <v>75</v>
      </c>
      <c r="K887" t="s">
        <v>46</v>
      </c>
      <c r="L887" t="s">
        <v>4667</v>
      </c>
      <c r="M887" t="s">
        <v>4668</v>
      </c>
      <c r="N887">
        <v>2024</v>
      </c>
      <c r="O887" t="s">
        <v>3059</v>
      </c>
      <c r="Q887" t="str">
        <f>IFERROR(_xlfn.XLOOKUP(B887,'boitiers actifs'!C:C,'boitiers actifs'!A:A),"Pas installé")</f>
        <v>Pas installé</v>
      </c>
      <c r="R887" t="str">
        <f t="shared" si="13"/>
        <v>Pas installé</v>
      </c>
      <c r="S887" t="str">
        <f>IF(B887 = "", "", VLOOKUP(B887, Commandes!D:G, 4, FALSE))</f>
        <v/>
      </c>
    </row>
    <row r="888" spans="1:19" hidden="1" x14ac:dyDescent="0.35">
      <c r="A888" t="s">
        <v>3057</v>
      </c>
      <c r="B888" t="s">
        <v>3058</v>
      </c>
      <c r="C888" t="s">
        <v>6402</v>
      </c>
      <c r="D888" t="s">
        <v>4671</v>
      </c>
      <c r="E888" s="1" t="s">
        <v>4677</v>
      </c>
      <c r="F888" t="s">
        <v>4666</v>
      </c>
      <c r="G888">
        <v>79</v>
      </c>
      <c r="H888" t="s">
        <v>6403</v>
      </c>
      <c r="I888" t="s">
        <v>3057</v>
      </c>
      <c r="J888" t="s">
        <v>144</v>
      </c>
      <c r="K888" t="s">
        <v>46</v>
      </c>
      <c r="L888" t="s">
        <v>4667</v>
      </c>
      <c r="M888" t="s">
        <v>4668</v>
      </c>
      <c r="N888">
        <v>2024</v>
      </c>
      <c r="O888" t="s">
        <v>3059</v>
      </c>
      <c r="P888" t="s">
        <v>37</v>
      </c>
      <c r="Q888" t="str">
        <f>IFERROR(_xlfn.XLOOKUP(B888,'boitiers actifs'!C:C,'boitiers actifs'!A:A),"Pas installé")</f>
        <v>GX-832-RZ</v>
      </c>
      <c r="R888" t="str">
        <f t="shared" si="13"/>
        <v>Identique</v>
      </c>
      <c r="S888" t="str">
        <f>IF(B888 = "", "", VLOOKUP(B888, Commandes!D:G, 4, FALSE))</f>
        <v>oui</v>
      </c>
    </row>
    <row r="889" spans="1:19" hidden="1" x14ac:dyDescent="0.35">
      <c r="A889" t="s">
        <v>3635</v>
      </c>
      <c r="B889" t="s">
        <v>3636</v>
      </c>
      <c r="C889" t="s">
        <v>3640</v>
      </c>
      <c r="D889" t="s">
        <v>4671</v>
      </c>
      <c r="E889" s="1" t="s">
        <v>4677</v>
      </c>
      <c r="F889" t="s">
        <v>4666</v>
      </c>
      <c r="G889">
        <v>76</v>
      </c>
      <c r="H889" t="s">
        <v>6582</v>
      </c>
      <c r="I889" t="s">
        <v>3635</v>
      </c>
      <c r="J889" t="s">
        <v>144</v>
      </c>
      <c r="K889" t="s">
        <v>46</v>
      </c>
      <c r="L889" t="s">
        <v>4667</v>
      </c>
      <c r="M889" t="s">
        <v>4668</v>
      </c>
      <c r="N889">
        <v>2024</v>
      </c>
      <c r="O889" t="s">
        <v>3637</v>
      </c>
      <c r="P889" t="s">
        <v>37</v>
      </c>
      <c r="Q889" t="str">
        <f>IFERROR(_xlfn.XLOOKUP(B889,'boitiers actifs'!C:C,'boitiers actifs'!A:A),"Pas installé")</f>
        <v>HC-523-FK</v>
      </c>
      <c r="R889" t="str">
        <f t="shared" si="13"/>
        <v>Identique</v>
      </c>
      <c r="S889" t="str">
        <f>IF(B889 = "", "", VLOOKUP(B889, Commandes!D:G, 4, FALSE))</f>
        <v>oui</v>
      </c>
    </row>
    <row r="890" spans="1:19" hidden="1" x14ac:dyDescent="0.35">
      <c r="A890" t="s">
        <v>3641</v>
      </c>
      <c r="B890" t="s">
        <v>3642</v>
      </c>
      <c r="C890" t="s">
        <v>6583</v>
      </c>
      <c r="D890" t="s">
        <v>4671</v>
      </c>
      <c r="E890" s="1" t="s">
        <v>4677</v>
      </c>
      <c r="F890" t="s">
        <v>4678</v>
      </c>
      <c r="G890">
        <v>56</v>
      </c>
      <c r="H890" t="s">
        <v>3644</v>
      </c>
      <c r="I890" t="s">
        <v>3641</v>
      </c>
      <c r="J890" t="s">
        <v>2424</v>
      </c>
      <c r="K890" t="s">
        <v>46</v>
      </c>
      <c r="L890" t="s">
        <v>4692</v>
      </c>
      <c r="M890" t="s">
        <v>4693</v>
      </c>
      <c r="N890">
        <v>2024</v>
      </c>
      <c r="O890" t="s">
        <v>3643</v>
      </c>
      <c r="P890" t="s">
        <v>37</v>
      </c>
      <c r="Q890" t="str">
        <f>IFERROR(_xlfn.XLOOKUP(B890,'boitiers actifs'!C:C,'boitiers actifs'!A:A),"Pas installé")</f>
        <v>HA-415-KF</v>
      </c>
      <c r="R890" t="str">
        <f t="shared" si="13"/>
        <v>Identique</v>
      </c>
      <c r="S890" t="str">
        <f>IF(B890 = "", "", VLOOKUP(B890, Commandes!D:G, 4, FALSE))</f>
        <v>oui</v>
      </c>
    </row>
    <row r="891" spans="1:19" hidden="1" x14ac:dyDescent="0.35">
      <c r="A891" t="s">
        <v>3648</v>
      </c>
      <c r="B891" t="s">
        <v>3649</v>
      </c>
      <c r="C891" t="s">
        <v>6583</v>
      </c>
      <c r="D891" t="s">
        <v>4671</v>
      </c>
      <c r="E891" s="1" t="s">
        <v>5004</v>
      </c>
      <c r="F891" t="s">
        <v>4678</v>
      </c>
      <c r="G891">
        <v>69</v>
      </c>
      <c r="H891" t="s">
        <v>6584</v>
      </c>
      <c r="I891" t="s">
        <v>3648</v>
      </c>
      <c r="J891" t="s">
        <v>2424</v>
      </c>
      <c r="K891" t="s">
        <v>46</v>
      </c>
      <c r="L891" t="s">
        <v>4667</v>
      </c>
      <c r="M891" t="s">
        <v>4668</v>
      </c>
      <c r="N891">
        <v>2024</v>
      </c>
      <c r="O891" t="s">
        <v>3650</v>
      </c>
      <c r="P891" t="s">
        <v>37</v>
      </c>
      <c r="Q891" t="str">
        <f>IFERROR(_xlfn.XLOOKUP(B891,'boitiers actifs'!C:C,'boitiers actifs'!A:A),"Pas installé")</f>
        <v>GY-812-PX</v>
      </c>
      <c r="R891" t="str">
        <f t="shared" si="13"/>
        <v>Identique</v>
      </c>
      <c r="S891" t="str">
        <f>IF(B891 = "", "", VLOOKUP(B891, Commandes!D:G, 4, FALSE))</f>
        <v>oui</v>
      </c>
    </row>
    <row r="892" spans="1:19" hidden="1" x14ac:dyDescent="0.35">
      <c r="A892" t="s">
        <v>6361</v>
      </c>
      <c r="B892" t="s">
        <v>66</v>
      </c>
      <c r="C892" t="s">
        <v>4917</v>
      </c>
      <c r="D892" t="s">
        <v>6362</v>
      </c>
      <c r="E892" s="1" t="s">
        <v>6363</v>
      </c>
      <c r="F892" t="s">
        <v>4666</v>
      </c>
      <c r="G892">
        <v>91</v>
      </c>
      <c r="H892" t="s">
        <v>66</v>
      </c>
      <c r="I892" t="s">
        <v>6361</v>
      </c>
      <c r="J892" t="s">
        <v>430</v>
      </c>
      <c r="K892" t="s">
        <v>46</v>
      </c>
      <c r="L892" t="s">
        <v>4667</v>
      </c>
      <c r="M892" t="s">
        <v>4668</v>
      </c>
      <c r="N892">
        <v>2024</v>
      </c>
      <c r="O892" t="s">
        <v>6277</v>
      </c>
      <c r="P892" t="s">
        <v>37</v>
      </c>
      <c r="Q892" t="str">
        <f>IFERROR(_xlfn.XLOOKUP(B892,'boitiers actifs'!C:C,'boitiers actifs'!A:A),"Pas installé")</f>
        <v>Pas installé</v>
      </c>
      <c r="R892" t="str">
        <f t="shared" si="13"/>
        <v>Pas installé</v>
      </c>
      <c r="S892" t="str">
        <f>IF(B892 = "", "", VLOOKUP(B892, Commandes!D:G, 4, FALSE))</f>
        <v/>
      </c>
    </row>
    <row r="893" spans="1:19" hidden="1" x14ac:dyDescent="0.35">
      <c r="A893" t="s">
        <v>3654</v>
      </c>
      <c r="B893" t="s">
        <v>3655</v>
      </c>
      <c r="C893" t="s">
        <v>6589</v>
      </c>
      <c r="D893" t="s">
        <v>4671</v>
      </c>
      <c r="E893" s="1" t="s">
        <v>4677</v>
      </c>
      <c r="F893" t="s">
        <v>4666</v>
      </c>
      <c r="G893">
        <v>77</v>
      </c>
      <c r="H893" t="s">
        <v>5497</v>
      </c>
      <c r="I893" t="s">
        <v>3654</v>
      </c>
      <c r="J893" t="s">
        <v>1356</v>
      </c>
      <c r="K893" t="s">
        <v>46</v>
      </c>
      <c r="L893" t="s">
        <v>4667</v>
      </c>
      <c r="M893" t="s">
        <v>4668</v>
      </c>
      <c r="N893">
        <v>2024</v>
      </c>
      <c r="O893" t="s">
        <v>3656</v>
      </c>
      <c r="P893" t="s">
        <v>37</v>
      </c>
      <c r="Q893" t="str">
        <f>IFERROR(_xlfn.XLOOKUP(B893,'boitiers actifs'!C:C,'boitiers actifs'!A:A),"Pas installé")</f>
        <v>HA-219-DA</v>
      </c>
      <c r="R893" t="str">
        <f t="shared" si="13"/>
        <v>Identique</v>
      </c>
      <c r="S893" t="str">
        <f>IF(B893 = "", "", VLOOKUP(B893, Commandes!D:G, 4, FALSE))</f>
        <v>oui</v>
      </c>
    </row>
    <row r="894" spans="1:19" hidden="1" x14ac:dyDescent="0.35">
      <c r="A894" t="s">
        <v>3661</v>
      </c>
      <c r="B894" t="s">
        <v>3662</v>
      </c>
      <c r="C894" t="s">
        <v>4685</v>
      </c>
      <c r="D894" t="s">
        <v>3665</v>
      </c>
      <c r="E894" s="1" t="s">
        <v>6590</v>
      </c>
      <c r="F894" t="s">
        <v>4666</v>
      </c>
      <c r="G894" t="s">
        <v>4681</v>
      </c>
      <c r="H894" t="s">
        <v>66</v>
      </c>
      <c r="I894" t="s">
        <v>3661</v>
      </c>
      <c r="J894" t="s">
        <v>75</v>
      </c>
      <c r="K894" t="s">
        <v>46</v>
      </c>
      <c r="L894" t="s">
        <v>4692</v>
      </c>
      <c r="M894" t="s">
        <v>4693</v>
      </c>
      <c r="N894">
        <v>2023</v>
      </c>
      <c r="O894" t="s">
        <v>3663</v>
      </c>
      <c r="P894" t="s">
        <v>37</v>
      </c>
      <c r="Q894" t="str">
        <f>IFERROR(_xlfn.XLOOKUP(B894,'boitiers actifs'!C:C,'boitiers actifs'!A:A),"Pas installé")</f>
        <v>GZ-803-RA</v>
      </c>
      <c r="R894" t="str">
        <f t="shared" si="13"/>
        <v>Identique</v>
      </c>
      <c r="S894" t="str">
        <f>IF(B894 = "", "", VLOOKUP(B894, Commandes!D:G, 4, FALSE))</f>
        <v>oui</v>
      </c>
    </row>
    <row r="895" spans="1:19" hidden="1" x14ac:dyDescent="0.35">
      <c r="A895" t="s">
        <v>3666</v>
      </c>
      <c r="B895" t="s">
        <v>3667</v>
      </c>
      <c r="C895" t="s">
        <v>6591</v>
      </c>
      <c r="D895" t="s">
        <v>4671</v>
      </c>
      <c r="E895" s="1" t="s">
        <v>4801</v>
      </c>
      <c r="F895" t="s">
        <v>4678</v>
      </c>
      <c r="G895" t="s">
        <v>4681</v>
      </c>
      <c r="H895" t="s">
        <v>66</v>
      </c>
      <c r="I895" t="s">
        <v>3666</v>
      </c>
      <c r="J895" t="s">
        <v>75</v>
      </c>
      <c r="K895" t="s">
        <v>46</v>
      </c>
      <c r="L895" t="s">
        <v>4692</v>
      </c>
      <c r="M895" t="s">
        <v>4693</v>
      </c>
      <c r="N895">
        <v>2023</v>
      </c>
      <c r="O895" t="s">
        <v>3668</v>
      </c>
      <c r="P895" t="s">
        <v>37</v>
      </c>
      <c r="Q895" t="str">
        <f>IFERROR(_xlfn.XLOOKUP(B895,'boitiers actifs'!C:C,'boitiers actifs'!A:A),"Pas installé")</f>
        <v>HA-962-KE</v>
      </c>
      <c r="R895" t="str">
        <f t="shared" si="13"/>
        <v>Identique</v>
      </c>
      <c r="S895" t="str">
        <f>IF(B895 = "", "", VLOOKUP(B895, Commandes!D:G, 4, FALSE))</f>
        <v>oui</v>
      </c>
    </row>
    <row r="896" spans="1:19" hidden="1" x14ac:dyDescent="0.35">
      <c r="A896" t="s">
        <v>6361</v>
      </c>
      <c r="B896" t="s">
        <v>66</v>
      </c>
      <c r="C896" t="s">
        <v>6652</v>
      </c>
      <c r="D896" t="s">
        <v>6653</v>
      </c>
      <c r="E896" s="1" t="s">
        <v>6654</v>
      </c>
      <c r="F896" t="s">
        <v>4666</v>
      </c>
      <c r="G896">
        <v>75</v>
      </c>
      <c r="H896" t="s">
        <v>66</v>
      </c>
      <c r="I896" t="s">
        <v>6361</v>
      </c>
      <c r="J896" t="s">
        <v>6151</v>
      </c>
      <c r="K896" t="s">
        <v>46</v>
      </c>
      <c r="L896" t="s">
        <v>4667</v>
      </c>
      <c r="M896" t="s">
        <v>4668</v>
      </c>
      <c r="N896">
        <v>2024</v>
      </c>
      <c r="O896" t="s">
        <v>6277</v>
      </c>
      <c r="P896" t="s">
        <v>67</v>
      </c>
      <c r="Q896" t="str">
        <f>IFERROR(_xlfn.XLOOKUP(B896,'boitiers actifs'!C:C,'boitiers actifs'!A:A),"Pas installé")</f>
        <v>Pas installé</v>
      </c>
      <c r="R896" t="str">
        <f t="shared" si="13"/>
        <v>Pas installé</v>
      </c>
      <c r="S896" t="str">
        <f>IF(B896 = "", "", VLOOKUP(B896, Commandes!D:G, 4, FALSE))</f>
        <v/>
      </c>
    </row>
    <row r="897" spans="1:19" hidden="1" x14ac:dyDescent="0.35">
      <c r="A897" t="s">
        <v>3672</v>
      </c>
      <c r="B897" t="s">
        <v>3673</v>
      </c>
      <c r="C897" t="s">
        <v>6117</v>
      </c>
      <c r="D897" t="s">
        <v>4671</v>
      </c>
      <c r="E897" s="1" t="s">
        <v>4677</v>
      </c>
      <c r="F897" t="s">
        <v>4678</v>
      </c>
      <c r="G897">
        <v>77</v>
      </c>
      <c r="H897" t="s">
        <v>6594</v>
      </c>
      <c r="I897" t="s">
        <v>3672</v>
      </c>
      <c r="J897" t="s">
        <v>2424</v>
      </c>
      <c r="K897" t="s">
        <v>46</v>
      </c>
      <c r="L897" t="s">
        <v>4667</v>
      </c>
      <c r="M897" t="s">
        <v>4673</v>
      </c>
      <c r="N897">
        <v>2024</v>
      </c>
      <c r="O897" t="s">
        <v>3674</v>
      </c>
      <c r="P897" t="s">
        <v>37</v>
      </c>
      <c r="Q897" t="str">
        <f>IFERROR(_xlfn.XLOOKUP(B897,'boitiers actifs'!C:C,'boitiers actifs'!A:A),"Pas installé")</f>
        <v>GW-073-LX</v>
      </c>
      <c r="R897" t="str">
        <f t="shared" si="13"/>
        <v>Identique</v>
      </c>
      <c r="S897" t="str">
        <f>IF(B897 = "", "", VLOOKUP(B897, Commandes!D:G, 4, FALSE))</f>
        <v>oui</v>
      </c>
    </row>
    <row r="898" spans="1:19" hidden="1" x14ac:dyDescent="0.35">
      <c r="A898" t="s">
        <v>3678</v>
      </c>
      <c r="B898" t="s">
        <v>3679</v>
      </c>
      <c r="C898" t="s">
        <v>6595</v>
      </c>
      <c r="D898" t="s">
        <v>4671</v>
      </c>
      <c r="E898" s="1" t="s">
        <v>4677</v>
      </c>
      <c r="F898" t="s">
        <v>4678</v>
      </c>
      <c r="G898">
        <v>72</v>
      </c>
      <c r="H898" t="s">
        <v>6596</v>
      </c>
      <c r="I898" t="s">
        <v>3678</v>
      </c>
      <c r="J898" t="s">
        <v>2424</v>
      </c>
      <c r="K898" t="s">
        <v>46</v>
      </c>
      <c r="L898" t="s">
        <v>4667</v>
      </c>
      <c r="M898" t="s">
        <v>4668</v>
      </c>
      <c r="N898">
        <v>2024</v>
      </c>
      <c r="O898" t="s">
        <v>3680</v>
      </c>
      <c r="P898" t="s">
        <v>37</v>
      </c>
      <c r="Q898" t="str">
        <f>IFERROR(_xlfn.XLOOKUP(B898,'boitiers actifs'!C:C,'boitiers actifs'!A:A),"Pas installé")</f>
        <v>GY-180-PY</v>
      </c>
      <c r="R898" t="str">
        <f t="shared" ref="R898:R961" si="14" xml:space="preserve"> IF(Q898 = "Pas installé", "Pas installé", IF( Q898&lt;&gt;A898, "Différent du véhicule assigné", "Identique"))</f>
        <v>Identique</v>
      </c>
      <c r="S898" t="str">
        <f>IF(B898 = "", "", VLOOKUP(B898, Commandes!D:G, 4, FALSE))</f>
        <v>oui</v>
      </c>
    </row>
    <row r="899" spans="1:19" hidden="1" x14ac:dyDescent="0.35">
      <c r="A899" t="s">
        <v>3684</v>
      </c>
      <c r="B899" t="s">
        <v>3685</v>
      </c>
      <c r="C899" t="s">
        <v>6597</v>
      </c>
      <c r="D899" t="s">
        <v>4671</v>
      </c>
      <c r="E899" s="1" t="s">
        <v>4716</v>
      </c>
      <c r="F899" t="s">
        <v>4666</v>
      </c>
      <c r="G899">
        <v>53</v>
      </c>
      <c r="H899" t="s">
        <v>6598</v>
      </c>
      <c r="I899" t="s">
        <v>3684</v>
      </c>
      <c r="J899" t="s">
        <v>2424</v>
      </c>
      <c r="K899" t="s">
        <v>46</v>
      </c>
      <c r="L899" t="s">
        <v>4667</v>
      </c>
      <c r="M899" t="s">
        <v>4668</v>
      </c>
      <c r="N899">
        <v>2024</v>
      </c>
      <c r="O899" t="s">
        <v>3686</v>
      </c>
      <c r="P899" t="s">
        <v>37</v>
      </c>
      <c r="Q899" t="str">
        <f>IFERROR(_xlfn.XLOOKUP(B899,'boitiers actifs'!C:C,'boitiers actifs'!A:A),"Pas installé")</f>
        <v>GZ-190-AW</v>
      </c>
      <c r="R899" t="str">
        <f t="shared" si="14"/>
        <v>Identique</v>
      </c>
      <c r="S899" t="str">
        <f>IF(B899 = "", "", VLOOKUP(B899, Commandes!D:G, 4, FALSE))</f>
        <v>oui</v>
      </c>
    </row>
    <row r="900" spans="1:19" hidden="1" x14ac:dyDescent="0.35">
      <c r="A900" t="s">
        <v>3690</v>
      </c>
      <c r="B900" t="s">
        <v>3691</v>
      </c>
      <c r="C900" t="s">
        <v>6117</v>
      </c>
      <c r="D900" t="s">
        <v>4671</v>
      </c>
      <c r="E900" s="1" t="s">
        <v>6599</v>
      </c>
      <c r="F900" t="s">
        <v>4666</v>
      </c>
      <c r="G900">
        <v>75</v>
      </c>
      <c r="H900" t="s">
        <v>66</v>
      </c>
      <c r="I900" t="s">
        <v>3690</v>
      </c>
      <c r="J900" t="s">
        <v>2424</v>
      </c>
      <c r="K900" t="s">
        <v>46</v>
      </c>
      <c r="L900" t="s">
        <v>4667</v>
      </c>
      <c r="M900" t="s">
        <v>4668</v>
      </c>
      <c r="N900">
        <v>2024</v>
      </c>
      <c r="O900" t="s">
        <v>3692</v>
      </c>
      <c r="P900" t="s">
        <v>37</v>
      </c>
      <c r="Q900" t="str">
        <f>IFERROR(_xlfn.XLOOKUP(B900,'boitiers actifs'!C:C,'boitiers actifs'!A:A),"Pas installé")</f>
        <v>GW-196-VB</v>
      </c>
      <c r="R900" t="str">
        <f t="shared" si="14"/>
        <v>Identique</v>
      </c>
      <c r="S900" t="str">
        <f>IF(B900 = "", "", VLOOKUP(B900, Commandes!D:G, 4, FALSE))</f>
        <v>oui</v>
      </c>
    </row>
    <row r="901" spans="1:19" hidden="1" x14ac:dyDescent="0.35">
      <c r="A901" t="s">
        <v>6600</v>
      </c>
      <c r="B901" t="s">
        <v>66</v>
      </c>
      <c r="C901" t="s">
        <v>4680</v>
      </c>
      <c r="D901" t="s">
        <v>6601</v>
      </c>
      <c r="E901" s="1" t="s">
        <v>6602</v>
      </c>
      <c r="F901" t="s">
        <v>4666</v>
      </c>
      <c r="G901" t="s">
        <v>4681</v>
      </c>
      <c r="H901" t="s">
        <v>66</v>
      </c>
      <c r="I901" t="s">
        <v>6600</v>
      </c>
      <c r="J901" t="s">
        <v>107</v>
      </c>
      <c r="K901" t="s">
        <v>46</v>
      </c>
      <c r="L901" t="s">
        <v>4667</v>
      </c>
      <c r="M901" t="s">
        <v>6603</v>
      </c>
      <c r="N901">
        <v>2019</v>
      </c>
      <c r="O901" t="s">
        <v>6604</v>
      </c>
      <c r="P901" t="s">
        <v>67</v>
      </c>
      <c r="Q901" t="str">
        <f>IFERROR(_xlfn.XLOOKUP(B901,'boitiers actifs'!C:C,'boitiers actifs'!A:A),"Pas installé")</f>
        <v>Pas installé</v>
      </c>
      <c r="R901" t="str">
        <f t="shared" si="14"/>
        <v>Pas installé</v>
      </c>
      <c r="S901" t="str">
        <f>IF(B901 = "", "", VLOOKUP(B901, Commandes!D:G, 4, FALSE))</f>
        <v/>
      </c>
    </row>
    <row r="902" spans="1:19" hidden="1" x14ac:dyDescent="0.35">
      <c r="A902" t="s">
        <v>3696</v>
      </c>
      <c r="B902" t="s">
        <v>3697</v>
      </c>
      <c r="C902" t="s">
        <v>6605</v>
      </c>
      <c r="D902" t="s">
        <v>4671</v>
      </c>
      <c r="E902" s="1" t="s">
        <v>4677</v>
      </c>
      <c r="F902" t="s">
        <v>4666</v>
      </c>
      <c r="G902">
        <v>97</v>
      </c>
      <c r="H902" t="s">
        <v>6606</v>
      </c>
      <c r="I902" t="s">
        <v>3696</v>
      </c>
      <c r="J902" t="s">
        <v>188</v>
      </c>
      <c r="K902" t="s">
        <v>46</v>
      </c>
      <c r="L902" t="s">
        <v>4667</v>
      </c>
      <c r="M902" t="s">
        <v>4668</v>
      </c>
      <c r="N902">
        <v>2025</v>
      </c>
      <c r="O902" t="s">
        <v>3698</v>
      </c>
      <c r="Q902" t="str">
        <f>IFERROR(_xlfn.XLOOKUP(B902,'boitiers actifs'!C:C,'boitiers actifs'!A:A),"Pas installé")</f>
        <v>HE-977-DB</v>
      </c>
      <c r="R902" t="str">
        <f t="shared" si="14"/>
        <v>Identique</v>
      </c>
      <c r="S902" t="str">
        <f>IF(B902 = "", "", VLOOKUP(B902, Commandes!D:G, 4, FALSE))</f>
        <v>oui</v>
      </c>
    </row>
    <row r="903" spans="1:19" hidden="1" x14ac:dyDescent="0.35">
      <c r="A903" t="s">
        <v>3702</v>
      </c>
      <c r="B903" t="s">
        <v>3703</v>
      </c>
      <c r="C903" t="s">
        <v>6607</v>
      </c>
      <c r="D903" t="s">
        <v>4671</v>
      </c>
      <c r="E903" s="1" t="s">
        <v>4677</v>
      </c>
      <c r="F903" t="s">
        <v>4666</v>
      </c>
      <c r="G903">
        <v>87</v>
      </c>
      <c r="H903" t="s">
        <v>6608</v>
      </c>
      <c r="I903" t="s">
        <v>3702</v>
      </c>
      <c r="J903" t="s">
        <v>1156</v>
      </c>
      <c r="K903" t="s">
        <v>46</v>
      </c>
      <c r="L903" t="s">
        <v>4667</v>
      </c>
      <c r="M903" t="s">
        <v>4673</v>
      </c>
      <c r="N903">
        <v>2024</v>
      </c>
      <c r="O903" t="s">
        <v>3704</v>
      </c>
      <c r="P903" t="s">
        <v>37</v>
      </c>
      <c r="Q903" t="str">
        <f>IFERROR(_xlfn.XLOOKUP(B903,'boitiers actifs'!C:C,'boitiers actifs'!A:A),"Pas installé")</f>
        <v>HB-019-KT</v>
      </c>
      <c r="R903" t="str">
        <f t="shared" si="14"/>
        <v>Identique</v>
      </c>
      <c r="S903" t="str">
        <f>IF(B903 = "", "", VLOOKUP(B903, Commandes!D:G, 4, FALSE))</f>
        <v>oui</v>
      </c>
    </row>
    <row r="904" spans="1:19" hidden="1" x14ac:dyDescent="0.35">
      <c r="A904" t="s">
        <v>3708</v>
      </c>
      <c r="B904" t="s">
        <v>3709</v>
      </c>
      <c r="C904" t="s">
        <v>6609</v>
      </c>
      <c r="D904" t="s">
        <v>4671</v>
      </c>
      <c r="E904" s="1" t="s">
        <v>4954</v>
      </c>
      <c r="F904" t="s">
        <v>4666</v>
      </c>
      <c r="G904">
        <v>77</v>
      </c>
      <c r="H904" t="s">
        <v>6610</v>
      </c>
      <c r="I904" t="s">
        <v>3708</v>
      </c>
      <c r="J904" t="s">
        <v>1156</v>
      </c>
      <c r="K904" t="s">
        <v>46</v>
      </c>
      <c r="L904" t="s">
        <v>4667</v>
      </c>
      <c r="M904" t="s">
        <v>4668</v>
      </c>
      <c r="N904">
        <v>2024</v>
      </c>
      <c r="O904" t="s">
        <v>3710</v>
      </c>
      <c r="P904" t="s">
        <v>37</v>
      </c>
      <c r="Q904" t="str">
        <f>IFERROR(_xlfn.XLOOKUP(B904,'boitiers actifs'!C:C,'boitiers actifs'!A:A),"Pas installé")</f>
        <v>GY-019-KH</v>
      </c>
      <c r="R904" t="str">
        <f t="shared" si="14"/>
        <v>Identique</v>
      </c>
      <c r="S904" t="str">
        <f>IF(B904 = "", "", VLOOKUP(B904, Commandes!D:G, 4, FALSE))</f>
        <v>oui</v>
      </c>
    </row>
    <row r="905" spans="1:19" hidden="1" x14ac:dyDescent="0.35">
      <c r="A905" t="s">
        <v>3714</v>
      </c>
      <c r="B905" t="s">
        <v>3715</v>
      </c>
      <c r="C905" t="s">
        <v>5461</v>
      </c>
      <c r="D905" t="s">
        <v>4671</v>
      </c>
      <c r="E905" s="1" t="s">
        <v>6611</v>
      </c>
      <c r="F905" t="s">
        <v>4666</v>
      </c>
      <c r="G905">
        <v>56</v>
      </c>
      <c r="H905" t="s">
        <v>3717</v>
      </c>
      <c r="I905" t="s">
        <v>3714</v>
      </c>
      <c r="J905" t="s">
        <v>2671</v>
      </c>
      <c r="K905" t="s">
        <v>46</v>
      </c>
      <c r="L905" t="s">
        <v>4667</v>
      </c>
      <c r="M905" t="s">
        <v>4668</v>
      </c>
      <c r="N905">
        <v>2024</v>
      </c>
      <c r="O905" t="s">
        <v>3716</v>
      </c>
      <c r="P905" t="s">
        <v>37</v>
      </c>
      <c r="Q905" t="str">
        <f>IFERROR(_xlfn.XLOOKUP(B905,'boitiers actifs'!C:C,'boitiers actifs'!A:A),"Pas installé")</f>
        <v>HA-010-YA</v>
      </c>
      <c r="R905" t="str">
        <f t="shared" si="14"/>
        <v>Identique</v>
      </c>
      <c r="S905" t="str">
        <f>IF(B905 = "", "", VLOOKUP(B905, Commandes!D:G, 4, FALSE))</f>
        <v>oui</v>
      </c>
    </row>
    <row r="906" spans="1:19" hidden="1" x14ac:dyDescent="0.35">
      <c r="A906" t="s">
        <v>3126</v>
      </c>
      <c r="B906" t="s">
        <v>66</v>
      </c>
      <c r="C906" t="s">
        <v>4685</v>
      </c>
      <c r="D906" t="s">
        <v>5845</v>
      </c>
      <c r="E906" s="1" t="s">
        <v>5846</v>
      </c>
      <c r="F906" t="s">
        <v>4666</v>
      </c>
      <c r="G906">
        <v>91</v>
      </c>
      <c r="H906" t="s">
        <v>66</v>
      </c>
      <c r="I906" t="s">
        <v>3126</v>
      </c>
      <c r="J906" t="s">
        <v>75</v>
      </c>
      <c r="K906" t="s">
        <v>46</v>
      </c>
      <c r="L906" t="s">
        <v>4667</v>
      </c>
      <c r="M906" t="s">
        <v>4668</v>
      </c>
      <c r="N906">
        <v>2024</v>
      </c>
      <c r="O906" t="s">
        <v>3128</v>
      </c>
      <c r="Q906" t="str">
        <f>IFERROR(_xlfn.XLOOKUP(B906,'boitiers actifs'!C:C,'boitiers actifs'!A:A),"Pas installé")</f>
        <v>Pas installé</v>
      </c>
      <c r="R906" t="str">
        <f t="shared" si="14"/>
        <v>Pas installé</v>
      </c>
      <c r="S906" t="str">
        <f>IF(B906 = "", "", VLOOKUP(B906, Commandes!D:G, 4, FALSE))</f>
        <v/>
      </c>
    </row>
    <row r="907" spans="1:19" hidden="1" x14ac:dyDescent="0.35">
      <c r="A907" t="s">
        <v>6615</v>
      </c>
      <c r="B907" t="s">
        <v>66</v>
      </c>
      <c r="C907" t="s">
        <v>2479</v>
      </c>
      <c r="D907" t="s">
        <v>6616</v>
      </c>
      <c r="E907" s="1" t="s">
        <v>6617</v>
      </c>
      <c r="F907" t="s">
        <v>4666</v>
      </c>
      <c r="G907">
        <v>28</v>
      </c>
      <c r="H907" t="s">
        <v>66</v>
      </c>
      <c r="I907" t="s">
        <v>6615</v>
      </c>
      <c r="J907" t="s">
        <v>2553</v>
      </c>
      <c r="K907" t="s">
        <v>46</v>
      </c>
      <c r="L907" t="s">
        <v>4692</v>
      </c>
      <c r="M907" t="s">
        <v>4693</v>
      </c>
      <c r="N907">
        <v>2024</v>
      </c>
      <c r="O907" t="s">
        <v>6618</v>
      </c>
      <c r="P907" t="s">
        <v>67</v>
      </c>
      <c r="Q907" t="str">
        <f>IFERROR(_xlfn.XLOOKUP(B907,'boitiers actifs'!C:C,'boitiers actifs'!A:A),"Pas installé")</f>
        <v>Pas installé</v>
      </c>
      <c r="R907" t="str">
        <f t="shared" si="14"/>
        <v>Pas installé</v>
      </c>
      <c r="S907" t="str">
        <f>IF(B907 = "", "", VLOOKUP(B907, Commandes!D:G, 4, FALSE))</f>
        <v/>
      </c>
    </row>
    <row r="908" spans="1:19" hidden="1" x14ac:dyDescent="0.35">
      <c r="A908" t="s">
        <v>3721</v>
      </c>
      <c r="B908" t="s">
        <v>3722</v>
      </c>
      <c r="C908" t="s">
        <v>6619</v>
      </c>
      <c r="D908" t="s">
        <v>4671</v>
      </c>
      <c r="E908" s="1" t="s">
        <v>4677</v>
      </c>
      <c r="F908" t="s">
        <v>4678</v>
      </c>
      <c r="G908">
        <v>62</v>
      </c>
      <c r="H908" t="s">
        <v>6620</v>
      </c>
      <c r="I908" t="s">
        <v>3721</v>
      </c>
      <c r="J908" t="s">
        <v>2246</v>
      </c>
      <c r="K908" t="s">
        <v>46</v>
      </c>
      <c r="L908" t="s">
        <v>4667</v>
      </c>
      <c r="M908" t="s">
        <v>4668</v>
      </c>
      <c r="N908">
        <v>2024</v>
      </c>
      <c r="O908" t="s">
        <v>3723</v>
      </c>
      <c r="P908" t="s">
        <v>37</v>
      </c>
      <c r="Q908" t="str">
        <f>IFERROR(_xlfn.XLOOKUP(B908,'boitiers actifs'!C:C,'boitiers actifs'!A:A),"Pas installé")</f>
        <v>HA-139-ZF</v>
      </c>
      <c r="R908" t="str">
        <f t="shared" si="14"/>
        <v>Identique</v>
      </c>
      <c r="S908" t="str">
        <f>IF(B908 = "", "", VLOOKUP(B908, Commandes!D:G, 4, FALSE))</f>
        <v>oui</v>
      </c>
    </row>
    <row r="909" spans="1:19" hidden="1" x14ac:dyDescent="0.35">
      <c r="A909" t="s">
        <v>3727</v>
      </c>
      <c r="B909" t="s">
        <v>3728</v>
      </c>
      <c r="C909" t="s">
        <v>4685</v>
      </c>
      <c r="D909" t="s">
        <v>3731</v>
      </c>
      <c r="E909" s="1" t="s">
        <v>6621</v>
      </c>
      <c r="F909" t="s">
        <v>4666</v>
      </c>
      <c r="G909" t="s">
        <v>4681</v>
      </c>
      <c r="H909" t="s">
        <v>66</v>
      </c>
      <c r="I909" t="s">
        <v>3727</v>
      </c>
      <c r="J909" t="s">
        <v>75</v>
      </c>
      <c r="K909" t="s">
        <v>46</v>
      </c>
      <c r="L909" t="s">
        <v>4692</v>
      </c>
      <c r="M909" t="s">
        <v>4693</v>
      </c>
      <c r="N909">
        <v>2024</v>
      </c>
      <c r="O909" t="s">
        <v>3729</v>
      </c>
      <c r="P909" t="s">
        <v>37</v>
      </c>
      <c r="Q909" t="str">
        <f>IFERROR(_xlfn.XLOOKUP(B909,'boitiers actifs'!C:C,'boitiers actifs'!A:A),"Pas installé")</f>
        <v>GX-465-SM</v>
      </c>
      <c r="R909" t="str">
        <f t="shared" si="14"/>
        <v>Identique</v>
      </c>
      <c r="S909" t="str">
        <f>IF(B909 = "", "", VLOOKUP(B909, Commandes!D:G, 4, FALSE))</f>
        <v>oui</v>
      </c>
    </row>
    <row r="910" spans="1:19" hidden="1" x14ac:dyDescent="0.35">
      <c r="A910" t="s">
        <v>3732</v>
      </c>
      <c r="B910" t="s">
        <v>3733</v>
      </c>
      <c r="C910" t="s">
        <v>6622</v>
      </c>
      <c r="D910" t="s">
        <v>4671</v>
      </c>
      <c r="E910" s="1" t="s">
        <v>4821</v>
      </c>
      <c r="F910" t="s">
        <v>4687</v>
      </c>
      <c r="G910" t="s">
        <v>4681</v>
      </c>
      <c r="H910" t="s">
        <v>6623</v>
      </c>
      <c r="I910" t="s">
        <v>3732</v>
      </c>
      <c r="J910" t="s">
        <v>479</v>
      </c>
      <c r="K910" t="s">
        <v>46</v>
      </c>
      <c r="L910" t="s">
        <v>4667</v>
      </c>
      <c r="M910" t="s">
        <v>6346</v>
      </c>
      <c r="N910">
        <v>2024</v>
      </c>
      <c r="O910" t="s">
        <v>3734</v>
      </c>
      <c r="P910" t="s">
        <v>37</v>
      </c>
      <c r="Q910" t="str">
        <f>IFERROR(_xlfn.XLOOKUP(B910,'boitiers actifs'!C:C,'boitiers actifs'!A:A),"Pas installé")</f>
        <v>HA-887-GC</v>
      </c>
      <c r="R910" t="str">
        <f t="shared" si="14"/>
        <v>Identique</v>
      </c>
      <c r="S910" t="str">
        <f>IF(B910 = "", "", VLOOKUP(B910, Commandes!D:G, 4, FALSE))</f>
        <v>oui</v>
      </c>
    </row>
    <row r="911" spans="1:19" hidden="1" x14ac:dyDescent="0.35">
      <c r="A911" t="s">
        <v>3738</v>
      </c>
      <c r="B911" t="s">
        <v>3739</v>
      </c>
      <c r="C911" t="s">
        <v>4685</v>
      </c>
      <c r="D911" t="s">
        <v>4671</v>
      </c>
      <c r="E911" s="1" t="s">
        <v>4672</v>
      </c>
      <c r="F911" t="s">
        <v>4666</v>
      </c>
      <c r="G911" t="s">
        <v>4681</v>
      </c>
      <c r="H911" t="s">
        <v>6624</v>
      </c>
      <c r="I911" t="s">
        <v>3738</v>
      </c>
      <c r="J911" t="s">
        <v>75</v>
      </c>
      <c r="K911" t="s">
        <v>46</v>
      </c>
      <c r="L911" t="s">
        <v>4667</v>
      </c>
      <c r="M911" t="s">
        <v>6346</v>
      </c>
      <c r="N911">
        <v>2024</v>
      </c>
      <c r="O911" t="s">
        <v>3740</v>
      </c>
      <c r="P911" t="s">
        <v>37</v>
      </c>
      <c r="Q911" t="str">
        <f>IFERROR(_xlfn.XLOOKUP(B911,'boitiers actifs'!C:C,'boitiers actifs'!A:A),"Pas installé")</f>
        <v>HC-607-XV</v>
      </c>
      <c r="R911" t="str">
        <f t="shared" si="14"/>
        <v>Identique</v>
      </c>
      <c r="S911" t="str">
        <f>IF(B911 = "", "", VLOOKUP(B911, Commandes!D:G, 4, FALSE))</f>
        <v>oui</v>
      </c>
    </row>
    <row r="912" spans="1:19" hidden="1" x14ac:dyDescent="0.35">
      <c r="A912" t="s">
        <v>3126</v>
      </c>
      <c r="B912" t="s">
        <v>3127</v>
      </c>
      <c r="C912" t="s">
        <v>6424</v>
      </c>
      <c r="D912" t="s">
        <v>4671</v>
      </c>
      <c r="E912" s="1" t="s">
        <v>4677</v>
      </c>
      <c r="F912" t="s">
        <v>4678</v>
      </c>
      <c r="G912">
        <v>74</v>
      </c>
      <c r="H912" t="s">
        <v>6425</v>
      </c>
      <c r="I912" t="s">
        <v>3126</v>
      </c>
      <c r="J912" t="s">
        <v>144</v>
      </c>
      <c r="K912" t="s">
        <v>46</v>
      </c>
      <c r="L912" t="s">
        <v>4667</v>
      </c>
      <c r="M912" t="s">
        <v>4668</v>
      </c>
      <c r="N912">
        <v>2024</v>
      </c>
      <c r="O912" t="s">
        <v>3128</v>
      </c>
      <c r="P912" t="s">
        <v>37</v>
      </c>
      <c r="Q912" t="str">
        <f>IFERROR(_xlfn.XLOOKUP(B912,'boitiers actifs'!C:C,'boitiers actifs'!A:A),"Pas installé")</f>
        <v>GY-264-QV</v>
      </c>
      <c r="R912" t="str">
        <f t="shared" si="14"/>
        <v>Identique</v>
      </c>
      <c r="S912" t="str">
        <f>IF(B912 = "", "", VLOOKUP(B912, Commandes!D:G, 4, FALSE))</f>
        <v>oui</v>
      </c>
    </row>
    <row r="913" spans="1:19" hidden="1" x14ac:dyDescent="0.35">
      <c r="A913" t="s">
        <v>3748</v>
      </c>
      <c r="B913" t="s">
        <v>3749</v>
      </c>
      <c r="C913" t="s">
        <v>6626</v>
      </c>
      <c r="D913" t="s">
        <v>4671</v>
      </c>
      <c r="E913" s="1" t="s">
        <v>4677</v>
      </c>
      <c r="F913" t="s">
        <v>4678</v>
      </c>
      <c r="G913">
        <v>69</v>
      </c>
      <c r="H913" t="s">
        <v>66</v>
      </c>
      <c r="I913" t="s">
        <v>3748</v>
      </c>
      <c r="J913" t="s">
        <v>2246</v>
      </c>
      <c r="K913" t="s">
        <v>46</v>
      </c>
      <c r="L913" t="s">
        <v>4667</v>
      </c>
      <c r="M913" t="s">
        <v>4668</v>
      </c>
      <c r="N913">
        <v>2025</v>
      </c>
      <c r="O913" t="s">
        <v>3750</v>
      </c>
      <c r="P913" t="s">
        <v>37</v>
      </c>
      <c r="Q913" t="str">
        <f>IFERROR(_xlfn.XLOOKUP(B913,'boitiers actifs'!C:C,'boitiers actifs'!A:A),"Pas installé")</f>
        <v>HC-250-LX</v>
      </c>
      <c r="R913" t="str">
        <f t="shared" si="14"/>
        <v>Identique</v>
      </c>
      <c r="S913" t="str">
        <f>IF(B913 = "", "", VLOOKUP(B913, Commandes!D:G, 4, FALSE))</f>
        <v>oui</v>
      </c>
    </row>
    <row r="914" spans="1:19" x14ac:dyDescent="0.35">
      <c r="A914" t="s">
        <v>3754</v>
      </c>
      <c r="B914" t="s">
        <v>3755</v>
      </c>
      <c r="C914" t="s">
        <v>6513</v>
      </c>
      <c r="D914" t="s">
        <v>4671</v>
      </c>
      <c r="E914" s="1" t="s">
        <v>5004</v>
      </c>
      <c r="F914" t="s">
        <v>4666</v>
      </c>
      <c r="G914">
        <v>49</v>
      </c>
      <c r="H914" t="s">
        <v>66</v>
      </c>
      <c r="I914" t="s">
        <v>3754</v>
      </c>
      <c r="J914" t="s">
        <v>107</v>
      </c>
      <c r="K914" t="s">
        <v>46</v>
      </c>
      <c r="L914" t="s">
        <v>4667</v>
      </c>
      <c r="M914" t="s">
        <v>6306</v>
      </c>
      <c r="N914">
        <v>2024</v>
      </c>
      <c r="O914" t="s">
        <v>3756</v>
      </c>
      <c r="P914" t="s">
        <v>37</v>
      </c>
      <c r="Q914" t="str">
        <f>IFERROR(_xlfn.XLOOKUP(B914,'boitiers actifs'!C:C,'boitiers actifs'!A:A),"Pas installé")</f>
        <v>HB-687-TK</v>
      </c>
      <c r="R914" t="str">
        <f t="shared" si="14"/>
        <v>Identique</v>
      </c>
      <c r="S914" t="e">
        <f>IF(B914 = "", "", VLOOKUP(B914, Commandes!D:G, 4, FALSE))</f>
        <v>#N/A</v>
      </c>
    </row>
    <row r="915" spans="1:19" hidden="1" x14ac:dyDescent="0.35">
      <c r="A915" t="s">
        <v>6627</v>
      </c>
      <c r="B915" t="s">
        <v>66</v>
      </c>
      <c r="C915" t="s">
        <v>6166</v>
      </c>
      <c r="D915" t="s">
        <v>6628</v>
      </c>
      <c r="E915" s="1" t="s">
        <v>6629</v>
      </c>
      <c r="F915" t="s">
        <v>4666</v>
      </c>
      <c r="G915" t="s">
        <v>4681</v>
      </c>
      <c r="H915" t="s">
        <v>66</v>
      </c>
      <c r="I915" t="s">
        <v>6627</v>
      </c>
      <c r="J915" t="s">
        <v>2518</v>
      </c>
      <c r="K915" t="s">
        <v>46</v>
      </c>
      <c r="L915" t="s">
        <v>4692</v>
      </c>
      <c r="M915" t="s">
        <v>4693</v>
      </c>
      <c r="N915">
        <v>2017</v>
      </c>
      <c r="O915" t="s">
        <v>6630</v>
      </c>
      <c r="P915" t="s">
        <v>67</v>
      </c>
      <c r="Q915" t="str">
        <f>IFERROR(_xlfn.XLOOKUP(B915,'boitiers actifs'!C:C,'boitiers actifs'!A:A),"Pas installé")</f>
        <v>Pas installé</v>
      </c>
      <c r="R915" t="str">
        <f t="shared" si="14"/>
        <v>Pas installé</v>
      </c>
      <c r="S915" t="str">
        <f>IF(B915 = "", "", VLOOKUP(B915, Commandes!D:G, 4, FALSE))</f>
        <v/>
      </c>
    </row>
    <row r="916" spans="1:19" hidden="1" x14ac:dyDescent="0.35">
      <c r="A916" t="s">
        <v>3759</v>
      </c>
      <c r="B916" t="s">
        <v>3760</v>
      </c>
      <c r="C916" t="s">
        <v>6631</v>
      </c>
      <c r="D916" t="s">
        <v>4671</v>
      </c>
      <c r="E916" s="1" t="s">
        <v>5416</v>
      </c>
      <c r="F916" t="s">
        <v>4687</v>
      </c>
      <c r="G916">
        <v>70</v>
      </c>
      <c r="H916" t="s">
        <v>66</v>
      </c>
      <c r="I916" t="s">
        <v>3759</v>
      </c>
      <c r="J916" t="s">
        <v>2518</v>
      </c>
      <c r="K916" t="s">
        <v>46</v>
      </c>
      <c r="L916" t="s">
        <v>4692</v>
      </c>
      <c r="M916" t="s">
        <v>4693</v>
      </c>
      <c r="N916">
        <v>2024</v>
      </c>
      <c r="O916" t="s">
        <v>3761</v>
      </c>
      <c r="P916" t="s">
        <v>67</v>
      </c>
      <c r="Q916" t="str">
        <f>IFERROR(_xlfn.XLOOKUP(B916,'boitiers actifs'!C:C,'boitiers actifs'!A:A),"Pas installé")</f>
        <v>HA-992-EK</v>
      </c>
      <c r="R916" t="str">
        <f t="shared" si="14"/>
        <v>Identique</v>
      </c>
      <c r="S916" t="str">
        <f>IF(B916 = "", "", VLOOKUP(B916, Commandes!D:G, 4, FALSE))</f>
        <v>oui</v>
      </c>
    </row>
    <row r="917" spans="1:19" hidden="1" x14ac:dyDescent="0.35">
      <c r="A917" t="s">
        <v>3765</v>
      </c>
      <c r="B917" t="s">
        <v>3766</v>
      </c>
      <c r="C917" t="s">
        <v>6632</v>
      </c>
      <c r="D917" t="s">
        <v>4671</v>
      </c>
      <c r="E917" s="1" t="s">
        <v>4866</v>
      </c>
      <c r="F917" t="s">
        <v>4666</v>
      </c>
      <c r="G917">
        <v>63</v>
      </c>
      <c r="H917" t="s">
        <v>6633</v>
      </c>
      <c r="I917" t="s">
        <v>3765</v>
      </c>
      <c r="J917" t="s">
        <v>2671</v>
      </c>
      <c r="K917" t="s">
        <v>46</v>
      </c>
      <c r="L917" t="s">
        <v>4667</v>
      </c>
      <c r="M917" t="s">
        <v>4668</v>
      </c>
      <c r="N917">
        <v>2024</v>
      </c>
      <c r="O917" t="s">
        <v>3767</v>
      </c>
      <c r="P917" t="s">
        <v>37</v>
      </c>
      <c r="Q917" t="str">
        <f>IFERROR(_xlfn.XLOOKUP(B917,'boitiers actifs'!C:C,'boitiers actifs'!A:A),"Pas installé")</f>
        <v>HA-195-HQ</v>
      </c>
      <c r="R917" t="str">
        <f t="shared" si="14"/>
        <v>Identique</v>
      </c>
      <c r="S917" t="str">
        <f>IF(B917 = "", "", VLOOKUP(B917, Commandes!D:G, 4, FALSE))</f>
        <v>oui</v>
      </c>
    </row>
    <row r="918" spans="1:19" hidden="1" x14ac:dyDescent="0.35">
      <c r="A918" t="s">
        <v>3772</v>
      </c>
      <c r="B918" t="s">
        <v>3773</v>
      </c>
      <c r="C918" t="s">
        <v>6634</v>
      </c>
      <c r="D918" t="s">
        <v>4671</v>
      </c>
      <c r="E918" s="1" t="s">
        <v>4677</v>
      </c>
      <c r="F918" t="s">
        <v>4678</v>
      </c>
      <c r="G918">
        <v>87</v>
      </c>
      <c r="H918" t="s">
        <v>3776</v>
      </c>
      <c r="I918" t="s">
        <v>3774</v>
      </c>
      <c r="J918" t="s">
        <v>2671</v>
      </c>
      <c r="K918" t="s">
        <v>46</v>
      </c>
      <c r="L918" t="s">
        <v>4667</v>
      </c>
      <c r="M918" t="s">
        <v>4668</v>
      </c>
      <c r="N918">
        <v>2024</v>
      </c>
      <c r="O918" t="s">
        <v>3775</v>
      </c>
      <c r="P918" t="s">
        <v>37</v>
      </c>
      <c r="Q918" t="str">
        <f>IFERROR(_xlfn.XLOOKUP(B918,'boitiers actifs'!C:C,'boitiers actifs'!A:A),"Pas installé")</f>
        <v>HB-858-WH</v>
      </c>
      <c r="R918" t="str">
        <f t="shared" si="14"/>
        <v>Identique</v>
      </c>
      <c r="S918" t="str">
        <f>IF(B918 = "", "", VLOOKUP(B918, Commandes!D:G, 4, FALSE))</f>
        <v>oui</v>
      </c>
    </row>
    <row r="919" spans="1:19" hidden="1" x14ac:dyDescent="0.35">
      <c r="A919" t="s">
        <v>3858</v>
      </c>
      <c r="B919" t="s">
        <v>66</v>
      </c>
      <c r="C919" t="s">
        <v>2479</v>
      </c>
      <c r="D919" t="s">
        <v>6143</v>
      </c>
      <c r="E919" s="1" t="s">
        <v>6144</v>
      </c>
      <c r="F919" t="s">
        <v>4666</v>
      </c>
      <c r="G919">
        <v>100</v>
      </c>
      <c r="H919" t="s">
        <v>66</v>
      </c>
      <c r="I919" t="s">
        <v>3858</v>
      </c>
      <c r="J919" t="s">
        <v>430</v>
      </c>
      <c r="K919" t="s">
        <v>46</v>
      </c>
      <c r="L919" t="s">
        <v>4667</v>
      </c>
      <c r="M919" t="s">
        <v>4668</v>
      </c>
      <c r="N919">
        <v>2024</v>
      </c>
      <c r="O919" t="s">
        <v>3860</v>
      </c>
      <c r="P919" t="s">
        <v>37</v>
      </c>
      <c r="Q919" t="str">
        <f>IFERROR(_xlfn.XLOOKUP(B919,'boitiers actifs'!C:C,'boitiers actifs'!A:A),"Pas installé")</f>
        <v>Pas installé</v>
      </c>
      <c r="R919" t="str">
        <f t="shared" si="14"/>
        <v>Pas installé</v>
      </c>
      <c r="S919" t="str">
        <f>IF(B919 = "", "", VLOOKUP(B919, Commandes!D:G, 4, FALSE))</f>
        <v/>
      </c>
    </row>
    <row r="920" spans="1:19" hidden="1" x14ac:dyDescent="0.35">
      <c r="A920" t="s">
        <v>3781</v>
      </c>
      <c r="B920" t="s">
        <v>3782</v>
      </c>
      <c r="C920" t="s">
        <v>6635</v>
      </c>
      <c r="D920" t="s">
        <v>4671</v>
      </c>
      <c r="E920" s="1" t="s">
        <v>4677</v>
      </c>
      <c r="F920" t="s">
        <v>4666</v>
      </c>
      <c r="G920">
        <v>50</v>
      </c>
      <c r="H920" t="s">
        <v>6636</v>
      </c>
      <c r="I920" t="s">
        <v>3781</v>
      </c>
      <c r="J920" t="s">
        <v>800</v>
      </c>
      <c r="K920" t="s">
        <v>46</v>
      </c>
      <c r="L920" t="s">
        <v>4667</v>
      </c>
      <c r="M920" t="s">
        <v>4673</v>
      </c>
      <c r="N920">
        <v>2024</v>
      </c>
      <c r="O920" t="s">
        <v>3783</v>
      </c>
      <c r="P920" t="s">
        <v>37</v>
      </c>
      <c r="Q920" t="str">
        <f>IFERROR(_xlfn.XLOOKUP(B920,'boitiers actifs'!C:C,'boitiers actifs'!A:A),"Pas installé")</f>
        <v>HB-609-TK</v>
      </c>
      <c r="R920" t="str">
        <f t="shared" si="14"/>
        <v>Identique</v>
      </c>
      <c r="S920" t="str">
        <f>IF(B920 = "", "", VLOOKUP(B920, Commandes!D:G, 4, FALSE))</f>
        <v>oui</v>
      </c>
    </row>
    <row r="921" spans="1:19" hidden="1" x14ac:dyDescent="0.35">
      <c r="A921" t="s">
        <v>3787</v>
      </c>
      <c r="B921" t="s">
        <v>3788</v>
      </c>
      <c r="C921" t="s">
        <v>6637</v>
      </c>
      <c r="D921" t="s">
        <v>4671</v>
      </c>
      <c r="E921" s="1" t="s">
        <v>4686</v>
      </c>
      <c r="F921" t="s">
        <v>4666</v>
      </c>
      <c r="G921">
        <v>75</v>
      </c>
      <c r="H921" t="s">
        <v>6638</v>
      </c>
      <c r="I921" t="s">
        <v>3787</v>
      </c>
      <c r="J921" t="s">
        <v>52</v>
      </c>
      <c r="K921" t="s">
        <v>46</v>
      </c>
      <c r="L921" t="s">
        <v>4667</v>
      </c>
      <c r="M921" t="s">
        <v>4668</v>
      </c>
      <c r="N921">
        <v>2025</v>
      </c>
      <c r="O921" t="s">
        <v>3789</v>
      </c>
      <c r="P921" t="s">
        <v>37</v>
      </c>
      <c r="Q921" t="str">
        <f>IFERROR(_xlfn.XLOOKUP(B921,'boitiers actifs'!C:C,'boitiers actifs'!A:A),"Pas installé")</f>
        <v>HE-236-DC</v>
      </c>
      <c r="R921" t="str">
        <f t="shared" si="14"/>
        <v>Identique</v>
      </c>
      <c r="S921" t="str">
        <f>IF(B921 = "", "", VLOOKUP(B921, Commandes!D:G, 4, FALSE))</f>
        <v>oui</v>
      </c>
    </row>
    <row r="922" spans="1:19" hidden="1" x14ac:dyDescent="0.35">
      <c r="A922" t="s">
        <v>3793</v>
      </c>
      <c r="B922" t="s">
        <v>3794</v>
      </c>
      <c r="C922" t="s">
        <v>6639</v>
      </c>
      <c r="D922" t="s">
        <v>3799</v>
      </c>
      <c r="E922" s="1" t="s">
        <v>6640</v>
      </c>
      <c r="F922" t="s">
        <v>4666</v>
      </c>
      <c r="G922">
        <v>100</v>
      </c>
      <c r="H922" t="s">
        <v>3796</v>
      </c>
      <c r="I922" t="s">
        <v>3793</v>
      </c>
      <c r="J922" t="s">
        <v>422</v>
      </c>
      <c r="K922" t="s">
        <v>46</v>
      </c>
      <c r="L922" t="s">
        <v>4692</v>
      </c>
      <c r="M922" t="s">
        <v>4693</v>
      </c>
      <c r="N922">
        <v>2024</v>
      </c>
      <c r="O922" t="s">
        <v>3795</v>
      </c>
      <c r="Q922" t="str">
        <f>IFERROR(_xlfn.XLOOKUP(B922,'boitiers actifs'!C:C,'boitiers actifs'!A:A),"Pas installé")</f>
        <v>HA-647-FL</v>
      </c>
      <c r="R922" t="str">
        <f t="shared" si="14"/>
        <v>Identique</v>
      </c>
      <c r="S922" t="str">
        <f>IF(B922 = "", "", VLOOKUP(B922, Commandes!D:G, 4, FALSE))</f>
        <v>oui</v>
      </c>
    </row>
    <row r="923" spans="1:19" hidden="1" x14ac:dyDescent="0.35">
      <c r="A923" t="s">
        <v>6641</v>
      </c>
      <c r="B923" t="s">
        <v>66</v>
      </c>
      <c r="C923" t="s">
        <v>771</v>
      </c>
      <c r="D923" t="s">
        <v>66</v>
      </c>
      <c r="E923" s="1" t="s">
        <v>66</v>
      </c>
      <c r="F923" t="s">
        <v>4666</v>
      </c>
      <c r="G923" t="s">
        <v>4681</v>
      </c>
      <c r="H923" t="s">
        <v>66</v>
      </c>
      <c r="I923" t="s">
        <v>66</v>
      </c>
      <c r="J923" t="s">
        <v>2553</v>
      </c>
      <c r="K923" t="s">
        <v>46</v>
      </c>
      <c r="L923" t="s">
        <v>66</v>
      </c>
      <c r="M923" t="s">
        <v>66</v>
      </c>
      <c r="N923">
        <v>0</v>
      </c>
      <c r="O923" t="s">
        <v>66</v>
      </c>
      <c r="Q923" t="str">
        <f>IFERROR(_xlfn.XLOOKUP(B923,'boitiers actifs'!C:C,'boitiers actifs'!A:A),"Pas installé")</f>
        <v>Pas installé</v>
      </c>
      <c r="R923" t="str">
        <f t="shared" si="14"/>
        <v>Pas installé</v>
      </c>
      <c r="S923" t="str">
        <f>IF(B923 = "", "", VLOOKUP(B923, Commandes!D:G, 4, FALSE))</f>
        <v/>
      </c>
    </row>
    <row r="924" spans="1:19" hidden="1" x14ac:dyDescent="0.35">
      <c r="A924" t="s">
        <v>3858</v>
      </c>
      <c r="B924" t="s">
        <v>3859</v>
      </c>
      <c r="C924" t="s">
        <v>2479</v>
      </c>
      <c r="D924" t="s">
        <v>3862</v>
      </c>
      <c r="E924" s="1" t="s">
        <v>6657</v>
      </c>
      <c r="F924" t="s">
        <v>4666</v>
      </c>
      <c r="G924">
        <v>88</v>
      </c>
      <c r="H924" t="s">
        <v>66</v>
      </c>
      <c r="I924" t="s">
        <v>3858</v>
      </c>
      <c r="J924" t="s">
        <v>2499</v>
      </c>
      <c r="K924" t="s">
        <v>46</v>
      </c>
      <c r="L924" t="s">
        <v>4667</v>
      </c>
      <c r="M924" t="s">
        <v>4668</v>
      </c>
      <c r="N924">
        <v>2024</v>
      </c>
      <c r="O924" t="s">
        <v>3860</v>
      </c>
      <c r="Q924" t="str">
        <f>IFERROR(_xlfn.XLOOKUP(B924,'boitiers actifs'!C:C,'boitiers actifs'!A:A),"Pas installé")</f>
        <v>GY-368-QN</v>
      </c>
      <c r="R924" t="str">
        <f t="shared" si="14"/>
        <v>Identique</v>
      </c>
      <c r="S924" t="str">
        <f>IF(B924 = "", "", VLOOKUP(B924, Commandes!D:G, 4, FALSE))</f>
        <v>oui</v>
      </c>
    </row>
    <row r="925" spans="1:19" hidden="1" x14ac:dyDescent="0.35">
      <c r="A925" t="s">
        <v>6642</v>
      </c>
      <c r="B925" t="s">
        <v>66</v>
      </c>
      <c r="C925" t="s">
        <v>771</v>
      </c>
      <c r="D925" t="s">
        <v>66</v>
      </c>
      <c r="E925" s="1" t="s">
        <v>66</v>
      </c>
      <c r="F925" t="s">
        <v>4666</v>
      </c>
      <c r="G925" t="s">
        <v>4681</v>
      </c>
      <c r="H925" t="s">
        <v>66</v>
      </c>
      <c r="I925" t="s">
        <v>66</v>
      </c>
      <c r="J925" t="s">
        <v>2553</v>
      </c>
      <c r="K925" t="s">
        <v>46</v>
      </c>
      <c r="L925" t="s">
        <v>66</v>
      </c>
      <c r="M925" t="s">
        <v>66</v>
      </c>
      <c r="N925">
        <v>0</v>
      </c>
      <c r="O925" t="s">
        <v>66</v>
      </c>
      <c r="Q925" t="str">
        <f>IFERROR(_xlfn.XLOOKUP(B925,'boitiers actifs'!C:C,'boitiers actifs'!A:A),"Pas installé")</f>
        <v>Pas installé</v>
      </c>
      <c r="R925" t="str">
        <f t="shared" si="14"/>
        <v>Pas installé</v>
      </c>
      <c r="S925" t="str">
        <f>IF(B925 = "", "", VLOOKUP(B925, Commandes!D:G, 4, FALSE))</f>
        <v/>
      </c>
    </row>
    <row r="926" spans="1:19" hidden="1" x14ac:dyDescent="0.35">
      <c r="A926" t="s">
        <v>3801</v>
      </c>
      <c r="B926" t="s">
        <v>3802</v>
      </c>
      <c r="C926" t="s">
        <v>6323</v>
      </c>
      <c r="D926" t="s">
        <v>4671</v>
      </c>
      <c r="E926" s="1" t="s">
        <v>4677</v>
      </c>
      <c r="F926" t="s">
        <v>4678</v>
      </c>
      <c r="G926">
        <v>63</v>
      </c>
      <c r="H926" t="s">
        <v>3804</v>
      </c>
      <c r="I926" t="s">
        <v>3801</v>
      </c>
      <c r="J926" t="s">
        <v>2736</v>
      </c>
      <c r="K926" t="s">
        <v>46</v>
      </c>
      <c r="L926" t="s">
        <v>4692</v>
      </c>
      <c r="M926" t="s">
        <v>4693</v>
      </c>
      <c r="N926">
        <v>2023</v>
      </c>
      <c r="O926" t="s">
        <v>3803</v>
      </c>
      <c r="P926" t="s">
        <v>37</v>
      </c>
      <c r="Q926" t="str">
        <f>IFERROR(_xlfn.XLOOKUP(B926,'boitiers actifs'!C:C,'boitiers actifs'!A:A),"Pas installé")</f>
        <v>GN-362-SL</v>
      </c>
      <c r="R926" t="str">
        <f t="shared" si="14"/>
        <v>Identique</v>
      </c>
      <c r="S926" t="str">
        <f>IF(B926 = "", "", VLOOKUP(B926, Commandes!D:G, 4, FALSE))</f>
        <v>oui</v>
      </c>
    </row>
    <row r="927" spans="1:19" hidden="1" x14ac:dyDescent="0.35">
      <c r="A927" t="s">
        <v>3808</v>
      </c>
      <c r="B927" t="s">
        <v>3809</v>
      </c>
      <c r="C927" t="s">
        <v>6643</v>
      </c>
      <c r="D927" t="s">
        <v>3814</v>
      </c>
      <c r="E927" s="1" t="s">
        <v>6644</v>
      </c>
      <c r="F927" t="s">
        <v>4666</v>
      </c>
      <c r="G927">
        <v>72</v>
      </c>
      <c r="H927" t="s">
        <v>3811</v>
      </c>
      <c r="I927" t="s">
        <v>3808</v>
      </c>
      <c r="J927" t="s">
        <v>2736</v>
      </c>
      <c r="K927" t="s">
        <v>46</v>
      </c>
      <c r="L927" t="s">
        <v>4692</v>
      </c>
      <c r="M927" t="s">
        <v>4693</v>
      </c>
      <c r="N927">
        <v>2023</v>
      </c>
      <c r="O927" t="s">
        <v>3810</v>
      </c>
      <c r="P927" t="s">
        <v>37</v>
      </c>
      <c r="Q927" t="str">
        <f>IFERROR(_xlfn.XLOOKUP(B927,'boitiers actifs'!C:C,'boitiers actifs'!A:A),"Pas installé")</f>
        <v>GR-790-RH</v>
      </c>
      <c r="R927" t="str">
        <f t="shared" si="14"/>
        <v>Identique</v>
      </c>
      <c r="S927" t="str">
        <f>IF(B927 = "", "", VLOOKUP(B927, Commandes!D:G, 4, FALSE))</f>
        <v>oui</v>
      </c>
    </row>
    <row r="928" spans="1:19" hidden="1" x14ac:dyDescent="0.35">
      <c r="A928" t="s">
        <v>3816</v>
      </c>
      <c r="B928" t="s">
        <v>3817</v>
      </c>
      <c r="C928" t="s">
        <v>6323</v>
      </c>
      <c r="D928" t="s">
        <v>4671</v>
      </c>
      <c r="E928" s="1" t="s">
        <v>6645</v>
      </c>
      <c r="F928" t="s">
        <v>4666</v>
      </c>
      <c r="G928" t="s">
        <v>4681</v>
      </c>
      <c r="H928" t="s">
        <v>66</v>
      </c>
      <c r="I928" t="s">
        <v>3816</v>
      </c>
      <c r="J928" t="s">
        <v>2736</v>
      </c>
      <c r="K928" t="s">
        <v>46</v>
      </c>
      <c r="L928" t="s">
        <v>4667</v>
      </c>
      <c r="M928" t="s">
        <v>6646</v>
      </c>
      <c r="N928">
        <v>2023</v>
      </c>
      <c r="O928" t="s">
        <v>3818</v>
      </c>
      <c r="P928" t="s">
        <v>37</v>
      </c>
      <c r="Q928" t="str">
        <f>IFERROR(_xlfn.XLOOKUP(B928,'boitiers actifs'!C:C,'boitiers actifs'!A:A),"Pas installé")</f>
        <v>GT-494-NY</v>
      </c>
      <c r="R928" t="str">
        <f t="shared" si="14"/>
        <v>Identique</v>
      </c>
      <c r="S928" t="str">
        <f>IF(B928 = "", "", VLOOKUP(B928, Commandes!D:G, 4, FALSE))</f>
        <v>oui</v>
      </c>
    </row>
    <row r="929" spans="1:19" hidden="1" x14ac:dyDescent="0.35">
      <c r="A929" t="s">
        <v>3820</v>
      </c>
      <c r="B929" t="s">
        <v>3821</v>
      </c>
      <c r="C929" t="s">
        <v>6647</v>
      </c>
      <c r="D929" t="s">
        <v>4671</v>
      </c>
      <c r="E929" s="1" t="s">
        <v>6648</v>
      </c>
      <c r="F929" t="s">
        <v>4666</v>
      </c>
      <c r="G929" t="s">
        <v>4681</v>
      </c>
      <c r="H929" t="s">
        <v>66</v>
      </c>
      <c r="I929" t="s">
        <v>3820</v>
      </c>
      <c r="J929" t="s">
        <v>2736</v>
      </c>
      <c r="K929" t="s">
        <v>46</v>
      </c>
      <c r="L929" t="s">
        <v>4667</v>
      </c>
      <c r="M929" t="s">
        <v>6646</v>
      </c>
      <c r="N929">
        <v>2023</v>
      </c>
      <c r="O929" t="s">
        <v>3818</v>
      </c>
      <c r="P929" t="s">
        <v>37</v>
      </c>
      <c r="Q929" t="str">
        <f>IFERROR(_xlfn.XLOOKUP(B929,'boitiers actifs'!C:C,'boitiers actifs'!A:A),"Pas installé")</f>
        <v>GN-240-VQ</v>
      </c>
      <c r="R929" t="str">
        <f t="shared" si="14"/>
        <v>Identique</v>
      </c>
      <c r="S929" t="str">
        <f>IF(B929 = "", "", VLOOKUP(B929, Commandes!D:G, 4, FALSE))</f>
        <v>oui</v>
      </c>
    </row>
    <row r="930" spans="1:19" hidden="1" x14ac:dyDescent="0.35">
      <c r="A930" t="s">
        <v>3824</v>
      </c>
      <c r="B930" t="s">
        <v>3825</v>
      </c>
      <c r="C930" t="s">
        <v>5832</v>
      </c>
      <c r="D930" t="s">
        <v>4671</v>
      </c>
      <c r="E930" s="1" t="s">
        <v>4954</v>
      </c>
      <c r="F930" t="s">
        <v>4666</v>
      </c>
      <c r="G930">
        <v>85</v>
      </c>
      <c r="H930" t="s">
        <v>3827</v>
      </c>
      <c r="I930" t="s">
        <v>3824</v>
      </c>
      <c r="J930" t="s">
        <v>2736</v>
      </c>
      <c r="K930" t="s">
        <v>46</v>
      </c>
      <c r="L930" t="s">
        <v>4692</v>
      </c>
      <c r="M930" t="s">
        <v>4693</v>
      </c>
      <c r="N930">
        <v>2023</v>
      </c>
      <c r="O930" t="s">
        <v>3826</v>
      </c>
      <c r="P930" t="s">
        <v>37</v>
      </c>
      <c r="Q930" t="str">
        <f>IFERROR(_xlfn.XLOOKUP(B930,'boitiers actifs'!C:C,'boitiers actifs'!A:A),"Pas installé")</f>
        <v>GP-454-SE</v>
      </c>
      <c r="R930" t="str">
        <f t="shared" si="14"/>
        <v>Identique</v>
      </c>
      <c r="S930" t="str">
        <f>IF(B930 = "", "", VLOOKUP(B930, Commandes!D:G, 4, FALSE))</f>
        <v>oui</v>
      </c>
    </row>
    <row r="931" spans="1:19" hidden="1" x14ac:dyDescent="0.35">
      <c r="A931" t="s">
        <v>4458</v>
      </c>
      <c r="B931" t="s">
        <v>66</v>
      </c>
      <c r="C931" t="s">
        <v>5089</v>
      </c>
      <c r="D931" t="s">
        <v>6358</v>
      </c>
      <c r="E931" s="1" t="s">
        <v>6359</v>
      </c>
      <c r="F931" t="s">
        <v>4666</v>
      </c>
      <c r="G931">
        <v>100</v>
      </c>
      <c r="H931" t="s">
        <v>66</v>
      </c>
      <c r="I931" t="s">
        <v>4458</v>
      </c>
      <c r="J931" t="s">
        <v>848</v>
      </c>
      <c r="K931" t="s">
        <v>46</v>
      </c>
      <c r="L931" t="s">
        <v>4667</v>
      </c>
      <c r="M931" t="s">
        <v>4673</v>
      </c>
      <c r="N931">
        <v>2024</v>
      </c>
      <c r="O931" t="s">
        <v>4460</v>
      </c>
      <c r="P931" t="s">
        <v>37</v>
      </c>
      <c r="Q931" t="str">
        <f>IFERROR(_xlfn.XLOOKUP(B931,'boitiers actifs'!C:C,'boitiers actifs'!A:A),"Pas installé")</f>
        <v>Pas installé</v>
      </c>
      <c r="R931" t="str">
        <f t="shared" si="14"/>
        <v>Pas installé</v>
      </c>
      <c r="S931" t="str">
        <f>IF(B931 = "", "", VLOOKUP(B931, Commandes!D:G, 4, FALSE))</f>
        <v/>
      </c>
    </row>
    <row r="932" spans="1:19" hidden="1" x14ac:dyDescent="0.35">
      <c r="A932" t="s">
        <v>3837</v>
      </c>
      <c r="B932" t="s">
        <v>3838</v>
      </c>
      <c r="C932" t="s">
        <v>6650</v>
      </c>
      <c r="D932" t="s">
        <v>4671</v>
      </c>
      <c r="E932" s="1" t="s">
        <v>4762</v>
      </c>
      <c r="F932" t="s">
        <v>4666</v>
      </c>
      <c r="G932">
        <v>75</v>
      </c>
      <c r="H932" t="s">
        <v>3840</v>
      </c>
      <c r="I932" t="s">
        <v>3837</v>
      </c>
      <c r="J932" t="s">
        <v>1418</v>
      </c>
      <c r="K932" t="s">
        <v>46</v>
      </c>
      <c r="L932" t="s">
        <v>4667</v>
      </c>
      <c r="M932" t="s">
        <v>4668</v>
      </c>
      <c r="N932">
        <v>2024</v>
      </c>
      <c r="O932" t="s">
        <v>3839</v>
      </c>
      <c r="P932" t="s">
        <v>37</v>
      </c>
      <c r="Q932" t="str">
        <f>IFERROR(_xlfn.XLOOKUP(B932,'boitiers actifs'!C:C,'boitiers actifs'!A:A),"Pas installé")</f>
        <v>HA-246-YV</v>
      </c>
      <c r="R932" t="str">
        <f t="shared" si="14"/>
        <v>Identique</v>
      </c>
      <c r="S932" t="str">
        <f>IF(B932 = "", "", VLOOKUP(B932, Commandes!D:G, 4, FALSE))</f>
        <v>oui</v>
      </c>
    </row>
    <row r="933" spans="1:19" hidden="1" x14ac:dyDescent="0.35">
      <c r="A933" t="s">
        <v>6651</v>
      </c>
      <c r="B933" t="s">
        <v>66</v>
      </c>
      <c r="C933" t="s">
        <v>771</v>
      </c>
      <c r="D933" t="s">
        <v>66</v>
      </c>
      <c r="E933" s="1" t="s">
        <v>66</v>
      </c>
      <c r="F933" t="s">
        <v>4666</v>
      </c>
      <c r="G933" t="s">
        <v>4681</v>
      </c>
      <c r="H933" t="s">
        <v>66</v>
      </c>
      <c r="I933" t="s">
        <v>66</v>
      </c>
      <c r="J933" t="s">
        <v>430</v>
      </c>
      <c r="K933" t="s">
        <v>46</v>
      </c>
      <c r="L933" t="s">
        <v>66</v>
      </c>
      <c r="M933" t="s">
        <v>66</v>
      </c>
      <c r="N933">
        <v>0</v>
      </c>
      <c r="O933" t="s">
        <v>66</v>
      </c>
      <c r="Q933" t="str">
        <f>IFERROR(_xlfn.XLOOKUP(B933,'boitiers actifs'!C:C,'boitiers actifs'!A:A),"Pas installé")</f>
        <v>Pas installé</v>
      </c>
      <c r="R933" t="str">
        <f t="shared" si="14"/>
        <v>Pas installé</v>
      </c>
      <c r="S933" t="str">
        <f>IF(B933 = "", "", VLOOKUP(B933, Commandes!D:G, 4, FALSE))</f>
        <v/>
      </c>
    </row>
    <row r="934" spans="1:19" hidden="1" x14ac:dyDescent="0.35">
      <c r="A934" t="s">
        <v>4458</v>
      </c>
      <c r="B934" t="s">
        <v>4459</v>
      </c>
      <c r="C934" t="s">
        <v>5089</v>
      </c>
      <c r="D934" t="s">
        <v>4463</v>
      </c>
      <c r="E934" s="1" t="s">
        <v>6793</v>
      </c>
      <c r="F934" t="s">
        <v>4666</v>
      </c>
      <c r="G934">
        <v>94</v>
      </c>
      <c r="H934" t="s">
        <v>66</v>
      </c>
      <c r="I934" t="s">
        <v>4458</v>
      </c>
      <c r="J934" t="s">
        <v>848</v>
      </c>
      <c r="K934" t="s">
        <v>46</v>
      </c>
      <c r="L934" t="s">
        <v>4667</v>
      </c>
      <c r="M934" t="s">
        <v>4673</v>
      </c>
      <c r="N934">
        <v>2024</v>
      </c>
      <c r="O934" t="s">
        <v>4460</v>
      </c>
      <c r="Q934" t="str">
        <f>IFERROR(_xlfn.XLOOKUP(B934,'boitiers actifs'!C:C,'boitiers actifs'!A:A),"Pas installé")</f>
        <v>GY-826-PE</v>
      </c>
      <c r="R934" t="str">
        <f t="shared" si="14"/>
        <v>Identique</v>
      </c>
      <c r="S934" t="str">
        <f>IF(B934 = "", "", VLOOKUP(B934, Commandes!D:G, 4, FALSE))</f>
        <v>oui</v>
      </c>
    </row>
    <row r="935" spans="1:19" hidden="1" x14ac:dyDescent="0.35">
      <c r="A935" t="s">
        <v>3844</v>
      </c>
      <c r="B935" t="s">
        <v>3845</v>
      </c>
      <c r="C935" t="s">
        <v>6655</v>
      </c>
      <c r="D935" t="s">
        <v>4671</v>
      </c>
      <c r="E935" s="1" t="s">
        <v>5918</v>
      </c>
      <c r="F935" t="s">
        <v>4687</v>
      </c>
      <c r="G935">
        <v>66</v>
      </c>
      <c r="H935" t="s">
        <v>1485</v>
      </c>
      <c r="I935" t="s">
        <v>3844</v>
      </c>
      <c r="J935" t="s">
        <v>927</v>
      </c>
      <c r="K935" t="s">
        <v>46</v>
      </c>
      <c r="L935" t="s">
        <v>4667</v>
      </c>
      <c r="M935" t="s">
        <v>4668</v>
      </c>
      <c r="N935">
        <v>2025</v>
      </c>
      <c r="O935" t="s">
        <v>3846</v>
      </c>
      <c r="P935" t="s">
        <v>37</v>
      </c>
      <c r="Q935" t="str">
        <f>IFERROR(_xlfn.XLOOKUP(B935,'boitiers actifs'!C:C,'boitiers actifs'!A:A),"Pas installé")</f>
        <v>HC-135-KX</v>
      </c>
      <c r="R935" t="str">
        <f t="shared" si="14"/>
        <v>Identique</v>
      </c>
      <c r="S935" t="str">
        <f>IF(B935 = "", "", VLOOKUP(B935, Commandes!D:G, 4, FALSE))</f>
        <v>oui</v>
      </c>
    </row>
    <row r="936" spans="1:19" hidden="1" x14ac:dyDescent="0.35">
      <c r="A936" t="s">
        <v>3851</v>
      </c>
      <c r="B936" t="s">
        <v>3852</v>
      </c>
      <c r="C936" t="s">
        <v>6656</v>
      </c>
      <c r="D936" t="s">
        <v>4671</v>
      </c>
      <c r="E936" s="1" t="s">
        <v>4677</v>
      </c>
      <c r="F936" t="s">
        <v>4678</v>
      </c>
      <c r="G936">
        <v>37</v>
      </c>
      <c r="H936" t="s">
        <v>3854</v>
      </c>
      <c r="I936" t="s">
        <v>3851</v>
      </c>
      <c r="J936" t="s">
        <v>1329</v>
      </c>
      <c r="K936" t="s">
        <v>46</v>
      </c>
      <c r="L936" t="s">
        <v>4667</v>
      </c>
      <c r="M936" t="s">
        <v>4668</v>
      </c>
      <c r="N936">
        <v>2024</v>
      </c>
      <c r="O936" t="s">
        <v>3853</v>
      </c>
      <c r="P936" t="s">
        <v>37</v>
      </c>
      <c r="Q936" t="str">
        <f>IFERROR(_xlfn.XLOOKUP(B936,'boitiers actifs'!C:C,'boitiers actifs'!A:A),"Pas installé")</f>
        <v>GY-109-SL</v>
      </c>
      <c r="R936" t="str">
        <f t="shared" si="14"/>
        <v>Identique</v>
      </c>
      <c r="S936" t="str">
        <f>IF(B936 = "", "", VLOOKUP(B936, Commandes!D:G, 4, FALSE))</f>
        <v>oui</v>
      </c>
    </row>
    <row r="937" spans="1:19" hidden="1" x14ac:dyDescent="0.35">
      <c r="A937" t="s">
        <v>3863</v>
      </c>
      <c r="B937" t="s">
        <v>66</v>
      </c>
      <c r="C937" t="s">
        <v>6140</v>
      </c>
      <c r="D937" t="s">
        <v>6141</v>
      </c>
      <c r="E937" s="1" t="s">
        <v>6142</v>
      </c>
      <c r="F937" t="s">
        <v>4666</v>
      </c>
      <c r="G937">
        <v>97</v>
      </c>
      <c r="H937" t="s">
        <v>66</v>
      </c>
      <c r="I937" t="s">
        <v>3863</v>
      </c>
      <c r="J937" t="s">
        <v>2553</v>
      </c>
      <c r="K937" t="s">
        <v>46</v>
      </c>
      <c r="L937" t="s">
        <v>4667</v>
      </c>
      <c r="M937" t="s">
        <v>4668</v>
      </c>
      <c r="N937">
        <v>2024</v>
      </c>
      <c r="O937" t="s">
        <v>3865</v>
      </c>
      <c r="P937" t="s">
        <v>37</v>
      </c>
      <c r="Q937" t="str">
        <f>IFERROR(_xlfn.XLOOKUP(B937,'boitiers actifs'!C:C,'boitiers actifs'!A:A),"Pas installé")</f>
        <v>Pas installé</v>
      </c>
      <c r="R937" t="str">
        <f t="shared" si="14"/>
        <v>Pas installé</v>
      </c>
      <c r="S937" t="str">
        <f>IF(B937 = "", "", VLOOKUP(B937, Commandes!D:G, 4, FALSE))</f>
        <v/>
      </c>
    </row>
    <row r="938" spans="1:19" hidden="1" x14ac:dyDescent="0.35">
      <c r="A938" t="s">
        <v>3863</v>
      </c>
      <c r="B938" t="s">
        <v>3864</v>
      </c>
      <c r="C938" t="s">
        <v>4917</v>
      </c>
      <c r="D938" t="s">
        <v>4671</v>
      </c>
      <c r="E938" s="1" t="s">
        <v>6660</v>
      </c>
      <c r="F938" t="s">
        <v>4666</v>
      </c>
      <c r="G938">
        <v>69</v>
      </c>
      <c r="H938" t="s">
        <v>66</v>
      </c>
      <c r="I938" t="s">
        <v>3863</v>
      </c>
      <c r="J938" t="s">
        <v>2499</v>
      </c>
      <c r="K938" t="s">
        <v>46</v>
      </c>
      <c r="L938" t="s">
        <v>4667</v>
      </c>
      <c r="M938" t="s">
        <v>4668</v>
      </c>
      <c r="N938">
        <v>2024</v>
      </c>
      <c r="O938" t="s">
        <v>3865</v>
      </c>
      <c r="Q938" t="str">
        <f>IFERROR(_xlfn.XLOOKUP(B938,'boitiers actifs'!C:C,'boitiers actifs'!A:A),"Pas installé")</f>
        <v>GY-885-QM</v>
      </c>
      <c r="R938" t="str">
        <f t="shared" si="14"/>
        <v>Identique</v>
      </c>
      <c r="S938" t="str">
        <f>IF(B938 = "", "", VLOOKUP(B938, Commandes!D:G, 4, FALSE))</f>
        <v>oui</v>
      </c>
    </row>
    <row r="939" spans="1:19" hidden="1" x14ac:dyDescent="0.35">
      <c r="A939" t="s">
        <v>785</v>
      </c>
      <c r="B939" t="s">
        <v>786</v>
      </c>
      <c r="C939" t="s">
        <v>5060</v>
      </c>
      <c r="D939" t="s">
        <v>4671</v>
      </c>
      <c r="E939" s="1" t="s">
        <v>4677</v>
      </c>
      <c r="F939" t="s">
        <v>4678</v>
      </c>
      <c r="G939">
        <v>86</v>
      </c>
      <c r="H939" t="s">
        <v>5061</v>
      </c>
      <c r="I939" t="s">
        <v>785</v>
      </c>
      <c r="J939" t="s">
        <v>39</v>
      </c>
      <c r="K939" t="s">
        <v>46</v>
      </c>
      <c r="L939" t="s">
        <v>4667</v>
      </c>
      <c r="M939" t="s">
        <v>4668</v>
      </c>
      <c r="N939">
        <v>2024</v>
      </c>
      <c r="O939" t="s">
        <v>787</v>
      </c>
      <c r="P939" t="s">
        <v>37</v>
      </c>
      <c r="Q939" t="str">
        <f>IFERROR(_xlfn.XLOOKUP(B939,'boitiers actifs'!C:C,'boitiers actifs'!A:A),"Pas installé")</f>
        <v>GY-968-QC</v>
      </c>
      <c r="R939" t="str">
        <f t="shared" si="14"/>
        <v>Identique</v>
      </c>
      <c r="S939" t="str">
        <f>IF(B939 = "", "", VLOOKUP(B939, Commandes!D:G, 4, FALSE))</f>
        <v>oui</v>
      </c>
    </row>
    <row r="940" spans="1:19" hidden="1" x14ac:dyDescent="0.35">
      <c r="A940" t="s">
        <v>785</v>
      </c>
      <c r="B940" t="s">
        <v>66</v>
      </c>
      <c r="C940" t="s">
        <v>5774</v>
      </c>
      <c r="D940" t="s">
        <v>5775</v>
      </c>
      <c r="E940" s="1" t="s">
        <v>5776</v>
      </c>
      <c r="F940" t="s">
        <v>4666</v>
      </c>
      <c r="G940">
        <v>56</v>
      </c>
      <c r="H940" t="s">
        <v>66</v>
      </c>
      <c r="I940" t="s">
        <v>785</v>
      </c>
      <c r="J940" t="s">
        <v>800</v>
      </c>
      <c r="K940" t="s">
        <v>46</v>
      </c>
      <c r="L940" t="s">
        <v>4667</v>
      </c>
      <c r="M940" t="s">
        <v>4673</v>
      </c>
      <c r="N940">
        <v>2024</v>
      </c>
      <c r="O940" t="s">
        <v>3783</v>
      </c>
      <c r="P940" t="s">
        <v>37</v>
      </c>
      <c r="Q940" t="str">
        <f>IFERROR(_xlfn.XLOOKUP(B940,'boitiers actifs'!C:C,'boitiers actifs'!A:A),"Pas installé")</f>
        <v>Pas installé</v>
      </c>
      <c r="R940" t="str">
        <f t="shared" si="14"/>
        <v>Pas installé</v>
      </c>
      <c r="S940" t="str">
        <f>IF(B940 = "", "", VLOOKUP(B940, Commandes!D:G, 4, FALSE))</f>
        <v/>
      </c>
    </row>
    <row r="941" spans="1:19" hidden="1" x14ac:dyDescent="0.35">
      <c r="A941" t="s">
        <v>4470</v>
      </c>
      <c r="B941" t="s">
        <v>66</v>
      </c>
      <c r="C941" t="s">
        <v>2858</v>
      </c>
      <c r="D941" t="s">
        <v>6415</v>
      </c>
      <c r="E941" s="1" t="s">
        <v>6416</v>
      </c>
      <c r="F941" t="s">
        <v>4666</v>
      </c>
      <c r="G941" t="s">
        <v>4681</v>
      </c>
      <c r="H941" t="s">
        <v>66</v>
      </c>
      <c r="I941" t="s">
        <v>4470</v>
      </c>
      <c r="J941" t="s">
        <v>75</v>
      </c>
      <c r="K941" t="s">
        <v>46</v>
      </c>
      <c r="L941" t="s">
        <v>4667</v>
      </c>
      <c r="M941" t="s">
        <v>6346</v>
      </c>
      <c r="N941">
        <v>2024</v>
      </c>
      <c r="O941" t="s">
        <v>4472</v>
      </c>
      <c r="P941" t="s">
        <v>37</v>
      </c>
      <c r="Q941" t="str">
        <f>IFERROR(_xlfn.XLOOKUP(B941,'boitiers actifs'!C:C,'boitiers actifs'!A:A),"Pas installé")</f>
        <v>Pas installé</v>
      </c>
      <c r="R941" t="str">
        <f t="shared" si="14"/>
        <v>Pas installé</v>
      </c>
      <c r="S941" t="str">
        <f>IF(B941 = "", "", VLOOKUP(B941, Commandes!D:G, 4, FALSE))</f>
        <v/>
      </c>
    </row>
    <row r="942" spans="1:19" hidden="1" x14ac:dyDescent="0.35">
      <c r="A942" t="s">
        <v>4470</v>
      </c>
      <c r="B942" t="s">
        <v>4471</v>
      </c>
      <c r="C942" t="s">
        <v>4685</v>
      </c>
      <c r="D942" t="s">
        <v>4671</v>
      </c>
      <c r="E942" s="1" t="s">
        <v>4677</v>
      </c>
      <c r="F942" t="s">
        <v>4687</v>
      </c>
      <c r="G942" t="s">
        <v>4681</v>
      </c>
      <c r="H942" t="s">
        <v>66</v>
      </c>
      <c r="I942" t="s">
        <v>4470</v>
      </c>
      <c r="J942" t="s">
        <v>4473</v>
      </c>
      <c r="K942" t="s">
        <v>46</v>
      </c>
      <c r="L942" t="s">
        <v>4667</v>
      </c>
      <c r="M942" t="s">
        <v>6346</v>
      </c>
      <c r="N942">
        <v>2024</v>
      </c>
      <c r="O942" t="s">
        <v>4472</v>
      </c>
      <c r="P942" t="s">
        <v>37</v>
      </c>
      <c r="Q942" t="str">
        <f>IFERROR(_xlfn.XLOOKUP(B942,'boitiers actifs'!C:C,'boitiers actifs'!A:A),"Pas installé")</f>
        <v>GZ-529-YZ</v>
      </c>
      <c r="R942" t="str">
        <f t="shared" si="14"/>
        <v>Identique</v>
      </c>
      <c r="S942" t="str">
        <f>IF(B942 = "", "", VLOOKUP(B942, Commandes!D:G, 4, FALSE))</f>
        <v>oui</v>
      </c>
    </row>
    <row r="943" spans="1:19" hidden="1" x14ac:dyDescent="0.35">
      <c r="A943" t="s">
        <v>4396</v>
      </c>
      <c r="B943" t="s">
        <v>66</v>
      </c>
      <c r="C943" t="s">
        <v>6722</v>
      </c>
      <c r="D943" t="s">
        <v>6723</v>
      </c>
      <c r="E943" s="1" t="s">
        <v>6724</v>
      </c>
      <c r="F943" t="s">
        <v>4666</v>
      </c>
      <c r="G943">
        <v>68</v>
      </c>
      <c r="H943" t="s">
        <v>66</v>
      </c>
      <c r="I943" t="s">
        <v>4396</v>
      </c>
      <c r="J943" t="s">
        <v>848</v>
      </c>
      <c r="K943" t="s">
        <v>46</v>
      </c>
      <c r="L943" t="s">
        <v>5169</v>
      </c>
      <c r="M943" t="s">
        <v>5170</v>
      </c>
      <c r="N943">
        <v>2024</v>
      </c>
      <c r="O943" t="s">
        <v>4398</v>
      </c>
      <c r="P943" t="s">
        <v>37</v>
      </c>
      <c r="Q943" t="str">
        <f>IFERROR(_xlfn.XLOOKUP(B943,'boitiers actifs'!C:C,'boitiers actifs'!A:A),"Pas installé")</f>
        <v>Pas installé</v>
      </c>
      <c r="R943" t="str">
        <f t="shared" si="14"/>
        <v>Pas installé</v>
      </c>
      <c r="S943" t="str">
        <f>IF(B943 = "", "", VLOOKUP(B943, Commandes!D:G, 4, FALSE))</f>
        <v/>
      </c>
    </row>
    <row r="944" spans="1:19" hidden="1" x14ac:dyDescent="0.35">
      <c r="A944" t="s">
        <v>3886</v>
      </c>
      <c r="B944" t="s">
        <v>3887</v>
      </c>
      <c r="C944" t="s">
        <v>6670</v>
      </c>
      <c r="D944" t="s">
        <v>4671</v>
      </c>
      <c r="E944" s="1" t="s">
        <v>4677</v>
      </c>
      <c r="F944" t="s">
        <v>4678</v>
      </c>
      <c r="G944">
        <v>68</v>
      </c>
      <c r="H944" t="s">
        <v>6671</v>
      </c>
      <c r="I944" t="s">
        <v>3886</v>
      </c>
      <c r="J944" t="s">
        <v>1906</v>
      </c>
      <c r="K944" t="s">
        <v>46</v>
      </c>
      <c r="L944" t="s">
        <v>4667</v>
      </c>
      <c r="M944" t="s">
        <v>4668</v>
      </c>
      <c r="N944">
        <v>2025</v>
      </c>
      <c r="O944" t="s">
        <v>3888</v>
      </c>
      <c r="P944" t="s">
        <v>37</v>
      </c>
      <c r="Q944" t="str">
        <f>IFERROR(_xlfn.XLOOKUP(B944,'boitiers actifs'!C:C,'boitiers actifs'!A:A),"Pas installé")</f>
        <v>HC-124-AA</v>
      </c>
      <c r="R944" t="str">
        <f t="shared" si="14"/>
        <v>Identique</v>
      </c>
      <c r="S944" t="str">
        <f>IF(B944 = "", "", VLOOKUP(B944, Commandes!D:G, 4, FALSE))</f>
        <v>oui</v>
      </c>
    </row>
    <row r="945" spans="1:19" hidden="1" x14ac:dyDescent="0.35">
      <c r="A945" t="s">
        <v>3891</v>
      </c>
      <c r="B945" t="s">
        <v>3892</v>
      </c>
      <c r="C945" t="s">
        <v>1921</v>
      </c>
      <c r="D945" t="s">
        <v>4671</v>
      </c>
      <c r="E945" s="1" t="s">
        <v>6672</v>
      </c>
      <c r="F945" t="s">
        <v>4666</v>
      </c>
      <c r="G945">
        <v>38</v>
      </c>
      <c r="H945" t="s">
        <v>66</v>
      </c>
      <c r="I945" t="s">
        <v>3891</v>
      </c>
      <c r="J945" t="s">
        <v>1906</v>
      </c>
      <c r="K945" t="s">
        <v>46</v>
      </c>
      <c r="L945" t="s">
        <v>4667</v>
      </c>
      <c r="M945" t="s">
        <v>4831</v>
      </c>
      <c r="N945">
        <v>2025</v>
      </c>
      <c r="O945" t="s">
        <v>3893</v>
      </c>
      <c r="P945" t="s">
        <v>37</v>
      </c>
      <c r="Q945" t="str">
        <f>IFERROR(_xlfn.XLOOKUP(B945,'boitiers actifs'!C:C,'boitiers actifs'!A:A),"Pas installé")</f>
        <v>HE-612-BX</v>
      </c>
      <c r="R945" t="str">
        <f t="shared" si="14"/>
        <v>Identique</v>
      </c>
      <c r="S945" t="str">
        <f>IF(B945 = "", "", VLOOKUP(B945, Commandes!D:G, 4, FALSE))</f>
        <v>oui</v>
      </c>
    </row>
    <row r="946" spans="1:19" hidden="1" x14ac:dyDescent="0.35">
      <c r="A946" t="s">
        <v>4396</v>
      </c>
      <c r="B946" t="s">
        <v>4397</v>
      </c>
      <c r="C946" t="s">
        <v>5089</v>
      </c>
      <c r="D946" t="s">
        <v>4671</v>
      </c>
      <c r="E946" s="1" t="s">
        <v>6783</v>
      </c>
      <c r="F946" t="s">
        <v>4666</v>
      </c>
      <c r="G946">
        <v>90</v>
      </c>
      <c r="H946" t="s">
        <v>66</v>
      </c>
      <c r="I946" t="s">
        <v>4396</v>
      </c>
      <c r="J946" t="s">
        <v>848</v>
      </c>
      <c r="K946" t="s">
        <v>46</v>
      </c>
      <c r="L946" t="s">
        <v>5169</v>
      </c>
      <c r="M946" t="s">
        <v>5170</v>
      </c>
      <c r="N946">
        <v>2024</v>
      </c>
      <c r="O946" t="s">
        <v>4398</v>
      </c>
      <c r="Q946" t="str">
        <f>IFERROR(_xlfn.XLOOKUP(B946,'boitiers actifs'!C:C,'boitiers actifs'!A:A),"Pas installé")</f>
        <v>GZ-701-SV</v>
      </c>
      <c r="R946" t="str">
        <f t="shared" si="14"/>
        <v>Identique</v>
      </c>
      <c r="S946" t="str">
        <f>IF(B946 = "", "", VLOOKUP(B946, Commandes!D:G, 4, FALSE))</f>
        <v>oui</v>
      </c>
    </row>
    <row r="947" spans="1:19" hidden="1" x14ac:dyDescent="0.35">
      <c r="A947" t="s">
        <v>3901</v>
      </c>
      <c r="B947" t="s">
        <v>3902</v>
      </c>
      <c r="C947" t="s">
        <v>6675</v>
      </c>
      <c r="D947" t="s">
        <v>4671</v>
      </c>
      <c r="E947" s="1" t="s">
        <v>4677</v>
      </c>
      <c r="F947" t="s">
        <v>4678</v>
      </c>
      <c r="G947">
        <v>57</v>
      </c>
      <c r="H947" t="s">
        <v>6676</v>
      </c>
      <c r="I947" t="s">
        <v>3901</v>
      </c>
      <c r="J947" t="s">
        <v>52</v>
      </c>
      <c r="K947" t="s">
        <v>46</v>
      </c>
      <c r="L947" t="s">
        <v>4667</v>
      </c>
      <c r="M947" t="s">
        <v>4668</v>
      </c>
      <c r="N947">
        <v>2025</v>
      </c>
      <c r="O947" t="s">
        <v>3903</v>
      </c>
      <c r="P947" t="s">
        <v>37</v>
      </c>
      <c r="Q947" t="str">
        <f>IFERROR(_xlfn.XLOOKUP(B947,'boitiers actifs'!C:C,'boitiers actifs'!A:A),"Pas installé")</f>
        <v>HE-476-DC</v>
      </c>
      <c r="R947" t="str">
        <f t="shared" si="14"/>
        <v>Identique</v>
      </c>
      <c r="S947" t="str">
        <f>IF(B947 = "", "", VLOOKUP(B947, Commandes!D:G, 4, FALSE))</f>
        <v>oui</v>
      </c>
    </row>
    <row r="948" spans="1:19" hidden="1" x14ac:dyDescent="0.35">
      <c r="A948" t="s">
        <v>3907</v>
      </c>
      <c r="B948" t="s">
        <v>3908</v>
      </c>
      <c r="C948" t="s">
        <v>4685</v>
      </c>
      <c r="D948" t="s">
        <v>4671</v>
      </c>
      <c r="E948" s="1" t="s">
        <v>66</v>
      </c>
      <c r="F948" t="s">
        <v>4666</v>
      </c>
      <c r="G948" t="s">
        <v>4681</v>
      </c>
      <c r="H948" t="s">
        <v>66</v>
      </c>
      <c r="I948" t="s">
        <v>3907</v>
      </c>
      <c r="J948" t="s">
        <v>3910</v>
      </c>
      <c r="K948" t="s">
        <v>46</v>
      </c>
      <c r="L948" t="s">
        <v>4667</v>
      </c>
      <c r="M948" t="s">
        <v>6677</v>
      </c>
      <c r="N948">
        <v>2017</v>
      </c>
      <c r="O948" t="s">
        <v>3909</v>
      </c>
      <c r="Q948" t="str">
        <f>IFERROR(_xlfn.XLOOKUP(B948,'boitiers actifs'!C:C,'boitiers actifs'!A:A),"Pas installé")</f>
        <v>EP-688-GN</v>
      </c>
      <c r="R948" t="str">
        <f t="shared" si="14"/>
        <v>Identique</v>
      </c>
      <c r="S948" t="str">
        <f>IF(B948 = "", "", VLOOKUP(B948, Commandes!D:G, 4, FALSE))</f>
        <v>oui</v>
      </c>
    </row>
    <row r="949" spans="1:19" hidden="1" x14ac:dyDescent="0.35">
      <c r="A949" t="s">
        <v>3874</v>
      </c>
      <c r="B949" t="s">
        <v>66</v>
      </c>
      <c r="C949" t="s">
        <v>2479</v>
      </c>
      <c r="D949" t="s">
        <v>6507</v>
      </c>
      <c r="E949" s="1" t="s">
        <v>6508</v>
      </c>
      <c r="F949" t="s">
        <v>4666</v>
      </c>
      <c r="G949">
        <v>59</v>
      </c>
      <c r="H949" t="s">
        <v>66</v>
      </c>
      <c r="I949" t="s">
        <v>3874</v>
      </c>
      <c r="J949" t="s">
        <v>2553</v>
      </c>
      <c r="K949" t="s">
        <v>46</v>
      </c>
      <c r="L949" t="s">
        <v>4667</v>
      </c>
      <c r="M949" t="s">
        <v>4668</v>
      </c>
      <c r="N949">
        <v>2024</v>
      </c>
      <c r="O949" t="s">
        <v>3876</v>
      </c>
      <c r="P949" t="s">
        <v>37</v>
      </c>
      <c r="Q949" t="str">
        <f>IFERROR(_xlfn.XLOOKUP(B949,'boitiers actifs'!C:C,'boitiers actifs'!A:A),"Pas installé")</f>
        <v>Pas installé</v>
      </c>
      <c r="R949" t="str">
        <f t="shared" si="14"/>
        <v>Pas installé</v>
      </c>
      <c r="S949" t="str">
        <f>IF(B949 = "", "", VLOOKUP(B949, Commandes!D:G, 4, FALSE))</f>
        <v/>
      </c>
    </row>
    <row r="950" spans="1:19" hidden="1" x14ac:dyDescent="0.35">
      <c r="A950" t="s">
        <v>3917</v>
      </c>
      <c r="B950" t="s">
        <v>3918</v>
      </c>
      <c r="C950" t="s">
        <v>6679</v>
      </c>
      <c r="D950" t="s">
        <v>4671</v>
      </c>
      <c r="E950" s="1" t="s">
        <v>4677</v>
      </c>
      <c r="F950" t="s">
        <v>4678</v>
      </c>
      <c r="G950">
        <v>56</v>
      </c>
      <c r="H950" t="s">
        <v>6680</v>
      </c>
      <c r="I950" t="s">
        <v>3917</v>
      </c>
      <c r="J950" t="s">
        <v>2671</v>
      </c>
      <c r="K950" t="s">
        <v>46</v>
      </c>
      <c r="L950" t="s">
        <v>4667</v>
      </c>
      <c r="M950" t="s">
        <v>4668</v>
      </c>
      <c r="N950">
        <v>2024</v>
      </c>
      <c r="O950" t="s">
        <v>3919</v>
      </c>
      <c r="P950" t="s">
        <v>37</v>
      </c>
      <c r="Q950" t="str">
        <f>IFERROR(_xlfn.XLOOKUP(B950,'boitiers actifs'!C:C,'boitiers actifs'!A:A),"Pas installé")</f>
        <v>HA-044-MV</v>
      </c>
      <c r="R950" t="str">
        <f t="shared" si="14"/>
        <v>Identique</v>
      </c>
      <c r="S950" t="str">
        <f>IF(B950 = "", "", VLOOKUP(B950, Commandes!D:G, 4, FALSE))</f>
        <v>oui</v>
      </c>
    </row>
    <row r="951" spans="1:19" hidden="1" x14ac:dyDescent="0.35">
      <c r="A951" t="s">
        <v>3923</v>
      </c>
      <c r="B951" t="s">
        <v>3924</v>
      </c>
      <c r="C951" t="s">
        <v>6634</v>
      </c>
      <c r="D951" t="s">
        <v>4671</v>
      </c>
      <c r="E951" s="1" t="s">
        <v>4677</v>
      </c>
      <c r="F951" t="s">
        <v>4678</v>
      </c>
      <c r="G951">
        <v>86</v>
      </c>
      <c r="H951" t="s">
        <v>6681</v>
      </c>
      <c r="I951" t="s">
        <v>3923</v>
      </c>
      <c r="J951" t="s">
        <v>2671</v>
      </c>
      <c r="K951" t="s">
        <v>46</v>
      </c>
      <c r="L951" t="s">
        <v>4667</v>
      </c>
      <c r="M951" t="s">
        <v>4668</v>
      </c>
      <c r="N951">
        <v>2024</v>
      </c>
      <c r="O951" t="s">
        <v>3925</v>
      </c>
      <c r="P951" t="s">
        <v>37</v>
      </c>
      <c r="Q951" t="str">
        <f>IFERROR(_xlfn.XLOOKUP(B951,'boitiers actifs'!C:C,'boitiers actifs'!A:A),"Pas installé")</f>
        <v>HA-977-PA</v>
      </c>
      <c r="R951" t="str">
        <f t="shared" si="14"/>
        <v>Identique</v>
      </c>
      <c r="S951" t="str">
        <f>IF(B951 = "", "", VLOOKUP(B951, Commandes!D:G, 4, FALSE))</f>
        <v>oui</v>
      </c>
    </row>
    <row r="952" spans="1:19" hidden="1" x14ac:dyDescent="0.35">
      <c r="A952" t="s">
        <v>3929</v>
      </c>
      <c r="B952" t="s">
        <v>3930</v>
      </c>
      <c r="C952" t="s">
        <v>5461</v>
      </c>
      <c r="D952" t="s">
        <v>4671</v>
      </c>
      <c r="E952" s="1" t="s">
        <v>6682</v>
      </c>
      <c r="F952" t="s">
        <v>4666</v>
      </c>
      <c r="G952">
        <v>63</v>
      </c>
      <c r="H952" t="s">
        <v>66</v>
      </c>
      <c r="I952" t="s">
        <v>3929</v>
      </c>
      <c r="J952" t="s">
        <v>2671</v>
      </c>
      <c r="K952" t="s">
        <v>46</v>
      </c>
      <c r="L952" t="s">
        <v>4667</v>
      </c>
      <c r="M952" t="s">
        <v>4668</v>
      </c>
      <c r="N952">
        <v>2024</v>
      </c>
      <c r="O952" t="s">
        <v>3931</v>
      </c>
      <c r="P952" t="s">
        <v>37</v>
      </c>
      <c r="Q952" t="str">
        <f>IFERROR(_xlfn.XLOOKUP(B952,'boitiers actifs'!C:C,'boitiers actifs'!A:A),"Pas installé")</f>
        <v>HA-311-HR</v>
      </c>
      <c r="R952" t="str">
        <f t="shared" si="14"/>
        <v>Identique</v>
      </c>
      <c r="S952" t="str">
        <f>IF(B952 = "", "", VLOOKUP(B952, Commandes!D:G, 4, FALSE))</f>
        <v>oui</v>
      </c>
    </row>
    <row r="953" spans="1:19" hidden="1" x14ac:dyDescent="0.35">
      <c r="A953" t="s">
        <v>3934</v>
      </c>
      <c r="B953" t="s">
        <v>3935</v>
      </c>
      <c r="C953" t="s">
        <v>6683</v>
      </c>
      <c r="D953" t="s">
        <v>4671</v>
      </c>
      <c r="E953" s="1" t="s">
        <v>4891</v>
      </c>
      <c r="F953" t="s">
        <v>4666</v>
      </c>
      <c r="G953">
        <v>75</v>
      </c>
      <c r="H953" t="s">
        <v>6684</v>
      </c>
      <c r="I953" t="s">
        <v>3934</v>
      </c>
      <c r="J953" t="s">
        <v>800</v>
      </c>
      <c r="K953" t="s">
        <v>46</v>
      </c>
      <c r="L953" t="s">
        <v>4667</v>
      </c>
      <c r="M953" t="s">
        <v>4668</v>
      </c>
      <c r="N953">
        <v>2025</v>
      </c>
      <c r="O953" t="s">
        <v>3936</v>
      </c>
      <c r="P953" t="s">
        <v>37</v>
      </c>
      <c r="Q953" t="str">
        <f>IFERROR(_xlfn.XLOOKUP(B953,'boitiers actifs'!C:C,'boitiers actifs'!A:A),"Pas installé")</f>
        <v>HE-044-RE</v>
      </c>
      <c r="R953" t="str">
        <f t="shared" si="14"/>
        <v>Identique</v>
      </c>
      <c r="S953" t="str">
        <f>IF(B953 = "", "", VLOOKUP(B953, Commandes!D:G, 4, FALSE))</f>
        <v>oui</v>
      </c>
    </row>
    <row r="954" spans="1:19" hidden="1" x14ac:dyDescent="0.35">
      <c r="A954" t="s">
        <v>3940</v>
      </c>
      <c r="B954" t="s">
        <v>3941</v>
      </c>
      <c r="C954" t="s">
        <v>1152</v>
      </c>
      <c r="D954" t="s">
        <v>4671</v>
      </c>
      <c r="E954" s="1" t="s">
        <v>6685</v>
      </c>
      <c r="F954" t="s">
        <v>4666</v>
      </c>
      <c r="G954">
        <v>100</v>
      </c>
      <c r="H954" t="s">
        <v>66</v>
      </c>
      <c r="I954" t="s">
        <v>3940</v>
      </c>
      <c r="J954" t="s">
        <v>1068</v>
      </c>
      <c r="K954" t="s">
        <v>46</v>
      </c>
      <c r="L954" t="s">
        <v>4667</v>
      </c>
      <c r="M954" t="s">
        <v>4668</v>
      </c>
      <c r="N954">
        <v>2025</v>
      </c>
      <c r="O954" t="s">
        <v>3942</v>
      </c>
      <c r="P954" t="s">
        <v>37</v>
      </c>
      <c r="Q954" t="str">
        <f>IFERROR(_xlfn.XLOOKUP(B954,'boitiers actifs'!C:C,'boitiers actifs'!A:A),"Pas installé")</f>
        <v>HF-591-BZ</v>
      </c>
      <c r="R954" t="str">
        <f t="shared" si="14"/>
        <v>Identique</v>
      </c>
      <c r="S954" t="str">
        <f>IF(B954 = "", "", VLOOKUP(B954, Commandes!D:G, 4, FALSE))</f>
        <v>oui</v>
      </c>
    </row>
    <row r="955" spans="1:19" hidden="1" x14ac:dyDescent="0.35">
      <c r="A955" t="s">
        <v>3945</v>
      </c>
      <c r="B955" t="s">
        <v>3946</v>
      </c>
      <c r="C955" t="s">
        <v>6686</v>
      </c>
      <c r="D955" t="s">
        <v>4671</v>
      </c>
      <c r="E955" s="1" t="s">
        <v>4677</v>
      </c>
      <c r="F955" t="s">
        <v>4678</v>
      </c>
      <c r="G955">
        <v>69</v>
      </c>
      <c r="H955" t="s">
        <v>6687</v>
      </c>
      <c r="I955" t="s">
        <v>3945</v>
      </c>
      <c r="J955" t="s">
        <v>1068</v>
      </c>
      <c r="K955" t="s">
        <v>46</v>
      </c>
      <c r="L955" t="s">
        <v>4667</v>
      </c>
      <c r="M955" t="s">
        <v>4668</v>
      </c>
      <c r="N955">
        <v>2025</v>
      </c>
      <c r="O955" t="s">
        <v>3947</v>
      </c>
      <c r="P955" t="s">
        <v>37</v>
      </c>
      <c r="Q955" t="str">
        <f>IFERROR(_xlfn.XLOOKUP(B955,'boitiers actifs'!C:C,'boitiers actifs'!A:A),"Pas installé")</f>
        <v>HF-471-BZ</v>
      </c>
      <c r="R955" t="str">
        <f t="shared" si="14"/>
        <v>Identique</v>
      </c>
      <c r="S955" t="str">
        <f>IF(B955 = "", "", VLOOKUP(B955, Commandes!D:G, 4, FALSE))</f>
        <v>oui</v>
      </c>
    </row>
    <row r="956" spans="1:19" hidden="1" x14ac:dyDescent="0.35">
      <c r="A956" t="s">
        <v>3951</v>
      </c>
      <c r="B956" t="s">
        <v>3952</v>
      </c>
      <c r="C956" t="s">
        <v>6688</v>
      </c>
      <c r="D956" t="s">
        <v>4671</v>
      </c>
      <c r="E956" s="1" t="s">
        <v>4677</v>
      </c>
      <c r="F956" t="s">
        <v>4678</v>
      </c>
      <c r="G956">
        <v>60</v>
      </c>
      <c r="H956" t="s">
        <v>6689</v>
      </c>
      <c r="I956" t="s">
        <v>3951</v>
      </c>
      <c r="J956" t="s">
        <v>39</v>
      </c>
      <c r="K956" t="s">
        <v>46</v>
      </c>
      <c r="L956" t="s">
        <v>4667</v>
      </c>
      <c r="M956" t="s">
        <v>4668</v>
      </c>
      <c r="N956">
        <v>2024</v>
      </c>
      <c r="O956" t="s">
        <v>3953</v>
      </c>
      <c r="P956" t="s">
        <v>37</v>
      </c>
      <c r="Q956" t="str">
        <f>IFERROR(_xlfn.XLOOKUP(B956,'boitiers actifs'!C:C,'boitiers actifs'!A:A),"Pas installé")</f>
        <v>HA-411-YC</v>
      </c>
      <c r="R956" t="str">
        <f t="shared" si="14"/>
        <v>Identique</v>
      </c>
      <c r="S956" t="str">
        <f>IF(B956 = "", "", VLOOKUP(B956, Commandes!D:G, 4, FALSE))</f>
        <v>oui</v>
      </c>
    </row>
    <row r="957" spans="1:19" hidden="1" x14ac:dyDescent="0.35">
      <c r="A957" t="s">
        <v>3957</v>
      </c>
      <c r="B957" t="s">
        <v>3958</v>
      </c>
      <c r="C957" t="s">
        <v>4685</v>
      </c>
      <c r="D957" t="s">
        <v>3961</v>
      </c>
      <c r="E957" s="1" t="s">
        <v>6690</v>
      </c>
      <c r="F957" t="s">
        <v>4666</v>
      </c>
      <c r="G957" t="s">
        <v>4681</v>
      </c>
      <c r="H957" t="s">
        <v>66</v>
      </c>
      <c r="I957" t="s">
        <v>3957</v>
      </c>
      <c r="J957" t="s">
        <v>75</v>
      </c>
      <c r="K957" t="s">
        <v>46</v>
      </c>
      <c r="L957" t="s">
        <v>4692</v>
      </c>
      <c r="M957" t="s">
        <v>4693</v>
      </c>
      <c r="N957">
        <v>2023</v>
      </c>
      <c r="O957" t="s">
        <v>3959</v>
      </c>
      <c r="P957" t="s">
        <v>37</v>
      </c>
      <c r="Q957" t="str">
        <f>IFERROR(_xlfn.XLOOKUP(B957,'boitiers actifs'!C:C,'boitiers actifs'!A:A),"Pas installé")</f>
        <v>GZ-564-RA</v>
      </c>
      <c r="R957" t="str">
        <f t="shared" si="14"/>
        <v>Identique</v>
      </c>
      <c r="S957" t="str">
        <f>IF(B957 = "", "", VLOOKUP(B957, Commandes!D:G, 4, FALSE))</f>
        <v>oui</v>
      </c>
    </row>
    <row r="958" spans="1:19" hidden="1" x14ac:dyDescent="0.35">
      <c r="A958" t="s">
        <v>3962</v>
      </c>
      <c r="B958" t="s">
        <v>3963</v>
      </c>
      <c r="C958" t="s">
        <v>6691</v>
      </c>
      <c r="D958" t="s">
        <v>4671</v>
      </c>
      <c r="E958" s="1" t="s">
        <v>4891</v>
      </c>
      <c r="F958" t="s">
        <v>4666</v>
      </c>
      <c r="G958">
        <v>81</v>
      </c>
      <c r="H958" t="s">
        <v>6692</v>
      </c>
      <c r="I958" t="s">
        <v>3962</v>
      </c>
      <c r="J958" t="s">
        <v>800</v>
      </c>
      <c r="K958" t="s">
        <v>46</v>
      </c>
      <c r="L958" t="s">
        <v>4667</v>
      </c>
      <c r="M958" t="s">
        <v>4668</v>
      </c>
      <c r="N958">
        <v>2025</v>
      </c>
      <c r="O958" t="s">
        <v>3964</v>
      </c>
      <c r="P958" t="s">
        <v>37</v>
      </c>
      <c r="Q958" t="str">
        <f>IFERROR(_xlfn.XLOOKUP(B958,'boitiers actifs'!C:C,'boitiers actifs'!A:A),"Pas installé")</f>
        <v>HF-525-NF</v>
      </c>
      <c r="R958" t="str">
        <f t="shared" si="14"/>
        <v>Identique</v>
      </c>
      <c r="S958" t="str">
        <f>IF(B958 = "", "", VLOOKUP(B958, Commandes!D:G, 4, FALSE))</f>
        <v>oui</v>
      </c>
    </row>
    <row r="959" spans="1:19" hidden="1" x14ac:dyDescent="0.35">
      <c r="A959" t="s">
        <v>3968</v>
      </c>
      <c r="B959" t="s">
        <v>3969</v>
      </c>
      <c r="C959" t="s">
        <v>6693</v>
      </c>
      <c r="D959" t="s">
        <v>4671</v>
      </c>
      <c r="E959" s="1" t="s">
        <v>4677</v>
      </c>
      <c r="F959" t="s">
        <v>4666</v>
      </c>
      <c r="G959">
        <v>77</v>
      </c>
      <c r="H959" t="s">
        <v>6694</v>
      </c>
      <c r="I959" t="s">
        <v>3968</v>
      </c>
      <c r="J959" t="s">
        <v>800</v>
      </c>
      <c r="K959" t="s">
        <v>46</v>
      </c>
      <c r="L959" t="s">
        <v>4667</v>
      </c>
      <c r="M959" t="s">
        <v>4668</v>
      </c>
      <c r="N959">
        <v>2025</v>
      </c>
      <c r="O959" t="s">
        <v>3970</v>
      </c>
      <c r="P959" t="s">
        <v>37</v>
      </c>
      <c r="Q959" t="str">
        <f>IFERROR(_xlfn.XLOOKUP(B959,'boitiers actifs'!C:C,'boitiers actifs'!A:A),"Pas installé")</f>
        <v>HF-432-LL</v>
      </c>
      <c r="R959" t="str">
        <f t="shared" si="14"/>
        <v>Identique</v>
      </c>
      <c r="S959" t="str">
        <f>IF(B959 = "", "", VLOOKUP(B959, Commandes!D:G, 4, FALSE))</f>
        <v>oui</v>
      </c>
    </row>
    <row r="960" spans="1:19" hidden="1" x14ac:dyDescent="0.35">
      <c r="A960" t="s">
        <v>3974</v>
      </c>
      <c r="B960" t="s">
        <v>3975</v>
      </c>
      <c r="C960" t="s">
        <v>6695</v>
      </c>
      <c r="D960" t="s">
        <v>4671</v>
      </c>
      <c r="E960" s="1" t="s">
        <v>4677</v>
      </c>
      <c r="F960" t="s">
        <v>4678</v>
      </c>
      <c r="G960">
        <v>69</v>
      </c>
      <c r="H960" t="s">
        <v>6696</v>
      </c>
      <c r="I960" t="s">
        <v>3974</v>
      </c>
      <c r="J960" t="s">
        <v>800</v>
      </c>
      <c r="K960" t="s">
        <v>46</v>
      </c>
      <c r="L960" t="s">
        <v>4667</v>
      </c>
      <c r="M960" t="s">
        <v>4668</v>
      </c>
      <c r="N960">
        <v>2025</v>
      </c>
      <c r="O960" t="s">
        <v>3976</v>
      </c>
      <c r="P960" t="s">
        <v>37</v>
      </c>
      <c r="Q960" t="str">
        <f>IFERROR(_xlfn.XLOOKUP(B960,'boitiers actifs'!C:C,'boitiers actifs'!A:A),"Pas installé")</f>
        <v>HF-952-JV</v>
      </c>
      <c r="R960" t="str">
        <f t="shared" si="14"/>
        <v>Identique</v>
      </c>
      <c r="S960" t="str">
        <f>IF(B960 = "", "", VLOOKUP(B960, Commandes!D:G, 4, FALSE))</f>
        <v>oui</v>
      </c>
    </row>
    <row r="961" spans="1:19" hidden="1" x14ac:dyDescent="0.35">
      <c r="A961" t="s">
        <v>6697</v>
      </c>
      <c r="B961" t="s">
        <v>66</v>
      </c>
      <c r="C961" t="s">
        <v>771</v>
      </c>
      <c r="D961" t="s">
        <v>6698</v>
      </c>
      <c r="E961" s="1" t="s">
        <v>66</v>
      </c>
      <c r="F961" t="s">
        <v>4666</v>
      </c>
      <c r="G961" t="s">
        <v>4681</v>
      </c>
      <c r="H961" t="s">
        <v>66</v>
      </c>
      <c r="I961" t="s">
        <v>66</v>
      </c>
      <c r="J961" t="s">
        <v>1629</v>
      </c>
      <c r="K961" t="s">
        <v>46</v>
      </c>
      <c r="L961" t="s">
        <v>66</v>
      </c>
      <c r="M961" t="s">
        <v>66</v>
      </c>
      <c r="N961">
        <v>0</v>
      </c>
      <c r="O961" t="s">
        <v>66</v>
      </c>
      <c r="Q961" t="str">
        <f>IFERROR(_xlfn.XLOOKUP(B961,'boitiers actifs'!C:C,'boitiers actifs'!A:A),"Pas installé")</f>
        <v>Pas installé</v>
      </c>
      <c r="R961" t="str">
        <f t="shared" si="14"/>
        <v>Pas installé</v>
      </c>
      <c r="S961" t="str">
        <f>IF(B961 = "", "", VLOOKUP(B961, Commandes!D:G, 4, FALSE))</f>
        <v/>
      </c>
    </row>
    <row r="962" spans="1:19" hidden="1" x14ac:dyDescent="0.35">
      <c r="A962" t="s">
        <v>3980</v>
      </c>
      <c r="B962" t="s">
        <v>3981</v>
      </c>
      <c r="C962" t="s">
        <v>4525</v>
      </c>
      <c r="D962" t="s">
        <v>4671</v>
      </c>
      <c r="E962" s="1" t="s">
        <v>4677</v>
      </c>
      <c r="F962" t="s">
        <v>4666</v>
      </c>
      <c r="G962">
        <v>85</v>
      </c>
      <c r="H962" t="s">
        <v>1590</v>
      </c>
      <c r="I962" t="s">
        <v>3980</v>
      </c>
      <c r="J962" t="s">
        <v>927</v>
      </c>
      <c r="K962" t="s">
        <v>46</v>
      </c>
      <c r="L962" t="s">
        <v>4667</v>
      </c>
      <c r="M962" t="s">
        <v>4668</v>
      </c>
      <c r="N962">
        <v>2025</v>
      </c>
      <c r="O962" t="s">
        <v>3982</v>
      </c>
      <c r="P962" t="s">
        <v>37</v>
      </c>
      <c r="Q962" t="str">
        <f>IFERROR(_xlfn.XLOOKUP(B962,'boitiers actifs'!C:C,'boitiers actifs'!A:A),"Pas installé")</f>
        <v>HF-147-VZ</v>
      </c>
      <c r="R962" t="str">
        <f t="shared" ref="R962:R1025" si="15" xml:space="preserve"> IF(Q962 = "Pas installé", "Pas installé", IF( Q962&lt;&gt;A962, "Différent du véhicule assigné", "Identique"))</f>
        <v>Identique</v>
      </c>
      <c r="S962" t="str">
        <f>IF(B962 = "", "", VLOOKUP(B962, Commandes!D:G, 4, FALSE))</f>
        <v>oui</v>
      </c>
    </row>
    <row r="963" spans="1:19" hidden="1" x14ac:dyDescent="0.35">
      <c r="A963" t="s">
        <v>3987</v>
      </c>
      <c r="B963" t="s">
        <v>3988</v>
      </c>
      <c r="C963" t="s">
        <v>6699</v>
      </c>
      <c r="D963" t="s">
        <v>4671</v>
      </c>
      <c r="E963" s="1" t="s">
        <v>4677</v>
      </c>
      <c r="F963" t="s">
        <v>4678</v>
      </c>
      <c r="G963">
        <v>56</v>
      </c>
      <c r="H963" t="s">
        <v>3990</v>
      </c>
      <c r="I963" t="s">
        <v>3987</v>
      </c>
      <c r="J963" t="s">
        <v>927</v>
      </c>
      <c r="K963" t="s">
        <v>46</v>
      </c>
      <c r="L963" t="s">
        <v>4667</v>
      </c>
      <c r="M963" t="s">
        <v>4668</v>
      </c>
      <c r="N963">
        <v>2025</v>
      </c>
      <c r="O963" t="s">
        <v>3989</v>
      </c>
      <c r="P963" t="s">
        <v>37</v>
      </c>
      <c r="Q963" t="str">
        <f>IFERROR(_xlfn.XLOOKUP(B963,'boitiers actifs'!C:C,'boitiers actifs'!A:A),"Pas installé")</f>
        <v>HF-826-NV</v>
      </c>
      <c r="R963" t="str">
        <f t="shared" si="15"/>
        <v>Identique</v>
      </c>
      <c r="S963" t="str">
        <f>IF(B963 = "", "", VLOOKUP(B963, Commandes!D:G, 4, FALSE))</f>
        <v>oui</v>
      </c>
    </row>
    <row r="964" spans="1:19" hidden="1" x14ac:dyDescent="0.35">
      <c r="A964" t="s">
        <v>3994</v>
      </c>
      <c r="B964" t="s">
        <v>3995</v>
      </c>
      <c r="C964" t="s">
        <v>6323</v>
      </c>
      <c r="D964" t="s">
        <v>4671</v>
      </c>
      <c r="E964" s="1" t="s">
        <v>6700</v>
      </c>
      <c r="F964" t="s">
        <v>4666</v>
      </c>
      <c r="G964">
        <v>77</v>
      </c>
      <c r="H964" t="s">
        <v>66</v>
      </c>
      <c r="I964" t="s">
        <v>3994</v>
      </c>
      <c r="J964" t="s">
        <v>2736</v>
      </c>
      <c r="K964" t="s">
        <v>46</v>
      </c>
      <c r="L964" t="s">
        <v>4692</v>
      </c>
      <c r="M964" t="s">
        <v>4693</v>
      </c>
      <c r="N964">
        <v>2023</v>
      </c>
      <c r="O964" t="s">
        <v>3996</v>
      </c>
      <c r="P964" t="s">
        <v>37</v>
      </c>
      <c r="Q964" t="str">
        <f>IFERROR(_xlfn.XLOOKUP(B964,'boitiers actifs'!C:C,'boitiers actifs'!A:A),"Pas installé")</f>
        <v>GP-228-DA</v>
      </c>
      <c r="R964" t="str">
        <f t="shared" si="15"/>
        <v>Identique</v>
      </c>
      <c r="S964" t="str">
        <f>IF(B964 = "", "", VLOOKUP(B964, Commandes!D:G, 4, FALSE))</f>
        <v>oui</v>
      </c>
    </row>
    <row r="965" spans="1:19" hidden="1" x14ac:dyDescent="0.35">
      <c r="A965" t="s">
        <v>3999</v>
      </c>
      <c r="B965" t="s">
        <v>4000</v>
      </c>
      <c r="C965" t="s">
        <v>6701</v>
      </c>
      <c r="D965" t="s">
        <v>4671</v>
      </c>
      <c r="E965" s="1" t="s">
        <v>4677</v>
      </c>
      <c r="F965" t="s">
        <v>4678</v>
      </c>
      <c r="G965" t="s">
        <v>4681</v>
      </c>
      <c r="H965" t="s">
        <v>6281</v>
      </c>
      <c r="I965" t="s">
        <v>3999</v>
      </c>
      <c r="J965" t="s">
        <v>2499</v>
      </c>
      <c r="K965" t="s">
        <v>46</v>
      </c>
      <c r="L965" t="s">
        <v>4667</v>
      </c>
      <c r="M965" t="s">
        <v>4668</v>
      </c>
      <c r="N965">
        <v>2025</v>
      </c>
      <c r="O965" t="s">
        <v>4001</v>
      </c>
      <c r="P965" t="s">
        <v>67</v>
      </c>
      <c r="Q965" t="str">
        <f>IFERROR(_xlfn.XLOOKUP(B965,'boitiers actifs'!C:C,'boitiers actifs'!A:A),"Pas installé")</f>
        <v>HF-302-YJ</v>
      </c>
      <c r="R965" t="str">
        <f t="shared" si="15"/>
        <v>Identique</v>
      </c>
      <c r="S965" t="str">
        <f>IF(B965 = "", "", VLOOKUP(B965, Commandes!D:G, 4, FALSE))</f>
        <v>oui</v>
      </c>
    </row>
    <row r="966" spans="1:19" hidden="1" x14ac:dyDescent="0.35">
      <c r="A966" t="s">
        <v>4004</v>
      </c>
      <c r="B966" t="s">
        <v>4005</v>
      </c>
      <c r="C966" t="s">
        <v>6702</v>
      </c>
      <c r="D966" t="s">
        <v>4671</v>
      </c>
      <c r="E966" s="1" t="s">
        <v>4677</v>
      </c>
      <c r="F966" t="s">
        <v>4678</v>
      </c>
      <c r="G966">
        <v>73</v>
      </c>
      <c r="H966" t="s">
        <v>6703</v>
      </c>
      <c r="I966" t="s">
        <v>4004</v>
      </c>
      <c r="J966" t="s">
        <v>800</v>
      </c>
      <c r="K966" t="s">
        <v>46</v>
      </c>
      <c r="L966" t="s">
        <v>4667</v>
      </c>
      <c r="M966" t="s">
        <v>4668</v>
      </c>
      <c r="N966">
        <v>2025</v>
      </c>
      <c r="O966" t="s">
        <v>4006</v>
      </c>
      <c r="P966" t="s">
        <v>37</v>
      </c>
      <c r="Q966" t="str">
        <f>IFERROR(_xlfn.XLOOKUP(B966,'boitiers actifs'!C:C,'boitiers actifs'!A:A),"Pas installé")</f>
        <v>HF-580-YW</v>
      </c>
      <c r="R966" t="str">
        <f t="shared" si="15"/>
        <v>Identique</v>
      </c>
      <c r="S966" t="str">
        <f>IF(B966 = "", "", VLOOKUP(B966, Commandes!D:G, 4, FALSE))</f>
        <v>oui</v>
      </c>
    </row>
    <row r="967" spans="1:19" hidden="1" x14ac:dyDescent="0.35">
      <c r="A967" t="s">
        <v>4010</v>
      </c>
      <c r="B967" t="s">
        <v>4011</v>
      </c>
      <c r="C967" t="s">
        <v>6704</v>
      </c>
      <c r="D967" t="s">
        <v>4671</v>
      </c>
      <c r="E967" s="1" t="s">
        <v>4677</v>
      </c>
      <c r="F967" t="s">
        <v>4678</v>
      </c>
      <c r="G967">
        <v>66</v>
      </c>
      <c r="H967" t="s">
        <v>1506</v>
      </c>
      <c r="I967" t="s">
        <v>66</v>
      </c>
      <c r="J967" t="s">
        <v>927</v>
      </c>
      <c r="K967" t="s">
        <v>46</v>
      </c>
      <c r="L967" t="s">
        <v>4667</v>
      </c>
      <c r="M967" t="s">
        <v>4668</v>
      </c>
      <c r="N967">
        <v>2025</v>
      </c>
      <c r="O967" t="s">
        <v>4012</v>
      </c>
      <c r="P967" t="s">
        <v>37</v>
      </c>
      <c r="Q967" t="str">
        <f>IFERROR(_xlfn.XLOOKUP(B967,'boitiers actifs'!C:C,'boitiers actifs'!A:A),"Pas installé")</f>
        <v>HC-577-XN</v>
      </c>
      <c r="R967" t="str">
        <f t="shared" si="15"/>
        <v>Identique</v>
      </c>
      <c r="S967" t="str">
        <f>IF(B967 = "", "", VLOOKUP(B967, Commandes!D:G, 4, FALSE))</f>
        <v>oui</v>
      </c>
    </row>
    <row r="968" spans="1:19" hidden="1" x14ac:dyDescent="0.35">
      <c r="A968" t="s">
        <v>4017</v>
      </c>
      <c r="B968" t="s">
        <v>4018</v>
      </c>
      <c r="C968" t="s">
        <v>6705</v>
      </c>
      <c r="D968" t="s">
        <v>4671</v>
      </c>
      <c r="E968" s="1" t="s">
        <v>4716</v>
      </c>
      <c r="F968" t="s">
        <v>4666</v>
      </c>
      <c r="G968">
        <v>54</v>
      </c>
      <c r="H968" t="s">
        <v>4020</v>
      </c>
      <c r="I968" t="s">
        <v>4017</v>
      </c>
      <c r="J968" t="s">
        <v>2736</v>
      </c>
      <c r="K968" t="s">
        <v>46</v>
      </c>
      <c r="L968" t="s">
        <v>4692</v>
      </c>
      <c r="M968" t="s">
        <v>4693</v>
      </c>
      <c r="N968">
        <v>2023</v>
      </c>
      <c r="O968" t="s">
        <v>4019</v>
      </c>
      <c r="P968" t="s">
        <v>37</v>
      </c>
      <c r="Q968" t="str">
        <f>IFERROR(_xlfn.XLOOKUP(B968,'boitiers actifs'!C:C,'boitiers actifs'!A:A),"Pas installé")</f>
        <v>GS-750-JC</v>
      </c>
      <c r="R968" t="str">
        <f t="shared" si="15"/>
        <v>Identique</v>
      </c>
      <c r="S968" t="str">
        <f>IF(B968 = "", "", VLOOKUP(B968, Commandes!D:G, 4, FALSE))</f>
        <v>oui</v>
      </c>
    </row>
    <row r="969" spans="1:19" hidden="1" x14ac:dyDescent="0.35">
      <c r="A969" t="s">
        <v>4024</v>
      </c>
      <c r="B969" t="s">
        <v>4025</v>
      </c>
      <c r="C969" t="s">
        <v>6397</v>
      </c>
      <c r="D969" t="s">
        <v>4671</v>
      </c>
      <c r="E969" s="1" t="s">
        <v>4677</v>
      </c>
      <c r="F969" t="s">
        <v>4678</v>
      </c>
      <c r="G969">
        <v>42</v>
      </c>
      <c r="H969" t="s">
        <v>4027</v>
      </c>
      <c r="I969" t="s">
        <v>4024</v>
      </c>
      <c r="J969" t="s">
        <v>2671</v>
      </c>
      <c r="K969" t="s">
        <v>46</v>
      </c>
      <c r="L969" t="s">
        <v>4667</v>
      </c>
      <c r="M969" t="s">
        <v>4668</v>
      </c>
      <c r="N969">
        <v>2025</v>
      </c>
      <c r="O969" t="s">
        <v>4026</v>
      </c>
      <c r="P969" t="s">
        <v>37</v>
      </c>
      <c r="Q969" t="str">
        <f>IFERROR(_xlfn.XLOOKUP(B969,'boitiers actifs'!C:C,'boitiers actifs'!A:A),"Pas installé")</f>
        <v>HF-076-PV</v>
      </c>
      <c r="R969" t="str">
        <f t="shared" si="15"/>
        <v>Identique</v>
      </c>
      <c r="S969" t="str">
        <f>IF(B969 = "", "", VLOOKUP(B969, Commandes!D:G, 4, FALSE))</f>
        <v>oui</v>
      </c>
    </row>
    <row r="970" spans="1:19" hidden="1" x14ac:dyDescent="0.35">
      <c r="A970" t="s">
        <v>4031</v>
      </c>
      <c r="B970" t="s">
        <v>4032</v>
      </c>
      <c r="C970" t="s">
        <v>6706</v>
      </c>
      <c r="D970" t="s">
        <v>4671</v>
      </c>
      <c r="E970" s="1" t="s">
        <v>4677</v>
      </c>
      <c r="F970" t="s">
        <v>4678</v>
      </c>
      <c r="G970">
        <v>86</v>
      </c>
      <c r="H970" t="s">
        <v>4034</v>
      </c>
      <c r="I970" t="s">
        <v>4031</v>
      </c>
      <c r="J970" t="s">
        <v>2671</v>
      </c>
      <c r="K970" t="s">
        <v>46</v>
      </c>
      <c r="L970" t="s">
        <v>4667</v>
      </c>
      <c r="M970" t="s">
        <v>4668</v>
      </c>
      <c r="N970">
        <v>2025</v>
      </c>
      <c r="O970" t="s">
        <v>4033</v>
      </c>
      <c r="P970" t="s">
        <v>37</v>
      </c>
      <c r="Q970" t="str">
        <f>IFERROR(_xlfn.XLOOKUP(B970,'boitiers actifs'!C:C,'boitiers actifs'!A:A),"Pas installé")</f>
        <v>HF-717-PV</v>
      </c>
      <c r="R970" t="str">
        <f t="shared" si="15"/>
        <v>Identique</v>
      </c>
      <c r="S970" t="str">
        <f>IF(B970 = "", "", VLOOKUP(B970, Commandes!D:G, 4, FALSE))</f>
        <v>oui</v>
      </c>
    </row>
    <row r="971" spans="1:19" hidden="1" x14ac:dyDescent="0.35">
      <c r="A971" t="s">
        <v>6707</v>
      </c>
      <c r="B971" t="s">
        <v>66</v>
      </c>
      <c r="C971" t="s">
        <v>771</v>
      </c>
      <c r="D971" t="s">
        <v>66</v>
      </c>
      <c r="E971" s="1" t="s">
        <v>66</v>
      </c>
      <c r="F971" t="s">
        <v>4666</v>
      </c>
      <c r="G971" t="s">
        <v>4681</v>
      </c>
      <c r="H971" t="s">
        <v>66</v>
      </c>
      <c r="I971" t="s">
        <v>66</v>
      </c>
      <c r="J971" t="s">
        <v>848</v>
      </c>
      <c r="K971" t="s">
        <v>46</v>
      </c>
      <c r="L971" t="s">
        <v>66</v>
      </c>
      <c r="M971" t="s">
        <v>66</v>
      </c>
      <c r="N971">
        <v>0</v>
      </c>
      <c r="O971" t="s">
        <v>66</v>
      </c>
      <c r="Q971" t="str">
        <f>IFERROR(_xlfn.XLOOKUP(B971,'boitiers actifs'!C:C,'boitiers actifs'!A:A),"Pas installé")</f>
        <v>Pas installé</v>
      </c>
      <c r="R971" t="str">
        <f t="shared" si="15"/>
        <v>Pas installé</v>
      </c>
      <c r="S971" t="str">
        <f>IF(B971 = "", "", VLOOKUP(B971, Commandes!D:G, 4, FALSE))</f>
        <v/>
      </c>
    </row>
    <row r="972" spans="1:19" hidden="1" x14ac:dyDescent="0.35">
      <c r="A972" t="s">
        <v>4038</v>
      </c>
      <c r="B972" t="s">
        <v>4039</v>
      </c>
      <c r="C972" t="s">
        <v>6708</v>
      </c>
      <c r="D972" t="s">
        <v>4671</v>
      </c>
      <c r="E972" s="1" t="s">
        <v>4716</v>
      </c>
      <c r="F972" t="s">
        <v>4666</v>
      </c>
      <c r="G972">
        <v>77</v>
      </c>
      <c r="H972" t="s">
        <v>6709</v>
      </c>
      <c r="I972" t="s">
        <v>4038</v>
      </c>
      <c r="J972" t="s">
        <v>848</v>
      </c>
      <c r="K972" t="s">
        <v>46</v>
      </c>
      <c r="L972" t="s">
        <v>4667</v>
      </c>
      <c r="M972" t="s">
        <v>4673</v>
      </c>
      <c r="N972">
        <v>2025</v>
      </c>
      <c r="O972" t="s">
        <v>4040</v>
      </c>
      <c r="P972" t="s">
        <v>37</v>
      </c>
      <c r="Q972" t="str">
        <f>IFERROR(_xlfn.XLOOKUP(B972,'boitiers actifs'!C:C,'boitiers actifs'!A:A),"Pas installé")</f>
        <v>HE-985-MX</v>
      </c>
      <c r="R972" t="str">
        <f t="shared" si="15"/>
        <v>Identique</v>
      </c>
      <c r="S972" t="str">
        <f>IF(B972 = "", "", VLOOKUP(B972, Commandes!D:G, 4, FALSE))</f>
        <v>oui</v>
      </c>
    </row>
    <row r="973" spans="1:19" hidden="1" x14ac:dyDescent="0.35">
      <c r="A973" t="s">
        <v>4044</v>
      </c>
      <c r="B973" t="s">
        <v>4045</v>
      </c>
      <c r="C973" t="s">
        <v>5089</v>
      </c>
      <c r="D973" t="s">
        <v>4671</v>
      </c>
      <c r="E973" s="1" t="s">
        <v>6710</v>
      </c>
      <c r="F973" t="s">
        <v>4666</v>
      </c>
      <c r="G973">
        <v>97</v>
      </c>
      <c r="H973" t="s">
        <v>66</v>
      </c>
      <c r="I973" t="s">
        <v>4044</v>
      </c>
      <c r="J973" t="s">
        <v>848</v>
      </c>
      <c r="K973" t="s">
        <v>46</v>
      </c>
      <c r="L973" t="s">
        <v>4667</v>
      </c>
      <c r="M973" t="s">
        <v>4668</v>
      </c>
      <c r="N973">
        <v>2025</v>
      </c>
      <c r="O973" t="s">
        <v>4046</v>
      </c>
      <c r="P973" t="s">
        <v>37</v>
      </c>
      <c r="Q973" t="str">
        <f>IFERROR(_xlfn.XLOOKUP(B973,'boitiers actifs'!C:C,'boitiers actifs'!A:A),"Pas installé")</f>
        <v>HD-854-AG</v>
      </c>
      <c r="R973" t="str">
        <f t="shared" si="15"/>
        <v>Identique</v>
      </c>
      <c r="S973" t="str">
        <f>IF(B973 = "", "", VLOOKUP(B973, Commandes!D:G, 4, FALSE))</f>
        <v>oui</v>
      </c>
    </row>
    <row r="974" spans="1:19" hidden="1" x14ac:dyDescent="0.35">
      <c r="A974" t="s">
        <v>4049</v>
      </c>
      <c r="B974" t="s">
        <v>4050</v>
      </c>
      <c r="C974" t="s">
        <v>5105</v>
      </c>
      <c r="D974" t="s">
        <v>4054</v>
      </c>
      <c r="E974" s="1" t="s">
        <v>6711</v>
      </c>
      <c r="F974" t="s">
        <v>4666</v>
      </c>
      <c r="G974">
        <v>86</v>
      </c>
      <c r="H974" t="s">
        <v>66</v>
      </c>
      <c r="I974" t="s">
        <v>4049</v>
      </c>
      <c r="J974" t="s">
        <v>848</v>
      </c>
      <c r="K974" t="s">
        <v>46</v>
      </c>
      <c r="L974" t="s">
        <v>4667</v>
      </c>
      <c r="M974" t="s">
        <v>4668</v>
      </c>
      <c r="N974">
        <v>2025</v>
      </c>
      <c r="O974" t="s">
        <v>4051</v>
      </c>
      <c r="P974" t="s">
        <v>37</v>
      </c>
      <c r="Q974" t="str">
        <f>IFERROR(_xlfn.XLOOKUP(B974,'boitiers actifs'!C:C,'boitiers actifs'!A:A),"Pas installé")</f>
        <v>HD-710-KE</v>
      </c>
      <c r="R974" t="str">
        <f t="shared" si="15"/>
        <v>Identique</v>
      </c>
      <c r="S974" t="str">
        <f>IF(B974 = "", "", VLOOKUP(B974, Commandes!D:G, 4, FALSE))</f>
        <v>oui</v>
      </c>
    </row>
    <row r="975" spans="1:19" hidden="1" x14ac:dyDescent="0.35">
      <c r="A975" t="s">
        <v>4056</v>
      </c>
      <c r="B975" t="s">
        <v>4057</v>
      </c>
      <c r="C975" t="s">
        <v>6712</v>
      </c>
      <c r="D975" t="s">
        <v>4671</v>
      </c>
      <c r="E975" s="1" t="s">
        <v>4677</v>
      </c>
      <c r="F975" t="s">
        <v>4666</v>
      </c>
      <c r="G975">
        <v>51</v>
      </c>
      <c r="H975" t="s">
        <v>66</v>
      </c>
      <c r="I975" t="s">
        <v>4056</v>
      </c>
      <c r="J975" t="s">
        <v>848</v>
      </c>
      <c r="K975" t="s">
        <v>46</v>
      </c>
      <c r="L975" t="s">
        <v>4667</v>
      </c>
      <c r="M975" t="s">
        <v>4668</v>
      </c>
      <c r="N975">
        <v>2025</v>
      </c>
      <c r="O975" t="s">
        <v>4058</v>
      </c>
      <c r="P975" t="s">
        <v>37</v>
      </c>
      <c r="Q975" t="str">
        <f>IFERROR(_xlfn.XLOOKUP(B975,'boitiers actifs'!C:C,'boitiers actifs'!A:A),"Pas installé")</f>
        <v>HB-145-RH</v>
      </c>
      <c r="R975" t="str">
        <f t="shared" si="15"/>
        <v>Identique</v>
      </c>
      <c r="S975" t="str">
        <f>IF(B975 = "", "", VLOOKUP(B975, Commandes!D:G, 4, FALSE))</f>
        <v>oui</v>
      </c>
    </row>
    <row r="976" spans="1:19" hidden="1" x14ac:dyDescent="0.35">
      <c r="A976" t="s">
        <v>4062</v>
      </c>
      <c r="B976" t="s">
        <v>4063</v>
      </c>
      <c r="C976" t="s">
        <v>6713</v>
      </c>
      <c r="D976" t="s">
        <v>4671</v>
      </c>
      <c r="E976" s="1" t="s">
        <v>4677</v>
      </c>
      <c r="F976" t="s">
        <v>4678</v>
      </c>
      <c r="G976">
        <v>63</v>
      </c>
      <c r="H976" t="s">
        <v>6714</v>
      </c>
      <c r="I976" t="s">
        <v>4062</v>
      </c>
      <c r="J976" t="s">
        <v>848</v>
      </c>
      <c r="K976" t="s">
        <v>46</v>
      </c>
      <c r="L976" t="s">
        <v>4667</v>
      </c>
      <c r="M976" t="s">
        <v>4668</v>
      </c>
      <c r="N976">
        <v>2024</v>
      </c>
      <c r="O976" t="s">
        <v>4064</v>
      </c>
      <c r="P976" t="s">
        <v>37</v>
      </c>
      <c r="Q976" t="str">
        <f>IFERROR(_xlfn.XLOOKUP(B976,'boitiers actifs'!C:C,'boitiers actifs'!A:A),"Pas installé")</f>
        <v>HA-811-ZF</v>
      </c>
      <c r="R976" t="str">
        <f t="shared" si="15"/>
        <v>Identique</v>
      </c>
      <c r="S976" t="str">
        <f>IF(B976 = "", "", VLOOKUP(B976, Commandes!D:G, 4, FALSE))</f>
        <v>oui</v>
      </c>
    </row>
    <row r="977" spans="1:19" hidden="1" x14ac:dyDescent="0.35">
      <c r="A977" t="s">
        <v>4068</v>
      </c>
      <c r="B977" t="s">
        <v>4069</v>
      </c>
      <c r="C977" t="s">
        <v>6715</v>
      </c>
      <c r="D977" t="s">
        <v>4671</v>
      </c>
      <c r="E977" s="1" t="s">
        <v>6716</v>
      </c>
      <c r="F977" t="s">
        <v>4666</v>
      </c>
      <c r="G977">
        <v>59</v>
      </c>
      <c r="H977" t="s">
        <v>4071</v>
      </c>
      <c r="I977" t="s">
        <v>66</v>
      </c>
      <c r="J977" t="s">
        <v>927</v>
      </c>
      <c r="K977" t="s">
        <v>46</v>
      </c>
      <c r="L977" t="s">
        <v>4667</v>
      </c>
      <c r="M977" t="s">
        <v>4668</v>
      </c>
      <c r="N977">
        <v>2025</v>
      </c>
      <c r="O977" t="s">
        <v>4070</v>
      </c>
      <c r="P977" t="s">
        <v>37</v>
      </c>
      <c r="Q977" t="str">
        <f>IFERROR(_xlfn.XLOOKUP(B977,'boitiers actifs'!C:C,'boitiers actifs'!A:A),"Pas installé")</f>
        <v>HE-098-QY</v>
      </c>
      <c r="R977" t="str">
        <f t="shared" si="15"/>
        <v>Identique</v>
      </c>
      <c r="S977" t="str">
        <f>IF(B977 = "", "", VLOOKUP(B977, Commandes!D:G, 4, FALSE))</f>
        <v>oui</v>
      </c>
    </row>
    <row r="978" spans="1:19" hidden="1" x14ac:dyDescent="0.35">
      <c r="A978" t="s">
        <v>4075</v>
      </c>
      <c r="B978" t="s">
        <v>4076</v>
      </c>
      <c r="C978" t="s">
        <v>5415</v>
      </c>
      <c r="D978" t="s">
        <v>4671</v>
      </c>
      <c r="E978" s="1" t="s">
        <v>4677</v>
      </c>
      <c r="F978" t="s">
        <v>4678</v>
      </c>
      <c r="G978">
        <v>86</v>
      </c>
      <c r="H978" t="s">
        <v>66</v>
      </c>
      <c r="I978" t="s">
        <v>4075</v>
      </c>
      <c r="J978" t="s">
        <v>2671</v>
      </c>
      <c r="K978" t="s">
        <v>46</v>
      </c>
      <c r="L978" t="s">
        <v>4667</v>
      </c>
      <c r="M978" t="s">
        <v>4668</v>
      </c>
      <c r="N978">
        <v>2025</v>
      </c>
      <c r="O978" t="s">
        <v>4077</v>
      </c>
      <c r="P978" t="s">
        <v>37</v>
      </c>
      <c r="Q978" t="str">
        <f>IFERROR(_xlfn.XLOOKUP(B978,'boitiers actifs'!C:C,'boitiers actifs'!A:A),"Pas installé")</f>
        <v>HF-664-MV</v>
      </c>
      <c r="R978" t="str">
        <f t="shared" si="15"/>
        <v>Identique</v>
      </c>
      <c r="S978" t="str">
        <f>IF(B978 = "", "", VLOOKUP(B978, Commandes!D:G, 4, FALSE))</f>
        <v>oui</v>
      </c>
    </row>
    <row r="979" spans="1:19" hidden="1" x14ac:dyDescent="0.35">
      <c r="A979" t="s">
        <v>4081</v>
      </c>
      <c r="B979" t="s">
        <v>4082</v>
      </c>
      <c r="C979" t="s">
        <v>5539</v>
      </c>
      <c r="D979" t="s">
        <v>4671</v>
      </c>
      <c r="E979" s="1" t="s">
        <v>5123</v>
      </c>
      <c r="F979" t="s">
        <v>4666</v>
      </c>
      <c r="G979">
        <v>77</v>
      </c>
      <c r="H979" t="s">
        <v>6717</v>
      </c>
      <c r="I979" t="s">
        <v>4081</v>
      </c>
      <c r="J979" t="s">
        <v>1349</v>
      </c>
      <c r="K979" t="s">
        <v>46</v>
      </c>
      <c r="L979" t="s">
        <v>4667</v>
      </c>
      <c r="M979" t="s">
        <v>4668</v>
      </c>
      <c r="N979">
        <v>2025</v>
      </c>
      <c r="O979" t="s">
        <v>4083</v>
      </c>
      <c r="P979" t="s">
        <v>37</v>
      </c>
      <c r="Q979" t="str">
        <f>IFERROR(_xlfn.XLOOKUP(B979,'boitiers actifs'!C:C,'boitiers actifs'!A:A),"Pas installé")</f>
        <v>HF-275-PV</v>
      </c>
      <c r="R979" t="str">
        <f t="shared" si="15"/>
        <v>Identique</v>
      </c>
      <c r="S979" t="str">
        <f>IF(B979 = "", "", VLOOKUP(B979, Commandes!D:G, 4, FALSE))</f>
        <v>oui</v>
      </c>
    </row>
    <row r="980" spans="1:19" hidden="1" x14ac:dyDescent="0.35">
      <c r="A980" t="s">
        <v>4086</v>
      </c>
      <c r="B980" t="s">
        <v>4087</v>
      </c>
      <c r="C980" t="s">
        <v>6718</v>
      </c>
      <c r="D980" t="s">
        <v>4671</v>
      </c>
      <c r="E980" s="1" t="s">
        <v>4677</v>
      </c>
      <c r="F980" t="s">
        <v>4678</v>
      </c>
      <c r="G980">
        <v>38</v>
      </c>
      <c r="H980" t="s">
        <v>66</v>
      </c>
      <c r="I980" t="s">
        <v>4086</v>
      </c>
      <c r="J980" t="s">
        <v>1418</v>
      </c>
      <c r="K980" t="s">
        <v>46</v>
      </c>
      <c r="L980" t="s">
        <v>4667</v>
      </c>
      <c r="M980" t="s">
        <v>4668</v>
      </c>
      <c r="N980">
        <v>2025</v>
      </c>
      <c r="O980" t="s">
        <v>4088</v>
      </c>
      <c r="P980" t="s">
        <v>37</v>
      </c>
      <c r="Q980" t="str">
        <f>IFERROR(_xlfn.XLOOKUP(B980,'boitiers actifs'!C:C,'boitiers actifs'!A:A),"Pas installé")</f>
        <v>HF-639-PT</v>
      </c>
      <c r="R980" t="str">
        <f t="shared" si="15"/>
        <v>Identique</v>
      </c>
      <c r="S980" t="str">
        <f>IF(B980 = "", "", VLOOKUP(B980, Commandes!D:G, 4, FALSE))</f>
        <v>oui</v>
      </c>
    </row>
    <row r="981" spans="1:19" hidden="1" x14ac:dyDescent="0.35">
      <c r="A981" t="s">
        <v>4092</v>
      </c>
      <c r="B981" t="s">
        <v>4093</v>
      </c>
      <c r="C981" t="s">
        <v>4097</v>
      </c>
      <c r="D981" t="s">
        <v>4671</v>
      </c>
      <c r="E981" s="1" t="s">
        <v>4954</v>
      </c>
      <c r="F981" t="s">
        <v>4666</v>
      </c>
      <c r="G981">
        <v>97</v>
      </c>
      <c r="H981" t="s">
        <v>6719</v>
      </c>
      <c r="I981" t="s">
        <v>4092</v>
      </c>
      <c r="J981" t="s">
        <v>848</v>
      </c>
      <c r="K981" t="s">
        <v>46</v>
      </c>
      <c r="L981" t="s">
        <v>4667</v>
      </c>
      <c r="M981" t="s">
        <v>4668</v>
      </c>
      <c r="N981">
        <v>2024</v>
      </c>
      <c r="O981" t="s">
        <v>4094</v>
      </c>
      <c r="P981" t="s">
        <v>37</v>
      </c>
      <c r="Q981" t="str">
        <f>IFERROR(_xlfn.XLOOKUP(B981,'boitiers actifs'!C:C,'boitiers actifs'!A:A),"Pas installé")</f>
        <v>HA-638-ZF</v>
      </c>
      <c r="R981" t="str">
        <f t="shared" si="15"/>
        <v>Identique</v>
      </c>
      <c r="S981" t="str">
        <f>IF(B981 = "", "", VLOOKUP(B981, Commandes!D:G, 4, FALSE))</f>
        <v>oui</v>
      </c>
    </row>
    <row r="982" spans="1:19" hidden="1" x14ac:dyDescent="0.35">
      <c r="A982" t="s">
        <v>4098</v>
      </c>
      <c r="B982" t="s">
        <v>4099</v>
      </c>
      <c r="C982" t="s">
        <v>6720</v>
      </c>
      <c r="D982" t="s">
        <v>4103</v>
      </c>
      <c r="E982" s="1" t="s">
        <v>6721</v>
      </c>
      <c r="F982" t="s">
        <v>4666</v>
      </c>
      <c r="G982">
        <v>64</v>
      </c>
      <c r="H982" t="s">
        <v>66</v>
      </c>
      <c r="I982" t="s">
        <v>4098</v>
      </c>
      <c r="J982" t="s">
        <v>848</v>
      </c>
      <c r="K982" t="s">
        <v>46</v>
      </c>
      <c r="L982" t="s">
        <v>4692</v>
      </c>
      <c r="M982" t="s">
        <v>4693</v>
      </c>
      <c r="N982">
        <v>2023</v>
      </c>
      <c r="O982" t="s">
        <v>4100</v>
      </c>
      <c r="P982" t="s">
        <v>37</v>
      </c>
      <c r="Q982" t="str">
        <f>IFERROR(_xlfn.XLOOKUP(B982,'boitiers actifs'!C:C,'boitiers actifs'!A:A),"Pas installé")</f>
        <v>HA-260-PM</v>
      </c>
      <c r="R982" t="str">
        <f t="shared" si="15"/>
        <v>Identique</v>
      </c>
      <c r="S982" t="str">
        <f>IF(B982 = "", "", VLOOKUP(B982, Commandes!D:G, 4, FALSE))</f>
        <v>oui</v>
      </c>
    </row>
    <row r="983" spans="1:19" hidden="1" x14ac:dyDescent="0.35">
      <c r="A983" t="s">
        <v>3874</v>
      </c>
      <c r="B983" t="s">
        <v>3875</v>
      </c>
      <c r="C983" t="s">
        <v>6663</v>
      </c>
      <c r="D983" t="s">
        <v>4671</v>
      </c>
      <c r="E983" s="1" t="s">
        <v>4954</v>
      </c>
      <c r="F983" t="s">
        <v>4666</v>
      </c>
      <c r="G983">
        <v>80</v>
      </c>
      <c r="H983" t="s">
        <v>6664</v>
      </c>
      <c r="I983" t="s">
        <v>3874</v>
      </c>
      <c r="J983" t="s">
        <v>2499</v>
      </c>
      <c r="K983" t="s">
        <v>46</v>
      </c>
      <c r="L983" t="s">
        <v>4667</v>
      </c>
      <c r="M983" t="s">
        <v>4668</v>
      </c>
      <c r="N983">
        <v>2024</v>
      </c>
      <c r="O983" t="s">
        <v>3876</v>
      </c>
      <c r="Q983" t="str">
        <f>IFERROR(_xlfn.XLOOKUP(B983,'boitiers actifs'!C:C,'boitiers actifs'!A:A),"Pas installé")</f>
        <v>HA-010-RS</v>
      </c>
      <c r="R983" t="str">
        <f t="shared" si="15"/>
        <v>Identique</v>
      </c>
      <c r="S983" t="str">
        <f>IF(B983 = "", "", VLOOKUP(B983, Commandes!D:G, 4, FALSE))</f>
        <v>oui</v>
      </c>
    </row>
    <row r="984" spans="1:19" hidden="1" x14ac:dyDescent="0.35">
      <c r="A984" t="s">
        <v>6725</v>
      </c>
      <c r="B984" t="s">
        <v>66</v>
      </c>
      <c r="C984" t="s">
        <v>5089</v>
      </c>
      <c r="D984" t="s">
        <v>6726</v>
      </c>
      <c r="E984" s="1" t="s">
        <v>6727</v>
      </c>
      <c r="F984" t="s">
        <v>4666</v>
      </c>
      <c r="G984" t="s">
        <v>4681</v>
      </c>
      <c r="H984" t="s">
        <v>66</v>
      </c>
      <c r="I984" t="s">
        <v>6725</v>
      </c>
      <c r="J984" t="s">
        <v>848</v>
      </c>
      <c r="K984" t="s">
        <v>46</v>
      </c>
      <c r="L984" t="s">
        <v>4667</v>
      </c>
      <c r="M984" t="s">
        <v>4673</v>
      </c>
      <c r="N984">
        <v>2017</v>
      </c>
      <c r="O984" t="s">
        <v>6728</v>
      </c>
      <c r="P984" t="s">
        <v>37</v>
      </c>
      <c r="Q984" t="str">
        <f>IFERROR(_xlfn.XLOOKUP(B984,'boitiers actifs'!C:C,'boitiers actifs'!A:A),"Pas installé")</f>
        <v>Pas installé</v>
      </c>
      <c r="R984" t="str">
        <f t="shared" si="15"/>
        <v>Pas installé</v>
      </c>
      <c r="S984" t="str">
        <f>IF(B984 = "", "", VLOOKUP(B984, Commandes!D:G, 4, FALSE))</f>
        <v/>
      </c>
    </row>
    <row r="985" spans="1:19" hidden="1" x14ac:dyDescent="0.35">
      <c r="A985" t="s">
        <v>4105</v>
      </c>
      <c r="B985" t="s">
        <v>4106</v>
      </c>
      <c r="C985" t="s">
        <v>6729</v>
      </c>
      <c r="D985" t="s">
        <v>4671</v>
      </c>
      <c r="E985" s="1" t="s">
        <v>4790</v>
      </c>
      <c r="F985" t="s">
        <v>4687</v>
      </c>
      <c r="G985">
        <v>87</v>
      </c>
      <c r="H985" t="s">
        <v>6730</v>
      </c>
      <c r="I985" t="s">
        <v>4105</v>
      </c>
      <c r="J985" t="s">
        <v>848</v>
      </c>
      <c r="K985" t="s">
        <v>46</v>
      </c>
      <c r="L985" t="s">
        <v>5169</v>
      </c>
      <c r="M985" t="s">
        <v>5170</v>
      </c>
      <c r="N985">
        <v>2024</v>
      </c>
      <c r="O985" t="s">
        <v>4107</v>
      </c>
      <c r="P985" t="s">
        <v>37</v>
      </c>
      <c r="Q985" t="str">
        <f>IFERROR(_xlfn.XLOOKUP(B985,'boitiers actifs'!C:C,'boitiers actifs'!A:A),"Pas installé")</f>
        <v>GZ-886-ZS</v>
      </c>
      <c r="R985" t="str">
        <f t="shared" si="15"/>
        <v>Identique</v>
      </c>
      <c r="S985" t="str">
        <f>IF(B985 = "", "", VLOOKUP(B985, Commandes!D:G, 4, FALSE))</f>
        <v>oui</v>
      </c>
    </row>
    <row r="986" spans="1:19" hidden="1" x14ac:dyDescent="0.35">
      <c r="A986" t="s">
        <v>4110</v>
      </c>
      <c r="B986" t="s">
        <v>4111</v>
      </c>
      <c r="C986" t="s">
        <v>6720</v>
      </c>
      <c r="D986" t="s">
        <v>4671</v>
      </c>
      <c r="E986" s="1" t="s">
        <v>5918</v>
      </c>
      <c r="F986" t="s">
        <v>4687</v>
      </c>
      <c r="G986">
        <v>62</v>
      </c>
      <c r="H986" t="s">
        <v>66</v>
      </c>
      <c r="I986" t="s">
        <v>4110</v>
      </c>
      <c r="J986" t="s">
        <v>848</v>
      </c>
      <c r="K986" t="s">
        <v>46</v>
      </c>
      <c r="L986" t="s">
        <v>4692</v>
      </c>
      <c r="M986" t="s">
        <v>4693</v>
      </c>
      <c r="N986">
        <v>2023</v>
      </c>
      <c r="O986" t="s">
        <v>4112</v>
      </c>
      <c r="P986" t="s">
        <v>37</v>
      </c>
      <c r="Q986" t="str">
        <f>IFERROR(_xlfn.XLOOKUP(B986,'boitiers actifs'!C:C,'boitiers actifs'!A:A),"Pas installé")</f>
        <v>GZ-077-RB</v>
      </c>
      <c r="R986" t="str">
        <f t="shared" si="15"/>
        <v>Identique</v>
      </c>
      <c r="S986" t="str">
        <f>IF(B986 = "", "", VLOOKUP(B986, Commandes!D:G, 4, FALSE))</f>
        <v>oui</v>
      </c>
    </row>
    <row r="987" spans="1:19" hidden="1" x14ac:dyDescent="0.35">
      <c r="A987" t="s">
        <v>4116</v>
      </c>
      <c r="B987" t="s">
        <v>4117</v>
      </c>
      <c r="C987" t="s">
        <v>6731</v>
      </c>
      <c r="D987" t="s">
        <v>4671</v>
      </c>
      <c r="E987" s="1" t="s">
        <v>5918</v>
      </c>
      <c r="F987" t="s">
        <v>4666</v>
      </c>
      <c r="G987">
        <v>52</v>
      </c>
      <c r="H987" t="s">
        <v>66</v>
      </c>
      <c r="I987" t="s">
        <v>4116</v>
      </c>
      <c r="J987" t="s">
        <v>848</v>
      </c>
      <c r="K987" t="s">
        <v>46</v>
      </c>
      <c r="L987" t="s">
        <v>4667</v>
      </c>
      <c r="M987" t="s">
        <v>4673</v>
      </c>
      <c r="N987">
        <v>2020</v>
      </c>
      <c r="O987" t="s">
        <v>4118</v>
      </c>
      <c r="P987" t="s">
        <v>37</v>
      </c>
      <c r="Q987" t="str">
        <f>IFERROR(_xlfn.XLOOKUP(B987,'boitiers actifs'!C:C,'boitiers actifs'!A:A),"Pas installé")</f>
        <v>FM-766-PE</v>
      </c>
      <c r="R987" t="str">
        <f t="shared" si="15"/>
        <v>Identique</v>
      </c>
      <c r="S987" t="str">
        <f>IF(B987 = "", "", VLOOKUP(B987, Commandes!D:G, 4, FALSE))</f>
        <v>oui</v>
      </c>
    </row>
    <row r="988" spans="1:19" hidden="1" x14ac:dyDescent="0.35">
      <c r="A988" t="s">
        <v>4121</v>
      </c>
      <c r="B988" t="s">
        <v>4122</v>
      </c>
      <c r="C988" t="s">
        <v>5089</v>
      </c>
      <c r="D988" t="s">
        <v>4671</v>
      </c>
      <c r="E988" s="1" t="s">
        <v>6732</v>
      </c>
      <c r="F988" t="s">
        <v>4666</v>
      </c>
      <c r="G988">
        <v>62</v>
      </c>
      <c r="H988" t="s">
        <v>66</v>
      </c>
      <c r="I988" t="s">
        <v>4121</v>
      </c>
      <c r="J988" t="s">
        <v>848</v>
      </c>
      <c r="K988" t="s">
        <v>46</v>
      </c>
      <c r="L988" t="s">
        <v>4692</v>
      </c>
      <c r="M988" t="s">
        <v>4693</v>
      </c>
      <c r="N988">
        <v>2023</v>
      </c>
      <c r="O988" t="s">
        <v>4123</v>
      </c>
      <c r="P988" t="s">
        <v>37</v>
      </c>
      <c r="Q988" t="str">
        <f>IFERROR(_xlfn.XLOOKUP(B988,'boitiers actifs'!C:C,'boitiers actifs'!A:A),"Pas installé")</f>
        <v>HA-682-PL</v>
      </c>
      <c r="R988" t="str">
        <f t="shared" si="15"/>
        <v>Identique</v>
      </c>
      <c r="S988" t="str">
        <f>IF(B988 = "", "", VLOOKUP(B988, Commandes!D:G, 4, FALSE))</f>
        <v>oui</v>
      </c>
    </row>
    <row r="989" spans="1:19" hidden="1" x14ac:dyDescent="0.35">
      <c r="A989" t="s">
        <v>4126</v>
      </c>
      <c r="B989" t="s">
        <v>4127</v>
      </c>
      <c r="C989" t="s">
        <v>6733</v>
      </c>
      <c r="D989" t="s">
        <v>4671</v>
      </c>
      <c r="E989" s="1" t="s">
        <v>4954</v>
      </c>
      <c r="F989" t="s">
        <v>4666</v>
      </c>
      <c r="G989">
        <v>68</v>
      </c>
      <c r="H989" t="s">
        <v>66</v>
      </c>
      <c r="I989" t="s">
        <v>4126</v>
      </c>
      <c r="J989" t="s">
        <v>848</v>
      </c>
      <c r="K989" t="s">
        <v>46</v>
      </c>
      <c r="L989" t="s">
        <v>4692</v>
      </c>
      <c r="M989" t="s">
        <v>4693</v>
      </c>
      <c r="N989">
        <v>2023</v>
      </c>
      <c r="O989" t="s">
        <v>4128</v>
      </c>
      <c r="P989" t="s">
        <v>37</v>
      </c>
      <c r="Q989" t="str">
        <f>IFERROR(_xlfn.XLOOKUP(B989,'boitiers actifs'!C:C,'boitiers actifs'!A:A),"Pas installé")</f>
        <v>GZ-801-VH</v>
      </c>
      <c r="R989" t="str">
        <f t="shared" si="15"/>
        <v>Identique</v>
      </c>
      <c r="S989" t="str">
        <f>IF(B989 = "", "", VLOOKUP(B989, Commandes!D:G, 4, FALSE))</f>
        <v>oui</v>
      </c>
    </row>
    <row r="990" spans="1:19" hidden="1" x14ac:dyDescent="0.35">
      <c r="A990" t="s">
        <v>4132</v>
      </c>
      <c r="B990" t="s">
        <v>4133</v>
      </c>
      <c r="C990" t="s">
        <v>6734</v>
      </c>
      <c r="D990" t="s">
        <v>4671</v>
      </c>
      <c r="E990" s="1" t="s">
        <v>5021</v>
      </c>
      <c r="F990" t="s">
        <v>4678</v>
      </c>
      <c r="G990">
        <v>75</v>
      </c>
      <c r="H990" t="s">
        <v>66</v>
      </c>
      <c r="I990" t="s">
        <v>4132</v>
      </c>
      <c r="J990" t="s">
        <v>848</v>
      </c>
      <c r="K990" t="s">
        <v>46</v>
      </c>
      <c r="L990" t="s">
        <v>4667</v>
      </c>
      <c r="M990" t="s">
        <v>4668</v>
      </c>
      <c r="N990">
        <v>2025</v>
      </c>
      <c r="O990" t="s">
        <v>4134</v>
      </c>
      <c r="P990" t="s">
        <v>37</v>
      </c>
      <c r="Q990" t="str">
        <f>IFERROR(_xlfn.XLOOKUP(B990,'boitiers actifs'!C:C,'boitiers actifs'!A:A),"Pas installé")</f>
        <v>HF-973-LN</v>
      </c>
      <c r="R990" t="str">
        <f t="shared" si="15"/>
        <v>Identique</v>
      </c>
      <c r="S990" t="str">
        <f>IF(B990 = "", "", VLOOKUP(B990, Commandes!D:G, 4, FALSE))</f>
        <v>oui</v>
      </c>
    </row>
    <row r="991" spans="1:19" hidden="1" x14ac:dyDescent="0.35">
      <c r="A991" t="s">
        <v>4138</v>
      </c>
      <c r="B991" t="s">
        <v>4139</v>
      </c>
      <c r="C991" t="s">
        <v>6735</v>
      </c>
      <c r="D991" t="s">
        <v>4671</v>
      </c>
      <c r="E991" s="1" t="s">
        <v>4677</v>
      </c>
      <c r="F991" t="s">
        <v>4666</v>
      </c>
      <c r="G991">
        <v>56</v>
      </c>
      <c r="H991" t="s">
        <v>6736</v>
      </c>
      <c r="I991" t="s">
        <v>4138</v>
      </c>
      <c r="J991" t="s">
        <v>848</v>
      </c>
      <c r="K991" t="s">
        <v>46</v>
      </c>
      <c r="L991" t="s">
        <v>4667</v>
      </c>
      <c r="M991" t="s">
        <v>4673</v>
      </c>
      <c r="N991">
        <v>2025</v>
      </c>
      <c r="O991" t="s">
        <v>4140</v>
      </c>
      <c r="P991" t="s">
        <v>37</v>
      </c>
      <c r="Q991" t="str">
        <f>IFERROR(_xlfn.XLOOKUP(B991,'boitiers actifs'!C:C,'boitiers actifs'!A:A),"Pas installé")</f>
        <v>HF-071-LP</v>
      </c>
      <c r="R991" t="str">
        <f t="shared" si="15"/>
        <v>Identique</v>
      </c>
      <c r="S991" t="str">
        <f>IF(B991 = "", "", VLOOKUP(B991, Commandes!D:G, 4, FALSE))</f>
        <v>oui</v>
      </c>
    </row>
    <row r="992" spans="1:19" hidden="1" x14ac:dyDescent="0.35">
      <c r="A992" t="s">
        <v>4144</v>
      </c>
      <c r="B992" t="s">
        <v>4145</v>
      </c>
      <c r="C992" t="s">
        <v>6737</v>
      </c>
      <c r="D992" t="s">
        <v>4671</v>
      </c>
      <c r="E992" s="1" t="s">
        <v>4801</v>
      </c>
      <c r="F992" t="s">
        <v>4678</v>
      </c>
      <c r="G992">
        <v>100</v>
      </c>
      <c r="H992" t="s">
        <v>66</v>
      </c>
      <c r="I992" t="s">
        <v>4144</v>
      </c>
      <c r="J992" t="s">
        <v>848</v>
      </c>
      <c r="K992" t="s">
        <v>46</v>
      </c>
      <c r="L992" t="s">
        <v>4667</v>
      </c>
      <c r="M992" t="s">
        <v>4673</v>
      </c>
      <c r="N992">
        <v>2025</v>
      </c>
      <c r="O992" t="s">
        <v>4146</v>
      </c>
      <c r="P992" t="s">
        <v>37</v>
      </c>
      <c r="Q992" t="str">
        <f>IFERROR(_xlfn.XLOOKUP(B992,'boitiers actifs'!C:C,'boitiers actifs'!A:A),"Pas installé")</f>
        <v>HF-207-LP</v>
      </c>
      <c r="R992" t="str">
        <f t="shared" si="15"/>
        <v>Identique</v>
      </c>
      <c r="S992" t="str">
        <f>IF(B992 = "", "", VLOOKUP(B992, Commandes!D:G, 4, FALSE))</f>
        <v>oui</v>
      </c>
    </row>
    <row r="993" spans="1:19" hidden="1" x14ac:dyDescent="0.35">
      <c r="A993" t="s">
        <v>3880</v>
      </c>
      <c r="B993" t="s">
        <v>66</v>
      </c>
      <c r="C993" t="s">
        <v>2479</v>
      </c>
      <c r="D993" t="s">
        <v>6439</v>
      </c>
      <c r="E993" s="1" t="s">
        <v>6440</v>
      </c>
      <c r="F993" t="s">
        <v>4666</v>
      </c>
      <c r="G993">
        <v>75</v>
      </c>
      <c r="H993" t="s">
        <v>66</v>
      </c>
      <c r="I993" t="s">
        <v>3880</v>
      </c>
      <c r="J993" t="s">
        <v>2553</v>
      </c>
      <c r="K993" t="s">
        <v>46</v>
      </c>
      <c r="L993" t="s">
        <v>4667</v>
      </c>
      <c r="M993" t="s">
        <v>4668</v>
      </c>
      <c r="N993">
        <v>2024</v>
      </c>
      <c r="O993" t="s">
        <v>3882</v>
      </c>
      <c r="P993" t="s">
        <v>37</v>
      </c>
      <c r="Q993" t="str">
        <f>IFERROR(_xlfn.XLOOKUP(B993,'boitiers actifs'!C:C,'boitiers actifs'!A:A),"Pas installé")</f>
        <v>Pas installé</v>
      </c>
      <c r="R993" t="str">
        <f t="shared" si="15"/>
        <v>Pas installé</v>
      </c>
      <c r="S993" t="str">
        <f>IF(B993 = "", "", VLOOKUP(B993, Commandes!D:G, 4, FALSE))</f>
        <v/>
      </c>
    </row>
    <row r="994" spans="1:19" hidden="1" x14ac:dyDescent="0.35">
      <c r="A994" t="s">
        <v>4156</v>
      </c>
      <c r="B994" t="s">
        <v>4157</v>
      </c>
      <c r="C994" t="s">
        <v>1921</v>
      </c>
      <c r="D994" t="s">
        <v>4671</v>
      </c>
      <c r="E994" s="1" t="s">
        <v>6739</v>
      </c>
      <c r="F994" t="s">
        <v>4666</v>
      </c>
      <c r="G994">
        <v>100</v>
      </c>
      <c r="H994" t="s">
        <v>66</v>
      </c>
      <c r="I994" t="s">
        <v>4156</v>
      </c>
      <c r="J994" t="s">
        <v>1906</v>
      </c>
      <c r="K994" t="s">
        <v>46</v>
      </c>
      <c r="L994" t="s">
        <v>4667</v>
      </c>
      <c r="M994" t="s">
        <v>4668</v>
      </c>
      <c r="N994">
        <v>2025</v>
      </c>
      <c r="O994" t="s">
        <v>4158</v>
      </c>
      <c r="P994" t="s">
        <v>37</v>
      </c>
      <c r="Q994" t="str">
        <f>IFERROR(_xlfn.XLOOKUP(B994,'boitiers actifs'!C:C,'boitiers actifs'!A:A),"Pas installé")</f>
        <v>HF-084-ZF</v>
      </c>
      <c r="R994" t="str">
        <f t="shared" si="15"/>
        <v>Identique</v>
      </c>
      <c r="S994" t="str">
        <f>IF(B994 = "", "", VLOOKUP(B994, Commandes!D:G, 4, FALSE))</f>
        <v>oui</v>
      </c>
    </row>
    <row r="995" spans="1:19" hidden="1" x14ac:dyDescent="0.35">
      <c r="A995" t="s">
        <v>4161</v>
      </c>
      <c r="B995" t="s">
        <v>4162</v>
      </c>
      <c r="C995" t="s">
        <v>6740</v>
      </c>
      <c r="D995" t="s">
        <v>4671</v>
      </c>
      <c r="E995" s="1" t="s">
        <v>43</v>
      </c>
      <c r="F995" t="s">
        <v>4666</v>
      </c>
      <c r="G995">
        <v>86</v>
      </c>
      <c r="H995" t="s">
        <v>6741</v>
      </c>
      <c r="I995" t="s">
        <v>4161</v>
      </c>
      <c r="J995" t="s">
        <v>39</v>
      </c>
      <c r="K995" t="s">
        <v>46</v>
      </c>
      <c r="L995" t="s">
        <v>4667</v>
      </c>
      <c r="M995" t="s">
        <v>4668</v>
      </c>
      <c r="N995">
        <v>2025</v>
      </c>
      <c r="O995" t="s">
        <v>4163</v>
      </c>
      <c r="P995" t="s">
        <v>37</v>
      </c>
      <c r="Q995" t="str">
        <f>IFERROR(_xlfn.XLOOKUP(B995,'boitiers actifs'!C:C,'boitiers actifs'!A:A),"Pas installé")</f>
        <v>HF-057-MH</v>
      </c>
      <c r="R995" t="str">
        <f t="shared" si="15"/>
        <v>Identique</v>
      </c>
      <c r="S995" t="str">
        <f>IF(B995 = "", "", VLOOKUP(B995, Commandes!D:G, 4, FALSE))</f>
        <v>oui</v>
      </c>
    </row>
    <row r="996" spans="1:19" hidden="1" x14ac:dyDescent="0.35">
      <c r="A996" t="s">
        <v>4167</v>
      </c>
      <c r="B996" t="s">
        <v>4168</v>
      </c>
      <c r="C996" t="s">
        <v>1921</v>
      </c>
      <c r="D996" t="s">
        <v>4671</v>
      </c>
      <c r="E996" s="1" t="s">
        <v>6742</v>
      </c>
      <c r="F996" t="s">
        <v>4666</v>
      </c>
      <c r="G996">
        <v>89</v>
      </c>
      <c r="H996" t="s">
        <v>66</v>
      </c>
      <c r="I996" t="s">
        <v>4167</v>
      </c>
      <c r="J996" t="s">
        <v>1906</v>
      </c>
      <c r="K996" t="s">
        <v>46</v>
      </c>
      <c r="L996" t="s">
        <v>4692</v>
      </c>
      <c r="M996" t="s">
        <v>5124</v>
      </c>
      <c r="N996">
        <v>2019</v>
      </c>
      <c r="O996" t="s">
        <v>4169</v>
      </c>
      <c r="P996" t="s">
        <v>37</v>
      </c>
      <c r="Q996" t="str">
        <f>IFERROR(_xlfn.XLOOKUP(B996,'boitiers actifs'!C:C,'boitiers actifs'!A:A),"Pas installé")</f>
        <v>GQ-469-JP</v>
      </c>
      <c r="R996" t="str">
        <f t="shared" si="15"/>
        <v>Identique</v>
      </c>
      <c r="S996" t="str">
        <f>IF(B996 = "", "", VLOOKUP(B996, Commandes!D:G, 4, FALSE))</f>
        <v>oui</v>
      </c>
    </row>
    <row r="997" spans="1:19" hidden="1" x14ac:dyDescent="0.35">
      <c r="A997" t="s">
        <v>3880</v>
      </c>
      <c r="B997" t="s">
        <v>3881</v>
      </c>
      <c r="C997" t="s">
        <v>6665</v>
      </c>
      <c r="D997" t="s">
        <v>4671</v>
      </c>
      <c r="E997" s="1" t="s">
        <v>4686</v>
      </c>
      <c r="F997" t="s">
        <v>4687</v>
      </c>
      <c r="G997">
        <v>91</v>
      </c>
      <c r="H997" t="s">
        <v>6666</v>
      </c>
      <c r="I997" t="s">
        <v>3880</v>
      </c>
      <c r="J997" t="s">
        <v>2499</v>
      </c>
      <c r="K997" t="s">
        <v>46</v>
      </c>
      <c r="L997" t="s">
        <v>4667</v>
      </c>
      <c r="M997" t="s">
        <v>4668</v>
      </c>
      <c r="N997">
        <v>2024</v>
      </c>
      <c r="O997" t="s">
        <v>3882</v>
      </c>
      <c r="Q997" t="str">
        <f>IFERROR(_xlfn.XLOOKUP(B997,'boitiers actifs'!C:C,'boitiers actifs'!A:A),"Pas installé")</f>
        <v>HA-137-VJ</v>
      </c>
      <c r="R997" t="str">
        <f t="shared" si="15"/>
        <v>Identique</v>
      </c>
      <c r="S997" t="str">
        <f>IF(B997 = "", "", VLOOKUP(B997, Commandes!D:G, 4, FALSE))</f>
        <v>oui</v>
      </c>
    </row>
    <row r="998" spans="1:19" hidden="1" x14ac:dyDescent="0.35">
      <c r="A998" t="s">
        <v>3895</v>
      </c>
      <c r="B998" t="s">
        <v>66</v>
      </c>
      <c r="C998" t="s">
        <v>2479</v>
      </c>
      <c r="D998" t="s">
        <v>6422</v>
      </c>
      <c r="E998" s="1" t="s">
        <v>6423</v>
      </c>
      <c r="F998" t="s">
        <v>4666</v>
      </c>
      <c r="G998">
        <v>91</v>
      </c>
      <c r="H998" t="s">
        <v>66</v>
      </c>
      <c r="I998" t="s">
        <v>3895</v>
      </c>
      <c r="J998" t="s">
        <v>430</v>
      </c>
      <c r="K998" t="s">
        <v>46</v>
      </c>
      <c r="L998" t="s">
        <v>4667</v>
      </c>
      <c r="M998" t="s">
        <v>4668</v>
      </c>
      <c r="N998">
        <v>2024</v>
      </c>
      <c r="O998" t="s">
        <v>3897</v>
      </c>
      <c r="P998" t="s">
        <v>37</v>
      </c>
      <c r="Q998" t="str">
        <f>IFERROR(_xlfn.XLOOKUP(B998,'boitiers actifs'!C:C,'boitiers actifs'!A:A),"Pas installé")</f>
        <v>Pas installé</v>
      </c>
      <c r="R998" t="str">
        <f t="shared" si="15"/>
        <v>Pas installé</v>
      </c>
      <c r="S998" t="str">
        <f>IF(B998 = "", "", VLOOKUP(B998, Commandes!D:G, 4, FALSE))</f>
        <v/>
      </c>
    </row>
    <row r="999" spans="1:19" hidden="1" x14ac:dyDescent="0.35">
      <c r="A999" t="s">
        <v>4182</v>
      </c>
      <c r="B999" t="s">
        <v>4183</v>
      </c>
      <c r="C999" t="s">
        <v>6743</v>
      </c>
      <c r="D999" t="s">
        <v>4671</v>
      </c>
      <c r="E999" s="1" t="s">
        <v>4677</v>
      </c>
      <c r="F999" t="s">
        <v>4666</v>
      </c>
      <c r="G999">
        <v>44</v>
      </c>
      <c r="H999" t="s">
        <v>4185</v>
      </c>
      <c r="I999" t="s">
        <v>66</v>
      </c>
      <c r="J999" t="s">
        <v>927</v>
      </c>
      <c r="K999" t="s">
        <v>46</v>
      </c>
      <c r="L999" t="s">
        <v>4667</v>
      </c>
      <c r="M999" t="s">
        <v>4673</v>
      </c>
      <c r="N999">
        <v>2025</v>
      </c>
      <c r="O999" t="s">
        <v>4184</v>
      </c>
      <c r="P999" t="s">
        <v>37</v>
      </c>
      <c r="Q999" t="str">
        <f>IFERROR(_xlfn.XLOOKUP(B999,'boitiers actifs'!C:C,'boitiers actifs'!A:A),"Pas installé")</f>
        <v>HG-034-EP</v>
      </c>
      <c r="R999" t="str">
        <f t="shared" si="15"/>
        <v>Identique</v>
      </c>
      <c r="S999" t="str">
        <f>IF(B999 = "", "", VLOOKUP(B999, Commandes!D:G, 4, FALSE))</f>
        <v>oui</v>
      </c>
    </row>
    <row r="1000" spans="1:19" hidden="1" x14ac:dyDescent="0.35">
      <c r="A1000" t="s">
        <v>4189</v>
      </c>
      <c r="B1000" t="s">
        <v>4190</v>
      </c>
      <c r="C1000" t="s">
        <v>6744</v>
      </c>
      <c r="D1000" t="s">
        <v>4671</v>
      </c>
      <c r="E1000" s="1" t="s">
        <v>4677</v>
      </c>
      <c r="F1000" t="s">
        <v>4678</v>
      </c>
      <c r="G1000" t="s">
        <v>4681</v>
      </c>
      <c r="H1000" t="s">
        <v>6745</v>
      </c>
      <c r="I1000" t="s">
        <v>4189</v>
      </c>
      <c r="J1000" t="s">
        <v>2246</v>
      </c>
      <c r="K1000" t="s">
        <v>46</v>
      </c>
      <c r="L1000" t="s">
        <v>4692</v>
      </c>
      <c r="M1000" t="s">
        <v>4693</v>
      </c>
      <c r="N1000">
        <v>2025</v>
      </c>
      <c r="O1000" t="s">
        <v>4191</v>
      </c>
      <c r="P1000" t="s">
        <v>37</v>
      </c>
      <c r="Q1000" t="str">
        <f>IFERROR(_xlfn.XLOOKUP(B1000,'boitiers actifs'!C:C,'boitiers actifs'!A:A),"Pas installé")</f>
        <v>HF-566-JV</v>
      </c>
      <c r="R1000" t="str">
        <f t="shared" si="15"/>
        <v>Identique</v>
      </c>
      <c r="S1000" t="str">
        <f>IF(B1000 = "", "", VLOOKUP(B1000, Commandes!D:G, 4, FALSE))</f>
        <v>oui</v>
      </c>
    </row>
    <row r="1001" spans="1:19" hidden="1" x14ac:dyDescent="0.35">
      <c r="A1001" t="s">
        <v>3895</v>
      </c>
      <c r="B1001" t="s">
        <v>3896</v>
      </c>
      <c r="C1001" t="s">
        <v>6673</v>
      </c>
      <c r="D1001" t="s">
        <v>4671</v>
      </c>
      <c r="E1001" s="1" t="s">
        <v>4677</v>
      </c>
      <c r="F1001" t="s">
        <v>4678</v>
      </c>
      <c r="G1001">
        <v>46</v>
      </c>
      <c r="H1001" t="s">
        <v>6674</v>
      </c>
      <c r="I1001" t="s">
        <v>3895</v>
      </c>
      <c r="J1001" t="s">
        <v>2499</v>
      </c>
      <c r="K1001" t="s">
        <v>46</v>
      </c>
      <c r="L1001" t="s">
        <v>4667</v>
      </c>
      <c r="M1001" t="s">
        <v>4668</v>
      </c>
      <c r="N1001">
        <v>2024</v>
      </c>
      <c r="O1001" t="s">
        <v>3897</v>
      </c>
      <c r="P1001" t="s">
        <v>67</v>
      </c>
      <c r="Q1001" t="str">
        <f>IFERROR(_xlfn.XLOOKUP(B1001,'boitiers actifs'!C:C,'boitiers actifs'!A:A),"Pas installé")</f>
        <v>HA-222-KZ</v>
      </c>
      <c r="R1001" t="str">
        <f t="shared" si="15"/>
        <v>Identique</v>
      </c>
      <c r="S1001" t="str">
        <f>IF(B1001 = "", "", VLOOKUP(B1001, Commandes!D:G, 4, FALSE))</f>
        <v>oui</v>
      </c>
    </row>
    <row r="1002" spans="1:19" hidden="1" x14ac:dyDescent="0.35">
      <c r="A1002" t="s">
        <v>4200</v>
      </c>
      <c r="B1002" t="s">
        <v>4201</v>
      </c>
      <c r="C1002" t="s">
        <v>5364</v>
      </c>
      <c r="D1002" t="s">
        <v>4671</v>
      </c>
      <c r="E1002" s="1" t="s">
        <v>6746</v>
      </c>
      <c r="F1002" t="s">
        <v>4666</v>
      </c>
      <c r="G1002">
        <v>100</v>
      </c>
      <c r="H1002" t="s">
        <v>66</v>
      </c>
      <c r="I1002" t="s">
        <v>66</v>
      </c>
      <c r="J1002" t="s">
        <v>1156</v>
      </c>
      <c r="K1002" t="s">
        <v>46</v>
      </c>
      <c r="L1002" t="s">
        <v>4692</v>
      </c>
      <c r="M1002" t="s">
        <v>4693</v>
      </c>
      <c r="N1002">
        <v>2024</v>
      </c>
      <c r="O1002" t="s">
        <v>4202</v>
      </c>
      <c r="P1002" t="s">
        <v>37</v>
      </c>
      <c r="Q1002" t="str">
        <f>IFERROR(_xlfn.XLOOKUP(B1002,'boitiers actifs'!C:C,'boitiers actifs'!A:A),"Pas installé")</f>
        <v>HG-259-GF</v>
      </c>
      <c r="R1002" t="str">
        <f t="shared" si="15"/>
        <v>Identique</v>
      </c>
      <c r="S1002" t="str">
        <f>IF(B1002 = "", "", VLOOKUP(B1002, Commandes!D:G, 4, FALSE))</f>
        <v>oui</v>
      </c>
    </row>
    <row r="1003" spans="1:19" hidden="1" x14ac:dyDescent="0.35">
      <c r="A1003" t="s">
        <v>4206</v>
      </c>
      <c r="B1003" t="s">
        <v>4207</v>
      </c>
      <c r="C1003" t="s">
        <v>6283</v>
      </c>
      <c r="D1003" t="s">
        <v>4671</v>
      </c>
      <c r="E1003" s="1" t="s">
        <v>4677</v>
      </c>
      <c r="F1003" t="s">
        <v>4678</v>
      </c>
      <c r="G1003" t="s">
        <v>4681</v>
      </c>
      <c r="H1003" t="s">
        <v>6747</v>
      </c>
      <c r="I1003" t="s">
        <v>4206</v>
      </c>
      <c r="J1003" t="s">
        <v>430</v>
      </c>
      <c r="K1003" t="s">
        <v>46</v>
      </c>
      <c r="L1003" t="s">
        <v>4692</v>
      </c>
      <c r="M1003" t="s">
        <v>4693</v>
      </c>
      <c r="N1003">
        <v>2024</v>
      </c>
      <c r="O1003" t="s">
        <v>4208</v>
      </c>
      <c r="P1003" t="s">
        <v>67</v>
      </c>
      <c r="Q1003" t="str">
        <f>IFERROR(_xlfn.XLOOKUP(B1003,'boitiers actifs'!C:C,'boitiers actifs'!A:A),"Pas installé")</f>
        <v>HG-134-GE</v>
      </c>
      <c r="R1003" t="str">
        <f t="shared" si="15"/>
        <v>Identique</v>
      </c>
      <c r="S1003" t="str">
        <f>IF(B1003 = "", "", VLOOKUP(B1003, Commandes!D:G, 4, FALSE))</f>
        <v>oui</v>
      </c>
    </row>
    <row r="1004" spans="1:19" hidden="1" x14ac:dyDescent="0.35">
      <c r="A1004" t="s">
        <v>4211</v>
      </c>
      <c r="B1004" t="s">
        <v>4212</v>
      </c>
      <c r="C1004" t="s">
        <v>2727</v>
      </c>
      <c r="D1004" t="s">
        <v>4671</v>
      </c>
      <c r="E1004" s="1" t="s">
        <v>6748</v>
      </c>
      <c r="F1004" t="s">
        <v>4666</v>
      </c>
      <c r="G1004">
        <v>50</v>
      </c>
      <c r="H1004" t="s">
        <v>6237</v>
      </c>
      <c r="I1004" t="s">
        <v>4211</v>
      </c>
      <c r="J1004" t="s">
        <v>430</v>
      </c>
      <c r="K1004" t="s">
        <v>46</v>
      </c>
      <c r="L1004" t="s">
        <v>4692</v>
      </c>
      <c r="M1004" t="s">
        <v>4693</v>
      </c>
      <c r="N1004">
        <v>2024</v>
      </c>
      <c r="O1004" t="s">
        <v>4213</v>
      </c>
      <c r="P1004" t="s">
        <v>37</v>
      </c>
      <c r="Q1004" t="str">
        <f>IFERROR(_xlfn.XLOOKUP(B1004,'boitiers actifs'!C:C,'boitiers actifs'!A:A),"Pas installé")</f>
        <v>HG-786-GD</v>
      </c>
      <c r="R1004" t="str">
        <f t="shared" si="15"/>
        <v>Identique</v>
      </c>
      <c r="S1004" t="str">
        <f>IF(B1004 = "", "", VLOOKUP(B1004, Commandes!D:G, 4, FALSE))</f>
        <v>oui</v>
      </c>
    </row>
    <row r="1005" spans="1:19" hidden="1" x14ac:dyDescent="0.35">
      <c r="A1005" t="s">
        <v>4217</v>
      </c>
      <c r="B1005" t="s">
        <v>4218</v>
      </c>
      <c r="C1005" t="s">
        <v>5089</v>
      </c>
      <c r="D1005" t="s">
        <v>4221</v>
      </c>
      <c r="E1005" s="1" t="s">
        <v>6749</v>
      </c>
      <c r="F1005" t="s">
        <v>4666</v>
      </c>
      <c r="G1005">
        <v>34</v>
      </c>
      <c r="H1005" t="s">
        <v>66</v>
      </c>
      <c r="I1005" t="s">
        <v>4217</v>
      </c>
      <c r="J1005" t="s">
        <v>848</v>
      </c>
      <c r="K1005" t="s">
        <v>46</v>
      </c>
      <c r="L1005" t="s">
        <v>4692</v>
      </c>
      <c r="M1005" t="s">
        <v>4693</v>
      </c>
      <c r="N1005">
        <v>2025</v>
      </c>
      <c r="O1005" t="s">
        <v>4219</v>
      </c>
      <c r="P1005" t="s">
        <v>37</v>
      </c>
      <c r="Q1005" t="str">
        <f>IFERROR(_xlfn.XLOOKUP(B1005,'boitiers actifs'!C:C,'boitiers actifs'!A:A),"Pas installé")</f>
        <v>HG-692-GG</v>
      </c>
      <c r="R1005" t="str">
        <f t="shared" si="15"/>
        <v>Identique</v>
      </c>
      <c r="S1005" t="str">
        <f>IF(B1005 = "", "", VLOOKUP(B1005, Commandes!D:G, 4, FALSE))</f>
        <v>oui</v>
      </c>
    </row>
    <row r="1006" spans="1:19" hidden="1" x14ac:dyDescent="0.35">
      <c r="A1006" t="s">
        <v>6451</v>
      </c>
      <c r="B1006" t="s">
        <v>66</v>
      </c>
      <c r="C1006" t="s">
        <v>2479</v>
      </c>
      <c r="D1006" t="s">
        <v>6452</v>
      </c>
      <c r="E1006" s="1" t="s">
        <v>6453</v>
      </c>
      <c r="F1006" t="s">
        <v>4666</v>
      </c>
      <c r="G1006">
        <v>33</v>
      </c>
      <c r="H1006" t="s">
        <v>66</v>
      </c>
      <c r="I1006" t="s">
        <v>6451</v>
      </c>
      <c r="J1006" t="s">
        <v>2553</v>
      </c>
      <c r="K1006" t="s">
        <v>46</v>
      </c>
      <c r="L1006" t="s">
        <v>4667</v>
      </c>
      <c r="M1006" t="s">
        <v>4668</v>
      </c>
      <c r="N1006">
        <v>2024</v>
      </c>
      <c r="O1006" t="s">
        <v>6443</v>
      </c>
      <c r="P1006" t="s">
        <v>37</v>
      </c>
      <c r="Q1006" t="str">
        <f>IFERROR(_xlfn.XLOOKUP(B1006,'boitiers actifs'!C:C,'boitiers actifs'!A:A),"Pas installé")</f>
        <v>Pas installé</v>
      </c>
      <c r="R1006" t="str">
        <f t="shared" si="15"/>
        <v>Pas installé</v>
      </c>
      <c r="S1006" t="str">
        <f>IF(B1006 = "", "", VLOOKUP(B1006, Commandes!D:G, 4, FALSE))</f>
        <v/>
      </c>
    </row>
    <row r="1007" spans="1:19" hidden="1" x14ac:dyDescent="0.35">
      <c r="A1007" t="s">
        <v>4223</v>
      </c>
      <c r="B1007" t="s">
        <v>4224</v>
      </c>
      <c r="C1007" t="s">
        <v>5089</v>
      </c>
      <c r="D1007" t="s">
        <v>4671</v>
      </c>
      <c r="E1007" s="1" t="s">
        <v>6750</v>
      </c>
      <c r="F1007" t="s">
        <v>4666</v>
      </c>
      <c r="G1007">
        <v>36</v>
      </c>
      <c r="H1007" t="s">
        <v>66</v>
      </c>
      <c r="I1007" t="s">
        <v>4223</v>
      </c>
      <c r="J1007" t="s">
        <v>848</v>
      </c>
      <c r="K1007" t="s">
        <v>46</v>
      </c>
      <c r="L1007" t="s">
        <v>4692</v>
      </c>
      <c r="M1007" t="s">
        <v>4693</v>
      </c>
      <c r="N1007">
        <v>2025</v>
      </c>
      <c r="O1007" t="s">
        <v>4225</v>
      </c>
      <c r="P1007" t="s">
        <v>37</v>
      </c>
      <c r="Q1007" t="str">
        <f>IFERROR(_xlfn.XLOOKUP(B1007,'boitiers actifs'!C:C,'boitiers actifs'!A:A),"Pas installé")</f>
        <v>HG-029-GH</v>
      </c>
      <c r="R1007" t="str">
        <f t="shared" si="15"/>
        <v>Identique</v>
      </c>
      <c r="S1007" t="str">
        <f>IF(B1007 = "", "", VLOOKUP(B1007, Commandes!D:G, 4, FALSE))</f>
        <v>oui</v>
      </c>
    </row>
    <row r="1008" spans="1:19" hidden="1" x14ac:dyDescent="0.35">
      <c r="A1008" t="s">
        <v>6451</v>
      </c>
      <c r="B1008" t="s">
        <v>66</v>
      </c>
      <c r="C1008" t="s">
        <v>6658</v>
      </c>
      <c r="D1008" t="s">
        <v>6653</v>
      </c>
      <c r="E1008" s="1" t="s">
        <v>6659</v>
      </c>
      <c r="F1008" t="s">
        <v>4666</v>
      </c>
      <c r="G1008">
        <v>48</v>
      </c>
      <c r="H1008" t="s">
        <v>66</v>
      </c>
      <c r="I1008" t="s">
        <v>6451</v>
      </c>
      <c r="J1008" t="s">
        <v>6151</v>
      </c>
      <c r="K1008" t="s">
        <v>46</v>
      </c>
      <c r="L1008" t="s">
        <v>4667</v>
      </c>
      <c r="M1008" t="s">
        <v>4668</v>
      </c>
      <c r="N1008">
        <v>2024</v>
      </c>
      <c r="O1008" t="s">
        <v>6443</v>
      </c>
      <c r="Q1008" t="str">
        <f>IFERROR(_xlfn.XLOOKUP(B1008,'boitiers actifs'!C:C,'boitiers actifs'!A:A),"Pas installé")</f>
        <v>Pas installé</v>
      </c>
      <c r="R1008" t="str">
        <f t="shared" si="15"/>
        <v>Pas installé</v>
      </c>
      <c r="S1008" t="str">
        <f>IF(B1008 = "", "", VLOOKUP(B1008, Commandes!D:G, 4, FALSE))</f>
        <v/>
      </c>
    </row>
    <row r="1009" spans="1:19" hidden="1" x14ac:dyDescent="0.35">
      <c r="A1009" t="s">
        <v>4234</v>
      </c>
      <c r="B1009" t="s">
        <v>4235</v>
      </c>
      <c r="C1009" t="s">
        <v>5335</v>
      </c>
      <c r="D1009" t="s">
        <v>4671</v>
      </c>
      <c r="E1009" s="1" t="s">
        <v>6752</v>
      </c>
      <c r="F1009" t="s">
        <v>4666</v>
      </c>
      <c r="G1009">
        <v>93</v>
      </c>
      <c r="H1009" t="s">
        <v>4237</v>
      </c>
      <c r="I1009" t="s">
        <v>4234</v>
      </c>
      <c r="J1009" t="s">
        <v>1068</v>
      </c>
      <c r="K1009" t="s">
        <v>46</v>
      </c>
      <c r="L1009" t="s">
        <v>4667</v>
      </c>
      <c r="M1009" t="s">
        <v>4668</v>
      </c>
      <c r="N1009">
        <v>2025</v>
      </c>
      <c r="O1009" t="s">
        <v>4236</v>
      </c>
      <c r="P1009" t="s">
        <v>37</v>
      </c>
      <c r="Q1009" t="str">
        <f>IFERROR(_xlfn.XLOOKUP(B1009,'boitiers actifs'!C:C,'boitiers actifs'!A:A),"Pas installé")</f>
        <v>HG-757-AC</v>
      </c>
      <c r="R1009" t="str">
        <f t="shared" si="15"/>
        <v>Identique</v>
      </c>
      <c r="S1009" t="str">
        <f>IF(B1009 = "", "", VLOOKUP(B1009, Commandes!D:G, 4, FALSE))</f>
        <v>oui</v>
      </c>
    </row>
    <row r="1010" spans="1:19" hidden="1" x14ac:dyDescent="0.35">
      <c r="A1010" t="s">
        <v>4241</v>
      </c>
      <c r="B1010" t="s">
        <v>4242</v>
      </c>
      <c r="C1010" t="s">
        <v>6753</v>
      </c>
      <c r="D1010" t="s">
        <v>4671</v>
      </c>
      <c r="E1010" s="1" t="s">
        <v>4677</v>
      </c>
      <c r="F1010" t="s">
        <v>4678</v>
      </c>
      <c r="G1010">
        <v>75</v>
      </c>
      <c r="H1010" t="s">
        <v>6754</v>
      </c>
      <c r="I1010" t="s">
        <v>4241</v>
      </c>
      <c r="J1010" t="s">
        <v>1068</v>
      </c>
      <c r="K1010" t="s">
        <v>46</v>
      </c>
      <c r="L1010" t="s">
        <v>4667</v>
      </c>
      <c r="M1010" t="s">
        <v>4668</v>
      </c>
      <c r="N1010">
        <v>2025</v>
      </c>
      <c r="O1010" t="s">
        <v>4243</v>
      </c>
      <c r="P1010" t="s">
        <v>37</v>
      </c>
      <c r="Q1010" t="str">
        <f>IFERROR(_xlfn.XLOOKUP(B1010,'boitiers actifs'!C:C,'boitiers actifs'!A:A),"Pas installé")</f>
        <v>HF-890-LW</v>
      </c>
      <c r="R1010" t="str">
        <f t="shared" si="15"/>
        <v>Identique</v>
      </c>
      <c r="S1010" t="str">
        <f>IF(B1010 = "", "", VLOOKUP(B1010, Commandes!D:G, 4, FALSE))</f>
        <v>oui</v>
      </c>
    </row>
    <row r="1011" spans="1:19" hidden="1" x14ac:dyDescent="0.35">
      <c r="A1011" t="s">
        <v>4248</v>
      </c>
      <c r="B1011" t="s">
        <v>4249</v>
      </c>
      <c r="C1011" t="s">
        <v>6057</v>
      </c>
      <c r="D1011" t="s">
        <v>4671</v>
      </c>
      <c r="E1011" s="1" t="s">
        <v>43</v>
      </c>
      <c r="F1011" t="s">
        <v>4666</v>
      </c>
      <c r="G1011">
        <v>80</v>
      </c>
      <c r="H1011" t="s">
        <v>66</v>
      </c>
      <c r="I1011" t="s">
        <v>4250</v>
      </c>
      <c r="J1011" t="s">
        <v>2406</v>
      </c>
      <c r="K1011" t="s">
        <v>46</v>
      </c>
      <c r="L1011" t="s">
        <v>4667</v>
      </c>
      <c r="M1011" t="s">
        <v>4668</v>
      </c>
      <c r="N1011">
        <v>2025</v>
      </c>
      <c r="O1011" t="s">
        <v>4251</v>
      </c>
      <c r="Q1011" t="str">
        <f>IFERROR(_xlfn.XLOOKUP(B1011,'boitiers actifs'!C:C,'boitiers actifs'!A:A),"Pas installé")</f>
        <v>HG-588-FQ</v>
      </c>
      <c r="R1011" t="str">
        <f t="shared" si="15"/>
        <v>Identique</v>
      </c>
      <c r="S1011" t="str">
        <f>IF(B1011 = "", "", VLOOKUP(B1011, Commandes!D:G, 4, FALSE))</f>
        <v>oui</v>
      </c>
    </row>
    <row r="1012" spans="1:19" hidden="1" x14ac:dyDescent="0.35">
      <c r="A1012" t="s">
        <v>4255</v>
      </c>
      <c r="B1012" t="s">
        <v>4256</v>
      </c>
      <c r="C1012" t="s">
        <v>6755</v>
      </c>
      <c r="D1012" t="s">
        <v>4671</v>
      </c>
      <c r="E1012" s="1" t="s">
        <v>4677</v>
      </c>
      <c r="F1012" t="s">
        <v>4678</v>
      </c>
      <c r="G1012">
        <v>49</v>
      </c>
      <c r="H1012" t="s">
        <v>6756</v>
      </c>
      <c r="I1012" t="s">
        <v>66</v>
      </c>
      <c r="J1012" t="s">
        <v>1156</v>
      </c>
      <c r="K1012" t="s">
        <v>46</v>
      </c>
      <c r="L1012" t="s">
        <v>4692</v>
      </c>
      <c r="M1012" t="s">
        <v>4693</v>
      </c>
      <c r="N1012">
        <v>2024</v>
      </c>
      <c r="O1012" t="s">
        <v>4257</v>
      </c>
      <c r="P1012" t="s">
        <v>37</v>
      </c>
      <c r="Q1012" t="str">
        <f>IFERROR(_xlfn.XLOOKUP(B1012,'boitiers actifs'!C:C,'boitiers actifs'!A:A),"Pas installé")</f>
        <v>HG-818-GE</v>
      </c>
      <c r="R1012" t="str">
        <f t="shared" si="15"/>
        <v>Identique</v>
      </c>
      <c r="S1012" t="str">
        <f>IF(B1012 = "", "", VLOOKUP(B1012, Commandes!D:G, 4, FALSE))</f>
        <v>oui</v>
      </c>
    </row>
    <row r="1013" spans="1:19" hidden="1" x14ac:dyDescent="0.35">
      <c r="A1013" t="s">
        <v>4261</v>
      </c>
      <c r="B1013" t="s">
        <v>4262</v>
      </c>
      <c r="C1013" t="s">
        <v>6757</v>
      </c>
      <c r="D1013" t="s">
        <v>4671</v>
      </c>
      <c r="E1013" s="1" t="s">
        <v>6758</v>
      </c>
      <c r="F1013" t="s">
        <v>4678</v>
      </c>
      <c r="G1013">
        <v>75</v>
      </c>
      <c r="H1013" t="s">
        <v>6759</v>
      </c>
      <c r="I1013" t="s">
        <v>4261</v>
      </c>
      <c r="J1013" t="s">
        <v>1906</v>
      </c>
      <c r="K1013" t="s">
        <v>46</v>
      </c>
      <c r="L1013" t="s">
        <v>4667</v>
      </c>
      <c r="M1013" t="s">
        <v>4668</v>
      </c>
      <c r="N1013">
        <v>2025</v>
      </c>
      <c r="O1013" t="s">
        <v>4263</v>
      </c>
      <c r="P1013" t="s">
        <v>37</v>
      </c>
      <c r="Q1013" t="str">
        <f>IFERROR(_xlfn.XLOOKUP(B1013,'boitiers actifs'!C:C,'boitiers actifs'!A:A),"Pas installé")</f>
        <v>HG-540-CM</v>
      </c>
      <c r="R1013" t="str">
        <f t="shared" si="15"/>
        <v>Identique</v>
      </c>
      <c r="S1013" t="str">
        <f>IF(B1013 = "", "", VLOOKUP(B1013, Commandes!D:G, 4, FALSE))</f>
        <v>oui</v>
      </c>
    </row>
    <row r="1014" spans="1:19" hidden="1" x14ac:dyDescent="0.35">
      <c r="A1014" t="s">
        <v>4267</v>
      </c>
      <c r="B1014" t="s">
        <v>4267</v>
      </c>
      <c r="C1014" t="s">
        <v>771</v>
      </c>
      <c r="D1014" t="s">
        <v>66</v>
      </c>
      <c r="E1014" s="1" t="s">
        <v>66</v>
      </c>
      <c r="F1014" t="s">
        <v>4666</v>
      </c>
      <c r="G1014" t="s">
        <v>4681</v>
      </c>
      <c r="H1014" t="s">
        <v>66</v>
      </c>
      <c r="I1014" t="s">
        <v>66</v>
      </c>
      <c r="J1014" t="s">
        <v>68</v>
      </c>
      <c r="K1014" t="s">
        <v>5042</v>
      </c>
      <c r="L1014" t="s">
        <v>66</v>
      </c>
      <c r="M1014" t="s">
        <v>66</v>
      </c>
      <c r="N1014">
        <v>0</v>
      </c>
      <c r="O1014" t="s">
        <v>66</v>
      </c>
      <c r="Q1014" t="str">
        <f>IFERROR(_xlfn.XLOOKUP(B1014,'boitiers actifs'!C:C,'boitiers actifs'!A:A),"Pas installé")</f>
        <v>G9KV-EHJ-ZYJ</v>
      </c>
      <c r="R1014" t="str">
        <f t="shared" si="15"/>
        <v>Identique</v>
      </c>
      <c r="S1014" t="str">
        <f>IF(B1014 = "", "", VLOOKUP(B1014, Commandes!D:G, 4, FALSE))</f>
        <v>oui</v>
      </c>
    </row>
    <row r="1015" spans="1:19" hidden="1" x14ac:dyDescent="0.35">
      <c r="A1015" t="s">
        <v>4268</v>
      </c>
      <c r="B1015" t="s">
        <v>4268</v>
      </c>
      <c r="C1015" t="s">
        <v>771</v>
      </c>
      <c r="D1015" t="s">
        <v>66</v>
      </c>
      <c r="E1015" s="1" t="s">
        <v>66</v>
      </c>
      <c r="F1015" t="s">
        <v>4666</v>
      </c>
      <c r="G1015" t="s">
        <v>4681</v>
      </c>
      <c r="H1015" t="s">
        <v>66</v>
      </c>
      <c r="I1015" t="s">
        <v>66</v>
      </c>
      <c r="J1015" t="s">
        <v>68</v>
      </c>
      <c r="K1015" t="s">
        <v>5042</v>
      </c>
      <c r="L1015" t="s">
        <v>66</v>
      </c>
      <c r="M1015" t="s">
        <v>66</v>
      </c>
      <c r="N1015">
        <v>0</v>
      </c>
      <c r="O1015" t="s">
        <v>66</v>
      </c>
      <c r="Q1015" t="str">
        <f>IFERROR(_xlfn.XLOOKUP(B1015,'boitiers actifs'!C:C,'boitiers actifs'!A:A),"Pas installé")</f>
        <v>G8J2-EZP-9N3</v>
      </c>
      <c r="R1015" t="str">
        <f t="shared" si="15"/>
        <v>Identique</v>
      </c>
      <c r="S1015" t="str">
        <f>IF(B1015 = "", "", VLOOKUP(B1015, Commandes!D:G, 4, FALSE))</f>
        <v>oui</v>
      </c>
    </row>
    <row r="1016" spans="1:19" hidden="1" x14ac:dyDescent="0.35">
      <c r="A1016" t="s">
        <v>4269</v>
      </c>
      <c r="B1016" t="s">
        <v>4269</v>
      </c>
      <c r="C1016" t="s">
        <v>771</v>
      </c>
      <c r="D1016" t="s">
        <v>66</v>
      </c>
      <c r="E1016" s="1" t="s">
        <v>66</v>
      </c>
      <c r="F1016" t="s">
        <v>4666</v>
      </c>
      <c r="G1016" t="s">
        <v>4681</v>
      </c>
      <c r="H1016" t="s">
        <v>66</v>
      </c>
      <c r="I1016" t="s">
        <v>66</v>
      </c>
      <c r="J1016" t="s">
        <v>68</v>
      </c>
      <c r="K1016" t="s">
        <v>5042</v>
      </c>
      <c r="L1016" t="s">
        <v>66</v>
      </c>
      <c r="M1016" t="s">
        <v>66</v>
      </c>
      <c r="N1016">
        <v>0</v>
      </c>
      <c r="O1016" t="s">
        <v>66</v>
      </c>
      <c r="Q1016" t="str">
        <f>IFERROR(_xlfn.XLOOKUP(B1016,'boitiers actifs'!C:C,'boitiers actifs'!A:A),"Pas installé")</f>
        <v>G6HB-XGH-KYC</v>
      </c>
      <c r="R1016" t="str">
        <f t="shared" si="15"/>
        <v>Identique</v>
      </c>
      <c r="S1016" t="str">
        <f>IF(B1016 = "", "", VLOOKUP(B1016, Commandes!D:G, 4, FALSE))</f>
        <v>oui</v>
      </c>
    </row>
    <row r="1017" spans="1:19" hidden="1" x14ac:dyDescent="0.35">
      <c r="A1017" t="s">
        <v>4270</v>
      </c>
      <c r="B1017" t="s">
        <v>4270</v>
      </c>
      <c r="C1017" t="s">
        <v>771</v>
      </c>
      <c r="D1017" t="s">
        <v>66</v>
      </c>
      <c r="E1017" s="1" t="s">
        <v>66</v>
      </c>
      <c r="F1017" t="s">
        <v>4666</v>
      </c>
      <c r="G1017" t="s">
        <v>4681</v>
      </c>
      <c r="H1017" t="s">
        <v>66</v>
      </c>
      <c r="I1017" t="s">
        <v>66</v>
      </c>
      <c r="J1017" t="s">
        <v>68</v>
      </c>
      <c r="K1017" t="s">
        <v>5042</v>
      </c>
      <c r="L1017" t="s">
        <v>66</v>
      </c>
      <c r="M1017" t="s">
        <v>66</v>
      </c>
      <c r="N1017">
        <v>0</v>
      </c>
      <c r="O1017" t="s">
        <v>66</v>
      </c>
      <c r="Q1017" t="str">
        <f>IFERROR(_xlfn.XLOOKUP(B1017,'boitiers actifs'!C:C,'boitiers actifs'!A:A),"Pas installé")</f>
        <v>GBXW-87D-DEA</v>
      </c>
      <c r="R1017" t="str">
        <f t="shared" si="15"/>
        <v>Identique</v>
      </c>
      <c r="S1017" t="str">
        <f>IF(B1017 = "", "", VLOOKUP(B1017, Commandes!D:G, 4, FALSE))</f>
        <v>oui</v>
      </c>
    </row>
    <row r="1018" spans="1:19" hidden="1" x14ac:dyDescent="0.35">
      <c r="A1018" t="s">
        <v>4271</v>
      </c>
      <c r="B1018" t="s">
        <v>4272</v>
      </c>
      <c r="C1018" t="s">
        <v>4680</v>
      </c>
      <c r="D1018" t="s">
        <v>4671</v>
      </c>
      <c r="E1018" s="1" t="s">
        <v>6760</v>
      </c>
      <c r="F1018" t="s">
        <v>4666</v>
      </c>
      <c r="G1018">
        <v>100</v>
      </c>
      <c r="H1018" t="s">
        <v>66</v>
      </c>
      <c r="I1018" t="s">
        <v>4271</v>
      </c>
      <c r="J1018" t="s">
        <v>107</v>
      </c>
      <c r="K1018" t="s">
        <v>46</v>
      </c>
      <c r="L1018" t="s">
        <v>4667</v>
      </c>
      <c r="M1018" t="s">
        <v>4709</v>
      </c>
      <c r="N1018">
        <v>2026</v>
      </c>
      <c r="O1018" t="s">
        <v>4273</v>
      </c>
      <c r="Q1018" t="str">
        <f>IFERROR(_xlfn.XLOOKUP(B1018,'boitiers actifs'!C:C,'boitiers actifs'!A:A),"Pas installé")</f>
        <v>HK-841-CH</v>
      </c>
      <c r="R1018" t="str">
        <f t="shared" si="15"/>
        <v>Identique</v>
      </c>
      <c r="S1018" t="str">
        <f>IF(B1018 = "", "", VLOOKUP(B1018, Commandes!D:G, 4, FALSE))</f>
        <v>oui</v>
      </c>
    </row>
    <row r="1019" spans="1:19" hidden="1" x14ac:dyDescent="0.35">
      <c r="A1019" t="s">
        <v>4277</v>
      </c>
      <c r="B1019" t="s">
        <v>4278</v>
      </c>
      <c r="C1019" t="s">
        <v>4685</v>
      </c>
      <c r="D1019" t="s">
        <v>4671</v>
      </c>
      <c r="E1019" s="1" t="s">
        <v>4677</v>
      </c>
      <c r="F1019" t="s">
        <v>4666</v>
      </c>
      <c r="G1019">
        <v>10</v>
      </c>
      <c r="H1019" t="s">
        <v>66</v>
      </c>
      <c r="I1019" t="s">
        <v>4277</v>
      </c>
      <c r="J1019" t="s">
        <v>1980</v>
      </c>
      <c r="K1019" t="s">
        <v>46</v>
      </c>
      <c r="L1019" t="s">
        <v>4667</v>
      </c>
      <c r="M1019" t="s">
        <v>4673</v>
      </c>
      <c r="N1019">
        <v>2025</v>
      </c>
      <c r="O1019" t="s">
        <v>4279</v>
      </c>
      <c r="P1019" t="s">
        <v>37</v>
      </c>
      <c r="Q1019" t="str">
        <f>IFERROR(_xlfn.XLOOKUP(B1019,'boitiers actifs'!C:C,'boitiers actifs'!A:A),"Pas installé")</f>
        <v>HG-114-QF</v>
      </c>
      <c r="R1019" t="str">
        <f t="shared" si="15"/>
        <v>Identique</v>
      </c>
      <c r="S1019" t="str">
        <f>IF(B1019 = "", "", VLOOKUP(B1019, Commandes!D:G, 4, FALSE))</f>
        <v>oui</v>
      </c>
    </row>
    <row r="1020" spans="1:19" hidden="1" x14ac:dyDescent="0.35">
      <c r="A1020" t="s">
        <v>4282</v>
      </c>
      <c r="B1020" t="s">
        <v>4283</v>
      </c>
      <c r="C1020" t="s">
        <v>6761</v>
      </c>
      <c r="D1020" t="s">
        <v>4671</v>
      </c>
      <c r="E1020" s="1" t="s">
        <v>4891</v>
      </c>
      <c r="F1020" t="s">
        <v>4666</v>
      </c>
      <c r="G1020">
        <v>100</v>
      </c>
      <c r="H1020" t="s">
        <v>66</v>
      </c>
      <c r="I1020" t="s">
        <v>4282</v>
      </c>
      <c r="J1020" t="s">
        <v>3443</v>
      </c>
      <c r="K1020" t="s">
        <v>46</v>
      </c>
      <c r="L1020" t="s">
        <v>4667</v>
      </c>
      <c r="M1020" t="s">
        <v>4668</v>
      </c>
      <c r="N1020">
        <v>2025</v>
      </c>
      <c r="O1020" t="s">
        <v>4284</v>
      </c>
      <c r="P1020" t="s">
        <v>37</v>
      </c>
      <c r="Q1020" t="str">
        <f>IFERROR(_xlfn.XLOOKUP(B1020,'boitiers actifs'!C:C,'boitiers actifs'!A:A),"Pas installé")</f>
        <v>HG-341-TV</v>
      </c>
      <c r="R1020" t="str">
        <f t="shared" si="15"/>
        <v>Identique</v>
      </c>
      <c r="S1020" t="str">
        <f>IF(B1020 = "", "", VLOOKUP(B1020, Commandes!D:G, 4, FALSE))</f>
        <v>oui</v>
      </c>
    </row>
    <row r="1021" spans="1:19" hidden="1" x14ac:dyDescent="0.35">
      <c r="A1021" t="s">
        <v>4288</v>
      </c>
      <c r="B1021" t="s">
        <v>4289</v>
      </c>
      <c r="C1021" t="s">
        <v>6762</v>
      </c>
      <c r="D1021" t="s">
        <v>4671</v>
      </c>
      <c r="E1021" s="1" t="s">
        <v>4677</v>
      </c>
      <c r="F1021" t="s">
        <v>4678</v>
      </c>
      <c r="G1021">
        <v>63</v>
      </c>
      <c r="H1021" t="s">
        <v>4291</v>
      </c>
      <c r="I1021" t="s">
        <v>66</v>
      </c>
      <c r="J1021" t="s">
        <v>927</v>
      </c>
      <c r="K1021" t="s">
        <v>46</v>
      </c>
      <c r="L1021" t="s">
        <v>4667</v>
      </c>
      <c r="M1021" t="s">
        <v>4673</v>
      </c>
      <c r="N1021">
        <v>2025</v>
      </c>
      <c r="O1021" t="s">
        <v>4290</v>
      </c>
      <c r="P1021" t="s">
        <v>37</v>
      </c>
      <c r="Q1021" t="str">
        <f>IFERROR(_xlfn.XLOOKUP(B1021,'boitiers actifs'!C:C,'boitiers actifs'!A:A),"Pas installé")</f>
        <v>HG-489-SK</v>
      </c>
      <c r="R1021" t="str">
        <f t="shared" si="15"/>
        <v>Identique</v>
      </c>
      <c r="S1021" t="str">
        <f>IF(B1021 = "", "", VLOOKUP(B1021, Commandes!D:G, 4, FALSE))</f>
        <v>oui</v>
      </c>
    </row>
    <row r="1022" spans="1:19" hidden="1" x14ac:dyDescent="0.35">
      <c r="A1022" t="s">
        <v>3241</v>
      </c>
      <c r="B1022" t="s">
        <v>66</v>
      </c>
      <c r="C1022" t="s">
        <v>5027</v>
      </c>
      <c r="D1022" t="s">
        <v>5028</v>
      </c>
      <c r="E1022" s="1" t="s">
        <v>5064</v>
      </c>
      <c r="F1022" t="s">
        <v>4666</v>
      </c>
      <c r="G1022">
        <v>97</v>
      </c>
      <c r="H1022" t="s">
        <v>66</v>
      </c>
      <c r="I1022" t="s">
        <v>3241</v>
      </c>
      <c r="J1022" t="s">
        <v>39</v>
      </c>
      <c r="K1022" t="s">
        <v>46</v>
      </c>
      <c r="L1022" t="s">
        <v>4667</v>
      </c>
      <c r="M1022" t="s">
        <v>4668</v>
      </c>
      <c r="N1022">
        <v>2024</v>
      </c>
      <c r="O1022" t="s">
        <v>3243</v>
      </c>
      <c r="Q1022" t="str">
        <f>IFERROR(_xlfn.XLOOKUP(B1022,'boitiers actifs'!C:C,'boitiers actifs'!A:A),"Pas installé")</f>
        <v>Pas installé</v>
      </c>
      <c r="R1022" t="str">
        <f t="shared" si="15"/>
        <v>Pas installé</v>
      </c>
      <c r="S1022" t="str">
        <f>IF(B1022 = "", "", VLOOKUP(B1022, Commandes!D:G, 4, FALSE))</f>
        <v/>
      </c>
    </row>
    <row r="1023" spans="1:19" hidden="1" x14ac:dyDescent="0.35">
      <c r="A1023" t="s">
        <v>3241</v>
      </c>
      <c r="B1023" t="s">
        <v>3242</v>
      </c>
      <c r="C1023" t="s">
        <v>6466</v>
      </c>
      <c r="D1023" t="s">
        <v>4671</v>
      </c>
      <c r="E1023" s="1" t="s">
        <v>4801</v>
      </c>
      <c r="F1023" t="s">
        <v>4666</v>
      </c>
      <c r="G1023">
        <v>83</v>
      </c>
      <c r="H1023" t="s">
        <v>6467</v>
      </c>
      <c r="I1023" t="s">
        <v>3241</v>
      </c>
      <c r="J1023" t="s">
        <v>39</v>
      </c>
      <c r="K1023" t="s">
        <v>46</v>
      </c>
      <c r="L1023" t="s">
        <v>4667</v>
      </c>
      <c r="M1023" t="s">
        <v>4668</v>
      </c>
      <c r="N1023">
        <v>2024</v>
      </c>
      <c r="O1023" t="s">
        <v>3243</v>
      </c>
      <c r="P1023" t="s">
        <v>37</v>
      </c>
      <c r="Q1023" t="str">
        <f>IFERROR(_xlfn.XLOOKUP(B1023,'boitiers actifs'!C:C,'boitiers actifs'!A:A),"Pas installé")</f>
        <v>HA-492-HC</v>
      </c>
      <c r="R1023" t="str">
        <f t="shared" si="15"/>
        <v>Identique</v>
      </c>
      <c r="S1023" t="str">
        <f>IF(B1023 = "", "", VLOOKUP(B1023, Commandes!D:G, 4, FALSE))</f>
        <v>oui</v>
      </c>
    </row>
    <row r="1024" spans="1:19" hidden="1" x14ac:dyDescent="0.35">
      <c r="A1024" t="s">
        <v>6585</v>
      </c>
      <c r="B1024" t="s">
        <v>66</v>
      </c>
      <c r="C1024" t="s">
        <v>2479</v>
      </c>
      <c r="D1024" t="s">
        <v>6586</v>
      </c>
      <c r="E1024" s="1" t="s">
        <v>6587</v>
      </c>
      <c r="F1024" t="s">
        <v>4666</v>
      </c>
      <c r="G1024">
        <v>93</v>
      </c>
      <c r="H1024" t="s">
        <v>66</v>
      </c>
      <c r="I1024" t="s">
        <v>6585</v>
      </c>
      <c r="J1024" t="s">
        <v>430</v>
      </c>
      <c r="K1024" t="s">
        <v>46</v>
      </c>
      <c r="L1024" t="s">
        <v>4667</v>
      </c>
      <c r="M1024" t="s">
        <v>4673</v>
      </c>
      <c r="N1024">
        <v>2024</v>
      </c>
      <c r="O1024" t="s">
        <v>6588</v>
      </c>
      <c r="P1024" t="s">
        <v>37</v>
      </c>
      <c r="Q1024" t="str">
        <f>IFERROR(_xlfn.XLOOKUP(B1024,'boitiers actifs'!C:C,'boitiers actifs'!A:A),"Pas installé")</f>
        <v>Pas installé</v>
      </c>
      <c r="R1024" t="str">
        <f t="shared" si="15"/>
        <v>Pas installé</v>
      </c>
      <c r="S1024" t="str">
        <f>IF(B1024 = "", "", VLOOKUP(B1024, Commandes!D:G, 4, FALSE))</f>
        <v/>
      </c>
    </row>
    <row r="1025" spans="1:19" hidden="1" x14ac:dyDescent="0.35">
      <c r="A1025" t="s">
        <v>4314</v>
      </c>
      <c r="B1025" t="s">
        <v>4315</v>
      </c>
      <c r="C1025" t="s">
        <v>6767</v>
      </c>
      <c r="D1025" t="s">
        <v>4671</v>
      </c>
      <c r="E1025" s="1" t="s">
        <v>4677</v>
      </c>
      <c r="F1025" t="s">
        <v>4678</v>
      </c>
      <c r="G1025">
        <v>65</v>
      </c>
      <c r="H1025" t="s">
        <v>6768</v>
      </c>
      <c r="I1025" t="s">
        <v>4314</v>
      </c>
      <c r="J1025" t="s">
        <v>4298</v>
      </c>
      <c r="K1025" t="s">
        <v>46</v>
      </c>
      <c r="L1025" t="s">
        <v>6769</v>
      </c>
      <c r="M1025" t="s">
        <v>6770</v>
      </c>
      <c r="N1025">
        <v>2024</v>
      </c>
      <c r="O1025" t="s">
        <v>4316</v>
      </c>
      <c r="P1025" t="s">
        <v>37</v>
      </c>
      <c r="Q1025" t="str">
        <f>IFERROR(_xlfn.XLOOKUP(B1025,'boitiers actifs'!C:C,'boitiers actifs'!A:A),"Pas installé")</f>
        <v>GY-034-ZC</v>
      </c>
      <c r="R1025" t="str">
        <f t="shared" si="15"/>
        <v>Identique</v>
      </c>
      <c r="S1025" t="str">
        <f>IF(B1025 = "", "", VLOOKUP(B1025, Commandes!D:G, 4, FALSE))</f>
        <v>oui</v>
      </c>
    </row>
    <row r="1026" spans="1:19" hidden="1" x14ac:dyDescent="0.35">
      <c r="A1026" t="s">
        <v>4320</v>
      </c>
      <c r="B1026" t="s">
        <v>4321</v>
      </c>
      <c r="C1026" t="s">
        <v>5539</v>
      </c>
      <c r="D1026" t="s">
        <v>4671</v>
      </c>
      <c r="E1026" s="1" t="s">
        <v>6771</v>
      </c>
      <c r="F1026" t="s">
        <v>4666</v>
      </c>
      <c r="G1026">
        <v>100</v>
      </c>
      <c r="H1026" t="s">
        <v>66</v>
      </c>
      <c r="I1026" t="s">
        <v>4320</v>
      </c>
      <c r="J1026" t="s">
        <v>1349</v>
      </c>
      <c r="K1026" t="s">
        <v>46</v>
      </c>
      <c r="L1026" t="s">
        <v>4667</v>
      </c>
      <c r="M1026" t="s">
        <v>4668</v>
      </c>
      <c r="N1026">
        <v>2024</v>
      </c>
      <c r="O1026" t="s">
        <v>4322</v>
      </c>
      <c r="P1026" t="s">
        <v>37</v>
      </c>
      <c r="Q1026" t="str">
        <f>IFERROR(_xlfn.XLOOKUP(B1026,'boitiers actifs'!C:C,'boitiers actifs'!A:A),"Pas installé")</f>
        <v>HA-702-HP</v>
      </c>
      <c r="R1026" t="str">
        <f t="shared" ref="R1026:R1079" si="16" xml:space="preserve"> IF(Q1026 = "Pas installé", "Pas installé", IF( Q1026&lt;&gt;A1026, "Différent du véhicule assigné", "Identique"))</f>
        <v>Identique</v>
      </c>
      <c r="S1026" t="str">
        <f>IF(B1026 = "", "", VLOOKUP(B1026, Commandes!D:G, 4, FALSE))</f>
        <v>oui</v>
      </c>
    </row>
    <row r="1027" spans="1:19" hidden="1" x14ac:dyDescent="0.35">
      <c r="A1027" t="s">
        <v>4324</v>
      </c>
      <c r="B1027" t="s">
        <v>4325</v>
      </c>
      <c r="C1027" t="s">
        <v>5330</v>
      </c>
      <c r="D1027" t="s">
        <v>4671</v>
      </c>
      <c r="E1027" s="1" t="s">
        <v>4677</v>
      </c>
      <c r="F1027" t="s">
        <v>4678</v>
      </c>
      <c r="G1027">
        <v>96</v>
      </c>
      <c r="H1027" t="s">
        <v>66</v>
      </c>
      <c r="I1027" t="s">
        <v>4324</v>
      </c>
      <c r="J1027" t="s">
        <v>1068</v>
      </c>
      <c r="K1027" t="s">
        <v>46</v>
      </c>
      <c r="L1027" t="s">
        <v>4667</v>
      </c>
      <c r="M1027" t="s">
        <v>4673</v>
      </c>
      <c r="N1027">
        <v>2025</v>
      </c>
      <c r="O1027" t="s">
        <v>4326</v>
      </c>
      <c r="P1027" t="s">
        <v>37</v>
      </c>
      <c r="Q1027" t="str">
        <f>IFERROR(_xlfn.XLOOKUP(B1027,'boitiers actifs'!C:C,'boitiers actifs'!A:A),"Pas installé")</f>
        <v>HG-848-TT</v>
      </c>
      <c r="R1027" t="str">
        <f t="shared" si="16"/>
        <v>Identique</v>
      </c>
      <c r="S1027" t="str">
        <f>IF(B1027 = "", "", VLOOKUP(B1027, Commandes!D:G, 4, FALSE))</f>
        <v>oui</v>
      </c>
    </row>
    <row r="1028" spans="1:19" hidden="1" x14ac:dyDescent="0.35">
      <c r="A1028" t="s">
        <v>4331</v>
      </c>
      <c r="B1028" t="s">
        <v>4332</v>
      </c>
      <c r="C1028" t="s">
        <v>1152</v>
      </c>
      <c r="D1028" t="s">
        <v>4671</v>
      </c>
      <c r="E1028" s="1" t="s">
        <v>6772</v>
      </c>
      <c r="F1028" t="s">
        <v>4666</v>
      </c>
      <c r="G1028">
        <v>100</v>
      </c>
      <c r="H1028" t="s">
        <v>66</v>
      </c>
      <c r="I1028" t="s">
        <v>4331</v>
      </c>
      <c r="J1028" t="s">
        <v>1068</v>
      </c>
      <c r="K1028" t="s">
        <v>46</v>
      </c>
      <c r="L1028" t="s">
        <v>4667</v>
      </c>
      <c r="M1028" t="s">
        <v>4668</v>
      </c>
      <c r="N1028">
        <v>2025</v>
      </c>
      <c r="O1028" t="s">
        <v>4333</v>
      </c>
      <c r="P1028" t="s">
        <v>37</v>
      </c>
      <c r="Q1028" t="str">
        <f>IFERROR(_xlfn.XLOOKUP(B1028,'boitiers actifs'!C:C,'boitiers actifs'!A:A),"Pas installé")</f>
        <v>HG-701-QG</v>
      </c>
      <c r="R1028" t="str">
        <f t="shared" si="16"/>
        <v>Identique</v>
      </c>
      <c r="S1028" t="str">
        <f>IF(B1028 = "", "", VLOOKUP(B1028, Commandes!D:G, 4, FALSE))</f>
        <v>oui</v>
      </c>
    </row>
    <row r="1029" spans="1:19" hidden="1" x14ac:dyDescent="0.35">
      <c r="A1029" t="s">
        <v>4336</v>
      </c>
      <c r="B1029" t="s">
        <v>4337</v>
      </c>
      <c r="C1029" t="s">
        <v>6773</v>
      </c>
      <c r="D1029" t="s">
        <v>4671</v>
      </c>
      <c r="E1029" s="1" t="s">
        <v>4677</v>
      </c>
      <c r="F1029" t="s">
        <v>4678</v>
      </c>
      <c r="G1029">
        <v>55</v>
      </c>
      <c r="H1029" t="s">
        <v>6774</v>
      </c>
      <c r="I1029" t="s">
        <v>4336</v>
      </c>
      <c r="J1029" t="s">
        <v>1068</v>
      </c>
      <c r="K1029" t="s">
        <v>46</v>
      </c>
      <c r="L1029" t="s">
        <v>4667</v>
      </c>
      <c r="M1029" t="s">
        <v>4668</v>
      </c>
      <c r="N1029">
        <v>2025</v>
      </c>
      <c r="O1029" t="s">
        <v>4338</v>
      </c>
      <c r="P1029" t="s">
        <v>37</v>
      </c>
      <c r="Q1029" t="str">
        <f>IFERROR(_xlfn.XLOOKUP(B1029,'boitiers actifs'!C:C,'boitiers actifs'!A:A),"Pas installé")</f>
        <v>HG-811-FW</v>
      </c>
      <c r="R1029" t="str">
        <f t="shared" si="16"/>
        <v>Identique</v>
      </c>
      <c r="S1029" t="str">
        <f>IF(B1029 = "", "", VLOOKUP(B1029, Commandes!D:G, 4, FALSE))</f>
        <v>oui</v>
      </c>
    </row>
    <row r="1030" spans="1:19" hidden="1" x14ac:dyDescent="0.35">
      <c r="A1030" t="s">
        <v>4342</v>
      </c>
      <c r="B1030" t="s">
        <v>4343</v>
      </c>
      <c r="C1030" t="s">
        <v>6775</v>
      </c>
      <c r="D1030" t="s">
        <v>4671</v>
      </c>
      <c r="E1030" s="1" t="s">
        <v>4677</v>
      </c>
      <c r="F1030" t="s">
        <v>4678</v>
      </c>
      <c r="G1030">
        <v>71</v>
      </c>
      <c r="H1030" t="s">
        <v>4345</v>
      </c>
      <c r="I1030" t="s">
        <v>4342</v>
      </c>
      <c r="J1030" t="s">
        <v>1068</v>
      </c>
      <c r="K1030" t="s">
        <v>46</v>
      </c>
      <c r="L1030" t="s">
        <v>4692</v>
      </c>
      <c r="M1030" t="s">
        <v>4693</v>
      </c>
      <c r="N1030">
        <v>2024</v>
      </c>
      <c r="O1030" t="s">
        <v>4344</v>
      </c>
      <c r="P1030" t="s">
        <v>37</v>
      </c>
      <c r="Q1030" t="str">
        <f>IFERROR(_xlfn.XLOOKUP(B1030,'boitiers actifs'!C:C,'boitiers actifs'!A:A),"Pas installé")</f>
        <v>HC-238-GZ</v>
      </c>
      <c r="R1030" t="str">
        <f t="shared" si="16"/>
        <v>Identique</v>
      </c>
      <c r="S1030" t="str">
        <f>IF(B1030 = "", "", VLOOKUP(B1030, Commandes!D:G, 4, FALSE))</f>
        <v>oui</v>
      </c>
    </row>
    <row r="1031" spans="1:19" hidden="1" x14ac:dyDescent="0.35">
      <c r="A1031" t="s">
        <v>4349</v>
      </c>
      <c r="B1031" t="s">
        <v>4350</v>
      </c>
      <c r="C1031" t="s">
        <v>6776</v>
      </c>
      <c r="D1031" t="s">
        <v>4671</v>
      </c>
      <c r="E1031" s="1" t="s">
        <v>4677</v>
      </c>
      <c r="F1031" t="s">
        <v>4666</v>
      </c>
      <c r="G1031">
        <v>61</v>
      </c>
      <c r="H1031" t="s">
        <v>4352</v>
      </c>
      <c r="I1031" t="s">
        <v>4349</v>
      </c>
      <c r="J1031" t="s">
        <v>927</v>
      </c>
      <c r="K1031" t="s">
        <v>46</v>
      </c>
      <c r="L1031" t="s">
        <v>4667</v>
      </c>
      <c r="M1031" t="s">
        <v>4673</v>
      </c>
      <c r="N1031">
        <v>2025</v>
      </c>
      <c r="O1031" t="s">
        <v>4351</v>
      </c>
      <c r="P1031" t="s">
        <v>37</v>
      </c>
      <c r="Q1031" t="str">
        <f>IFERROR(_xlfn.XLOOKUP(B1031,'boitiers actifs'!C:C,'boitiers actifs'!A:A),"Pas installé")</f>
        <v>HH-533-DR</v>
      </c>
      <c r="R1031" t="str">
        <f t="shared" si="16"/>
        <v>Identique</v>
      </c>
      <c r="S1031" t="str">
        <f>IF(B1031 = "", "", VLOOKUP(B1031, Commandes!D:G, 4, FALSE))</f>
        <v>oui</v>
      </c>
    </row>
    <row r="1032" spans="1:19" hidden="1" x14ac:dyDescent="0.35">
      <c r="A1032" t="s">
        <v>4356</v>
      </c>
      <c r="B1032" t="s">
        <v>4357</v>
      </c>
      <c r="C1032" t="s">
        <v>6777</v>
      </c>
      <c r="D1032" t="s">
        <v>4671</v>
      </c>
      <c r="E1032" s="1" t="s">
        <v>4891</v>
      </c>
      <c r="F1032" t="s">
        <v>4666</v>
      </c>
      <c r="G1032">
        <v>85</v>
      </c>
      <c r="H1032" t="s">
        <v>4359</v>
      </c>
      <c r="I1032" t="s">
        <v>4356</v>
      </c>
      <c r="J1032" t="s">
        <v>927</v>
      </c>
      <c r="K1032" t="s">
        <v>46</v>
      </c>
      <c r="L1032" t="s">
        <v>4667</v>
      </c>
      <c r="M1032" t="s">
        <v>4668</v>
      </c>
      <c r="N1032">
        <v>2025</v>
      </c>
      <c r="O1032" t="s">
        <v>4358</v>
      </c>
      <c r="P1032" t="s">
        <v>37</v>
      </c>
      <c r="Q1032" t="str">
        <f>IFERROR(_xlfn.XLOOKUP(B1032,'boitiers actifs'!C:C,'boitiers actifs'!A:A),"Pas installé")</f>
        <v>HG-454-QG</v>
      </c>
      <c r="R1032" t="str">
        <f t="shared" si="16"/>
        <v>Identique</v>
      </c>
      <c r="S1032" t="str">
        <f>IF(B1032 = "", "", VLOOKUP(B1032, Commandes!D:G, 4, FALSE))</f>
        <v>oui</v>
      </c>
    </row>
    <row r="1033" spans="1:19" hidden="1" x14ac:dyDescent="0.35">
      <c r="A1033" t="s">
        <v>4362</v>
      </c>
      <c r="B1033" t="s">
        <v>4362</v>
      </c>
      <c r="C1033" t="s">
        <v>771</v>
      </c>
      <c r="D1033" t="s">
        <v>66</v>
      </c>
      <c r="E1033" s="1" t="s">
        <v>66</v>
      </c>
      <c r="F1033" t="s">
        <v>4666</v>
      </c>
      <c r="G1033" t="s">
        <v>4681</v>
      </c>
      <c r="H1033" t="s">
        <v>66</v>
      </c>
      <c r="I1033" t="s">
        <v>66</v>
      </c>
      <c r="J1033" t="s">
        <v>68</v>
      </c>
      <c r="K1033" t="s">
        <v>5042</v>
      </c>
      <c r="L1033" t="s">
        <v>66</v>
      </c>
      <c r="M1033" t="s">
        <v>66</v>
      </c>
      <c r="N1033">
        <v>0</v>
      </c>
      <c r="O1033" t="s">
        <v>66</v>
      </c>
      <c r="Q1033" t="str">
        <f>IFERROR(_xlfn.XLOOKUP(B1033,'boitiers actifs'!C:C,'boitiers actifs'!A:A),"Pas installé")</f>
        <v>GVKT-HK4-DR8</v>
      </c>
      <c r="R1033" t="str">
        <f t="shared" si="16"/>
        <v>Identique</v>
      </c>
      <c r="S1033" t="str">
        <f>IF(B1033 = "", "", VLOOKUP(B1033, Commandes!D:G, 4, FALSE))</f>
        <v>oui</v>
      </c>
    </row>
    <row r="1034" spans="1:19" hidden="1" x14ac:dyDescent="0.35">
      <c r="A1034" t="s">
        <v>4363</v>
      </c>
      <c r="B1034" t="s">
        <v>4363</v>
      </c>
      <c r="C1034" t="s">
        <v>771</v>
      </c>
      <c r="D1034" t="s">
        <v>66</v>
      </c>
      <c r="E1034" s="1" t="s">
        <v>66</v>
      </c>
      <c r="F1034" t="s">
        <v>4666</v>
      </c>
      <c r="G1034" t="s">
        <v>4681</v>
      </c>
      <c r="H1034" t="s">
        <v>66</v>
      </c>
      <c r="I1034" t="s">
        <v>66</v>
      </c>
      <c r="J1034" t="s">
        <v>68</v>
      </c>
      <c r="K1034" t="s">
        <v>5042</v>
      </c>
      <c r="L1034" t="s">
        <v>66</v>
      </c>
      <c r="M1034" t="s">
        <v>66</v>
      </c>
      <c r="N1034">
        <v>0</v>
      </c>
      <c r="O1034" t="s">
        <v>66</v>
      </c>
      <c r="Q1034" t="str">
        <f>IFERROR(_xlfn.XLOOKUP(B1034,'boitiers actifs'!C:C,'boitiers actifs'!A:A),"Pas installé")</f>
        <v>GVN4-NHX-3E6</v>
      </c>
      <c r="R1034" t="str">
        <f t="shared" si="16"/>
        <v>Identique</v>
      </c>
      <c r="S1034" t="str">
        <f>IF(B1034 = "", "", VLOOKUP(B1034, Commandes!D:G, 4, FALSE))</f>
        <v>oui</v>
      </c>
    </row>
    <row r="1035" spans="1:19" hidden="1" x14ac:dyDescent="0.35">
      <c r="A1035" t="s">
        <v>4364</v>
      </c>
      <c r="B1035" t="s">
        <v>4364</v>
      </c>
      <c r="C1035" t="s">
        <v>771</v>
      </c>
      <c r="D1035" t="s">
        <v>66</v>
      </c>
      <c r="E1035" s="1" t="s">
        <v>66</v>
      </c>
      <c r="F1035" t="s">
        <v>4666</v>
      </c>
      <c r="G1035" t="s">
        <v>4681</v>
      </c>
      <c r="H1035" t="s">
        <v>66</v>
      </c>
      <c r="I1035" t="s">
        <v>66</v>
      </c>
      <c r="J1035" t="s">
        <v>68</v>
      </c>
      <c r="K1035" t="s">
        <v>5042</v>
      </c>
      <c r="L1035" t="s">
        <v>66</v>
      </c>
      <c r="M1035" t="s">
        <v>66</v>
      </c>
      <c r="N1035">
        <v>0</v>
      </c>
      <c r="O1035" t="s">
        <v>66</v>
      </c>
      <c r="Q1035" t="str">
        <f>IFERROR(_xlfn.XLOOKUP(B1035,'boitiers actifs'!C:C,'boitiers actifs'!A:A),"Pas installé")</f>
        <v>GW5B-64T-H6T</v>
      </c>
      <c r="R1035" t="str">
        <f t="shared" si="16"/>
        <v>Identique</v>
      </c>
      <c r="S1035" t="str">
        <f>IF(B1035 = "", "", VLOOKUP(B1035, Commandes!D:G, 4, FALSE))</f>
        <v>oui</v>
      </c>
    </row>
    <row r="1036" spans="1:19" hidden="1" x14ac:dyDescent="0.35">
      <c r="A1036" t="s">
        <v>4365</v>
      </c>
      <c r="B1036" t="s">
        <v>4366</v>
      </c>
      <c r="C1036" t="s">
        <v>5087</v>
      </c>
      <c r="D1036" t="s">
        <v>4671</v>
      </c>
      <c r="E1036" s="1" t="s">
        <v>6778</v>
      </c>
      <c r="F1036" t="s">
        <v>4666</v>
      </c>
      <c r="G1036">
        <v>74</v>
      </c>
      <c r="H1036" t="s">
        <v>4368</v>
      </c>
      <c r="I1036" t="s">
        <v>4365</v>
      </c>
      <c r="J1036" t="s">
        <v>2736</v>
      </c>
      <c r="K1036" t="s">
        <v>46</v>
      </c>
      <c r="L1036" t="s">
        <v>4667</v>
      </c>
      <c r="M1036" t="s">
        <v>4668</v>
      </c>
      <c r="N1036">
        <v>2026</v>
      </c>
      <c r="O1036" t="s">
        <v>4367</v>
      </c>
      <c r="Q1036" t="str">
        <f>IFERROR(_xlfn.XLOOKUP(B1036,'boitiers actifs'!C:C,'boitiers actifs'!A:A),"Pas installé")</f>
        <v>HH-602-PG</v>
      </c>
      <c r="R1036" t="str">
        <f t="shared" si="16"/>
        <v>Identique</v>
      </c>
      <c r="S1036" t="str">
        <f>IF(B1036 = "", "", VLOOKUP(B1036, Commandes!D:G, 4, FALSE))</f>
        <v>oui</v>
      </c>
    </row>
    <row r="1037" spans="1:19" hidden="1" x14ac:dyDescent="0.35">
      <c r="A1037" t="s">
        <v>4372</v>
      </c>
      <c r="B1037" t="s">
        <v>4373</v>
      </c>
      <c r="C1037" t="s">
        <v>6779</v>
      </c>
      <c r="D1037" t="s">
        <v>4671</v>
      </c>
      <c r="E1037" s="1" t="s">
        <v>4677</v>
      </c>
      <c r="F1037" t="s">
        <v>4678</v>
      </c>
      <c r="G1037">
        <v>75</v>
      </c>
      <c r="H1037" t="s">
        <v>4375</v>
      </c>
      <c r="I1037" t="s">
        <v>4372</v>
      </c>
      <c r="J1037" t="s">
        <v>2736</v>
      </c>
      <c r="K1037" t="s">
        <v>46</v>
      </c>
      <c r="L1037" t="s">
        <v>4667</v>
      </c>
      <c r="M1037" t="s">
        <v>4668</v>
      </c>
      <c r="N1037">
        <v>2026</v>
      </c>
      <c r="O1037" t="s">
        <v>4374</v>
      </c>
      <c r="Q1037" t="str">
        <f>IFERROR(_xlfn.XLOOKUP(B1037,'boitiers actifs'!C:C,'boitiers actifs'!A:A),"Pas installé")</f>
        <v>HH-750-PG</v>
      </c>
      <c r="R1037" t="str">
        <f t="shared" si="16"/>
        <v>Identique</v>
      </c>
      <c r="S1037" t="str">
        <f>IF(B1037 = "", "", VLOOKUP(B1037, Commandes!D:G, 4, FALSE))</f>
        <v>oui</v>
      </c>
    </row>
    <row r="1038" spans="1:19" hidden="1" x14ac:dyDescent="0.35">
      <c r="A1038" t="s">
        <v>4379</v>
      </c>
      <c r="B1038" t="s">
        <v>4380</v>
      </c>
      <c r="C1038" t="s">
        <v>4685</v>
      </c>
      <c r="D1038" t="s">
        <v>4671</v>
      </c>
      <c r="E1038" s="1" t="s">
        <v>6780</v>
      </c>
      <c r="F1038" t="s">
        <v>4666</v>
      </c>
      <c r="G1038">
        <v>99</v>
      </c>
      <c r="H1038" t="s">
        <v>4382</v>
      </c>
      <c r="I1038" t="s">
        <v>4379</v>
      </c>
      <c r="J1038" t="s">
        <v>2736</v>
      </c>
      <c r="K1038" t="s">
        <v>46</v>
      </c>
      <c r="L1038" t="s">
        <v>4667</v>
      </c>
      <c r="M1038" t="s">
        <v>4709</v>
      </c>
      <c r="N1038">
        <v>2026</v>
      </c>
      <c r="O1038" t="s">
        <v>4381</v>
      </c>
      <c r="Q1038" t="str">
        <f>IFERROR(_xlfn.XLOOKUP(B1038,'boitiers actifs'!C:C,'boitiers actifs'!A:A),"Pas installé")</f>
        <v>HG-567-EE</v>
      </c>
      <c r="R1038" t="str">
        <f t="shared" si="16"/>
        <v>Identique</v>
      </c>
      <c r="S1038" t="str">
        <f>IF(B1038 = "", "", VLOOKUP(B1038, Commandes!D:G, 4, FALSE))</f>
        <v>oui</v>
      </c>
    </row>
    <row r="1039" spans="1:19" hidden="1" x14ac:dyDescent="0.35">
      <c r="A1039" t="s">
        <v>4385</v>
      </c>
      <c r="B1039" t="s">
        <v>4386</v>
      </c>
      <c r="C1039" t="s">
        <v>6781</v>
      </c>
      <c r="D1039" t="s">
        <v>4671</v>
      </c>
      <c r="E1039" s="1" t="s">
        <v>4952</v>
      </c>
      <c r="F1039" t="s">
        <v>4687</v>
      </c>
      <c r="G1039">
        <v>85</v>
      </c>
      <c r="H1039" t="s">
        <v>66</v>
      </c>
      <c r="I1039" t="s">
        <v>4385</v>
      </c>
      <c r="J1039" t="s">
        <v>2406</v>
      </c>
      <c r="K1039" t="s">
        <v>46</v>
      </c>
      <c r="L1039" t="s">
        <v>4667</v>
      </c>
      <c r="M1039" t="s">
        <v>4668</v>
      </c>
      <c r="N1039">
        <v>2025</v>
      </c>
      <c r="O1039" t="s">
        <v>4387</v>
      </c>
      <c r="P1039" t="s">
        <v>37</v>
      </c>
      <c r="Q1039" t="str">
        <f>IFERROR(_xlfn.XLOOKUP(B1039,'boitiers actifs'!C:C,'boitiers actifs'!A:A),"Pas installé")</f>
        <v>HF-161-YE</v>
      </c>
      <c r="R1039" t="str">
        <f t="shared" si="16"/>
        <v>Identique</v>
      </c>
      <c r="S1039" t="str">
        <f>IF(B1039 = "", "", VLOOKUP(B1039, Commandes!D:G, 4, FALSE))</f>
        <v>oui</v>
      </c>
    </row>
    <row r="1040" spans="1:19" hidden="1" x14ac:dyDescent="0.35">
      <c r="A1040" t="s">
        <v>4391</v>
      </c>
      <c r="B1040" t="s">
        <v>4391</v>
      </c>
      <c r="C1040" t="s">
        <v>771</v>
      </c>
      <c r="D1040" t="s">
        <v>66</v>
      </c>
      <c r="E1040" s="1" t="s">
        <v>66</v>
      </c>
      <c r="F1040" t="s">
        <v>4666</v>
      </c>
      <c r="G1040" t="s">
        <v>4681</v>
      </c>
      <c r="H1040" t="s">
        <v>66</v>
      </c>
      <c r="I1040" t="s">
        <v>66</v>
      </c>
      <c r="J1040" t="s">
        <v>66</v>
      </c>
      <c r="K1040" t="s">
        <v>5042</v>
      </c>
      <c r="L1040" t="s">
        <v>66</v>
      </c>
      <c r="M1040" t="s">
        <v>66</v>
      </c>
      <c r="N1040">
        <v>0</v>
      </c>
      <c r="O1040" t="s">
        <v>66</v>
      </c>
      <c r="Q1040" t="str">
        <f>IFERROR(_xlfn.XLOOKUP(B1040,'boitiers actifs'!C:C,'boitiers actifs'!A:A),"Pas installé")</f>
        <v>GFP9-C64-J5S</v>
      </c>
      <c r="R1040" t="str">
        <f t="shared" si="16"/>
        <v>Identique</v>
      </c>
      <c r="S1040" t="str">
        <f>IF(B1040 = "", "", VLOOKUP(B1040, Commandes!D:G, 4, FALSE))</f>
        <v>oui</v>
      </c>
    </row>
    <row r="1041" spans="1:19" hidden="1" x14ac:dyDescent="0.35">
      <c r="A1041" t="s">
        <v>4392</v>
      </c>
      <c r="B1041" t="s">
        <v>4393</v>
      </c>
      <c r="C1041" t="s">
        <v>5089</v>
      </c>
      <c r="D1041" t="s">
        <v>4671</v>
      </c>
      <c r="E1041" s="1" t="s">
        <v>6782</v>
      </c>
      <c r="F1041" t="s">
        <v>4666</v>
      </c>
      <c r="G1041">
        <v>39</v>
      </c>
      <c r="H1041" t="s">
        <v>66</v>
      </c>
      <c r="I1041" t="s">
        <v>4392</v>
      </c>
      <c r="J1041" t="s">
        <v>848</v>
      </c>
      <c r="K1041" t="s">
        <v>46</v>
      </c>
      <c r="L1041" t="s">
        <v>4667</v>
      </c>
      <c r="M1041" t="s">
        <v>4709</v>
      </c>
      <c r="N1041">
        <v>2026</v>
      </c>
      <c r="O1041" t="s">
        <v>4394</v>
      </c>
      <c r="Q1041" t="str">
        <f>IFERROR(_xlfn.XLOOKUP(B1041,'boitiers actifs'!C:C,'boitiers actifs'!A:A),"Pas installé")</f>
        <v>HF-296-WF</v>
      </c>
      <c r="R1041" t="str">
        <f t="shared" si="16"/>
        <v>Identique</v>
      </c>
      <c r="S1041" t="str">
        <f>IF(B1041 = "", "", VLOOKUP(B1041, Commandes!D:G, 4, FALSE))</f>
        <v>oui</v>
      </c>
    </row>
    <row r="1042" spans="1:19" hidden="1" x14ac:dyDescent="0.35">
      <c r="A1042" t="s">
        <v>6585</v>
      </c>
      <c r="B1042" t="s">
        <v>66</v>
      </c>
      <c r="C1042" t="s">
        <v>6667</v>
      </c>
      <c r="D1042" t="s">
        <v>6668</v>
      </c>
      <c r="E1042" s="1" t="s">
        <v>6669</v>
      </c>
      <c r="F1042" t="s">
        <v>4666</v>
      </c>
      <c r="G1042">
        <v>75</v>
      </c>
      <c r="H1042" t="s">
        <v>66</v>
      </c>
      <c r="I1042" t="s">
        <v>6585</v>
      </c>
      <c r="J1042" t="s">
        <v>6151</v>
      </c>
      <c r="K1042" t="s">
        <v>46</v>
      </c>
      <c r="L1042" t="s">
        <v>4667</v>
      </c>
      <c r="M1042" t="s">
        <v>4673</v>
      </c>
      <c r="N1042">
        <v>2024</v>
      </c>
      <c r="O1042" t="s">
        <v>6588</v>
      </c>
      <c r="Q1042" t="str">
        <f>IFERROR(_xlfn.XLOOKUP(B1042,'boitiers actifs'!C:C,'boitiers actifs'!A:A),"Pas installé")</f>
        <v>Pas installé</v>
      </c>
      <c r="R1042" t="str">
        <f t="shared" si="16"/>
        <v>Pas installé</v>
      </c>
      <c r="S1042" t="str">
        <f>IF(B1042 = "", "", VLOOKUP(B1042, Commandes!D:G, 4, FALSE))</f>
        <v/>
      </c>
    </row>
    <row r="1043" spans="1:19" hidden="1" x14ac:dyDescent="0.35">
      <c r="A1043" t="s">
        <v>3868</v>
      </c>
      <c r="B1043" t="s">
        <v>66</v>
      </c>
      <c r="C1043" t="s">
        <v>2479</v>
      </c>
      <c r="D1043" t="s">
        <v>6454</v>
      </c>
      <c r="E1043" s="1" t="s">
        <v>6455</v>
      </c>
      <c r="F1043" t="s">
        <v>4666</v>
      </c>
      <c r="G1043">
        <v>68</v>
      </c>
      <c r="H1043" t="s">
        <v>66</v>
      </c>
      <c r="I1043" t="s">
        <v>3868</v>
      </c>
      <c r="J1043" t="s">
        <v>2553</v>
      </c>
      <c r="K1043" t="s">
        <v>46</v>
      </c>
      <c r="L1043" t="s">
        <v>4667</v>
      </c>
      <c r="M1043" t="s">
        <v>4668</v>
      </c>
      <c r="N1043">
        <v>2024</v>
      </c>
      <c r="O1043" t="s">
        <v>3870</v>
      </c>
      <c r="P1043" t="s">
        <v>37</v>
      </c>
      <c r="Q1043" t="str">
        <f>IFERROR(_xlfn.XLOOKUP(B1043,'boitiers actifs'!C:C,'boitiers actifs'!A:A),"Pas installé")</f>
        <v>Pas installé</v>
      </c>
      <c r="R1043" t="str">
        <f t="shared" si="16"/>
        <v>Pas installé</v>
      </c>
      <c r="S1043" t="str">
        <f>IF(B1043 = "", "", VLOOKUP(B1043, Commandes!D:G, 4, FALSE))</f>
        <v/>
      </c>
    </row>
    <row r="1044" spans="1:19" hidden="1" x14ac:dyDescent="0.35">
      <c r="A1044" t="s">
        <v>4406</v>
      </c>
      <c r="B1044" t="s">
        <v>4407</v>
      </c>
      <c r="C1044" t="s">
        <v>5197</v>
      </c>
      <c r="D1044" t="s">
        <v>4671</v>
      </c>
      <c r="E1044" s="1" t="s">
        <v>6785</v>
      </c>
      <c r="F1044" t="s">
        <v>4666</v>
      </c>
      <c r="G1044" t="s">
        <v>4681</v>
      </c>
      <c r="H1044" t="s">
        <v>66</v>
      </c>
      <c r="I1044" t="s">
        <v>4406</v>
      </c>
      <c r="J1044" t="s">
        <v>848</v>
      </c>
      <c r="K1044" t="s">
        <v>46</v>
      </c>
      <c r="L1044" t="s">
        <v>4667</v>
      </c>
      <c r="M1044" t="s">
        <v>4673</v>
      </c>
      <c r="N1044">
        <v>2022</v>
      </c>
      <c r="O1044" t="s">
        <v>4408</v>
      </c>
      <c r="Q1044" t="str">
        <f>IFERROR(_xlfn.XLOOKUP(B1044,'boitiers actifs'!C:C,'boitiers actifs'!A:A),"Pas installé")</f>
        <v>GG-310-VS</v>
      </c>
      <c r="R1044" t="str">
        <f t="shared" si="16"/>
        <v>Identique</v>
      </c>
      <c r="S1044" t="str">
        <f>IF(B1044 = "", "", VLOOKUP(B1044, Commandes!D:G, 4, FALSE))</f>
        <v>oui</v>
      </c>
    </row>
    <row r="1045" spans="1:19" hidden="1" x14ac:dyDescent="0.35">
      <c r="A1045" t="s">
        <v>3868</v>
      </c>
      <c r="B1045" t="s">
        <v>3869</v>
      </c>
      <c r="C1045" t="s">
        <v>6661</v>
      </c>
      <c r="D1045" t="s">
        <v>4671</v>
      </c>
      <c r="E1045" s="1" t="s">
        <v>4677</v>
      </c>
      <c r="F1045" t="s">
        <v>4666</v>
      </c>
      <c r="G1045">
        <v>74</v>
      </c>
      <c r="H1045" t="s">
        <v>6662</v>
      </c>
      <c r="I1045" t="s">
        <v>3868</v>
      </c>
      <c r="J1045" t="s">
        <v>2499</v>
      </c>
      <c r="K1045" t="s">
        <v>46</v>
      </c>
      <c r="L1045" t="s">
        <v>4667</v>
      </c>
      <c r="M1045" t="s">
        <v>4668</v>
      </c>
      <c r="N1045">
        <v>2024</v>
      </c>
      <c r="O1045" t="s">
        <v>3870</v>
      </c>
      <c r="Q1045" t="str">
        <f>IFERROR(_xlfn.XLOOKUP(B1045,'boitiers actifs'!C:C,'boitiers actifs'!A:A),"Pas installé")</f>
        <v>HA-955-VK</v>
      </c>
      <c r="R1045" t="str">
        <f t="shared" si="16"/>
        <v>Identique</v>
      </c>
      <c r="S1045" t="str">
        <f>IF(B1045 = "", "", VLOOKUP(B1045, Commandes!D:G, 4, FALSE))</f>
        <v>oui</v>
      </c>
    </row>
    <row r="1046" spans="1:19" hidden="1" x14ac:dyDescent="0.35">
      <c r="A1046" t="s">
        <v>4417</v>
      </c>
      <c r="B1046" t="s">
        <v>4418</v>
      </c>
      <c r="C1046" t="s">
        <v>6013</v>
      </c>
      <c r="D1046" t="s">
        <v>4671</v>
      </c>
      <c r="E1046" s="1" t="s">
        <v>4677</v>
      </c>
      <c r="F1046" t="s">
        <v>4678</v>
      </c>
      <c r="G1046">
        <v>73</v>
      </c>
      <c r="H1046" t="s">
        <v>6786</v>
      </c>
      <c r="I1046" t="s">
        <v>4417</v>
      </c>
      <c r="J1046" t="s">
        <v>2246</v>
      </c>
      <c r="K1046" t="s">
        <v>46</v>
      </c>
      <c r="L1046" t="s">
        <v>4697</v>
      </c>
      <c r="M1046" t="s">
        <v>4698</v>
      </c>
      <c r="N1046">
        <v>2015</v>
      </c>
      <c r="O1046" t="s">
        <v>4419</v>
      </c>
      <c r="P1046" t="s">
        <v>37</v>
      </c>
      <c r="Q1046" t="str">
        <f>IFERROR(_xlfn.XLOOKUP(B1046,'boitiers actifs'!C:C,'boitiers actifs'!A:A),"Pas installé")</f>
        <v>DW-886-BR</v>
      </c>
      <c r="R1046" t="str">
        <f t="shared" si="16"/>
        <v>Identique</v>
      </c>
      <c r="S1046" t="str">
        <f>IF(B1046 = "", "", VLOOKUP(B1046, Commandes!D:G, 4, FALSE))</f>
        <v>oui</v>
      </c>
    </row>
    <row r="1047" spans="1:19" hidden="1" x14ac:dyDescent="0.35">
      <c r="A1047" t="s">
        <v>3742</v>
      </c>
      <c r="B1047" t="s">
        <v>66</v>
      </c>
      <c r="C1047" t="s">
        <v>4685</v>
      </c>
      <c r="D1047" t="s">
        <v>6592</v>
      </c>
      <c r="E1047" s="1" t="s">
        <v>6593</v>
      </c>
      <c r="F1047" t="s">
        <v>4666</v>
      </c>
      <c r="G1047">
        <v>77</v>
      </c>
      <c r="H1047" t="s">
        <v>66</v>
      </c>
      <c r="I1047" t="s">
        <v>3742</v>
      </c>
      <c r="J1047" t="s">
        <v>75</v>
      </c>
      <c r="K1047" t="s">
        <v>46</v>
      </c>
      <c r="L1047" t="s">
        <v>66</v>
      </c>
      <c r="M1047" t="s">
        <v>66</v>
      </c>
      <c r="N1047">
        <v>0</v>
      </c>
      <c r="O1047" t="s">
        <v>66</v>
      </c>
      <c r="P1047" t="s">
        <v>37</v>
      </c>
      <c r="Q1047" t="str">
        <f>IFERROR(_xlfn.XLOOKUP(B1047,'boitiers actifs'!C:C,'boitiers actifs'!A:A),"Pas installé")</f>
        <v>Pas installé</v>
      </c>
      <c r="R1047" t="str">
        <f t="shared" si="16"/>
        <v>Pas installé</v>
      </c>
      <c r="S1047" t="str">
        <f>IF(B1047 = "", "", VLOOKUP(B1047, Commandes!D:G, 4, FALSE))</f>
        <v/>
      </c>
    </row>
    <row r="1048" spans="1:19" hidden="1" x14ac:dyDescent="0.35">
      <c r="A1048" t="s">
        <v>4423</v>
      </c>
      <c r="B1048" t="s">
        <v>4424</v>
      </c>
      <c r="C1048" t="s">
        <v>6787</v>
      </c>
      <c r="D1048" t="s">
        <v>4671</v>
      </c>
      <c r="E1048" s="1" t="s">
        <v>4677</v>
      </c>
      <c r="F1048" t="s">
        <v>4678</v>
      </c>
      <c r="G1048" t="s">
        <v>4681</v>
      </c>
      <c r="H1048" t="s">
        <v>4426</v>
      </c>
      <c r="I1048" t="s">
        <v>4423</v>
      </c>
      <c r="J1048" t="s">
        <v>2736</v>
      </c>
      <c r="K1048" t="s">
        <v>46</v>
      </c>
      <c r="L1048" t="s">
        <v>4667</v>
      </c>
      <c r="M1048" t="s">
        <v>4668</v>
      </c>
      <c r="N1048">
        <v>2026</v>
      </c>
      <c r="O1048" t="s">
        <v>4425</v>
      </c>
      <c r="P1048" t="s">
        <v>37</v>
      </c>
      <c r="Q1048" t="str">
        <f>IFERROR(_xlfn.XLOOKUP(B1048,'boitiers actifs'!C:C,'boitiers actifs'!A:A),"Pas installé")</f>
        <v>HH-154-WC</v>
      </c>
      <c r="R1048" t="str">
        <f t="shared" si="16"/>
        <v>Identique</v>
      </c>
      <c r="S1048" t="str">
        <f>IF(B1048 = "", "", VLOOKUP(B1048, Commandes!D:G, 4, FALSE))</f>
        <v>oui</v>
      </c>
    </row>
    <row r="1049" spans="1:19" hidden="1" x14ac:dyDescent="0.35">
      <c r="A1049" t="s">
        <v>4429</v>
      </c>
      <c r="B1049" t="s">
        <v>4430</v>
      </c>
      <c r="C1049" t="s">
        <v>6788</v>
      </c>
      <c r="D1049" t="s">
        <v>4671</v>
      </c>
      <c r="E1049" s="1" t="s">
        <v>43</v>
      </c>
      <c r="F1049" t="s">
        <v>4666</v>
      </c>
      <c r="G1049" t="s">
        <v>4681</v>
      </c>
      <c r="H1049" t="s">
        <v>4433</v>
      </c>
      <c r="I1049" t="s">
        <v>4431</v>
      </c>
      <c r="J1049" t="s">
        <v>2736</v>
      </c>
      <c r="K1049" t="s">
        <v>46</v>
      </c>
      <c r="L1049" t="s">
        <v>4667</v>
      </c>
      <c r="M1049" t="s">
        <v>4668</v>
      </c>
      <c r="N1049">
        <v>2026</v>
      </c>
      <c r="O1049" t="s">
        <v>4432</v>
      </c>
      <c r="P1049" t="s">
        <v>37</v>
      </c>
      <c r="Q1049" t="str">
        <f>IFERROR(_xlfn.XLOOKUP(B1049,'boitiers actifs'!C:C,'boitiers actifs'!A:A),"Pas installé")</f>
        <v>HH-409-TF</v>
      </c>
      <c r="R1049" t="str">
        <f t="shared" si="16"/>
        <v>Identique</v>
      </c>
      <c r="S1049" t="str">
        <f>IF(B1049 = "", "", VLOOKUP(B1049, Commandes!D:G, 4, FALSE))</f>
        <v>oui</v>
      </c>
    </row>
    <row r="1050" spans="1:19" hidden="1" x14ac:dyDescent="0.35">
      <c r="A1050" t="s">
        <v>4436</v>
      </c>
      <c r="B1050" t="s">
        <v>4437</v>
      </c>
      <c r="C1050" t="s">
        <v>5027</v>
      </c>
      <c r="D1050" t="s">
        <v>4671</v>
      </c>
      <c r="E1050" s="1" t="s">
        <v>4967</v>
      </c>
      <c r="F1050" t="s">
        <v>4666</v>
      </c>
      <c r="G1050">
        <v>98</v>
      </c>
      <c r="H1050" t="s">
        <v>66</v>
      </c>
      <c r="I1050" t="s">
        <v>66</v>
      </c>
      <c r="J1050" t="s">
        <v>39</v>
      </c>
      <c r="K1050" t="s">
        <v>46</v>
      </c>
      <c r="L1050" t="s">
        <v>4667</v>
      </c>
      <c r="M1050" t="s">
        <v>4831</v>
      </c>
      <c r="N1050">
        <v>2021</v>
      </c>
      <c r="O1050" t="s">
        <v>4438</v>
      </c>
      <c r="Q1050" t="str">
        <f>IFERROR(_xlfn.XLOOKUP(B1050,'boitiers actifs'!C:C,'boitiers actifs'!A:A),"Pas installé")</f>
        <v>GE-720-PY</v>
      </c>
      <c r="R1050" t="str">
        <f t="shared" si="16"/>
        <v>Identique</v>
      </c>
      <c r="S1050" t="str">
        <f>IF(B1050 = "", "", VLOOKUP(B1050, Commandes!D:G, 4, FALSE))</f>
        <v>oui</v>
      </c>
    </row>
    <row r="1051" spans="1:19" hidden="1" x14ac:dyDescent="0.35">
      <c r="A1051" t="s">
        <v>4441</v>
      </c>
      <c r="B1051" t="s">
        <v>4442</v>
      </c>
      <c r="C1051" t="s">
        <v>6323</v>
      </c>
      <c r="D1051" t="s">
        <v>4671</v>
      </c>
      <c r="E1051" s="1" t="s">
        <v>6789</v>
      </c>
      <c r="F1051" t="s">
        <v>4666</v>
      </c>
      <c r="G1051" t="s">
        <v>4681</v>
      </c>
      <c r="H1051" t="s">
        <v>4444</v>
      </c>
      <c r="I1051" t="s">
        <v>4441</v>
      </c>
      <c r="J1051" t="s">
        <v>2736</v>
      </c>
      <c r="K1051" t="s">
        <v>46</v>
      </c>
      <c r="L1051" t="s">
        <v>4667</v>
      </c>
      <c r="M1051" t="s">
        <v>4668</v>
      </c>
      <c r="N1051">
        <v>2026</v>
      </c>
      <c r="O1051" t="s">
        <v>4443</v>
      </c>
      <c r="P1051" t="s">
        <v>37</v>
      </c>
      <c r="Q1051" t="str">
        <f>IFERROR(_xlfn.XLOOKUP(B1051,'boitiers actifs'!C:C,'boitiers actifs'!A:A),"Pas installé")</f>
        <v>HH-487-TF</v>
      </c>
      <c r="R1051" t="str">
        <f t="shared" si="16"/>
        <v>Identique</v>
      </c>
      <c r="S1051" t="str">
        <f>IF(B1051 = "", "", VLOOKUP(B1051, Commandes!D:G, 4, FALSE))</f>
        <v>oui</v>
      </c>
    </row>
    <row r="1052" spans="1:19" hidden="1" x14ac:dyDescent="0.35">
      <c r="A1052" t="s">
        <v>4446</v>
      </c>
      <c r="B1052" t="s">
        <v>4447</v>
      </c>
      <c r="C1052" t="s">
        <v>6024</v>
      </c>
      <c r="D1052" t="s">
        <v>4671</v>
      </c>
      <c r="E1052" s="1" t="s">
        <v>6790</v>
      </c>
      <c r="F1052" t="s">
        <v>4666</v>
      </c>
      <c r="G1052">
        <v>88</v>
      </c>
      <c r="H1052" t="s">
        <v>66</v>
      </c>
      <c r="I1052" t="s">
        <v>4446</v>
      </c>
      <c r="J1052" t="s">
        <v>2246</v>
      </c>
      <c r="K1052" t="s">
        <v>46</v>
      </c>
      <c r="L1052" t="s">
        <v>4667</v>
      </c>
      <c r="M1052" t="s">
        <v>4668</v>
      </c>
      <c r="N1052">
        <v>2025</v>
      </c>
      <c r="O1052" t="s">
        <v>4448</v>
      </c>
      <c r="P1052" t="s">
        <v>37</v>
      </c>
      <c r="Q1052" t="str">
        <f>IFERROR(_xlfn.XLOOKUP(B1052,'boitiers actifs'!C:C,'boitiers actifs'!A:A),"Pas installé")</f>
        <v>HD-389-PA</v>
      </c>
      <c r="R1052" t="str">
        <f t="shared" si="16"/>
        <v>Identique</v>
      </c>
      <c r="S1052" t="str">
        <f>IF(B1052 = "", "", VLOOKUP(B1052, Commandes!D:G, 4, FALSE))</f>
        <v>oui</v>
      </c>
    </row>
    <row r="1053" spans="1:19" hidden="1" x14ac:dyDescent="0.35">
      <c r="A1053" t="s">
        <v>4452</v>
      </c>
      <c r="B1053" t="s">
        <v>4453</v>
      </c>
      <c r="C1053" t="s">
        <v>6791</v>
      </c>
      <c r="D1053" t="s">
        <v>4671</v>
      </c>
      <c r="E1053" s="1" t="s">
        <v>4821</v>
      </c>
      <c r="F1053" t="s">
        <v>4666</v>
      </c>
      <c r="G1053" t="s">
        <v>4681</v>
      </c>
      <c r="H1053" t="s">
        <v>4455</v>
      </c>
      <c r="I1053" t="s">
        <v>4452</v>
      </c>
      <c r="J1053" t="s">
        <v>2736</v>
      </c>
      <c r="K1053" t="s">
        <v>46</v>
      </c>
      <c r="L1053" t="s">
        <v>4667</v>
      </c>
      <c r="M1053" t="s">
        <v>4668</v>
      </c>
      <c r="N1053">
        <v>2026</v>
      </c>
      <c r="O1053" t="s">
        <v>4454</v>
      </c>
      <c r="P1053" t="s">
        <v>37</v>
      </c>
      <c r="Q1053" t="str">
        <f>IFERROR(_xlfn.XLOOKUP(B1053,'boitiers actifs'!C:C,'boitiers actifs'!A:A),"Pas installé")</f>
        <v>HH-360-WP</v>
      </c>
      <c r="R1053" t="str">
        <f t="shared" si="16"/>
        <v>Identique</v>
      </c>
      <c r="S1053" t="str">
        <f>IF(B1053 = "", "", VLOOKUP(B1053, Commandes!D:G, 4, FALSE))</f>
        <v>oui</v>
      </c>
    </row>
    <row r="1054" spans="1:19" hidden="1" x14ac:dyDescent="0.35">
      <c r="A1054" t="s">
        <v>6792</v>
      </c>
      <c r="B1054" t="s">
        <v>66</v>
      </c>
      <c r="C1054" t="s">
        <v>771</v>
      </c>
      <c r="D1054" t="s">
        <v>66</v>
      </c>
      <c r="E1054" s="1" t="s">
        <v>66</v>
      </c>
      <c r="F1054" t="s">
        <v>4666</v>
      </c>
      <c r="G1054" t="s">
        <v>4681</v>
      </c>
      <c r="H1054" t="s">
        <v>66</v>
      </c>
      <c r="I1054" t="s">
        <v>66</v>
      </c>
      <c r="J1054" t="s">
        <v>1068</v>
      </c>
      <c r="K1054" t="s">
        <v>46</v>
      </c>
      <c r="L1054" t="s">
        <v>66</v>
      </c>
      <c r="M1054" t="s">
        <v>66</v>
      </c>
      <c r="N1054">
        <v>0</v>
      </c>
      <c r="O1054" t="s">
        <v>66</v>
      </c>
      <c r="Q1054" t="str">
        <f>IFERROR(_xlfn.XLOOKUP(B1054,'boitiers actifs'!C:C,'boitiers actifs'!A:A),"Pas installé")</f>
        <v>Pas installé</v>
      </c>
      <c r="R1054" t="str">
        <f t="shared" si="16"/>
        <v>Pas installé</v>
      </c>
      <c r="S1054" t="str">
        <f>IF(B1054 = "", "", VLOOKUP(B1054, Commandes!D:G, 4, FALSE))</f>
        <v/>
      </c>
    </row>
    <row r="1055" spans="1:19" hidden="1" x14ac:dyDescent="0.35">
      <c r="A1055" t="s">
        <v>3742</v>
      </c>
      <c r="B1055" t="s">
        <v>3743</v>
      </c>
      <c r="C1055" t="s">
        <v>5933</v>
      </c>
      <c r="D1055" t="s">
        <v>4671</v>
      </c>
      <c r="E1055" s="1" t="s">
        <v>4801</v>
      </c>
      <c r="F1055" t="s">
        <v>4687</v>
      </c>
      <c r="G1055" t="s">
        <v>4681</v>
      </c>
      <c r="H1055" t="s">
        <v>6625</v>
      </c>
      <c r="I1055" t="s">
        <v>3742</v>
      </c>
      <c r="J1055" t="s">
        <v>75</v>
      </c>
      <c r="K1055" t="s">
        <v>46</v>
      </c>
      <c r="L1055" t="s">
        <v>4667</v>
      </c>
      <c r="M1055" t="s">
        <v>6346</v>
      </c>
      <c r="N1055">
        <v>2024</v>
      </c>
      <c r="O1055" t="s">
        <v>3744</v>
      </c>
      <c r="P1055" t="s">
        <v>37</v>
      </c>
      <c r="Q1055" t="str">
        <f>IFERROR(_xlfn.XLOOKUP(B1055,'boitiers actifs'!C:C,'boitiers actifs'!A:A),"Pas installé")</f>
        <v>HC-314-CH</v>
      </c>
      <c r="R1055" t="str">
        <f t="shared" si="16"/>
        <v>Identique</v>
      </c>
      <c r="S1055" t="str">
        <f>IF(B1055 = "", "", VLOOKUP(B1055, Commandes!D:G, 4, FALSE))</f>
        <v>oui</v>
      </c>
    </row>
    <row r="1056" spans="1:19" hidden="1" x14ac:dyDescent="0.35">
      <c r="A1056" t="s">
        <v>6794</v>
      </c>
      <c r="B1056" t="s">
        <v>66</v>
      </c>
      <c r="C1056" t="s">
        <v>5139</v>
      </c>
      <c r="D1056" t="s">
        <v>6795</v>
      </c>
      <c r="E1056" s="1" t="s">
        <v>6796</v>
      </c>
      <c r="F1056" t="s">
        <v>4666</v>
      </c>
      <c r="G1056">
        <v>94</v>
      </c>
      <c r="H1056" t="s">
        <v>66</v>
      </c>
      <c r="I1056" t="s">
        <v>6794</v>
      </c>
      <c r="J1056" t="s">
        <v>857</v>
      </c>
      <c r="K1056" t="s">
        <v>46</v>
      </c>
      <c r="L1056" t="s">
        <v>5411</v>
      </c>
      <c r="M1056" t="s">
        <v>5412</v>
      </c>
      <c r="N1056">
        <v>2020</v>
      </c>
      <c r="O1056" t="s">
        <v>6797</v>
      </c>
      <c r="Q1056" t="str">
        <f>IFERROR(_xlfn.XLOOKUP(B1056,'boitiers actifs'!C:C,'boitiers actifs'!A:A),"Pas installé")</f>
        <v>Pas installé</v>
      </c>
      <c r="R1056" t="str">
        <f t="shared" si="16"/>
        <v>Pas installé</v>
      </c>
      <c r="S1056" t="str">
        <f>IF(B1056 = "", "", VLOOKUP(B1056, Commandes!D:G, 4, FALSE))</f>
        <v/>
      </c>
    </row>
    <row r="1057" spans="1:19" hidden="1" x14ac:dyDescent="0.35">
      <c r="A1057" t="s">
        <v>4464</v>
      </c>
      <c r="B1057" t="s">
        <v>4465</v>
      </c>
      <c r="C1057" t="s">
        <v>6798</v>
      </c>
      <c r="D1057" t="s">
        <v>4671</v>
      </c>
      <c r="E1057" s="1" t="s">
        <v>4677</v>
      </c>
      <c r="F1057" t="s">
        <v>4678</v>
      </c>
      <c r="G1057" t="s">
        <v>4681</v>
      </c>
      <c r="H1057" t="s">
        <v>4467</v>
      </c>
      <c r="I1057" t="s">
        <v>4464</v>
      </c>
      <c r="J1057" t="s">
        <v>2736</v>
      </c>
      <c r="K1057" t="s">
        <v>46</v>
      </c>
      <c r="L1057" t="s">
        <v>4667</v>
      </c>
      <c r="M1057" t="s">
        <v>4668</v>
      </c>
      <c r="N1057">
        <v>2026</v>
      </c>
      <c r="O1057" t="s">
        <v>4466</v>
      </c>
      <c r="P1057" t="s">
        <v>37</v>
      </c>
      <c r="Q1057" t="str">
        <f>IFERROR(_xlfn.XLOOKUP(B1057,'boitiers actifs'!C:C,'boitiers actifs'!A:A),"Pas installé")</f>
        <v>HJ-749-AY</v>
      </c>
      <c r="R1057" t="str">
        <f t="shared" si="16"/>
        <v>Identique</v>
      </c>
      <c r="S1057" t="str">
        <f>IF(B1057 = "", "", VLOOKUP(B1057, Commandes!D:G, 4, FALSE))</f>
        <v>oui</v>
      </c>
    </row>
    <row r="1058" spans="1:19" hidden="1" x14ac:dyDescent="0.35">
      <c r="A1058" t="s">
        <v>4228</v>
      </c>
      <c r="B1058" t="s">
        <v>66</v>
      </c>
      <c r="C1058" t="s">
        <v>771</v>
      </c>
      <c r="D1058" t="s">
        <v>66</v>
      </c>
      <c r="E1058" s="1" t="s">
        <v>66</v>
      </c>
      <c r="F1058" t="s">
        <v>4666</v>
      </c>
      <c r="G1058" t="s">
        <v>4681</v>
      </c>
      <c r="H1058" t="s">
        <v>66</v>
      </c>
      <c r="I1058" t="s">
        <v>4228</v>
      </c>
      <c r="J1058" t="s">
        <v>848</v>
      </c>
      <c r="K1058" t="s">
        <v>46</v>
      </c>
      <c r="L1058" t="s">
        <v>4692</v>
      </c>
      <c r="M1058" t="s">
        <v>4693</v>
      </c>
      <c r="N1058">
        <v>2024</v>
      </c>
      <c r="O1058" t="s">
        <v>4230</v>
      </c>
      <c r="P1058" t="s">
        <v>37</v>
      </c>
      <c r="Q1058" t="str">
        <f>IFERROR(_xlfn.XLOOKUP(B1058,'boitiers actifs'!C:C,'boitiers actifs'!A:A),"Pas installé")</f>
        <v>Pas installé</v>
      </c>
      <c r="R1058" t="str">
        <f t="shared" si="16"/>
        <v>Pas installé</v>
      </c>
      <c r="S1058" t="str">
        <f>IF(B1058 = "", "", VLOOKUP(B1058, Commandes!D:G, 4, FALSE))</f>
        <v/>
      </c>
    </row>
    <row r="1059" spans="1:19" hidden="1" x14ac:dyDescent="0.35">
      <c r="A1059" t="s">
        <v>4476</v>
      </c>
      <c r="B1059" t="s">
        <v>4477</v>
      </c>
      <c r="C1059" t="s">
        <v>6148</v>
      </c>
      <c r="D1059" t="s">
        <v>4671</v>
      </c>
      <c r="E1059" s="1" t="s">
        <v>5123</v>
      </c>
      <c r="F1059" t="s">
        <v>4666</v>
      </c>
      <c r="G1059" t="s">
        <v>4681</v>
      </c>
      <c r="H1059" t="s">
        <v>66</v>
      </c>
      <c r="I1059" t="s">
        <v>4476</v>
      </c>
      <c r="J1059" t="s">
        <v>2602</v>
      </c>
      <c r="K1059" t="s">
        <v>46</v>
      </c>
      <c r="L1059" t="s">
        <v>66</v>
      </c>
      <c r="M1059" t="s">
        <v>66</v>
      </c>
      <c r="N1059">
        <v>0</v>
      </c>
      <c r="O1059" t="s">
        <v>66</v>
      </c>
      <c r="P1059" t="s">
        <v>67</v>
      </c>
      <c r="Q1059" t="str">
        <f>IFERROR(_xlfn.XLOOKUP(B1059,'boitiers actifs'!C:C,'boitiers actifs'!A:A),"Pas installé")</f>
        <v>GX-188-CS</v>
      </c>
      <c r="R1059" t="str">
        <f t="shared" si="16"/>
        <v>Identique</v>
      </c>
      <c r="S1059" t="str">
        <f>IF(B1059 = "", "", VLOOKUP(B1059, Commandes!D:G, 4, FALSE))</f>
        <v>oui</v>
      </c>
    </row>
    <row r="1060" spans="1:19" hidden="1" x14ac:dyDescent="0.35">
      <c r="A1060" t="s">
        <v>4478</v>
      </c>
      <c r="B1060" t="s">
        <v>4479</v>
      </c>
      <c r="C1060" t="s">
        <v>6283</v>
      </c>
      <c r="D1060" t="s">
        <v>4671</v>
      </c>
      <c r="E1060" s="1" t="s">
        <v>4677</v>
      </c>
      <c r="F1060" t="s">
        <v>4666</v>
      </c>
      <c r="G1060" t="s">
        <v>4681</v>
      </c>
      <c r="H1060" t="s">
        <v>66</v>
      </c>
      <c r="I1060" t="s">
        <v>4478</v>
      </c>
      <c r="J1060" t="s">
        <v>2602</v>
      </c>
      <c r="K1060" t="s">
        <v>46</v>
      </c>
      <c r="L1060" t="s">
        <v>66</v>
      </c>
      <c r="M1060" t="s">
        <v>66</v>
      </c>
      <c r="N1060">
        <v>0</v>
      </c>
      <c r="O1060" t="s">
        <v>66</v>
      </c>
      <c r="P1060" t="s">
        <v>67</v>
      </c>
      <c r="Q1060" t="str">
        <f>IFERROR(_xlfn.XLOOKUP(B1060,'boitiers actifs'!C:C,'boitiers actifs'!A:A),"Pas installé")</f>
        <v>HA-332-BZ</v>
      </c>
      <c r="R1060" t="str">
        <f t="shared" si="16"/>
        <v>Identique</v>
      </c>
      <c r="S1060" t="str">
        <f>IF(B1060 = "", "", VLOOKUP(B1060, Commandes!D:G, 4, FALSE))</f>
        <v>oui</v>
      </c>
    </row>
    <row r="1061" spans="1:19" hidden="1" x14ac:dyDescent="0.35">
      <c r="A1061" t="s">
        <v>4481</v>
      </c>
      <c r="B1061" t="s">
        <v>4482</v>
      </c>
      <c r="C1061" t="s">
        <v>6283</v>
      </c>
      <c r="D1061" t="s">
        <v>4671</v>
      </c>
      <c r="E1061" s="1" t="s">
        <v>4762</v>
      </c>
      <c r="F1061" t="s">
        <v>4666</v>
      </c>
      <c r="G1061" t="s">
        <v>4681</v>
      </c>
      <c r="H1061" t="s">
        <v>66</v>
      </c>
      <c r="I1061" t="s">
        <v>4481</v>
      </c>
      <c r="J1061" t="s">
        <v>2602</v>
      </c>
      <c r="K1061" t="s">
        <v>46</v>
      </c>
      <c r="L1061" t="s">
        <v>66</v>
      </c>
      <c r="M1061" t="s">
        <v>66</v>
      </c>
      <c r="N1061">
        <v>0</v>
      </c>
      <c r="O1061" t="s">
        <v>66</v>
      </c>
      <c r="P1061" t="s">
        <v>67</v>
      </c>
      <c r="Q1061" t="str">
        <f>IFERROR(_xlfn.XLOOKUP(B1061,'boitiers actifs'!C:C,'boitiers actifs'!A:A),"Pas installé")</f>
        <v>GY-447-BQ</v>
      </c>
      <c r="R1061" t="str">
        <f t="shared" si="16"/>
        <v>Identique</v>
      </c>
      <c r="S1061" t="str">
        <f>IF(B1061 = "", "", VLOOKUP(B1061, Commandes!D:G, 4, FALSE))</f>
        <v>oui</v>
      </c>
    </row>
    <row r="1062" spans="1:19" hidden="1" x14ac:dyDescent="0.35">
      <c r="A1062" t="s">
        <v>4484</v>
      </c>
      <c r="B1062" t="s">
        <v>4485</v>
      </c>
      <c r="C1062" t="s">
        <v>6148</v>
      </c>
      <c r="D1062" t="s">
        <v>4671</v>
      </c>
      <c r="E1062" s="1" t="s">
        <v>5123</v>
      </c>
      <c r="F1062" t="s">
        <v>4666</v>
      </c>
      <c r="G1062" t="s">
        <v>4681</v>
      </c>
      <c r="H1062" t="s">
        <v>66</v>
      </c>
      <c r="I1062" t="s">
        <v>4484</v>
      </c>
      <c r="J1062" t="s">
        <v>2602</v>
      </c>
      <c r="K1062" t="s">
        <v>46</v>
      </c>
      <c r="L1062" t="s">
        <v>66</v>
      </c>
      <c r="M1062" t="s">
        <v>66</v>
      </c>
      <c r="N1062">
        <v>0</v>
      </c>
      <c r="O1062" t="s">
        <v>66</v>
      </c>
      <c r="P1062" t="s">
        <v>67</v>
      </c>
      <c r="Q1062" t="str">
        <f>IFERROR(_xlfn.XLOOKUP(B1062,'boitiers actifs'!C:C,'boitiers actifs'!A:A),"Pas installé")</f>
        <v>GX-030-SY</v>
      </c>
      <c r="R1062" t="str">
        <f t="shared" si="16"/>
        <v>Identique</v>
      </c>
      <c r="S1062" t="str">
        <f>IF(B1062 = "", "", VLOOKUP(B1062, Commandes!D:G, 4, FALSE))</f>
        <v>oui</v>
      </c>
    </row>
    <row r="1063" spans="1:19" hidden="1" x14ac:dyDescent="0.35">
      <c r="A1063" t="s">
        <v>4486</v>
      </c>
      <c r="B1063" t="s">
        <v>4487</v>
      </c>
      <c r="C1063" t="s">
        <v>6283</v>
      </c>
      <c r="D1063" t="s">
        <v>4671</v>
      </c>
      <c r="E1063" s="1" t="s">
        <v>4677</v>
      </c>
      <c r="F1063" t="s">
        <v>4678</v>
      </c>
      <c r="G1063">
        <v>62</v>
      </c>
      <c r="H1063" t="s">
        <v>66</v>
      </c>
      <c r="I1063" t="s">
        <v>4486</v>
      </c>
      <c r="J1063" t="s">
        <v>2602</v>
      </c>
      <c r="K1063" t="s">
        <v>46</v>
      </c>
      <c r="L1063" t="s">
        <v>4692</v>
      </c>
      <c r="M1063" t="s">
        <v>4693</v>
      </c>
      <c r="N1063">
        <v>2018</v>
      </c>
      <c r="O1063" t="s">
        <v>4488</v>
      </c>
      <c r="P1063" t="s">
        <v>67</v>
      </c>
      <c r="Q1063" t="str">
        <f>IFERROR(_xlfn.XLOOKUP(B1063,'boitiers actifs'!C:C,'boitiers actifs'!A:A),"Pas installé")</f>
        <v>EQ-752-FM</v>
      </c>
      <c r="R1063" t="str">
        <f t="shared" si="16"/>
        <v>Identique</v>
      </c>
      <c r="S1063" t="str">
        <f>IF(B1063 = "", "", VLOOKUP(B1063, Commandes!D:G, 4, FALSE))</f>
        <v>oui</v>
      </c>
    </row>
    <row r="1064" spans="1:19" hidden="1" x14ac:dyDescent="0.35">
      <c r="A1064" t="s">
        <v>4492</v>
      </c>
      <c r="B1064" t="s">
        <v>4493</v>
      </c>
      <c r="C1064" t="s">
        <v>6283</v>
      </c>
      <c r="D1064" t="s">
        <v>4671</v>
      </c>
      <c r="E1064" s="1" t="s">
        <v>4677</v>
      </c>
      <c r="F1064" t="s">
        <v>4687</v>
      </c>
      <c r="G1064">
        <v>48</v>
      </c>
      <c r="H1064" t="s">
        <v>6799</v>
      </c>
      <c r="I1064" t="s">
        <v>4492</v>
      </c>
      <c r="J1064" t="s">
        <v>2602</v>
      </c>
      <c r="K1064" t="s">
        <v>46</v>
      </c>
      <c r="L1064" t="s">
        <v>4692</v>
      </c>
      <c r="M1064" t="s">
        <v>4693</v>
      </c>
      <c r="N1064">
        <v>2018</v>
      </c>
      <c r="O1064" t="s">
        <v>4494</v>
      </c>
      <c r="P1064" t="s">
        <v>67</v>
      </c>
      <c r="Q1064" t="str">
        <f>IFERROR(_xlfn.XLOOKUP(B1064,'boitiers actifs'!C:C,'boitiers actifs'!A:A),"Pas installé")</f>
        <v>ES-526-PI</v>
      </c>
      <c r="R1064" t="str">
        <f t="shared" si="16"/>
        <v>Identique</v>
      </c>
      <c r="S1064" t="str">
        <f>IF(B1064 = "", "", VLOOKUP(B1064, Commandes!D:G, 4, FALSE))</f>
        <v>oui</v>
      </c>
    </row>
    <row r="1065" spans="1:19" hidden="1" x14ac:dyDescent="0.35">
      <c r="A1065" t="s">
        <v>4498</v>
      </c>
      <c r="B1065" t="s">
        <v>4499</v>
      </c>
      <c r="C1065" t="s">
        <v>6283</v>
      </c>
      <c r="D1065" t="s">
        <v>4671</v>
      </c>
      <c r="E1065" s="1" t="s">
        <v>4677</v>
      </c>
      <c r="F1065" t="s">
        <v>4678</v>
      </c>
      <c r="G1065" t="s">
        <v>4681</v>
      </c>
      <c r="H1065" t="s">
        <v>66</v>
      </c>
      <c r="I1065" t="s">
        <v>4498</v>
      </c>
      <c r="J1065" t="s">
        <v>2602</v>
      </c>
      <c r="K1065" t="s">
        <v>46</v>
      </c>
      <c r="L1065" t="s">
        <v>4692</v>
      </c>
      <c r="M1065" t="s">
        <v>4693</v>
      </c>
      <c r="N1065">
        <v>2024</v>
      </c>
      <c r="O1065" t="s">
        <v>4500</v>
      </c>
      <c r="P1065" t="s">
        <v>67</v>
      </c>
      <c r="Q1065" t="str">
        <f>IFERROR(_xlfn.XLOOKUP(B1065,'boitiers actifs'!C:C,'boitiers actifs'!A:A),"Pas installé")</f>
        <v>HG-675-AE</v>
      </c>
      <c r="R1065" t="str">
        <f t="shared" si="16"/>
        <v>Identique</v>
      </c>
      <c r="S1065" t="str">
        <f>IF(B1065 = "", "", VLOOKUP(B1065, Commandes!D:G, 4, FALSE))</f>
        <v>oui</v>
      </c>
    </row>
    <row r="1066" spans="1:19" hidden="1" x14ac:dyDescent="0.35">
      <c r="A1066" t="s">
        <v>4503</v>
      </c>
      <c r="B1066" t="s">
        <v>4504</v>
      </c>
      <c r="C1066" t="s">
        <v>6800</v>
      </c>
      <c r="D1066" t="s">
        <v>4671</v>
      </c>
      <c r="E1066" s="1" t="s">
        <v>4677</v>
      </c>
      <c r="F1066" t="s">
        <v>4678</v>
      </c>
      <c r="G1066" t="s">
        <v>4681</v>
      </c>
      <c r="H1066" t="s">
        <v>6801</v>
      </c>
      <c r="I1066" t="s">
        <v>4503</v>
      </c>
      <c r="J1066" t="s">
        <v>75</v>
      </c>
      <c r="K1066" t="s">
        <v>46</v>
      </c>
      <c r="L1066" t="s">
        <v>4667</v>
      </c>
      <c r="M1066" t="s">
        <v>4668</v>
      </c>
      <c r="N1066">
        <v>2026</v>
      </c>
      <c r="O1066" t="s">
        <v>4505</v>
      </c>
      <c r="P1066" t="s">
        <v>37</v>
      </c>
      <c r="Q1066" t="str">
        <f>IFERROR(_xlfn.XLOOKUP(B1066,'boitiers actifs'!C:C,'boitiers actifs'!A:A),"Pas installé")</f>
        <v>HJ-243-FC</v>
      </c>
      <c r="R1066" t="str">
        <f t="shared" si="16"/>
        <v>Identique</v>
      </c>
      <c r="S1066" t="str">
        <f>IF(B1066 = "", "", VLOOKUP(B1066, Commandes!D:G, 4, FALSE))</f>
        <v>oui</v>
      </c>
    </row>
    <row r="1067" spans="1:19" hidden="1" x14ac:dyDescent="0.35">
      <c r="A1067" t="s">
        <v>4228</v>
      </c>
      <c r="B1067" t="s">
        <v>4229</v>
      </c>
      <c r="C1067" t="s">
        <v>6751</v>
      </c>
      <c r="D1067" t="s">
        <v>4671</v>
      </c>
      <c r="E1067" s="1" t="s">
        <v>4677</v>
      </c>
      <c r="F1067" t="s">
        <v>4678</v>
      </c>
      <c r="G1067">
        <v>100</v>
      </c>
      <c r="H1067" t="s">
        <v>5215</v>
      </c>
      <c r="I1067" t="s">
        <v>4228</v>
      </c>
      <c r="J1067" t="s">
        <v>857</v>
      </c>
      <c r="K1067" t="s">
        <v>46</v>
      </c>
      <c r="L1067" t="s">
        <v>4692</v>
      </c>
      <c r="M1067" t="s">
        <v>4693</v>
      </c>
      <c r="N1067">
        <v>2024</v>
      </c>
      <c r="O1067" t="s">
        <v>4230</v>
      </c>
      <c r="P1067" t="s">
        <v>37</v>
      </c>
      <c r="Q1067" t="str">
        <f>IFERROR(_xlfn.XLOOKUP(B1067,'boitiers actifs'!C:C,'boitiers actifs'!A:A),"Pas installé")</f>
        <v>HG-694-GF</v>
      </c>
      <c r="R1067" t="str">
        <f t="shared" si="16"/>
        <v>Identique</v>
      </c>
      <c r="S1067" t="str">
        <f>IF(B1067 = "", "", VLOOKUP(B1067, Commandes!D:G, 4, FALSE))</f>
        <v>oui</v>
      </c>
    </row>
    <row r="1068" spans="1:19" hidden="1" x14ac:dyDescent="0.35">
      <c r="A1068" t="s">
        <v>4411</v>
      </c>
      <c r="B1068" t="s">
        <v>66</v>
      </c>
      <c r="C1068" t="s">
        <v>5081</v>
      </c>
      <c r="D1068" t="s">
        <v>5084</v>
      </c>
      <c r="E1068" s="1" t="s">
        <v>5085</v>
      </c>
      <c r="F1068" t="s">
        <v>4666</v>
      </c>
      <c r="G1068">
        <v>75</v>
      </c>
      <c r="H1068" t="s">
        <v>5086</v>
      </c>
      <c r="I1068" t="s">
        <v>4411</v>
      </c>
      <c r="J1068" t="s">
        <v>817</v>
      </c>
      <c r="K1068" t="s">
        <v>46</v>
      </c>
      <c r="L1068" t="s">
        <v>4667</v>
      </c>
      <c r="M1068" t="s">
        <v>4668</v>
      </c>
      <c r="N1068">
        <v>2025</v>
      </c>
      <c r="O1068" t="s">
        <v>4413</v>
      </c>
      <c r="P1068" t="s">
        <v>37</v>
      </c>
      <c r="Q1068" t="str">
        <f>IFERROR(_xlfn.XLOOKUP(B1068,'boitiers actifs'!C:C,'boitiers actifs'!A:A),"Pas installé")</f>
        <v>Pas installé</v>
      </c>
      <c r="R1068" t="str">
        <f t="shared" si="16"/>
        <v>Pas installé</v>
      </c>
      <c r="S1068" t="str">
        <f>IF(B1068 = "", "", VLOOKUP(B1068, Commandes!D:G, 4, FALSE))</f>
        <v/>
      </c>
    </row>
    <row r="1069" spans="1:19" hidden="1" x14ac:dyDescent="0.35">
      <c r="A1069" t="s">
        <v>4514</v>
      </c>
      <c r="B1069" t="s">
        <v>4515</v>
      </c>
      <c r="C1069" t="s">
        <v>6323</v>
      </c>
      <c r="D1069" t="s">
        <v>4671</v>
      </c>
      <c r="E1069" s="1" t="s">
        <v>4677</v>
      </c>
      <c r="F1069" t="s">
        <v>4678</v>
      </c>
      <c r="G1069" t="s">
        <v>4681</v>
      </c>
      <c r="H1069" t="s">
        <v>4517</v>
      </c>
      <c r="I1069" t="s">
        <v>4514</v>
      </c>
      <c r="J1069" t="s">
        <v>2736</v>
      </c>
      <c r="K1069" t="s">
        <v>46</v>
      </c>
      <c r="L1069" t="s">
        <v>4667</v>
      </c>
      <c r="M1069" t="s">
        <v>4668</v>
      </c>
      <c r="N1069">
        <v>2026</v>
      </c>
      <c r="O1069" t="s">
        <v>4516</v>
      </c>
      <c r="P1069" t="s">
        <v>37</v>
      </c>
      <c r="Q1069" t="str">
        <f>IFERROR(_xlfn.XLOOKUP(B1069,'boitiers actifs'!C:C,'boitiers actifs'!A:A),"Pas installé")</f>
        <v>HJ-129-GS</v>
      </c>
      <c r="R1069" t="str">
        <f t="shared" si="16"/>
        <v>Identique</v>
      </c>
      <c r="S1069" t="str">
        <f>IF(B1069 = "", "", VLOOKUP(B1069, Commandes!D:G, 4, FALSE))</f>
        <v>oui</v>
      </c>
    </row>
    <row r="1070" spans="1:19" hidden="1" x14ac:dyDescent="0.35">
      <c r="A1070" t="s">
        <v>4411</v>
      </c>
      <c r="B1070" t="s">
        <v>4412</v>
      </c>
      <c r="C1070" t="s">
        <v>5087</v>
      </c>
      <c r="D1070" t="s">
        <v>4671</v>
      </c>
      <c r="E1070" s="1" t="s">
        <v>4677</v>
      </c>
      <c r="F1070" t="s">
        <v>4678</v>
      </c>
      <c r="G1070">
        <v>93</v>
      </c>
      <c r="H1070" t="s">
        <v>5086</v>
      </c>
      <c r="I1070" t="s">
        <v>4411</v>
      </c>
      <c r="J1070" t="s">
        <v>817</v>
      </c>
      <c r="K1070" t="s">
        <v>46</v>
      </c>
      <c r="L1070" t="s">
        <v>4667</v>
      </c>
      <c r="M1070" t="s">
        <v>4668</v>
      </c>
      <c r="N1070">
        <v>2025</v>
      </c>
      <c r="O1070" t="s">
        <v>4413</v>
      </c>
      <c r="P1070" t="s">
        <v>37</v>
      </c>
      <c r="Q1070" t="str">
        <f>IFERROR(_xlfn.XLOOKUP(B1070,'boitiers actifs'!C:C,'boitiers actifs'!A:A),"Pas installé")</f>
        <v>HH-714-FQ</v>
      </c>
      <c r="R1070" t="str">
        <f t="shared" si="16"/>
        <v>Identique</v>
      </c>
      <c r="S1070" t="str">
        <f>IF(B1070 = "", "", VLOOKUP(B1070, Commandes!D:G, 4, FALSE))</f>
        <v>oui</v>
      </c>
    </row>
    <row r="1071" spans="1:19" hidden="1" x14ac:dyDescent="0.35">
      <c r="A1071" t="s">
        <v>4526</v>
      </c>
      <c r="B1071" t="s">
        <v>4527</v>
      </c>
      <c r="C1071" t="s">
        <v>6807</v>
      </c>
      <c r="D1071" t="s">
        <v>4671</v>
      </c>
      <c r="E1071" s="1" t="s">
        <v>5004</v>
      </c>
      <c r="F1071" t="s">
        <v>4666</v>
      </c>
      <c r="G1071">
        <v>75</v>
      </c>
      <c r="H1071" t="s">
        <v>6808</v>
      </c>
      <c r="I1071" t="s">
        <v>4526</v>
      </c>
      <c r="J1071" t="s">
        <v>4529</v>
      </c>
      <c r="K1071" t="s">
        <v>46</v>
      </c>
      <c r="L1071" t="s">
        <v>4667</v>
      </c>
      <c r="M1071" t="s">
        <v>4668</v>
      </c>
      <c r="N1071">
        <v>2026</v>
      </c>
      <c r="O1071" t="s">
        <v>4528</v>
      </c>
      <c r="Q1071" t="str">
        <f>IFERROR(_xlfn.XLOOKUP(B1071,'boitiers actifs'!C:C,'boitiers actifs'!A:A),"Pas installé")</f>
        <v>HJ-545-JC</v>
      </c>
      <c r="R1071" t="str">
        <f t="shared" si="16"/>
        <v>Identique</v>
      </c>
      <c r="S1071" t="str">
        <f>IF(B1071 = "", "", VLOOKUP(B1071, Commandes!D:G, 4, FALSE))</f>
        <v>oui</v>
      </c>
    </row>
    <row r="1072" spans="1:19" hidden="1" x14ac:dyDescent="0.35">
      <c r="A1072" t="s">
        <v>4533</v>
      </c>
      <c r="B1072" t="s">
        <v>4534</v>
      </c>
      <c r="C1072" t="s">
        <v>6809</v>
      </c>
      <c r="D1072" t="s">
        <v>4671</v>
      </c>
      <c r="E1072" s="1" t="s">
        <v>6810</v>
      </c>
      <c r="F1072" t="s">
        <v>4666</v>
      </c>
      <c r="G1072" t="s">
        <v>4681</v>
      </c>
      <c r="H1072" t="s">
        <v>66</v>
      </c>
      <c r="I1072" t="s">
        <v>4533</v>
      </c>
      <c r="J1072" t="s">
        <v>1068</v>
      </c>
      <c r="K1072" t="s">
        <v>46</v>
      </c>
      <c r="L1072" t="s">
        <v>4692</v>
      </c>
      <c r="M1072" t="s">
        <v>4693</v>
      </c>
      <c r="N1072">
        <v>2015</v>
      </c>
      <c r="O1072" t="s">
        <v>4535</v>
      </c>
      <c r="P1072" t="s">
        <v>37</v>
      </c>
      <c r="Q1072" t="str">
        <f>IFERROR(_xlfn.XLOOKUP(B1072,'boitiers actifs'!C:C,'boitiers actifs'!A:A),"Pas installé")</f>
        <v>DQ-684-BW</v>
      </c>
      <c r="R1072" t="str">
        <f t="shared" si="16"/>
        <v>Identique</v>
      </c>
      <c r="S1072" t="str">
        <f>IF(B1072 = "", "", VLOOKUP(B1072, Commandes!D:G, 4, FALSE))</f>
        <v>oui</v>
      </c>
    </row>
    <row r="1073" spans="1:19" hidden="1" x14ac:dyDescent="0.35">
      <c r="A1073" t="s">
        <v>4539</v>
      </c>
      <c r="B1073" t="s">
        <v>4540</v>
      </c>
      <c r="C1073" t="s">
        <v>6811</v>
      </c>
      <c r="D1073" t="s">
        <v>4671</v>
      </c>
      <c r="E1073" s="1" t="s">
        <v>4677</v>
      </c>
      <c r="F1073" t="s">
        <v>4678</v>
      </c>
      <c r="G1073">
        <v>64</v>
      </c>
      <c r="H1073" t="s">
        <v>4542</v>
      </c>
      <c r="I1073" t="s">
        <v>4539</v>
      </c>
      <c r="J1073" t="s">
        <v>430</v>
      </c>
      <c r="K1073" t="s">
        <v>46</v>
      </c>
      <c r="L1073" t="s">
        <v>4692</v>
      </c>
      <c r="M1073" t="s">
        <v>4693</v>
      </c>
      <c r="N1073">
        <v>2021</v>
      </c>
      <c r="O1073" t="s">
        <v>4541</v>
      </c>
      <c r="P1073" t="s">
        <v>67</v>
      </c>
      <c r="Q1073" t="str">
        <f>IFERROR(_xlfn.XLOOKUP(B1073,'boitiers actifs'!C:C,'boitiers actifs'!A:A),"Pas installé")</f>
        <v>GA-216-TF</v>
      </c>
      <c r="R1073" t="str">
        <f t="shared" si="16"/>
        <v>Identique</v>
      </c>
      <c r="S1073" t="str">
        <f>IF(B1073 = "", "", VLOOKUP(B1073, Commandes!D:G, 4, FALSE))</f>
        <v>oui</v>
      </c>
    </row>
    <row r="1074" spans="1:19" hidden="1" x14ac:dyDescent="0.35">
      <c r="A1074" t="s">
        <v>4546</v>
      </c>
      <c r="B1074" t="s">
        <v>4547</v>
      </c>
      <c r="C1074" t="s">
        <v>6812</v>
      </c>
      <c r="D1074" t="s">
        <v>4671</v>
      </c>
      <c r="E1074" s="1" t="s">
        <v>4790</v>
      </c>
      <c r="F1074" t="s">
        <v>4666</v>
      </c>
      <c r="G1074">
        <v>70</v>
      </c>
      <c r="H1074" t="s">
        <v>6813</v>
      </c>
      <c r="I1074" t="s">
        <v>4546</v>
      </c>
      <c r="J1074" t="s">
        <v>4529</v>
      </c>
      <c r="K1074" t="s">
        <v>46</v>
      </c>
      <c r="L1074" t="s">
        <v>4667</v>
      </c>
      <c r="M1074" t="s">
        <v>4668</v>
      </c>
      <c r="N1074">
        <v>2026</v>
      </c>
      <c r="O1074" t="s">
        <v>4548</v>
      </c>
      <c r="Q1074" t="str">
        <f>IFERROR(_xlfn.XLOOKUP(B1074,'boitiers actifs'!C:C,'boitiers actifs'!A:A),"Pas installé")</f>
        <v>HJ-561-MF</v>
      </c>
      <c r="R1074" t="str">
        <f t="shared" si="16"/>
        <v>Identique</v>
      </c>
      <c r="S1074" t="str">
        <f>IF(B1074 = "", "", VLOOKUP(B1074, Commandes!D:G, 4, FALSE))</f>
        <v>oui</v>
      </c>
    </row>
    <row r="1075" spans="1:19" hidden="1" x14ac:dyDescent="0.35">
      <c r="A1075" t="s">
        <v>4552</v>
      </c>
      <c r="B1075" t="s">
        <v>4553</v>
      </c>
      <c r="C1075" t="s">
        <v>5089</v>
      </c>
      <c r="D1075" t="s">
        <v>4557</v>
      </c>
      <c r="E1075" s="1" t="s">
        <v>6814</v>
      </c>
      <c r="F1075" t="s">
        <v>4666</v>
      </c>
      <c r="G1075">
        <v>75</v>
      </c>
      <c r="H1075" t="s">
        <v>66</v>
      </c>
      <c r="I1075" t="s">
        <v>4552</v>
      </c>
      <c r="J1075" t="s">
        <v>4529</v>
      </c>
      <c r="K1075" t="s">
        <v>46</v>
      </c>
      <c r="L1075" t="s">
        <v>4667</v>
      </c>
      <c r="M1075" t="s">
        <v>4668</v>
      </c>
      <c r="N1075">
        <v>2026</v>
      </c>
      <c r="O1075" t="s">
        <v>4554</v>
      </c>
      <c r="Q1075" t="str">
        <f>IFERROR(_xlfn.XLOOKUP(B1075,'boitiers actifs'!C:C,'boitiers actifs'!A:A),"Pas installé")</f>
        <v>HJ-683-NX</v>
      </c>
      <c r="R1075" t="str">
        <f t="shared" si="16"/>
        <v>Identique</v>
      </c>
      <c r="S1075" t="str">
        <f>IF(B1075 = "", "", VLOOKUP(B1075, Commandes!D:G, 4, FALSE))</f>
        <v>oui</v>
      </c>
    </row>
    <row r="1076" spans="1:19" hidden="1" x14ac:dyDescent="0.35">
      <c r="A1076" t="s">
        <v>4558</v>
      </c>
      <c r="B1076" t="s">
        <v>4559</v>
      </c>
      <c r="C1076" t="s">
        <v>6815</v>
      </c>
      <c r="D1076" t="s">
        <v>4671</v>
      </c>
      <c r="E1076" s="1" t="s">
        <v>4866</v>
      </c>
      <c r="F1076" t="s">
        <v>4678</v>
      </c>
      <c r="G1076">
        <v>81</v>
      </c>
      <c r="H1076" t="s">
        <v>4561</v>
      </c>
      <c r="I1076" t="s">
        <v>4558</v>
      </c>
      <c r="J1076" t="s">
        <v>857</v>
      </c>
      <c r="K1076" t="s">
        <v>46</v>
      </c>
      <c r="L1076" t="s">
        <v>4667</v>
      </c>
      <c r="M1076" t="s">
        <v>4668</v>
      </c>
      <c r="N1076">
        <v>2026</v>
      </c>
      <c r="O1076" t="s">
        <v>4560</v>
      </c>
      <c r="P1076" t="s">
        <v>37</v>
      </c>
      <c r="Q1076" t="str">
        <f>IFERROR(_xlfn.XLOOKUP(B1076,'boitiers actifs'!C:C,'boitiers actifs'!A:A),"Pas installé")</f>
        <v>HJ-909-JV</v>
      </c>
      <c r="R1076" t="str">
        <f t="shared" si="16"/>
        <v>Identique</v>
      </c>
      <c r="S1076" t="str">
        <f>IF(B1076 = "", "", VLOOKUP(B1076, Commandes!D:G, 4, FALSE))</f>
        <v>oui</v>
      </c>
    </row>
    <row r="1077" spans="1:19" hidden="1" x14ac:dyDescent="0.35">
      <c r="A1077" t="s">
        <v>4564</v>
      </c>
      <c r="B1077" t="s">
        <v>4565</v>
      </c>
      <c r="C1077" t="s">
        <v>6816</v>
      </c>
      <c r="D1077" t="s">
        <v>4671</v>
      </c>
      <c r="E1077" s="1" t="s">
        <v>4677</v>
      </c>
      <c r="F1077" t="s">
        <v>4678</v>
      </c>
      <c r="G1077">
        <v>74</v>
      </c>
      <c r="H1077" t="s">
        <v>6817</v>
      </c>
      <c r="I1077" t="s">
        <v>4564</v>
      </c>
      <c r="J1077" t="s">
        <v>4473</v>
      </c>
      <c r="K1077" t="s">
        <v>46</v>
      </c>
      <c r="L1077" t="s">
        <v>4667</v>
      </c>
      <c r="M1077" t="s">
        <v>4668</v>
      </c>
      <c r="N1077">
        <v>2026</v>
      </c>
      <c r="O1077" t="s">
        <v>4566</v>
      </c>
      <c r="P1077" t="s">
        <v>37</v>
      </c>
      <c r="Q1077" t="str">
        <f>IFERROR(_xlfn.XLOOKUP(B1077,'boitiers actifs'!C:C,'boitiers actifs'!A:A),"Pas installé")</f>
        <v>HJ-073-RH</v>
      </c>
      <c r="R1077" t="str">
        <f t="shared" si="16"/>
        <v>Identique</v>
      </c>
      <c r="S1077" t="str">
        <f>IF(B1077 = "", "", VLOOKUP(B1077, Commandes!D:G, 4, FALSE))</f>
        <v>oui</v>
      </c>
    </row>
    <row r="1078" spans="1:19" hidden="1" x14ac:dyDescent="0.35">
      <c r="A1078" t="s">
        <v>4576</v>
      </c>
      <c r="B1078" t="s">
        <v>66</v>
      </c>
      <c r="C1078" t="s">
        <v>1152</v>
      </c>
      <c r="D1078" t="s">
        <v>5321</v>
      </c>
      <c r="E1078" s="1" t="s">
        <v>5322</v>
      </c>
      <c r="F1078" t="s">
        <v>4666</v>
      </c>
      <c r="G1078" t="s">
        <v>4681</v>
      </c>
      <c r="H1078" t="s">
        <v>66</v>
      </c>
      <c r="I1078" t="s">
        <v>5323</v>
      </c>
      <c r="J1078" t="s">
        <v>1068</v>
      </c>
      <c r="K1078" t="s">
        <v>46</v>
      </c>
      <c r="L1078" t="s">
        <v>4667</v>
      </c>
      <c r="M1078" t="s">
        <v>4668</v>
      </c>
      <c r="N1078">
        <v>2026</v>
      </c>
      <c r="O1078" t="s">
        <v>4578</v>
      </c>
      <c r="Q1078" t="str">
        <f>IFERROR(_xlfn.XLOOKUP(B1078,'boitiers actifs'!C:C,'boitiers actifs'!A:A),"Pas installé")</f>
        <v>Pas installé</v>
      </c>
      <c r="R1078" t="str">
        <f t="shared" si="16"/>
        <v>Pas installé</v>
      </c>
      <c r="S1078" t="str">
        <f>IF(B1078 = "", "", VLOOKUP(B1078, Commandes!D:G, 4, FALSE))</f>
        <v/>
      </c>
    </row>
    <row r="1079" spans="1:19" hidden="1" x14ac:dyDescent="0.35">
      <c r="A1079" t="s">
        <v>4576</v>
      </c>
      <c r="B1079" t="s">
        <v>4577</v>
      </c>
      <c r="C1079" t="s">
        <v>6819</v>
      </c>
      <c r="D1079" t="s">
        <v>4671</v>
      </c>
      <c r="E1079" s="1" t="s">
        <v>4677</v>
      </c>
      <c r="F1079" t="s">
        <v>4678</v>
      </c>
      <c r="G1079">
        <v>80</v>
      </c>
      <c r="H1079" t="s">
        <v>66</v>
      </c>
      <c r="I1079" t="s">
        <v>4576</v>
      </c>
      <c r="J1079" t="s">
        <v>1068</v>
      </c>
      <c r="K1079" t="s">
        <v>46</v>
      </c>
      <c r="L1079" t="s">
        <v>4667</v>
      </c>
      <c r="M1079" t="s">
        <v>4668</v>
      </c>
      <c r="N1079">
        <v>2026</v>
      </c>
      <c r="O1079" t="s">
        <v>4578</v>
      </c>
      <c r="Q1079" t="str">
        <f>IFERROR(_xlfn.XLOOKUP(B1079,'boitiers actifs'!C:C,'boitiers actifs'!A:A),"Pas installé")</f>
        <v>HJ-053-PN</v>
      </c>
      <c r="R1079" t="str">
        <f t="shared" si="16"/>
        <v>Identique</v>
      </c>
      <c r="S1079" t="str">
        <f>IF(B1079 = "", "", VLOOKUP(B1079, Commandes!D:G, 4, FALSE))</f>
        <v>oui</v>
      </c>
    </row>
    <row r="1080" spans="1:19" hidden="1" x14ac:dyDescent="0.35">
      <c r="A1080" t="s">
        <v>4582</v>
      </c>
      <c r="B1080" t="s">
        <v>4583</v>
      </c>
      <c r="C1080" t="s">
        <v>5117</v>
      </c>
      <c r="D1080" t="s">
        <v>4671</v>
      </c>
      <c r="E1080" s="1" t="s">
        <v>5416</v>
      </c>
      <c r="F1080" t="s">
        <v>4666</v>
      </c>
      <c r="G1080">
        <v>81</v>
      </c>
      <c r="H1080" t="s">
        <v>6820</v>
      </c>
      <c r="I1080" t="s">
        <v>4582</v>
      </c>
      <c r="J1080" t="s">
        <v>4529</v>
      </c>
      <c r="K1080" t="s">
        <v>46</v>
      </c>
      <c r="L1080" t="s">
        <v>4667</v>
      </c>
      <c r="M1080" t="s">
        <v>4668</v>
      </c>
      <c r="N1080">
        <v>2026</v>
      </c>
      <c r="O1080" t="s">
        <v>4584</v>
      </c>
      <c r="P1080" t="s">
        <v>37</v>
      </c>
      <c r="Q1080" t="str">
        <f>IFERROR(_xlfn.XLOOKUP(B1080,'boitiers actifs'!C:C,'boitiers actifs'!A:A),"Pas installé")</f>
        <v>HJ-143-RG</v>
      </c>
      <c r="R1080" t="str">
        <f t="shared" ref="R1080:R1090" si="17" xml:space="preserve"> IF(Q1080 = "Pas installé", "Pas installé", IF( Q1080&lt;&gt;A1080, "Différent du véhicule assigné", "Identique"))</f>
        <v>Identique</v>
      </c>
      <c r="S1080" t="str">
        <f>IF(B1080 = "", "", VLOOKUP(B1080, Commandes!D:G, 4, FALSE))</f>
        <v>oui</v>
      </c>
    </row>
    <row r="1081" spans="1:19" hidden="1" x14ac:dyDescent="0.35">
      <c r="A1081" t="s">
        <v>4589</v>
      </c>
      <c r="B1081" t="s">
        <v>4590</v>
      </c>
      <c r="C1081" t="s">
        <v>771</v>
      </c>
      <c r="D1081" t="s">
        <v>4671</v>
      </c>
      <c r="E1081" s="1" t="s">
        <v>66</v>
      </c>
      <c r="F1081" t="s">
        <v>4666</v>
      </c>
      <c r="G1081" t="s">
        <v>4681</v>
      </c>
      <c r="H1081" t="s">
        <v>66</v>
      </c>
      <c r="I1081" t="s">
        <v>66</v>
      </c>
      <c r="J1081" t="s">
        <v>66</v>
      </c>
      <c r="K1081" t="s">
        <v>46</v>
      </c>
      <c r="L1081" t="s">
        <v>66</v>
      </c>
      <c r="M1081" t="s">
        <v>66</v>
      </c>
      <c r="N1081">
        <v>0</v>
      </c>
      <c r="O1081" t="s">
        <v>66</v>
      </c>
      <c r="Q1081" t="str">
        <f>IFERROR(_xlfn.XLOOKUP(B1081,'boitiers actifs'!C:C,'boitiers actifs'!A:A),"Pas installé")</f>
        <v>CARTE ENTREPRISE TRANSGOURMET</v>
      </c>
      <c r="R1081" t="str">
        <f t="shared" si="17"/>
        <v>Identique</v>
      </c>
      <c r="S1081" t="str">
        <f>IF(B1081 = "", "", VLOOKUP(B1081, Commandes!D:G, 4, FALSE))</f>
        <v>oui</v>
      </c>
    </row>
    <row r="1082" spans="1:19" hidden="1" x14ac:dyDescent="0.35">
      <c r="A1082" t="s">
        <v>4591</v>
      </c>
      <c r="B1082" t="s">
        <v>4592</v>
      </c>
      <c r="C1082" t="s">
        <v>4685</v>
      </c>
      <c r="D1082" t="s">
        <v>4671</v>
      </c>
      <c r="E1082" s="1" t="s">
        <v>5918</v>
      </c>
      <c r="F1082" t="s">
        <v>4666</v>
      </c>
      <c r="G1082">
        <v>63</v>
      </c>
      <c r="H1082" t="s">
        <v>6821</v>
      </c>
      <c r="I1082" t="s">
        <v>4591</v>
      </c>
      <c r="J1082" t="s">
        <v>4473</v>
      </c>
      <c r="K1082" t="s">
        <v>46</v>
      </c>
      <c r="L1082" t="s">
        <v>4667</v>
      </c>
      <c r="M1082" t="s">
        <v>4668</v>
      </c>
      <c r="N1082">
        <v>2026</v>
      </c>
      <c r="O1082" t="s">
        <v>4593</v>
      </c>
      <c r="P1082" t="s">
        <v>37</v>
      </c>
      <c r="Q1082" t="str">
        <f>IFERROR(_xlfn.XLOOKUP(B1082,'boitiers actifs'!C:C,'boitiers actifs'!A:A),"Pas installé")</f>
        <v>HJ-008-RZ</v>
      </c>
      <c r="R1082" t="str">
        <f t="shared" si="17"/>
        <v>Identique</v>
      </c>
      <c r="S1082" t="str">
        <f>IF(B1082 = "", "", VLOOKUP(B1082, Commandes!D:G, 4, FALSE))</f>
        <v>oui</v>
      </c>
    </row>
    <row r="1083" spans="1:19" hidden="1" x14ac:dyDescent="0.35">
      <c r="A1083" t="s">
        <v>4596</v>
      </c>
      <c r="B1083" t="s">
        <v>4597</v>
      </c>
      <c r="C1083" t="s">
        <v>6822</v>
      </c>
      <c r="D1083" t="s">
        <v>4671</v>
      </c>
      <c r="E1083" s="1" t="s">
        <v>5789</v>
      </c>
      <c r="F1083" t="s">
        <v>4666</v>
      </c>
      <c r="G1083">
        <v>76</v>
      </c>
      <c r="H1083" t="s">
        <v>66</v>
      </c>
      <c r="I1083" t="s">
        <v>4596</v>
      </c>
      <c r="J1083" t="s">
        <v>4529</v>
      </c>
      <c r="K1083" t="s">
        <v>46</v>
      </c>
      <c r="L1083" t="s">
        <v>4667</v>
      </c>
      <c r="M1083" t="s">
        <v>4668</v>
      </c>
      <c r="N1083">
        <v>2026</v>
      </c>
      <c r="O1083" t="s">
        <v>4598</v>
      </c>
      <c r="Q1083" t="str">
        <f>IFERROR(_xlfn.XLOOKUP(B1083,'boitiers actifs'!C:C,'boitiers actifs'!A:A),"Pas installé")</f>
        <v>HJ-856-SB</v>
      </c>
      <c r="R1083" t="str">
        <f t="shared" si="17"/>
        <v>Identique</v>
      </c>
      <c r="S1083" t="str">
        <f>IF(B1083 = "", "", VLOOKUP(B1083, Commandes!D:G, 4, FALSE))</f>
        <v>oui</v>
      </c>
    </row>
    <row r="1084" spans="1:19" hidden="1" x14ac:dyDescent="0.35">
      <c r="A1084" t="s">
        <v>4602</v>
      </c>
      <c r="B1084" t="s">
        <v>4603</v>
      </c>
      <c r="C1084" t="s">
        <v>6823</v>
      </c>
      <c r="D1084" t="s">
        <v>4671</v>
      </c>
      <c r="E1084" s="1" t="s">
        <v>4677</v>
      </c>
      <c r="F1084" t="s">
        <v>4678</v>
      </c>
      <c r="G1084">
        <v>81</v>
      </c>
      <c r="H1084" t="s">
        <v>66</v>
      </c>
      <c r="I1084" t="s">
        <v>4602</v>
      </c>
      <c r="J1084" t="s">
        <v>4529</v>
      </c>
      <c r="K1084" t="s">
        <v>46</v>
      </c>
      <c r="L1084" t="s">
        <v>66</v>
      </c>
      <c r="M1084" t="s">
        <v>66</v>
      </c>
      <c r="N1084">
        <v>0</v>
      </c>
      <c r="O1084" t="s">
        <v>66</v>
      </c>
      <c r="Q1084" t="str">
        <f>IFERROR(_xlfn.XLOOKUP(B1084,'boitiers actifs'!C:C,'boitiers actifs'!A:A),"Pas installé")</f>
        <v>HJ-639-SB</v>
      </c>
      <c r="R1084" t="str">
        <f t="shared" si="17"/>
        <v>Identique</v>
      </c>
      <c r="S1084" t="str">
        <f>IF(B1084 = "", "", VLOOKUP(B1084, Commandes!D:G, 4, FALSE))</f>
        <v>oui</v>
      </c>
    </row>
    <row r="1085" spans="1:19" hidden="1" x14ac:dyDescent="0.35">
      <c r="A1085" t="s">
        <v>4607</v>
      </c>
      <c r="B1085" t="s">
        <v>4608</v>
      </c>
      <c r="C1085" t="s">
        <v>6824</v>
      </c>
      <c r="D1085" t="s">
        <v>4671</v>
      </c>
      <c r="E1085" s="1" t="s">
        <v>4941</v>
      </c>
      <c r="F1085" t="s">
        <v>4666</v>
      </c>
      <c r="G1085">
        <v>80</v>
      </c>
      <c r="H1085" t="s">
        <v>66</v>
      </c>
      <c r="I1085" t="s">
        <v>4607</v>
      </c>
      <c r="J1085" t="s">
        <v>4529</v>
      </c>
      <c r="K1085" t="s">
        <v>46</v>
      </c>
      <c r="L1085" t="s">
        <v>4667</v>
      </c>
      <c r="M1085" t="s">
        <v>4668</v>
      </c>
      <c r="N1085">
        <v>2026</v>
      </c>
      <c r="O1085" t="s">
        <v>4609</v>
      </c>
      <c r="Q1085" t="str">
        <f>IFERROR(_xlfn.XLOOKUP(B1085,'boitiers actifs'!C:C,'boitiers actifs'!A:A),"Pas installé")</f>
        <v>HJ-044-RG</v>
      </c>
      <c r="R1085" t="str">
        <f t="shared" si="17"/>
        <v>Identique</v>
      </c>
      <c r="S1085" t="str">
        <f>IF(B1085 = "", "", VLOOKUP(B1085, Commandes!D:G, 4, FALSE))</f>
        <v>oui</v>
      </c>
    </row>
    <row r="1086" spans="1:19" hidden="1" x14ac:dyDescent="0.35">
      <c r="A1086" t="s">
        <v>4613</v>
      </c>
      <c r="B1086" t="s">
        <v>4614</v>
      </c>
      <c r="C1086" t="s">
        <v>6825</v>
      </c>
      <c r="D1086" t="s">
        <v>4671</v>
      </c>
      <c r="E1086" s="1" t="s">
        <v>4677</v>
      </c>
      <c r="F1086" t="s">
        <v>4678</v>
      </c>
      <c r="G1086">
        <v>65</v>
      </c>
      <c r="H1086" t="s">
        <v>6826</v>
      </c>
      <c r="I1086" t="s">
        <v>66</v>
      </c>
      <c r="J1086" t="s">
        <v>857</v>
      </c>
      <c r="K1086" t="s">
        <v>46</v>
      </c>
      <c r="L1086" t="s">
        <v>4667</v>
      </c>
      <c r="M1086" t="s">
        <v>4668</v>
      </c>
      <c r="N1086">
        <v>2026</v>
      </c>
      <c r="O1086" t="s">
        <v>4615</v>
      </c>
      <c r="Q1086" t="str">
        <f>IFERROR(_xlfn.XLOOKUP(B1086,'boitiers actifs'!C:C,'boitiers actifs'!A:A),"Pas installé")</f>
        <v>HJ-777-TM</v>
      </c>
      <c r="R1086" t="str">
        <f t="shared" si="17"/>
        <v>Identique</v>
      </c>
      <c r="S1086" t="str">
        <f>IF(B1086 = "", "", VLOOKUP(B1086, Commandes!D:G, 4, FALSE))</f>
        <v>oui</v>
      </c>
    </row>
    <row r="1087" spans="1:19" hidden="1" x14ac:dyDescent="0.35">
      <c r="A1087" t="s">
        <v>4618</v>
      </c>
      <c r="B1087" t="s">
        <v>4619</v>
      </c>
      <c r="C1087" t="s">
        <v>771</v>
      </c>
      <c r="D1087" t="s">
        <v>66</v>
      </c>
      <c r="E1087" s="1" t="s">
        <v>66</v>
      </c>
      <c r="F1087" t="s">
        <v>4666</v>
      </c>
      <c r="G1087" t="s">
        <v>4681</v>
      </c>
      <c r="H1087" t="s">
        <v>66</v>
      </c>
      <c r="I1087" t="s">
        <v>4618</v>
      </c>
      <c r="J1087" t="s">
        <v>4529</v>
      </c>
      <c r="K1087" t="s">
        <v>5042</v>
      </c>
      <c r="L1087" t="s">
        <v>4667</v>
      </c>
      <c r="M1087" t="s">
        <v>4668</v>
      </c>
      <c r="N1087">
        <v>2026</v>
      </c>
      <c r="O1087" t="s">
        <v>4620</v>
      </c>
      <c r="Q1087" t="str">
        <f>IFERROR(_xlfn.XLOOKUP(B1087,'boitiers actifs'!C:C,'boitiers actifs'!A:A),"Pas installé")</f>
        <v>HJ-366-WM</v>
      </c>
      <c r="R1087" t="str">
        <f t="shared" si="17"/>
        <v>Identique</v>
      </c>
      <c r="S1087" t="str">
        <f>IF(B1087 = "", "", VLOOKUP(B1087, Commandes!D:G, 4, FALSE))</f>
        <v>oui</v>
      </c>
    </row>
    <row r="1088" spans="1:19" hidden="1" x14ac:dyDescent="0.35">
      <c r="A1088" t="s">
        <v>4621</v>
      </c>
      <c r="B1088" t="s">
        <v>4622</v>
      </c>
      <c r="C1088" t="s">
        <v>534</v>
      </c>
      <c r="D1088" t="s">
        <v>4671</v>
      </c>
      <c r="E1088" s="1" t="s">
        <v>4677</v>
      </c>
      <c r="F1088" t="s">
        <v>4666</v>
      </c>
      <c r="G1088">
        <v>56</v>
      </c>
      <c r="H1088" t="s">
        <v>6827</v>
      </c>
      <c r="I1088" t="s">
        <v>4621</v>
      </c>
      <c r="J1088" t="s">
        <v>4624</v>
      </c>
      <c r="K1088" t="s">
        <v>46</v>
      </c>
      <c r="L1088" t="s">
        <v>4667</v>
      </c>
      <c r="M1088" t="s">
        <v>4668</v>
      </c>
      <c r="N1088">
        <v>2026</v>
      </c>
      <c r="O1088" t="s">
        <v>4623</v>
      </c>
      <c r="P1088" t="s">
        <v>37</v>
      </c>
      <c r="Q1088" t="str">
        <f>IFERROR(_xlfn.XLOOKUP(B1088,'boitiers actifs'!C:C,'boitiers actifs'!A:A),"Pas installé")</f>
        <v>HJ-086-ZL</v>
      </c>
      <c r="R1088" t="str">
        <f t="shared" si="17"/>
        <v>Identique</v>
      </c>
      <c r="S1088" t="str">
        <f>IF(B1088 = "", "", VLOOKUP(B1088, Commandes!D:G, 4, FALSE))</f>
        <v>oui</v>
      </c>
    </row>
    <row r="1089" spans="1:19" hidden="1" x14ac:dyDescent="0.35">
      <c r="A1089" t="s">
        <v>4628</v>
      </c>
      <c r="B1089" t="s">
        <v>4629</v>
      </c>
      <c r="C1089" t="s">
        <v>6828</v>
      </c>
      <c r="D1089" t="s">
        <v>4671</v>
      </c>
      <c r="E1089" s="1" t="s">
        <v>4677</v>
      </c>
      <c r="F1089" t="s">
        <v>4678</v>
      </c>
      <c r="G1089">
        <v>69</v>
      </c>
      <c r="H1089" t="s">
        <v>6829</v>
      </c>
      <c r="I1089" t="s">
        <v>4628</v>
      </c>
      <c r="J1089" t="s">
        <v>800</v>
      </c>
      <c r="K1089" t="s">
        <v>46</v>
      </c>
      <c r="L1089" t="s">
        <v>4667</v>
      </c>
      <c r="M1089" t="s">
        <v>4668</v>
      </c>
      <c r="N1089">
        <v>2026</v>
      </c>
      <c r="O1089" t="s">
        <v>4630</v>
      </c>
      <c r="Q1089" t="str">
        <f>IFERROR(_xlfn.XLOOKUP(B1089,'boitiers actifs'!C:C,'boitiers actifs'!A:A),"Pas installé")</f>
        <v>HJ-828-RD</v>
      </c>
      <c r="R1089" t="str">
        <f t="shared" si="17"/>
        <v>Identique</v>
      </c>
      <c r="S1089" t="str">
        <f>IF(B1089 = "", "", VLOOKUP(B1089, Commandes!D:G, 4, FALSE))</f>
        <v>oui</v>
      </c>
    </row>
    <row r="1090" spans="1:19" hidden="1" x14ac:dyDescent="0.35">
      <c r="A1090" t="s">
        <v>4634</v>
      </c>
      <c r="B1090" t="s">
        <v>4635</v>
      </c>
      <c r="C1090" t="s">
        <v>5694</v>
      </c>
      <c r="D1090" t="s">
        <v>4671</v>
      </c>
      <c r="E1090" s="1" t="s">
        <v>4677</v>
      </c>
      <c r="F1090" t="s">
        <v>4678</v>
      </c>
      <c r="G1090">
        <v>80</v>
      </c>
      <c r="H1090" t="s">
        <v>6830</v>
      </c>
      <c r="I1090" t="s">
        <v>4634</v>
      </c>
      <c r="J1090" t="s">
        <v>800</v>
      </c>
      <c r="K1090" t="s">
        <v>46</v>
      </c>
      <c r="L1090" t="s">
        <v>4667</v>
      </c>
      <c r="M1090" t="s">
        <v>4668</v>
      </c>
      <c r="N1090">
        <v>2026</v>
      </c>
      <c r="O1090" t="s">
        <v>4636</v>
      </c>
      <c r="Q1090" t="str">
        <f>IFERROR(_xlfn.XLOOKUP(B1090,'boitiers actifs'!C:C,'boitiers actifs'!A:A),"Pas installé")</f>
        <v>HJ-872-RE</v>
      </c>
      <c r="R1090" t="str">
        <f t="shared" si="17"/>
        <v>Identique</v>
      </c>
      <c r="S1090" t="str">
        <f>IF(B1090 = "", "", VLOOKUP(B1090, Commandes!D:G, 4, FALSE))</f>
        <v>oui</v>
      </c>
    </row>
    <row r="1091" spans="1:19" hidden="1" x14ac:dyDescent="0.35">
      <c r="A1091" t="s">
        <v>4640</v>
      </c>
      <c r="B1091" t="s">
        <v>4641</v>
      </c>
      <c r="C1091" t="s">
        <v>6831</v>
      </c>
      <c r="D1091" t="s">
        <v>4671</v>
      </c>
      <c r="E1091" s="1" t="s">
        <v>4677</v>
      </c>
      <c r="F1091" t="s">
        <v>4678</v>
      </c>
      <c r="G1091">
        <v>92</v>
      </c>
      <c r="H1091" t="s">
        <v>6832</v>
      </c>
      <c r="I1091" t="s">
        <v>4640</v>
      </c>
      <c r="J1091" t="s">
        <v>4473</v>
      </c>
      <c r="K1091" t="s">
        <v>46</v>
      </c>
      <c r="L1091" t="s">
        <v>4667</v>
      </c>
      <c r="M1091" t="s">
        <v>4668</v>
      </c>
      <c r="N1091">
        <v>2026</v>
      </c>
      <c r="O1091" t="s">
        <v>4642</v>
      </c>
      <c r="P1091" t="s">
        <v>37</v>
      </c>
      <c r="Q1091" t="str">
        <f>IFERROR(_xlfn.XLOOKUP(B1091,'boitiers actifs'!C:C,'boitiers actifs'!A:A),"Pas installé")</f>
        <v>HJ-710-ZK</v>
      </c>
      <c r="R1091" t="str">
        <f t="shared" ref="R1091:R1092" si="18" xml:space="preserve"> IF(Q1091 = "Pas installé", "Pas installé", IF( Q1091&lt;&gt;A1091, "Différent du véhicule assigné", "Identique"))</f>
        <v>Identique</v>
      </c>
      <c r="S1091" t="str">
        <f>IF(B1091 = "", "", VLOOKUP(B1091, Commandes!D:G, 4, FALSE))</f>
        <v>oui</v>
      </c>
    </row>
    <row r="1092" spans="1:19" hidden="1" x14ac:dyDescent="0.35">
      <c r="A1092" t="s">
        <v>4646</v>
      </c>
      <c r="B1092" t="s">
        <v>4647</v>
      </c>
      <c r="C1092" t="s">
        <v>4685</v>
      </c>
      <c r="D1092" t="s">
        <v>4671</v>
      </c>
      <c r="E1092" s="1" t="s">
        <v>66</v>
      </c>
      <c r="F1092" t="s">
        <v>4666</v>
      </c>
      <c r="G1092" t="s">
        <v>4681</v>
      </c>
      <c r="H1092" t="s">
        <v>66</v>
      </c>
      <c r="I1092" t="s">
        <v>4646</v>
      </c>
      <c r="J1092" t="s">
        <v>4473</v>
      </c>
      <c r="K1092" t="s">
        <v>46</v>
      </c>
      <c r="L1092" t="s">
        <v>4667</v>
      </c>
      <c r="M1092" t="s">
        <v>4668</v>
      </c>
      <c r="N1092">
        <v>2026</v>
      </c>
      <c r="O1092" t="s">
        <v>4648</v>
      </c>
      <c r="P1092" t="s">
        <v>37</v>
      </c>
      <c r="Q1092" t="str">
        <f>IFERROR(_xlfn.XLOOKUP(B1092,'boitiers actifs'!C:C,'boitiers actifs'!A:A),"Pas installé")</f>
        <v>HK-917-DB</v>
      </c>
      <c r="R1092" t="str">
        <f t="shared" si="18"/>
        <v>Identique</v>
      </c>
      <c r="S1092" t="str">
        <f>IF(B1092 = "", "", VLOOKUP(B1092, Commandes!D:G, 4, FALSE))</f>
        <v>oui</v>
      </c>
    </row>
  </sheetData>
  <autoFilter ref="A1:S1092" xr:uid="{FC9DA21B-1996-4079-BDB6-ABBDED945B36}">
    <filterColumn colId="18">
      <filters>
        <filter val="#N/A"/>
      </filters>
    </filterColumn>
  </autoFilter>
  <sortState xmlns:xlrd2="http://schemas.microsoft.com/office/spreadsheetml/2017/richdata2" ref="A3:R1079">
    <sortCondition ref="A2:A1092"/>
  </sortState>
  <conditionalFormatting sqref="A1:A1048576">
    <cfRule type="duplicateValues" dxfId="0" priority="1"/>
  </conditionalFormatting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C984B-A829-47A6-946C-C8B0BCBEA55D}">
  <dimension ref="A1:B55"/>
  <sheetViews>
    <sheetView workbookViewId="0">
      <selection activeCell="A12" activeCellId="2" sqref="A6 A8 A10:A13 A15 A17:A19 A21:A22 A24 A26:A27 A29 A31:A36 A38:A41 A43:A48 A50:A51 A53:A54"/>
      <pivotSelection pane="bottomRight" showHeader="1" axis="axisRow" dimension="1" activeRow="11" previousRow="11" click="1" r:id="rId1">
        <pivotArea dataOnly="0" labelOnly="1" fieldPosition="0">
          <references count="1">
            <reference field="1" count="0"/>
          </references>
        </pivotArea>
      </pivotSelection>
    </sheetView>
  </sheetViews>
  <sheetFormatPr baseColWidth="10" defaultRowHeight="14.5" x14ac:dyDescent="0.35"/>
  <cols>
    <col min="1" max="1" width="46.453125" bestFit="1" customWidth="1"/>
    <col min="2" max="2" width="29.453125" bestFit="1" customWidth="1"/>
    <col min="3" max="3" width="23.81640625" bestFit="1" customWidth="1"/>
  </cols>
  <sheetData>
    <row r="1" spans="1:2" x14ac:dyDescent="0.35">
      <c r="A1" s="3" t="s">
        <v>20</v>
      </c>
      <c r="B1" t="s" vm="1">
        <v>6834</v>
      </c>
    </row>
    <row r="2" spans="1:2" x14ac:dyDescent="0.35">
      <c r="A2" s="3" t="s">
        <v>4661</v>
      </c>
      <c r="B2" t="s" vm="2">
        <v>6835</v>
      </c>
    </row>
    <row r="4" spans="1:2" x14ac:dyDescent="0.35">
      <c r="A4" s="3" t="s">
        <v>6836</v>
      </c>
      <c r="B4" t="s">
        <v>6837</v>
      </c>
    </row>
    <row r="5" spans="1:2" x14ac:dyDescent="0.35">
      <c r="A5" s="4" t="s">
        <v>1629</v>
      </c>
    </row>
    <row r="6" spans="1:2" x14ac:dyDescent="0.35">
      <c r="A6" s="5" t="s">
        <v>5669</v>
      </c>
      <c r="B6">
        <v>1</v>
      </c>
    </row>
    <row r="7" spans="1:2" x14ac:dyDescent="0.35">
      <c r="A7" s="4" t="s">
        <v>962</v>
      </c>
    </row>
    <row r="8" spans="1:2" x14ac:dyDescent="0.35">
      <c r="A8" s="5" t="s">
        <v>5242</v>
      </c>
      <c r="B8">
        <v>1</v>
      </c>
    </row>
    <row r="9" spans="1:2" x14ac:dyDescent="0.35">
      <c r="A9" s="4" t="s">
        <v>6151</v>
      </c>
    </row>
    <row r="10" spans="1:2" x14ac:dyDescent="0.35">
      <c r="A10" s="5" t="s">
        <v>6147</v>
      </c>
      <c r="B10">
        <v>1</v>
      </c>
    </row>
    <row r="11" spans="1:2" x14ac:dyDescent="0.35">
      <c r="A11" s="5" t="s">
        <v>6361</v>
      </c>
      <c r="B11">
        <v>1</v>
      </c>
    </row>
    <row r="12" spans="1:2" x14ac:dyDescent="0.35">
      <c r="A12" s="5" t="s">
        <v>6451</v>
      </c>
      <c r="B12">
        <v>1</v>
      </c>
    </row>
    <row r="13" spans="1:2" x14ac:dyDescent="0.35">
      <c r="A13" s="5" t="s">
        <v>6585</v>
      </c>
      <c r="B13">
        <v>1</v>
      </c>
    </row>
    <row r="14" spans="1:2" x14ac:dyDescent="0.35">
      <c r="A14" s="4" t="s">
        <v>430</v>
      </c>
    </row>
    <row r="15" spans="1:2" x14ac:dyDescent="0.35">
      <c r="A15" s="5" t="s">
        <v>6547</v>
      </c>
      <c r="B15">
        <v>1</v>
      </c>
    </row>
    <row r="16" spans="1:2" x14ac:dyDescent="0.35">
      <c r="A16" s="4" t="s">
        <v>2246</v>
      </c>
    </row>
    <row r="17" spans="1:2" x14ac:dyDescent="0.35">
      <c r="A17" s="5" t="s">
        <v>6069</v>
      </c>
      <c r="B17">
        <v>1</v>
      </c>
    </row>
    <row r="18" spans="1:2" x14ac:dyDescent="0.35">
      <c r="A18" s="5" t="s">
        <v>6028</v>
      </c>
      <c r="B18">
        <v>1</v>
      </c>
    </row>
    <row r="19" spans="1:2" x14ac:dyDescent="0.35">
      <c r="A19" s="5" t="s">
        <v>6035</v>
      </c>
      <c r="B19">
        <v>1</v>
      </c>
    </row>
    <row r="20" spans="1:2" x14ac:dyDescent="0.35">
      <c r="A20" s="4" t="s">
        <v>1068</v>
      </c>
    </row>
    <row r="21" spans="1:2" x14ac:dyDescent="0.35">
      <c r="A21" s="5" t="s">
        <v>5338</v>
      </c>
      <c r="B21">
        <v>1</v>
      </c>
    </row>
    <row r="22" spans="1:2" x14ac:dyDescent="0.35">
      <c r="A22" s="5" t="s">
        <v>5346</v>
      </c>
      <c r="B22">
        <v>1</v>
      </c>
    </row>
    <row r="23" spans="1:2" x14ac:dyDescent="0.35">
      <c r="A23" s="4" t="s">
        <v>39</v>
      </c>
    </row>
    <row r="24" spans="1:2" x14ac:dyDescent="0.35">
      <c r="A24" s="5" t="s">
        <v>32</v>
      </c>
      <c r="B24">
        <v>1</v>
      </c>
    </row>
    <row r="25" spans="1:2" x14ac:dyDescent="0.35">
      <c r="A25" s="4" t="s">
        <v>800</v>
      </c>
    </row>
    <row r="26" spans="1:2" x14ac:dyDescent="0.35">
      <c r="A26" s="5" t="s">
        <v>5766</v>
      </c>
      <c r="B26">
        <v>1</v>
      </c>
    </row>
    <row r="27" spans="1:2" x14ac:dyDescent="0.35">
      <c r="A27" s="5" t="s">
        <v>5735</v>
      </c>
      <c r="B27">
        <v>1</v>
      </c>
    </row>
    <row r="28" spans="1:2" x14ac:dyDescent="0.35">
      <c r="A28" s="4" t="s">
        <v>817</v>
      </c>
    </row>
    <row r="29" spans="1:2" x14ac:dyDescent="0.35">
      <c r="A29" s="5" t="s">
        <v>4411</v>
      </c>
      <c r="B29">
        <v>1</v>
      </c>
    </row>
    <row r="30" spans="1:2" x14ac:dyDescent="0.35">
      <c r="A30" s="4" t="s">
        <v>75</v>
      </c>
    </row>
    <row r="31" spans="1:2" x14ac:dyDescent="0.35">
      <c r="A31" s="5" t="s">
        <v>5960</v>
      </c>
      <c r="B31">
        <v>1</v>
      </c>
    </row>
    <row r="32" spans="1:2" x14ac:dyDescent="0.35">
      <c r="A32" s="5" t="s">
        <v>5956</v>
      </c>
      <c r="B32">
        <v>1</v>
      </c>
    </row>
    <row r="33" spans="1:2" x14ac:dyDescent="0.35">
      <c r="A33" s="5" t="s">
        <v>5863</v>
      </c>
      <c r="B33">
        <v>1</v>
      </c>
    </row>
    <row r="34" spans="1:2" x14ac:dyDescent="0.35">
      <c r="A34" s="5" t="s">
        <v>5900</v>
      </c>
      <c r="B34">
        <v>1</v>
      </c>
    </row>
    <row r="35" spans="1:2" x14ac:dyDescent="0.35">
      <c r="A35" s="5" t="s">
        <v>5851</v>
      </c>
      <c r="B35">
        <v>1</v>
      </c>
    </row>
    <row r="36" spans="1:2" x14ac:dyDescent="0.35">
      <c r="A36" s="5" t="s">
        <v>5873</v>
      </c>
      <c r="B36">
        <v>1</v>
      </c>
    </row>
    <row r="37" spans="1:2" x14ac:dyDescent="0.35">
      <c r="A37" s="4" t="s">
        <v>857</v>
      </c>
    </row>
    <row r="38" spans="1:2" x14ac:dyDescent="0.35">
      <c r="A38" s="5" t="s">
        <v>5207</v>
      </c>
      <c r="B38">
        <v>1</v>
      </c>
    </row>
    <row r="39" spans="1:2" x14ac:dyDescent="0.35">
      <c r="A39" s="5" t="s">
        <v>5211</v>
      </c>
      <c r="B39">
        <v>1</v>
      </c>
    </row>
    <row r="40" spans="1:2" x14ac:dyDescent="0.35">
      <c r="A40" s="5" t="s">
        <v>6794</v>
      </c>
      <c r="B40">
        <v>1</v>
      </c>
    </row>
    <row r="41" spans="1:2" x14ac:dyDescent="0.35">
      <c r="A41" s="5" t="s">
        <v>6406</v>
      </c>
      <c r="B41">
        <v>1</v>
      </c>
    </row>
    <row r="42" spans="1:2" x14ac:dyDescent="0.35">
      <c r="A42" s="4" t="s">
        <v>848</v>
      </c>
    </row>
    <row r="43" spans="1:2" x14ac:dyDescent="0.35">
      <c r="A43" s="5" t="s">
        <v>5175</v>
      </c>
      <c r="B43">
        <v>1</v>
      </c>
    </row>
    <row r="44" spans="1:2" x14ac:dyDescent="0.35">
      <c r="A44" s="5" t="s">
        <v>5171</v>
      </c>
      <c r="B44">
        <v>1</v>
      </c>
    </row>
    <row r="45" spans="1:2" x14ac:dyDescent="0.35">
      <c r="A45" s="5" t="s">
        <v>5179</v>
      </c>
      <c r="B45">
        <v>1</v>
      </c>
    </row>
    <row r="46" spans="1:2" x14ac:dyDescent="0.35">
      <c r="A46" s="5" t="s">
        <v>5101</v>
      </c>
      <c r="B46">
        <v>1</v>
      </c>
    </row>
    <row r="47" spans="1:2" x14ac:dyDescent="0.35">
      <c r="A47" s="5" t="s">
        <v>4458</v>
      </c>
      <c r="B47">
        <v>1</v>
      </c>
    </row>
    <row r="48" spans="1:2" x14ac:dyDescent="0.35">
      <c r="A48" s="5" t="s">
        <v>4396</v>
      </c>
      <c r="B48">
        <v>1</v>
      </c>
    </row>
    <row r="49" spans="1:2" x14ac:dyDescent="0.35">
      <c r="A49" s="4" t="s">
        <v>927</v>
      </c>
    </row>
    <row r="50" spans="1:2" x14ac:dyDescent="0.35">
      <c r="A50" s="5" t="s">
        <v>4520</v>
      </c>
      <c r="B50">
        <v>1</v>
      </c>
    </row>
    <row r="51" spans="1:2" x14ac:dyDescent="0.35">
      <c r="A51" s="5" t="s">
        <v>5639</v>
      </c>
      <c r="B51">
        <v>1</v>
      </c>
    </row>
    <row r="52" spans="1:2" x14ac:dyDescent="0.35">
      <c r="A52" s="4" t="s">
        <v>2736</v>
      </c>
    </row>
    <row r="53" spans="1:2" x14ac:dyDescent="0.35">
      <c r="A53" s="5" t="s">
        <v>6331</v>
      </c>
      <c r="B53">
        <v>1</v>
      </c>
    </row>
    <row r="54" spans="1:2" x14ac:dyDescent="0.35">
      <c r="A54" s="5" t="s">
        <v>6354</v>
      </c>
      <c r="B54">
        <v>1</v>
      </c>
    </row>
    <row r="55" spans="1:2" x14ac:dyDescent="0.35">
      <c r="A55" s="4" t="s">
        <v>6833</v>
      </c>
      <c r="B55">
        <v>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ED3B1-8DAE-4D7F-AD9F-CCFBAD9D8FED}">
  <dimension ref="A1:Z1601"/>
  <sheetViews>
    <sheetView workbookViewId="0">
      <pane ySplit="1" topLeftCell="A1218" activePane="bottomLeft" state="frozen"/>
      <selection pane="bottomLeft" activeCell="N1223" sqref="N1223"/>
    </sheetView>
  </sheetViews>
  <sheetFormatPr baseColWidth="10" defaultColWidth="8.7265625" defaultRowHeight="12.5" x14ac:dyDescent="0.25"/>
  <cols>
    <col min="1" max="7" width="8.7265625" style="11"/>
    <col min="8" max="13" width="0" style="11" hidden="1" customWidth="1"/>
    <col min="14" max="14" width="8.7265625" style="11"/>
    <col min="15" max="19" width="0" style="11" hidden="1" customWidth="1"/>
    <col min="20" max="20" width="31.1796875" style="11" hidden="1" customWidth="1"/>
    <col min="21" max="25" width="0" style="11" hidden="1" customWidth="1"/>
    <col min="26" max="26" width="17" style="15" bestFit="1" customWidth="1"/>
    <col min="27" max="275" width="8.7265625" style="11"/>
    <col min="276" max="276" width="31.1796875" style="11" bestFit="1" customWidth="1"/>
    <col min="277" max="531" width="8.7265625" style="11"/>
    <col min="532" max="532" width="31.1796875" style="11" bestFit="1" customWidth="1"/>
    <col min="533" max="787" width="8.7265625" style="11"/>
    <col min="788" max="788" width="31.1796875" style="11" bestFit="1" customWidth="1"/>
    <col min="789" max="1043" width="8.7265625" style="11"/>
    <col min="1044" max="1044" width="31.1796875" style="11" bestFit="1" customWidth="1"/>
    <col min="1045" max="1299" width="8.7265625" style="11"/>
    <col min="1300" max="1300" width="31.1796875" style="11" bestFit="1" customWidth="1"/>
    <col min="1301" max="1555" width="8.7265625" style="11"/>
    <col min="1556" max="1556" width="31.1796875" style="11" bestFit="1" customWidth="1"/>
    <col min="1557" max="1811" width="8.7265625" style="11"/>
    <col min="1812" max="1812" width="31.1796875" style="11" bestFit="1" customWidth="1"/>
    <col min="1813" max="2067" width="8.7265625" style="11"/>
    <col min="2068" max="2068" width="31.1796875" style="11" bestFit="1" customWidth="1"/>
    <col min="2069" max="2323" width="8.7265625" style="11"/>
    <col min="2324" max="2324" width="31.1796875" style="11" bestFit="1" customWidth="1"/>
    <col min="2325" max="2579" width="8.7265625" style="11"/>
    <col min="2580" max="2580" width="31.1796875" style="11" bestFit="1" customWidth="1"/>
    <col min="2581" max="2835" width="8.7265625" style="11"/>
    <col min="2836" max="2836" width="31.1796875" style="11" bestFit="1" customWidth="1"/>
    <col min="2837" max="3091" width="8.7265625" style="11"/>
    <col min="3092" max="3092" width="31.1796875" style="11" bestFit="1" customWidth="1"/>
    <col min="3093" max="3347" width="8.7265625" style="11"/>
    <col min="3348" max="3348" width="31.1796875" style="11" bestFit="1" customWidth="1"/>
    <col min="3349" max="3603" width="8.7265625" style="11"/>
    <col min="3604" max="3604" width="31.1796875" style="11" bestFit="1" customWidth="1"/>
    <col min="3605" max="3859" width="8.7265625" style="11"/>
    <col min="3860" max="3860" width="31.1796875" style="11" bestFit="1" customWidth="1"/>
    <col min="3861" max="4115" width="8.7265625" style="11"/>
    <col min="4116" max="4116" width="31.1796875" style="11" bestFit="1" customWidth="1"/>
    <col min="4117" max="4371" width="8.7265625" style="11"/>
    <col min="4372" max="4372" width="31.1796875" style="11" bestFit="1" customWidth="1"/>
    <col min="4373" max="4627" width="8.7265625" style="11"/>
    <col min="4628" max="4628" width="31.1796875" style="11" bestFit="1" customWidth="1"/>
    <col min="4629" max="4883" width="8.7265625" style="11"/>
    <col min="4884" max="4884" width="31.1796875" style="11" bestFit="1" customWidth="1"/>
    <col min="4885" max="5139" width="8.7265625" style="11"/>
    <col min="5140" max="5140" width="31.1796875" style="11" bestFit="1" customWidth="1"/>
    <col min="5141" max="5395" width="8.7265625" style="11"/>
    <col min="5396" max="5396" width="31.1796875" style="11" bestFit="1" customWidth="1"/>
    <col min="5397" max="5651" width="8.7265625" style="11"/>
    <col min="5652" max="5652" width="31.1796875" style="11" bestFit="1" customWidth="1"/>
    <col min="5653" max="5907" width="8.7265625" style="11"/>
    <col min="5908" max="5908" width="31.1796875" style="11" bestFit="1" customWidth="1"/>
    <col min="5909" max="6163" width="8.7265625" style="11"/>
    <col min="6164" max="6164" width="31.1796875" style="11" bestFit="1" customWidth="1"/>
    <col min="6165" max="6419" width="8.7265625" style="11"/>
    <col min="6420" max="6420" width="31.1796875" style="11" bestFit="1" customWidth="1"/>
    <col min="6421" max="6675" width="8.7265625" style="11"/>
    <col min="6676" max="6676" width="31.1796875" style="11" bestFit="1" customWidth="1"/>
    <col min="6677" max="6931" width="8.7265625" style="11"/>
    <col min="6932" max="6932" width="31.1796875" style="11" bestFit="1" customWidth="1"/>
    <col min="6933" max="7187" width="8.7265625" style="11"/>
    <col min="7188" max="7188" width="31.1796875" style="11" bestFit="1" customWidth="1"/>
    <col min="7189" max="7443" width="8.7265625" style="11"/>
    <col min="7444" max="7444" width="31.1796875" style="11" bestFit="1" customWidth="1"/>
    <col min="7445" max="7699" width="8.7265625" style="11"/>
    <col min="7700" max="7700" width="31.1796875" style="11" bestFit="1" customWidth="1"/>
    <col min="7701" max="7955" width="8.7265625" style="11"/>
    <col min="7956" max="7956" width="31.1796875" style="11" bestFit="1" customWidth="1"/>
    <col min="7957" max="8211" width="8.7265625" style="11"/>
    <col min="8212" max="8212" width="31.1796875" style="11" bestFit="1" customWidth="1"/>
    <col min="8213" max="8467" width="8.7265625" style="11"/>
    <col min="8468" max="8468" width="31.1796875" style="11" bestFit="1" customWidth="1"/>
    <col min="8469" max="8723" width="8.7265625" style="11"/>
    <col min="8724" max="8724" width="31.1796875" style="11" bestFit="1" customWidth="1"/>
    <col min="8725" max="8979" width="8.7265625" style="11"/>
    <col min="8980" max="8980" width="31.1796875" style="11" bestFit="1" customWidth="1"/>
    <col min="8981" max="9235" width="8.7265625" style="11"/>
    <col min="9236" max="9236" width="31.1796875" style="11" bestFit="1" customWidth="1"/>
    <col min="9237" max="9491" width="8.7265625" style="11"/>
    <col min="9492" max="9492" width="31.1796875" style="11" bestFit="1" customWidth="1"/>
    <col min="9493" max="9747" width="8.7265625" style="11"/>
    <col min="9748" max="9748" width="31.1796875" style="11" bestFit="1" customWidth="1"/>
    <col min="9749" max="10003" width="8.7265625" style="11"/>
    <col min="10004" max="10004" width="31.1796875" style="11" bestFit="1" customWidth="1"/>
    <col min="10005" max="10259" width="8.7265625" style="11"/>
    <col min="10260" max="10260" width="31.1796875" style="11" bestFit="1" customWidth="1"/>
    <col min="10261" max="10515" width="8.7265625" style="11"/>
    <col min="10516" max="10516" width="31.1796875" style="11" bestFit="1" customWidth="1"/>
    <col min="10517" max="10771" width="8.7265625" style="11"/>
    <col min="10772" max="10772" width="31.1796875" style="11" bestFit="1" customWidth="1"/>
    <col min="10773" max="11027" width="8.7265625" style="11"/>
    <col min="11028" max="11028" width="31.1796875" style="11" bestFit="1" customWidth="1"/>
    <col min="11029" max="11283" width="8.7265625" style="11"/>
    <col min="11284" max="11284" width="31.1796875" style="11" bestFit="1" customWidth="1"/>
    <col min="11285" max="11539" width="8.7265625" style="11"/>
    <col min="11540" max="11540" width="31.1796875" style="11" bestFit="1" customWidth="1"/>
    <col min="11541" max="11795" width="8.7265625" style="11"/>
    <col min="11796" max="11796" width="31.1796875" style="11" bestFit="1" customWidth="1"/>
    <col min="11797" max="12051" width="8.7265625" style="11"/>
    <col min="12052" max="12052" width="31.1796875" style="11" bestFit="1" customWidth="1"/>
    <col min="12053" max="12307" width="8.7265625" style="11"/>
    <col min="12308" max="12308" width="31.1796875" style="11" bestFit="1" customWidth="1"/>
    <col min="12309" max="12563" width="8.7265625" style="11"/>
    <col min="12564" max="12564" width="31.1796875" style="11" bestFit="1" customWidth="1"/>
    <col min="12565" max="12819" width="8.7265625" style="11"/>
    <col min="12820" max="12820" width="31.1796875" style="11" bestFit="1" customWidth="1"/>
    <col min="12821" max="13075" width="8.7265625" style="11"/>
    <col min="13076" max="13076" width="31.1796875" style="11" bestFit="1" customWidth="1"/>
    <col min="13077" max="13331" width="8.7265625" style="11"/>
    <col min="13332" max="13332" width="31.1796875" style="11" bestFit="1" customWidth="1"/>
    <col min="13333" max="13587" width="8.7265625" style="11"/>
    <col min="13588" max="13588" width="31.1796875" style="11" bestFit="1" customWidth="1"/>
    <col min="13589" max="13843" width="8.7265625" style="11"/>
    <col min="13844" max="13844" width="31.1796875" style="11" bestFit="1" customWidth="1"/>
    <col min="13845" max="14099" width="8.7265625" style="11"/>
    <col min="14100" max="14100" width="31.1796875" style="11" bestFit="1" customWidth="1"/>
    <col min="14101" max="14355" width="8.7265625" style="11"/>
    <col min="14356" max="14356" width="31.1796875" style="11" bestFit="1" customWidth="1"/>
    <col min="14357" max="14611" width="8.7265625" style="11"/>
    <col min="14612" max="14612" width="31.1796875" style="11" bestFit="1" customWidth="1"/>
    <col min="14613" max="14867" width="8.7265625" style="11"/>
    <col min="14868" max="14868" width="31.1796875" style="11" bestFit="1" customWidth="1"/>
    <col min="14869" max="15123" width="8.7265625" style="11"/>
    <col min="15124" max="15124" width="31.1796875" style="11" bestFit="1" customWidth="1"/>
    <col min="15125" max="15379" width="8.7265625" style="11"/>
    <col min="15380" max="15380" width="31.1796875" style="11" bestFit="1" customWidth="1"/>
    <col min="15381" max="15635" width="8.7265625" style="11"/>
    <col min="15636" max="15636" width="31.1796875" style="11" bestFit="1" customWidth="1"/>
    <col min="15637" max="15891" width="8.7265625" style="11"/>
    <col min="15892" max="15892" width="31.1796875" style="11" bestFit="1" customWidth="1"/>
    <col min="15893" max="16147" width="8.7265625" style="11"/>
    <col min="16148" max="16148" width="31.1796875" style="11" bestFit="1" customWidth="1"/>
    <col min="16149" max="16384" width="8.7265625" style="11"/>
  </cols>
  <sheetData>
    <row r="1" spans="1:26" x14ac:dyDescent="0.25">
      <c r="A1" s="11" t="s">
        <v>6839</v>
      </c>
      <c r="B1" s="11" t="s">
        <v>6840</v>
      </c>
      <c r="C1" s="11" t="s">
        <v>6841</v>
      </c>
      <c r="D1" s="11" t="s">
        <v>6842</v>
      </c>
      <c r="E1" s="11" t="s">
        <v>6843</v>
      </c>
      <c r="F1" s="11" t="s">
        <v>6844</v>
      </c>
      <c r="G1" s="11" t="s">
        <v>6845</v>
      </c>
      <c r="H1" s="11" t="s">
        <v>6846</v>
      </c>
      <c r="I1" s="11" t="s">
        <v>6847</v>
      </c>
      <c r="J1" s="11" t="s">
        <v>6848</v>
      </c>
      <c r="K1" s="11" t="s">
        <v>6849</v>
      </c>
      <c r="L1" s="11" t="s">
        <v>6850</v>
      </c>
      <c r="M1" s="11" t="s">
        <v>6851</v>
      </c>
      <c r="N1" s="11" t="s">
        <v>6852</v>
      </c>
      <c r="O1" s="11" t="s">
        <v>6853</v>
      </c>
      <c r="P1" s="11" t="s">
        <v>6854</v>
      </c>
      <c r="Q1" s="11" t="s">
        <v>6855</v>
      </c>
      <c r="R1" s="11" t="s">
        <v>6856</v>
      </c>
      <c r="S1" s="11" t="s">
        <v>6857</v>
      </c>
      <c r="T1" s="11" t="s">
        <v>6858</v>
      </c>
      <c r="U1" s="11" t="s">
        <v>6859</v>
      </c>
      <c r="V1" s="11" t="s">
        <v>6860</v>
      </c>
      <c r="W1" s="11" t="s">
        <v>6861</v>
      </c>
      <c r="X1" s="11" t="s">
        <v>6862</v>
      </c>
      <c r="Y1" s="11" t="s">
        <v>6863</v>
      </c>
      <c r="Z1" s="15" t="s">
        <v>6838</v>
      </c>
    </row>
    <row r="2" spans="1:26" x14ac:dyDescent="0.25">
      <c r="A2" s="11" t="s">
        <v>6864</v>
      </c>
      <c r="B2" s="11" t="s">
        <v>6865</v>
      </c>
      <c r="C2" s="11" t="s">
        <v>6866</v>
      </c>
      <c r="D2" s="11" t="s">
        <v>6867</v>
      </c>
      <c r="E2" s="11" t="s">
        <v>6868</v>
      </c>
      <c r="F2" s="11" t="s">
        <v>6869</v>
      </c>
      <c r="G2" s="11" t="s">
        <v>4181</v>
      </c>
      <c r="H2" s="11" t="s">
        <v>4667</v>
      </c>
      <c r="I2" s="11" t="s">
        <v>6870</v>
      </c>
      <c r="J2" s="11" t="s">
        <v>6871</v>
      </c>
      <c r="K2" s="11" t="s">
        <v>6872</v>
      </c>
      <c r="L2" s="11" t="s">
        <v>6873</v>
      </c>
      <c r="M2" s="11" t="s">
        <v>66</v>
      </c>
      <c r="N2" s="11" t="s">
        <v>6874</v>
      </c>
      <c r="O2" s="11" t="s">
        <v>6875</v>
      </c>
      <c r="P2" s="11" t="s">
        <v>6876</v>
      </c>
      <c r="Q2" s="11">
        <v>50461</v>
      </c>
      <c r="R2" s="11" t="s">
        <v>6877</v>
      </c>
      <c r="S2" s="11" t="s">
        <v>6878</v>
      </c>
      <c r="T2" s="11" t="s">
        <v>6879</v>
      </c>
      <c r="U2" s="11">
        <v>1595</v>
      </c>
      <c r="V2" s="11" t="s">
        <v>6880</v>
      </c>
      <c r="W2" s="11">
        <v>120</v>
      </c>
      <c r="X2" s="11">
        <v>5</v>
      </c>
      <c r="Y2" s="11" t="s">
        <v>6881</v>
      </c>
      <c r="Z2" s="15" t="e">
        <f>_xlfn.XLOOKUP(E2, Commandes!F:F, Commandes!D:D)</f>
        <v>#N/A</v>
      </c>
    </row>
    <row r="3" spans="1:26" x14ac:dyDescent="0.25">
      <c r="A3" s="11" t="s">
        <v>6864</v>
      </c>
      <c r="B3" s="11" t="s">
        <v>6865</v>
      </c>
      <c r="C3" s="11" t="s">
        <v>6866</v>
      </c>
      <c r="D3" s="11" t="s">
        <v>6882</v>
      </c>
      <c r="E3" s="11" t="s">
        <v>6883</v>
      </c>
      <c r="F3" s="11" t="s">
        <v>6869</v>
      </c>
      <c r="G3" s="11" t="s">
        <v>6884</v>
      </c>
      <c r="H3" s="11" t="s">
        <v>6885</v>
      </c>
      <c r="I3" s="11" t="s">
        <v>6886</v>
      </c>
      <c r="J3" s="11" t="s">
        <v>6887</v>
      </c>
      <c r="K3" s="11" t="s">
        <v>6888</v>
      </c>
      <c r="L3" s="11" t="s">
        <v>6889</v>
      </c>
      <c r="M3" s="11" t="s">
        <v>66</v>
      </c>
      <c r="N3" s="11" t="s">
        <v>6874</v>
      </c>
      <c r="O3" s="11" t="s">
        <v>6875</v>
      </c>
      <c r="P3" s="11" t="s">
        <v>6890</v>
      </c>
      <c r="Q3" s="11">
        <v>40129</v>
      </c>
      <c r="R3" s="11" t="s">
        <v>6891</v>
      </c>
      <c r="S3" s="11" t="s">
        <v>6878</v>
      </c>
      <c r="T3" s="11" t="s">
        <v>6892</v>
      </c>
      <c r="U3" s="11">
        <v>1755</v>
      </c>
      <c r="V3" s="11" t="s">
        <v>6880</v>
      </c>
      <c r="W3" s="11">
        <v>130</v>
      </c>
      <c r="X3" s="11">
        <v>7</v>
      </c>
      <c r="Y3" s="11" t="s">
        <v>6881</v>
      </c>
      <c r="Z3" s="15" t="e">
        <f>_xlfn.XLOOKUP(E3, Commandes!F:F, Commandes!D:D)</f>
        <v>#N/A</v>
      </c>
    </row>
    <row r="4" spans="1:26" x14ac:dyDescent="0.25">
      <c r="A4" s="11" t="s">
        <v>6864</v>
      </c>
      <c r="B4" s="11" t="s">
        <v>6865</v>
      </c>
      <c r="C4" s="11" t="s">
        <v>6866</v>
      </c>
      <c r="D4" s="11" t="s">
        <v>6893</v>
      </c>
      <c r="E4" s="11" t="s">
        <v>6894</v>
      </c>
      <c r="F4" s="11" t="s">
        <v>6895</v>
      </c>
      <c r="G4" s="11" t="s">
        <v>4275</v>
      </c>
      <c r="H4" s="11" t="s">
        <v>4667</v>
      </c>
      <c r="I4" s="11" t="s">
        <v>6677</v>
      </c>
      <c r="J4" s="11" t="s">
        <v>6896</v>
      </c>
      <c r="K4" s="11" t="s">
        <v>6897</v>
      </c>
      <c r="L4" s="11" t="s">
        <v>6898</v>
      </c>
      <c r="M4" s="11" t="s">
        <v>66</v>
      </c>
      <c r="N4" s="11" t="s">
        <v>6874</v>
      </c>
      <c r="O4" s="11" t="s">
        <v>6875</v>
      </c>
      <c r="P4" s="11" t="s">
        <v>6899</v>
      </c>
      <c r="Q4" s="11">
        <v>35330</v>
      </c>
      <c r="R4" s="11" t="s">
        <v>6900</v>
      </c>
      <c r="S4" s="11" t="s">
        <v>6878</v>
      </c>
      <c r="T4" s="11" t="s">
        <v>6901</v>
      </c>
      <c r="U4" s="11">
        <v>1896</v>
      </c>
      <c r="V4" s="11" t="s">
        <v>6902</v>
      </c>
      <c r="W4" s="11">
        <v>110</v>
      </c>
      <c r="X4" s="11">
        <v>5</v>
      </c>
      <c r="Y4" s="11" t="s">
        <v>6881</v>
      </c>
      <c r="Z4" s="15" t="e">
        <f>_xlfn.XLOOKUP(E4, Commandes!F:F, Commandes!D:D)</f>
        <v>#N/A</v>
      </c>
    </row>
    <row r="5" spans="1:26" x14ac:dyDescent="0.25">
      <c r="A5" s="11" t="s">
        <v>6864</v>
      </c>
      <c r="B5" s="11" t="s">
        <v>6903</v>
      </c>
      <c r="C5" s="11" t="s">
        <v>6866</v>
      </c>
      <c r="D5" s="11" t="s">
        <v>6904</v>
      </c>
      <c r="E5" s="11" t="s">
        <v>3820</v>
      </c>
      <c r="F5" s="11" t="s">
        <v>6905</v>
      </c>
      <c r="G5" s="11" t="s">
        <v>6905</v>
      </c>
      <c r="H5" s="11" t="s">
        <v>6906</v>
      </c>
      <c r="I5" s="11" t="s">
        <v>6907</v>
      </c>
      <c r="J5" s="11" t="s">
        <v>66</v>
      </c>
      <c r="K5" s="11" t="s">
        <v>6908</v>
      </c>
      <c r="L5" s="11" t="s">
        <v>6909</v>
      </c>
      <c r="M5" s="11" t="s">
        <v>66</v>
      </c>
      <c r="N5" s="11" t="s">
        <v>6910</v>
      </c>
      <c r="O5" s="11" t="s">
        <v>6911</v>
      </c>
      <c r="P5" s="11" t="s">
        <v>66</v>
      </c>
      <c r="Q5" s="11">
        <v>0</v>
      </c>
      <c r="R5" s="11" t="s">
        <v>6912</v>
      </c>
      <c r="S5" s="11" t="s">
        <v>6878</v>
      </c>
      <c r="T5" s="11" t="s">
        <v>6913</v>
      </c>
      <c r="U5" s="11">
        <v>3500</v>
      </c>
      <c r="V5" s="11" t="s">
        <v>6914</v>
      </c>
      <c r="W5" s="11">
        <v>0</v>
      </c>
      <c r="X5" s="11">
        <v>7</v>
      </c>
      <c r="Y5" s="11" t="s">
        <v>6915</v>
      </c>
      <c r="Z5" s="15" t="str">
        <f>_xlfn.XLOOKUP(E5, Commandes!F:F, Commandes!D:D)</f>
        <v>GFPW-3PW-5YA</v>
      </c>
    </row>
    <row r="6" spans="1:26" x14ac:dyDescent="0.25">
      <c r="A6" s="11" t="s">
        <v>6864</v>
      </c>
      <c r="B6" s="11" t="s">
        <v>6903</v>
      </c>
      <c r="C6" s="11" t="s">
        <v>6866</v>
      </c>
      <c r="D6" s="11" t="s">
        <v>6916</v>
      </c>
      <c r="E6" s="11" t="s">
        <v>3801</v>
      </c>
      <c r="F6" s="11" t="s">
        <v>6905</v>
      </c>
      <c r="G6" s="11" t="s">
        <v>6905</v>
      </c>
      <c r="H6" s="11" t="s">
        <v>4692</v>
      </c>
      <c r="I6" s="11" t="s">
        <v>6917</v>
      </c>
      <c r="J6" s="11" t="s">
        <v>66</v>
      </c>
      <c r="K6" s="11" t="s">
        <v>6918</v>
      </c>
      <c r="L6" s="11" t="s">
        <v>6919</v>
      </c>
      <c r="M6" s="11" t="s">
        <v>66</v>
      </c>
      <c r="N6" s="11" t="s">
        <v>6920</v>
      </c>
      <c r="O6" s="11" t="s">
        <v>6911</v>
      </c>
      <c r="P6" s="11" t="s">
        <v>6921</v>
      </c>
      <c r="Q6" s="11">
        <v>80667</v>
      </c>
      <c r="R6" s="11" t="s">
        <v>6922</v>
      </c>
      <c r="S6" s="11" t="s">
        <v>6878</v>
      </c>
      <c r="T6" s="11" t="s">
        <v>3803</v>
      </c>
      <c r="U6" s="11">
        <v>3500</v>
      </c>
      <c r="V6" s="11" t="s">
        <v>6923</v>
      </c>
      <c r="W6" s="11">
        <v>0</v>
      </c>
      <c r="X6" s="11">
        <v>8</v>
      </c>
      <c r="Y6" s="11" t="s">
        <v>6915</v>
      </c>
      <c r="Z6" s="15" t="str">
        <f>_xlfn.XLOOKUP(E6, Commandes!F:F, Commandes!D:D)</f>
        <v>G3HK-3TK-ZVW</v>
      </c>
    </row>
    <row r="7" spans="1:26" x14ac:dyDescent="0.25">
      <c r="A7" s="11" t="s">
        <v>6864</v>
      </c>
      <c r="B7" s="11" t="s">
        <v>6903</v>
      </c>
      <c r="C7" s="11" t="s">
        <v>6866</v>
      </c>
      <c r="D7" s="11" t="s">
        <v>6924</v>
      </c>
      <c r="E7" s="11" t="s">
        <v>3994</v>
      </c>
      <c r="F7" s="11" t="s">
        <v>6905</v>
      </c>
      <c r="G7" s="11" t="s">
        <v>6905</v>
      </c>
      <c r="H7" s="11" t="s">
        <v>4692</v>
      </c>
      <c r="I7" s="11" t="s">
        <v>6917</v>
      </c>
      <c r="J7" s="11" t="s">
        <v>66</v>
      </c>
      <c r="K7" s="11" t="s">
        <v>6925</v>
      </c>
      <c r="L7" s="11" t="s">
        <v>6926</v>
      </c>
      <c r="M7" s="11" t="s">
        <v>66</v>
      </c>
      <c r="N7" s="11" t="s">
        <v>6920</v>
      </c>
      <c r="O7" s="11" t="s">
        <v>6911</v>
      </c>
      <c r="P7" s="11" t="s">
        <v>6927</v>
      </c>
      <c r="Q7" s="11">
        <v>57220</v>
      </c>
      <c r="R7" s="11" t="s">
        <v>6928</v>
      </c>
      <c r="S7" s="11" t="s">
        <v>6878</v>
      </c>
      <c r="T7" s="11" t="s">
        <v>3996</v>
      </c>
      <c r="U7" s="11">
        <v>3500</v>
      </c>
      <c r="V7" s="11" t="s">
        <v>6923</v>
      </c>
      <c r="W7" s="11">
        <v>0</v>
      </c>
      <c r="X7" s="11">
        <v>8</v>
      </c>
      <c r="Y7" s="11" t="s">
        <v>6915</v>
      </c>
      <c r="Z7" s="15" t="str">
        <f>_xlfn.XLOOKUP(E7, Commandes!F:F, Commandes!D:D)</f>
        <v>GXNC-PUY-8M5</v>
      </c>
    </row>
    <row r="8" spans="1:26" x14ac:dyDescent="0.25">
      <c r="A8" s="11" t="s">
        <v>6864</v>
      </c>
      <c r="B8" s="11" t="s">
        <v>6903</v>
      </c>
      <c r="C8" s="11" t="s">
        <v>6866</v>
      </c>
      <c r="D8" s="11" t="s">
        <v>6929</v>
      </c>
      <c r="E8" s="11" t="s">
        <v>3824</v>
      </c>
      <c r="F8" s="11" t="s">
        <v>6905</v>
      </c>
      <c r="G8" s="11" t="s">
        <v>6905</v>
      </c>
      <c r="H8" s="11" t="s">
        <v>4692</v>
      </c>
      <c r="I8" s="11" t="s">
        <v>6917</v>
      </c>
      <c r="J8" s="11" t="s">
        <v>66</v>
      </c>
      <c r="K8" s="11" t="s">
        <v>6930</v>
      </c>
      <c r="L8" s="11" t="s">
        <v>6931</v>
      </c>
      <c r="M8" s="11" t="s">
        <v>66</v>
      </c>
      <c r="N8" s="11" t="s">
        <v>6920</v>
      </c>
      <c r="O8" s="11" t="s">
        <v>6911</v>
      </c>
      <c r="P8" s="11" t="s">
        <v>6932</v>
      </c>
      <c r="Q8" s="11">
        <v>145894</v>
      </c>
      <c r="R8" s="11" t="s">
        <v>6933</v>
      </c>
      <c r="S8" s="11" t="s">
        <v>6878</v>
      </c>
      <c r="T8" s="11" t="s">
        <v>3826</v>
      </c>
      <c r="U8" s="11">
        <v>3500</v>
      </c>
      <c r="V8" s="11" t="s">
        <v>6923</v>
      </c>
      <c r="W8" s="11">
        <v>0</v>
      </c>
      <c r="X8" s="11">
        <v>8</v>
      </c>
      <c r="Y8" s="11" t="s">
        <v>6915</v>
      </c>
      <c r="Z8" s="15" t="str">
        <f>_xlfn.XLOOKUP(E8, Commandes!F:F, Commandes!D:D)</f>
        <v>G9J6-69Z-4JA</v>
      </c>
    </row>
    <row r="9" spans="1:26" x14ac:dyDescent="0.25">
      <c r="A9" s="11" t="s">
        <v>6864</v>
      </c>
      <c r="B9" s="11" t="s">
        <v>6903</v>
      </c>
      <c r="C9" s="11" t="s">
        <v>6866</v>
      </c>
      <c r="D9" s="11" t="s">
        <v>6934</v>
      </c>
      <c r="E9" s="11" t="s">
        <v>3808</v>
      </c>
      <c r="F9" s="11" t="s">
        <v>6905</v>
      </c>
      <c r="G9" s="11" t="s">
        <v>6905</v>
      </c>
      <c r="H9" s="11" t="s">
        <v>4692</v>
      </c>
      <c r="I9" s="11" t="s">
        <v>6917</v>
      </c>
      <c r="J9" s="11" t="s">
        <v>66</v>
      </c>
      <c r="K9" s="11" t="s">
        <v>6935</v>
      </c>
      <c r="L9" s="11" t="s">
        <v>6936</v>
      </c>
      <c r="M9" s="11" t="s">
        <v>66</v>
      </c>
      <c r="N9" s="11" t="s">
        <v>6920</v>
      </c>
      <c r="O9" s="11" t="s">
        <v>6911</v>
      </c>
      <c r="P9" s="11" t="s">
        <v>6876</v>
      </c>
      <c r="Q9" s="11">
        <v>34742</v>
      </c>
      <c r="R9" s="11" t="s">
        <v>6937</v>
      </c>
      <c r="S9" s="11" t="s">
        <v>6878</v>
      </c>
      <c r="T9" s="11" t="s">
        <v>3810</v>
      </c>
      <c r="U9" s="11">
        <v>3500</v>
      </c>
      <c r="V9" s="11" t="s">
        <v>6923</v>
      </c>
      <c r="W9" s="11">
        <v>0</v>
      </c>
      <c r="X9" s="11">
        <v>8</v>
      </c>
      <c r="Y9" s="11" t="s">
        <v>6915</v>
      </c>
      <c r="Z9" s="15" t="str">
        <f>_xlfn.XLOOKUP(E9, Commandes!F:F, Commandes!D:D)</f>
        <v>GZF5-DXA-C5R</v>
      </c>
    </row>
    <row r="10" spans="1:26" x14ac:dyDescent="0.25">
      <c r="A10" s="11" t="s">
        <v>6938</v>
      </c>
      <c r="B10" s="11" t="s">
        <v>6939</v>
      </c>
      <c r="C10" s="11" t="s">
        <v>6940</v>
      </c>
      <c r="D10" s="11" t="s">
        <v>6941</v>
      </c>
      <c r="E10" s="11" t="s">
        <v>2779</v>
      </c>
      <c r="F10" s="11" t="s">
        <v>6942</v>
      </c>
      <c r="G10" s="11" t="s">
        <v>6942</v>
      </c>
      <c r="H10" s="11" t="s">
        <v>4712</v>
      </c>
      <c r="I10" s="11" t="s">
        <v>4713</v>
      </c>
      <c r="J10" s="11" t="s">
        <v>6943</v>
      </c>
      <c r="K10" s="11" t="s">
        <v>6944</v>
      </c>
      <c r="L10" s="11" t="s">
        <v>6945</v>
      </c>
      <c r="M10" s="11" t="s">
        <v>66</v>
      </c>
      <c r="N10" s="11" t="s">
        <v>6874</v>
      </c>
      <c r="O10" s="11" t="s">
        <v>6875</v>
      </c>
      <c r="P10" s="11" t="s">
        <v>4433</v>
      </c>
      <c r="Q10" s="11">
        <v>220000</v>
      </c>
      <c r="R10" s="11" t="s">
        <v>6946</v>
      </c>
      <c r="S10" s="11" t="s">
        <v>6878</v>
      </c>
      <c r="T10" s="11" t="s">
        <v>2781</v>
      </c>
      <c r="U10" s="11">
        <v>15500</v>
      </c>
      <c r="V10" s="11" t="s">
        <v>6923</v>
      </c>
      <c r="W10" s="11">
        <v>0</v>
      </c>
      <c r="X10" s="11">
        <v>18</v>
      </c>
      <c r="Y10" s="11" t="s">
        <v>66</v>
      </c>
      <c r="Z10" s="15" t="str">
        <f>_xlfn.XLOOKUP(E10, Commandes!F:F, Commandes!D:D)</f>
        <v>GKNK-STC-P6N</v>
      </c>
    </row>
    <row r="11" spans="1:26" x14ac:dyDescent="0.25">
      <c r="A11" s="11" t="s">
        <v>6938</v>
      </c>
      <c r="B11" s="11" t="s">
        <v>6939</v>
      </c>
      <c r="C11" s="11" t="s">
        <v>6940</v>
      </c>
      <c r="D11" s="11" t="s">
        <v>6947</v>
      </c>
      <c r="E11" s="11" t="s">
        <v>2796</v>
      </c>
      <c r="F11" s="11" t="s">
        <v>6942</v>
      </c>
      <c r="G11" s="11" t="s">
        <v>6942</v>
      </c>
      <c r="H11" s="11" t="s">
        <v>4712</v>
      </c>
      <c r="I11" s="11" t="s">
        <v>4713</v>
      </c>
      <c r="J11" s="11" t="s">
        <v>6943</v>
      </c>
      <c r="K11" s="11" t="s">
        <v>6948</v>
      </c>
      <c r="L11" s="11" t="s">
        <v>6949</v>
      </c>
      <c r="M11" s="11" t="s">
        <v>66</v>
      </c>
      <c r="N11" s="11" t="s">
        <v>6874</v>
      </c>
      <c r="O11" s="11" t="s">
        <v>6875</v>
      </c>
      <c r="P11" s="11" t="s">
        <v>6950</v>
      </c>
      <c r="Q11" s="11">
        <v>207127</v>
      </c>
      <c r="R11" s="11" t="s">
        <v>6951</v>
      </c>
      <c r="S11" s="11" t="s">
        <v>6878</v>
      </c>
      <c r="T11" s="11" t="s">
        <v>2798</v>
      </c>
      <c r="U11" s="11">
        <v>15500</v>
      </c>
      <c r="V11" s="11" t="s">
        <v>6923</v>
      </c>
      <c r="W11" s="11">
        <v>0</v>
      </c>
      <c r="X11" s="11">
        <v>18</v>
      </c>
      <c r="Y11" s="11" t="s">
        <v>6952</v>
      </c>
      <c r="Z11" s="15" t="str">
        <f>_xlfn.XLOOKUP(E11, Commandes!F:F, Commandes!D:D)</f>
        <v>GBDU-JEZ-4UX</v>
      </c>
    </row>
    <row r="12" spans="1:26" x14ac:dyDescent="0.25">
      <c r="A12" s="11" t="s">
        <v>6938</v>
      </c>
      <c r="B12" s="11" t="s">
        <v>6939</v>
      </c>
      <c r="C12" s="11" t="s">
        <v>6940</v>
      </c>
      <c r="D12" s="11" t="s">
        <v>6953</v>
      </c>
      <c r="E12" s="11" t="s">
        <v>2791</v>
      </c>
      <c r="F12" s="11" t="s">
        <v>6942</v>
      </c>
      <c r="G12" s="11" t="s">
        <v>6942</v>
      </c>
      <c r="H12" s="11" t="s">
        <v>4712</v>
      </c>
      <c r="I12" s="11" t="s">
        <v>4713</v>
      </c>
      <c r="J12" s="11" t="s">
        <v>6943</v>
      </c>
      <c r="K12" s="11" t="s">
        <v>6954</v>
      </c>
      <c r="L12" s="11" t="s">
        <v>6955</v>
      </c>
      <c r="M12" s="11" t="s">
        <v>66</v>
      </c>
      <c r="N12" s="11" t="s">
        <v>6874</v>
      </c>
      <c r="O12" s="11" t="s">
        <v>6875</v>
      </c>
      <c r="P12" s="11" t="s">
        <v>2794</v>
      </c>
      <c r="Q12" s="11">
        <v>96700</v>
      </c>
      <c r="R12" s="11" t="s">
        <v>6956</v>
      </c>
      <c r="S12" s="11" t="s">
        <v>6878</v>
      </c>
      <c r="T12" s="11" t="s">
        <v>2793</v>
      </c>
      <c r="U12" s="11">
        <v>15500</v>
      </c>
      <c r="V12" s="11" t="s">
        <v>6923</v>
      </c>
      <c r="W12" s="11">
        <v>0</v>
      </c>
      <c r="X12" s="11">
        <v>18</v>
      </c>
      <c r="Y12" s="11" t="s">
        <v>66</v>
      </c>
      <c r="Z12" s="15" t="str">
        <f>_xlfn.XLOOKUP(E12, Commandes!F:F, Commandes!D:D)</f>
        <v>GM7A-K79-JR3</v>
      </c>
    </row>
    <row r="13" spans="1:26" x14ac:dyDescent="0.25">
      <c r="A13" s="11" t="s">
        <v>6938</v>
      </c>
      <c r="B13" s="11" t="s">
        <v>6939</v>
      </c>
      <c r="C13" s="11" t="s">
        <v>6940</v>
      </c>
      <c r="D13" s="11" t="s">
        <v>6957</v>
      </c>
      <c r="E13" s="11" t="s">
        <v>4423</v>
      </c>
      <c r="F13" s="11" t="s">
        <v>6942</v>
      </c>
      <c r="G13" s="11" t="s">
        <v>6942</v>
      </c>
      <c r="H13" s="11" t="s">
        <v>6906</v>
      </c>
      <c r="I13" s="11" t="s">
        <v>6958</v>
      </c>
      <c r="J13" s="11" t="s">
        <v>6959</v>
      </c>
      <c r="K13" s="11" t="s">
        <v>6960</v>
      </c>
      <c r="L13" s="11" t="s">
        <v>6961</v>
      </c>
      <c r="M13" s="11" t="s">
        <v>66</v>
      </c>
      <c r="N13" s="11" t="s">
        <v>6874</v>
      </c>
      <c r="O13" s="11" t="s">
        <v>6875</v>
      </c>
      <c r="P13" s="11" t="s">
        <v>66</v>
      </c>
      <c r="Q13" s="11">
        <v>0</v>
      </c>
      <c r="R13" s="11" t="s">
        <v>6962</v>
      </c>
      <c r="S13" s="11" t="s">
        <v>6878</v>
      </c>
      <c r="T13" s="11" t="s">
        <v>4425</v>
      </c>
      <c r="U13" s="11">
        <v>16000</v>
      </c>
      <c r="V13" s="11" t="s">
        <v>6923</v>
      </c>
      <c r="W13" s="11">
        <v>0</v>
      </c>
      <c r="X13" s="11">
        <v>21</v>
      </c>
      <c r="Y13" s="11" t="s">
        <v>6952</v>
      </c>
      <c r="Z13" s="15" t="str">
        <f>_xlfn.XLOOKUP(E13, Commandes!F:F, Commandes!D:D)</f>
        <v>GWCD-4VB-NCB</v>
      </c>
    </row>
    <row r="14" spans="1:26" x14ac:dyDescent="0.25">
      <c r="A14" s="11" t="s">
        <v>6938</v>
      </c>
      <c r="B14" s="11" t="s">
        <v>6939</v>
      </c>
      <c r="C14" s="11" t="s">
        <v>6940</v>
      </c>
      <c r="D14" s="11" t="s">
        <v>6963</v>
      </c>
      <c r="E14" s="11" t="s">
        <v>4452</v>
      </c>
      <c r="F14" s="11" t="s">
        <v>6942</v>
      </c>
      <c r="G14" s="11" t="s">
        <v>6942</v>
      </c>
      <c r="H14" s="11" t="s">
        <v>6906</v>
      </c>
      <c r="I14" s="11" t="s">
        <v>6958</v>
      </c>
      <c r="J14" s="11" t="s">
        <v>6959</v>
      </c>
      <c r="K14" s="11" t="s">
        <v>6964</v>
      </c>
      <c r="L14" s="11" t="s">
        <v>6961</v>
      </c>
      <c r="M14" s="11" t="s">
        <v>66</v>
      </c>
      <c r="N14" s="11" t="s">
        <v>6874</v>
      </c>
      <c r="O14" s="11" t="s">
        <v>6875</v>
      </c>
      <c r="P14" s="11" t="s">
        <v>66</v>
      </c>
      <c r="Q14" s="11">
        <v>4742</v>
      </c>
      <c r="R14" s="11" t="s">
        <v>6965</v>
      </c>
      <c r="S14" s="11" t="s">
        <v>6878</v>
      </c>
      <c r="T14" s="11" t="s">
        <v>4454</v>
      </c>
      <c r="U14" s="11">
        <v>16000</v>
      </c>
      <c r="V14" s="11" t="s">
        <v>6923</v>
      </c>
      <c r="W14" s="11">
        <v>0</v>
      </c>
      <c r="X14" s="11">
        <v>21</v>
      </c>
      <c r="Y14" s="11" t="s">
        <v>6952</v>
      </c>
      <c r="Z14" s="15" t="str">
        <f>_xlfn.XLOOKUP(E14, Commandes!F:F, Commandes!D:D)</f>
        <v>GP47-ZJJ-AV2</v>
      </c>
    </row>
    <row r="15" spans="1:26" x14ac:dyDescent="0.25">
      <c r="A15" s="11" t="s">
        <v>6938</v>
      </c>
      <c r="B15" s="11" t="s">
        <v>6939</v>
      </c>
      <c r="C15" s="11" t="s">
        <v>6940</v>
      </c>
      <c r="D15" s="11" t="s">
        <v>6966</v>
      </c>
      <c r="E15" s="11" t="s">
        <v>4429</v>
      </c>
      <c r="F15" s="11" t="s">
        <v>6942</v>
      </c>
      <c r="G15" s="11" t="s">
        <v>6942</v>
      </c>
      <c r="H15" s="11" t="s">
        <v>6906</v>
      </c>
      <c r="I15" s="11" t="s">
        <v>6958</v>
      </c>
      <c r="J15" s="11" t="s">
        <v>6959</v>
      </c>
      <c r="K15" s="11" t="s">
        <v>6967</v>
      </c>
      <c r="L15" s="11" t="s">
        <v>6968</v>
      </c>
      <c r="M15" s="11" t="s">
        <v>66</v>
      </c>
      <c r="N15" s="11" t="s">
        <v>6874</v>
      </c>
      <c r="O15" s="11" t="s">
        <v>6875</v>
      </c>
      <c r="P15" s="11" t="s">
        <v>66</v>
      </c>
      <c r="Q15" s="11">
        <v>0</v>
      </c>
      <c r="R15" s="11" t="s">
        <v>6969</v>
      </c>
      <c r="S15" s="11" t="s">
        <v>6878</v>
      </c>
      <c r="T15" s="11" t="s">
        <v>4432</v>
      </c>
      <c r="U15" s="11">
        <v>16000</v>
      </c>
      <c r="V15" s="11" t="s">
        <v>6923</v>
      </c>
      <c r="W15" s="11">
        <v>0</v>
      </c>
      <c r="X15" s="11">
        <v>21</v>
      </c>
      <c r="Y15" s="11" t="s">
        <v>6952</v>
      </c>
      <c r="Z15" s="15" t="str">
        <f>_xlfn.XLOOKUP(E15, Commandes!F:F, Commandes!D:D)</f>
        <v>GN3M-WG9-6UR</v>
      </c>
    </row>
    <row r="16" spans="1:26" x14ac:dyDescent="0.25">
      <c r="A16" s="11" t="s">
        <v>6938</v>
      </c>
      <c r="B16" s="11" t="s">
        <v>6939</v>
      </c>
      <c r="C16" s="11" t="s">
        <v>6940</v>
      </c>
      <c r="D16" s="11" t="s">
        <v>6970</v>
      </c>
      <c r="E16" s="11" t="s">
        <v>4441</v>
      </c>
      <c r="F16" s="11" t="s">
        <v>6942</v>
      </c>
      <c r="G16" s="11" t="s">
        <v>6942</v>
      </c>
      <c r="H16" s="11" t="s">
        <v>6906</v>
      </c>
      <c r="I16" s="11" t="s">
        <v>6958</v>
      </c>
      <c r="J16" s="11" t="s">
        <v>6959</v>
      </c>
      <c r="K16" s="11" t="s">
        <v>6967</v>
      </c>
      <c r="L16" s="11" t="s">
        <v>6968</v>
      </c>
      <c r="M16" s="11" t="s">
        <v>66</v>
      </c>
      <c r="N16" s="11" t="s">
        <v>6874</v>
      </c>
      <c r="O16" s="11" t="s">
        <v>6875</v>
      </c>
      <c r="P16" s="11" t="s">
        <v>66</v>
      </c>
      <c r="Q16" s="11">
        <v>0</v>
      </c>
      <c r="R16" s="11" t="s">
        <v>6969</v>
      </c>
      <c r="S16" s="11" t="s">
        <v>6878</v>
      </c>
      <c r="T16" s="11" t="s">
        <v>4443</v>
      </c>
      <c r="U16" s="11">
        <v>16000</v>
      </c>
      <c r="V16" s="11" t="s">
        <v>6923</v>
      </c>
      <c r="W16" s="11">
        <v>0</v>
      </c>
      <c r="X16" s="11">
        <v>21</v>
      </c>
      <c r="Y16" s="11" t="s">
        <v>6952</v>
      </c>
      <c r="Z16" s="15" t="str">
        <f>_xlfn.XLOOKUP(E16, Commandes!F:F, Commandes!D:D)</f>
        <v>GS8F-X9W-YA7</v>
      </c>
    </row>
    <row r="17" spans="1:26" x14ac:dyDescent="0.25">
      <c r="A17" s="11" t="s">
        <v>6938</v>
      </c>
      <c r="B17" s="11" t="s">
        <v>6939</v>
      </c>
      <c r="C17" s="11" t="s">
        <v>6940</v>
      </c>
      <c r="D17" s="11" t="s">
        <v>6971</v>
      </c>
      <c r="E17" s="11" t="s">
        <v>4365</v>
      </c>
      <c r="F17" s="11" t="s">
        <v>6942</v>
      </c>
      <c r="G17" s="11" t="s">
        <v>6942</v>
      </c>
      <c r="H17" s="11" t="s">
        <v>6906</v>
      </c>
      <c r="I17" s="11" t="s">
        <v>6958</v>
      </c>
      <c r="J17" s="11" t="s">
        <v>6959</v>
      </c>
      <c r="K17" s="11" t="s">
        <v>6972</v>
      </c>
      <c r="L17" s="11" t="s">
        <v>6973</v>
      </c>
      <c r="M17" s="11" t="s">
        <v>66</v>
      </c>
      <c r="N17" s="11" t="s">
        <v>6874</v>
      </c>
      <c r="O17" s="11" t="s">
        <v>6875</v>
      </c>
      <c r="P17" s="11" t="s">
        <v>66</v>
      </c>
      <c r="Q17" s="11">
        <v>0</v>
      </c>
      <c r="R17" s="11" t="s">
        <v>6974</v>
      </c>
      <c r="S17" s="11" t="s">
        <v>6878</v>
      </c>
      <c r="T17" s="11" t="s">
        <v>4367</v>
      </c>
      <c r="U17" s="11">
        <v>16000</v>
      </c>
      <c r="V17" s="11" t="s">
        <v>6923</v>
      </c>
      <c r="W17" s="11">
        <v>0</v>
      </c>
      <c r="X17" s="11">
        <v>21</v>
      </c>
      <c r="Y17" s="11" t="s">
        <v>6952</v>
      </c>
      <c r="Z17" s="15" t="str">
        <f>_xlfn.XLOOKUP(E17, Commandes!F:F, Commandes!D:D)</f>
        <v>GKBH-EG3-4FY</v>
      </c>
    </row>
    <row r="18" spans="1:26" x14ac:dyDescent="0.25">
      <c r="A18" s="11" t="s">
        <v>6938</v>
      </c>
      <c r="B18" s="11" t="s">
        <v>6939</v>
      </c>
      <c r="C18" s="11" t="s">
        <v>6940</v>
      </c>
      <c r="D18" s="11" t="s">
        <v>6975</v>
      </c>
      <c r="E18" s="11" t="s">
        <v>4372</v>
      </c>
      <c r="F18" s="11" t="s">
        <v>6942</v>
      </c>
      <c r="G18" s="11" t="s">
        <v>6942</v>
      </c>
      <c r="H18" s="11" t="s">
        <v>6906</v>
      </c>
      <c r="I18" s="11" t="s">
        <v>6958</v>
      </c>
      <c r="J18" s="11" t="s">
        <v>6959</v>
      </c>
      <c r="K18" s="11" t="s">
        <v>6972</v>
      </c>
      <c r="L18" s="11" t="s">
        <v>6973</v>
      </c>
      <c r="M18" s="11" t="s">
        <v>66</v>
      </c>
      <c r="N18" s="11" t="s">
        <v>6874</v>
      </c>
      <c r="O18" s="11" t="s">
        <v>6875</v>
      </c>
      <c r="P18" s="11" t="s">
        <v>66</v>
      </c>
      <c r="Q18" s="11">
        <v>0</v>
      </c>
      <c r="R18" s="11" t="s">
        <v>6974</v>
      </c>
      <c r="S18" s="11" t="s">
        <v>6878</v>
      </c>
      <c r="T18" s="11" t="s">
        <v>4374</v>
      </c>
      <c r="U18" s="11">
        <v>16000</v>
      </c>
      <c r="V18" s="11" t="s">
        <v>6923</v>
      </c>
      <c r="W18" s="11">
        <v>0</v>
      </c>
      <c r="X18" s="11">
        <v>21</v>
      </c>
      <c r="Y18" s="11" t="s">
        <v>6952</v>
      </c>
      <c r="Z18" s="15" t="str">
        <f>_xlfn.XLOOKUP(E18, Commandes!F:F, Commandes!D:D)</f>
        <v>GJZR-G8U-YTB</v>
      </c>
    </row>
    <row r="19" spans="1:26" x14ac:dyDescent="0.25">
      <c r="A19" s="11" t="s">
        <v>6938</v>
      </c>
      <c r="B19" s="11" t="s">
        <v>6939</v>
      </c>
      <c r="C19" s="11" t="s">
        <v>6940</v>
      </c>
      <c r="D19" s="11" t="s">
        <v>6976</v>
      </c>
      <c r="E19" s="11" t="s">
        <v>4514</v>
      </c>
      <c r="F19" s="11" t="s">
        <v>6942</v>
      </c>
      <c r="G19" s="11" t="s">
        <v>6942</v>
      </c>
      <c r="H19" s="11" t="s">
        <v>6906</v>
      </c>
      <c r="I19" s="11" t="s">
        <v>6958</v>
      </c>
      <c r="J19" s="11" t="s">
        <v>6959</v>
      </c>
      <c r="K19" s="11" t="s">
        <v>6977</v>
      </c>
      <c r="L19" s="11" t="s">
        <v>6978</v>
      </c>
      <c r="M19" s="11" t="s">
        <v>66</v>
      </c>
      <c r="N19" s="11" t="s">
        <v>6874</v>
      </c>
      <c r="O19" s="11" t="s">
        <v>6875</v>
      </c>
      <c r="P19" s="11" t="s">
        <v>66</v>
      </c>
      <c r="Q19" s="11">
        <v>0</v>
      </c>
      <c r="R19" s="11" t="s">
        <v>6978</v>
      </c>
      <c r="S19" s="11" t="s">
        <v>6878</v>
      </c>
      <c r="T19" s="11" t="s">
        <v>4516</v>
      </c>
      <c r="U19" s="11">
        <v>16000</v>
      </c>
      <c r="V19" s="11" t="s">
        <v>6923</v>
      </c>
      <c r="W19" s="11">
        <v>0</v>
      </c>
      <c r="X19" s="11">
        <v>21</v>
      </c>
      <c r="Y19" s="11" t="s">
        <v>6952</v>
      </c>
      <c r="Z19" s="15" t="str">
        <f>_xlfn.XLOOKUP(E19, Commandes!F:F, Commandes!D:D)</f>
        <v>GWJM-UC2-CPC</v>
      </c>
    </row>
    <row r="20" spans="1:26" x14ac:dyDescent="0.25">
      <c r="A20" s="11" t="s">
        <v>6938</v>
      </c>
      <c r="B20" s="11" t="s">
        <v>6939</v>
      </c>
      <c r="C20" s="11" t="s">
        <v>6940</v>
      </c>
      <c r="D20" s="11" t="s">
        <v>6979</v>
      </c>
      <c r="E20" s="11" t="s">
        <v>4464</v>
      </c>
      <c r="F20" s="11" t="s">
        <v>6942</v>
      </c>
      <c r="G20" s="11" t="s">
        <v>6942</v>
      </c>
      <c r="H20" s="11" t="s">
        <v>6906</v>
      </c>
      <c r="I20" s="11" t="s">
        <v>6958</v>
      </c>
      <c r="J20" s="11" t="s">
        <v>6959</v>
      </c>
      <c r="K20" s="11" t="s">
        <v>6980</v>
      </c>
      <c r="L20" s="11" t="s">
        <v>6981</v>
      </c>
      <c r="M20" s="11" t="s">
        <v>66</v>
      </c>
      <c r="N20" s="11" t="s">
        <v>6874</v>
      </c>
      <c r="O20" s="11" t="s">
        <v>6875</v>
      </c>
      <c r="P20" s="11" t="s">
        <v>66</v>
      </c>
      <c r="Q20" s="11">
        <v>0</v>
      </c>
      <c r="R20" s="11" t="s">
        <v>6982</v>
      </c>
      <c r="S20" s="11" t="s">
        <v>6878</v>
      </c>
      <c r="T20" s="11" t="s">
        <v>4466</v>
      </c>
      <c r="U20" s="11">
        <v>16000</v>
      </c>
      <c r="V20" s="11" t="s">
        <v>6923</v>
      </c>
      <c r="W20" s="11">
        <v>0</v>
      </c>
      <c r="X20" s="11">
        <v>21</v>
      </c>
      <c r="Y20" s="11" t="s">
        <v>6952</v>
      </c>
      <c r="Z20" s="15" t="str">
        <f>_xlfn.XLOOKUP(E20, Commandes!F:F, Commandes!D:D)</f>
        <v>GVX2-ASW-XPS</v>
      </c>
    </row>
    <row r="21" spans="1:26" x14ac:dyDescent="0.25">
      <c r="A21" s="11" t="s">
        <v>6938</v>
      </c>
      <c r="B21" s="11" t="s">
        <v>6983</v>
      </c>
      <c r="C21" s="11" t="s">
        <v>6940</v>
      </c>
      <c r="D21" s="11" t="s">
        <v>6984</v>
      </c>
      <c r="E21" s="11" t="s">
        <v>6985</v>
      </c>
      <c r="F21" s="11" t="s">
        <v>6986</v>
      </c>
      <c r="G21" s="11" t="s">
        <v>6986</v>
      </c>
      <c r="H21" s="11" t="s">
        <v>6987</v>
      </c>
      <c r="I21" s="11" t="s">
        <v>66</v>
      </c>
      <c r="J21" s="11" t="s">
        <v>66</v>
      </c>
      <c r="K21" s="11" t="s">
        <v>6988</v>
      </c>
      <c r="L21" s="11" t="s">
        <v>6989</v>
      </c>
      <c r="M21" s="11" t="s">
        <v>66</v>
      </c>
      <c r="N21" s="11" t="s">
        <v>6920</v>
      </c>
      <c r="O21" s="11" t="s">
        <v>6990</v>
      </c>
      <c r="P21" s="11" t="s">
        <v>66</v>
      </c>
      <c r="Q21" s="11">
        <v>0</v>
      </c>
      <c r="R21" s="11" t="s">
        <v>6991</v>
      </c>
      <c r="S21" s="11" t="s">
        <v>6878</v>
      </c>
      <c r="T21" s="11" t="s">
        <v>6992</v>
      </c>
      <c r="U21" s="11">
        <v>38000</v>
      </c>
      <c r="V21" s="11" t="s">
        <v>66</v>
      </c>
      <c r="W21" s="11">
        <v>0</v>
      </c>
      <c r="X21" s="11">
        <v>0</v>
      </c>
      <c r="Y21" s="11" t="s">
        <v>6993</v>
      </c>
      <c r="Z21" s="15" t="e">
        <f>_xlfn.XLOOKUP(E21, Commandes!F:F, Commandes!D:D)</f>
        <v>#N/A</v>
      </c>
    </row>
    <row r="22" spans="1:26" x14ac:dyDescent="0.25">
      <c r="A22" s="11" t="s">
        <v>6938</v>
      </c>
      <c r="B22" s="11" t="s">
        <v>6983</v>
      </c>
      <c r="C22" s="11" t="s">
        <v>6940</v>
      </c>
      <c r="D22" s="11" t="s">
        <v>6994</v>
      </c>
      <c r="E22" s="11" t="s">
        <v>6995</v>
      </c>
      <c r="F22" s="11" t="s">
        <v>6986</v>
      </c>
      <c r="G22" s="11" t="s">
        <v>6986</v>
      </c>
      <c r="H22" s="11" t="s">
        <v>6996</v>
      </c>
      <c r="I22" s="11" t="s">
        <v>66</v>
      </c>
      <c r="J22" s="11" t="s">
        <v>66</v>
      </c>
      <c r="K22" s="11" t="s">
        <v>6988</v>
      </c>
      <c r="L22" s="11" t="s">
        <v>6989</v>
      </c>
      <c r="M22" s="11" t="s">
        <v>66</v>
      </c>
      <c r="N22" s="11" t="s">
        <v>6910</v>
      </c>
      <c r="O22" s="11" t="s">
        <v>6990</v>
      </c>
      <c r="P22" s="11" t="s">
        <v>66</v>
      </c>
      <c r="Q22" s="11">
        <v>0</v>
      </c>
      <c r="R22" s="11" t="s">
        <v>6991</v>
      </c>
      <c r="S22" s="11" t="s">
        <v>6878</v>
      </c>
      <c r="T22" s="11" t="s">
        <v>6997</v>
      </c>
      <c r="U22" s="11">
        <v>38000</v>
      </c>
      <c r="V22" s="11" t="s">
        <v>66</v>
      </c>
      <c r="W22" s="11">
        <v>0</v>
      </c>
      <c r="X22" s="11">
        <v>0</v>
      </c>
      <c r="Y22" s="11" t="s">
        <v>6993</v>
      </c>
      <c r="Z22" s="15" t="e">
        <f>_xlfn.XLOOKUP(E22, Commandes!F:F, Commandes!D:D)</f>
        <v>#N/A</v>
      </c>
    </row>
    <row r="23" spans="1:26" x14ac:dyDescent="0.25">
      <c r="A23" s="11" t="s">
        <v>6938</v>
      </c>
      <c r="B23" s="11" t="s">
        <v>6998</v>
      </c>
      <c r="C23" s="11" t="s">
        <v>6940</v>
      </c>
      <c r="D23" s="11" t="s">
        <v>6999</v>
      </c>
      <c r="E23" s="11" t="s">
        <v>4379</v>
      </c>
      <c r="F23" s="11" t="s">
        <v>7000</v>
      </c>
      <c r="G23" s="11" t="s">
        <v>7000</v>
      </c>
      <c r="H23" s="11" t="s">
        <v>6906</v>
      </c>
      <c r="I23" s="11" t="s">
        <v>4709</v>
      </c>
      <c r="J23" s="11" t="s">
        <v>66</v>
      </c>
      <c r="K23" s="11" t="s">
        <v>7001</v>
      </c>
      <c r="L23" s="11" t="s">
        <v>7002</v>
      </c>
      <c r="M23" s="11" t="s">
        <v>66</v>
      </c>
      <c r="N23" s="11" t="s">
        <v>6910</v>
      </c>
      <c r="O23" s="11" t="s">
        <v>6990</v>
      </c>
      <c r="P23" s="11" t="s">
        <v>66</v>
      </c>
      <c r="Q23" s="11">
        <v>2563</v>
      </c>
      <c r="R23" s="11" t="s">
        <v>7003</v>
      </c>
      <c r="S23" s="11" t="s">
        <v>6878</v>
      </c>
      <c r="T23" s="11" t="s">
        <v>4381</v>
      </c>
      <c r="U23" s="11">
        <v>19000</v>
      </c>
      <c r="V23" s="11" t="s">
        <v>6923</v>
      </c>
      <c r="W23" s="11">
        <v>0</v>
      </c>
      <c r="X23" s="11">
        <v>34</v>
      </c>
      <c r="Y23" s="11" t="s">
        <v>6952</v>
      </c>
      <c r="Z23" s="15" t="str">
        <f>_xlfn.XLOOKUP(E23, Commandes!F:F, Commandes!D:D)</f>
        <v>GMB9-GFK-RYY</v>
      </c>
    </row>
    <row r="24" spans="1:26" x14ac:dyDescent="0.25">
      <c r="A24" s="11" t="s">
        <v>6938</v>
      </c>
      <c r="B24" s="11" t="s">
        <v>6865</v>
      </c>
      <c r="C24" s="11" t="s">
        <v>6940</v>
      </c>
      <c r="D24" s="11" t="s">
        <v>7004</v>
      </c>
      <c r="E24" s="11" t="s">
        <v>7005</v>
      </c>
      <c r="F24" s="11" t="s">
        <v>7006</v>
      </c>
      <c r="G24" s="11" t="s">
        <v>6884</v>
      </c>
      <c r="H24" s="11" t="s">
        <v>4667</v>
      </c>
      <c r="I24" s="11" t="s">
        <v>7007</v>
      </c>
      <c r="J24" s="11" t="s">
        <v>7008</v>
      </c>
      <c r="K24" s="11" t="s">
        <v>7009</v>
      </c>
      <c r="L24" s="11" t="s">
        <v>7010</v>
      </c>
      <c r="M24" s="11" t="s">
        <v>66</v>
      </c>
      <c r="N24" s="11" t="s">
        <v>6874</v>
      </c>
      <c r="O24" s="11" t="s">
        <v>6875</v>
      </c>
      <c r="P24" s="11" t="s">
        <v>7011</v>
      </c>
      <c r="Q24" s="11">
        <v>110215</v>
      </c>
      <c r="R24" s="11" t="s">
        <v>7012</v>
      </c>
      <c r="S24" s="11" t="s">
        <v>6878</v>
      </c>
      <c r="T24" s="11" t="s">
        <v>7013</v>
      </c>
      <c r="U24" s="11">
        <v>2199</v>
      </c>
      <c r="V24" s="11" t="s">
        <v>6923</v>
      </c>
      <c r="W24" s="11">
        <v>157</v>
      </c>
      <c r="X24" s="11">
        <v>6</v>
      </c>
      <c r="Y24" s="11" t="s">
        <v>6881</v>
      </c>
      <c r="Z24" s="15" t="e">
        <f>_xlfn.XLOOKUP(E24, Commandes!F:F, Commandes!D:D)</f>
        <v>#N/A</v>
      </c>
    </row>
    <row r="25" spans="1:26" x14ac:dyDescent="0.25">
      <c r="A25" s="11" t="s">
        <v>6938</v>
      </c>
      <c r="B25" s="11" t="s">
        <v>6865</v>
      </c>
      <c r="C25" s="11" t="s">
        <v>6940</v>
      </c>
      <c r="D25" s="11" t="s">
        <v>7014</v>
      </c>
      <c r="E25" s="11" t="s">
        <v>7015</v>
      </c>
      <c r="F25" s="11" t="s">
        <v>6895</v>
      </c>
      <c r="G25" s="11" t="s">
        <v>7016</v>
      </c>
      <c r="H25" s="11" t="s">
        <v>7017</v>
      </c>
      <c r="I25" s="11" t="s">
        <v>7018</v>
      </c>
      <c r="J25" s="11" t="s">
        <v>7019</v>
      </c>
      <c r="K25" s="11" t="s">
        <v>7020</v>
      </c>
      <c r="L25" s="11" t="s">
        <v>7021</v>
      </c>
      <c r="M25" s="11" t="s">
        <v>66</v>
      </c>
      <c r="N25" s="11" t="s">
        <v>6874</v>
      </c>
      <c r="O25" s="11" t="s">
        <v>6875</v>
      </c>
      <c r="P25" s="11" t="s">
        <v>7022</v>
      </c>
      <c r="Q25" s="11">
        <v>29156</v>
      </c>
      <c r="R25" s="11" t="s">
        <v>7023</v>
      </c>
      <c r="S25" s="11" t="s">
        <v>6878</v>
      </c>
      <c r="T25" s="11" t="s">
        <v>7024</v>
      </c>
      <c r="U25" s="11">
        <v>2290</v>
      </c>
      <c r="V25" s="11" t="s">
        <v>7025</v>
      </c>
      <c r="W25" s="11">
        <v>28</v>
      </c>
      <c r="X25" s="11">
        <v>10</v>
      </c>
      <c r="Y25" s="11" t="s">
        <v>6881</v>
      </c>
      <c r="Z25" s="15" t="e">
        <f>_xlfn.XLOOKUP(E25, Commandes!F:F, Commandes!D:D)</f>
        <v>#N/A</v>
      </c>
    </row>
    <row r="26" spans="1:26" x14ac:dyDescent="0.25">
      <c r="A26" s="11" t="s">
        <v>6938</v>
      </c>
      <c r="B26" s="11" t="s">
        <v>6865</v>
      </c>
      <c r="C26" s="11" t="s">
        <v>6940</v>
      </c>
      <c r="D26" s="11" t="s">
        <v>7026</v>
      </c>
      <c r="E26" s="11" t="s">
        <v>7027</v>
      </c>
      <c r="F26" s="11" t="s">
        <v>6869</v>
      </c>
      <c r="G26" s="11" t="s">
        <v>6884</v>
      </c>
      <c r="H26" s="11" t="s">
        <v>6885</v>
      </c>
      <c r="I26" s="11" t="s">
        <v>6886</v>
      </c>
      <c r="J26" s="11" t="s">
        <v>6887</v>
      </c>
      <c r="K26" s="11" t="s">
        <v>7028</v>
      </c>
      <c r="L26" s="11" t="s">
        <v>7029</v>
      </c>
      <c r="M26" s="11" t="s">
        <v>66</v>
      </c>
      <c r="N26" s="11" t="s">
        <v>6874</v>
      </c>
      <c r="O26" s="11" t="s">
        <v>6875</v>
      </c>
      <c r="P26" s="11" t="s">
        <v>66</v>
      </c>
      <c r="Q26" s="11">
        <v>39580</v>
      </c>
      <c r="R26" s="11" t="s">
        <v>7030</v>
      </c>
      <c r="S26" s="11" t="s">
        <v>6878</v>
      </c>
      <c r="T26" s="11" t="s">
        <v>7031</v>
      </c>
      <c r="U26" s="11">
        <v>1755</v>
      </c>
      <c r="V26" s="11" t="s">
        <v>6880</v>
      </c>
      <c r="W26" s="11">
        <v>130</v>
      </c>
      <c r="X26" s="11">
        <v>7</v>
      </c>
      <c r="Y26" s="11" t="s">
        <v>6881</v>
      </c>
      <c r="Z26" s="15" t="e">
        <f>_xlfn.XLOOKUP(E26, Commandes!F:F, Commandes!D:D)</f>
        <v>#N/A</v>
      </c>
    </row>
    <row r="27" spans="1:26" x14ac:dyDescent="0.25">
      <c r="A27" s="11" t="s">
        <v>6938</v>
      </c>
      <c r="B27" s="11" t="s">
        <v>6865</v>
      </c>
      <c r="C27" s="11" t="s">
        <v>6940</v>
      </c>
      <c r="D27" s="11" t="s">
        <v>7032</v>
      </c>
      <c r="E27" s="11" t="s">
        <v>7033</v>
      </c>
      <c r="F27" s="11" t="s">
        <v>6869</v>
      </c>
      <c r="G27" s="11" t="s">
        <v>4181</v>
      </c>
      <c r="H27" s="11" t="s">
        <v>4667</v>
      </c>
      <c r="I27" s="11" t="s">
        <v>6870</v>
      </c>
      <c r="J27" s="11" t="s">
        <v>6871</v>
      </c>
      <c r="K27" s="11" t="s">
        <v>7034</v>
      </c>
      <c r="L27" s="11" t="s">
        <v>7035</v>
      </c>
      <c r="M27" s="11" t="s">
        <v>66</v>
      </c>
      <c r="N27" s="11" t="s">
        <v>6874</v>
      </c>
      <c r="O27" s="11" t="s">
        <v>6875</v>
      </c>
      <c r="P27" s="11" t="s">
        <v>7036</v>
      </c>
      <c r="Q27" s="11">
        <v>60700</v>
      </c>
      <c r="R27" s="11" t="s">
        <v>7037</v>
      </c>
      <c r="S27" s="11" t="s">
        <v>6878</v>
      </c>
      <c r="T27" s="11" t="s">
        <v>7038</v>
      </c>
      <c r="U27" s="11">
        <v>1595</v>
      </c>
      <c r="V27" s="11" t="s">
        <v>6880</v>
      </c>
      <c r="W27" s="11">
        <v>120</v>
      </c>
      <c r="X27" s="11">
        <v>5</v>
      </c>
      <c r="Y27" s="11" t="s">
        <v>6881</v>
      </c>
      <c r="Z27" s="15" t="e">
        <f>_xlfn.XLOOKUP(E27, Commandes!F:F, Commandes!D:D)</f>
        <v>#N/A</v>
      </c>
    </row>
    <row r="28" spans="1:26" x14ac:dyDescent="0.25">
      <c r="A28" s="11" t="s">
        <v>6938</v>
      </c>
      <c r="B28" s="11" t="s">
        <v>6865</v>
      </c>
      <c r="C28" s="11" t="s">
        <v>6940</v>
      </c>
      <c r="D28" s="11" t="s">
        <v>7039</v>
      </c>
      <c r="E28" s="11" t="s">
        <v>7040</v>
      </c>
      <c r="F28" s="11" t="s">
        <v>6869</v>
      </c>
      <c r="G28" s="11" t="s">
        <v>4181</v>
      </c>
      <c r="H28" s="11" t="s">
        <v>4667</v>
      </c>
      <c r="I28" s="11" t="s">
        <v>6870</v>
      </c>
      <c r="J28" s="11" t="s">
        <v>6871</v>
      </c>
      <c r="K28" s="11" t="s">
        <v>7034</v>
      </c>
      <c r="L28" s="11" t="s">
        <v>7035</v>
      </c>
      <c r="M28" s="11" t="s">
        <v>66</v>
      </c>
      <c r="N28" s="11" t="s">
        <v>6874</v>
      </c>
      <c r="O28" s="11" t="s">
        <v>6875</v>
      </c>
      <c r="P28" s="11" t="s">
        <v>7041</v>
      </c>
      <c r="Q28" s="11">
        <v>105949</v>
      </c>
      <c r="R28" s="11" t="s">
        <v>7042</v>
      </c>
      <c r="S28" s="11" t="s">
        <v>6878</v>
      </c>
      <c r="T28" s="11" t="s">
        <v>7043</v>
      </c>
      <c r="U28" s="11">
        <v>1595</v>
      </c>
      <c r="V28" s="11" t="s">
        <v>6880</v>
      </c>
      <c r="W28" s="11">
        <v>120</v>
      </c>
      <c r="X28" s="11">
        <v>5</v>
      </c>
      <c r="Y28" s="11" t="s">
        <v>6881</v>
      </c>
      <c r="Z28" s="15" t="e">
        <f>_xlfn.XLOOKUP(E28, Commandes!F:F, Commandes!D:D)</f>
        <v>#N/A</v>
      </c>
    </row>
    <row r="29" spans="1:26" x14ac:dyDescent="0.25">
      <c r="A29" s="11" t="s">
        <v>6938</v>
      </c>
      <c r="B29" s="11" t="s">
        <v>6865</v>
      </c>
      <c r="C29" s="11" t="s">
        <v>6940</v>
      </c>
      <c r="D29" s="11" t="s">
        <v>7044</v>
      </c>
      <c r="E29" s="11" t="s">
        <v>7045</v>
      </c>
      <c r="F29" s="11" t="s">
        <v>6869</v>
      </c>
      <c r="G29" s="11" t="s">
        <v>4181</v>
      </c>
      <c r="H29" s="11" t="s">
        <v>4667</v>
      </c>
      <c r="I29" s="11" t="s">
        <v>6870</v>
      </c>
      <c r="J29" s="11" t="s">
        <v>6871</v>
      </c>
      <c r="K29" s="11" t="s">
        <v>7034</v>
      </c>
      <c r="L29" s="11" t="s">
        <v>7035</v>
      </c>
      <c r="M29" s="11" t="s">
        <v>66</v>
      </c>
      <c r="N29" s="11" t="s">
        <v>6874</v>
      </c>
      <c r="O29" s="11" t="s">
        <v>6875</v>
      </c>
      <c r="P29" s="11" t="s">
        <v>7046</v>
      </c>
      <c r="Q29" s="11">
        <v>49242</v>
      </c>
      <c r="R29" s="11" t="s">
        <v>7047</v>
      </c>
      <c r="S29" s="11" t="s">
        <v>6878</v>
      </c>
      <c r="T29" s="11" t="s">
        <v>7048</v>
      </c>
      <c r="U29" s="11">
        <v>1595</v>
      </c>
      <c r="V29" s="11" t="s">
        <v>6880</v>
      </c>
      <c r="W29" s="11">
        <v>120</v>
      </c>
      <c r="X29" s="11">
        <v>5</v>
      </c>
      <c r="Y29" s="11" t="s">
        <v>6881</v>
      </c>
      <c r="Z29" s="15" t="e">
        <f>_xlfn.XLOOKUP(E29, Commandes!F:F, Commandes!D:D)</f>
        <v>#N/A</v>
      </c>
    </row>
    <row r="30" spans="1:26" x14ac:dyDescent="0.25">
      <c r="A30" s="11" t="s">
        <v>6938</v>
      </c>
      <c r="B30" s="11" t="s">
        <v>6865</v>
      </c>
      <c r="C30" s="11" t="s">
        <v>6940</v>
      </c>
      <c r="D30" s="11" t="s">
        <v>7049</v>
      </c>
      <c r="E30" s="11" t="s">
        <v>7050</v>
      </c>
      <c r="F30" s="11" t="s">
        <v>6869</v>
      </c>
      <c r="G30" s="11" t="s">
        <v>4181</v>
      </c>
      <c r="H30" s="11" t="s">
        <v>4667</v>
      </c>
      <c r="I30" s="11" t="s">
        <v>6870</v>
      </c>
      <c r="J30" s="11" t="s">
        <v>6871</v>
      </c>
      <c r="K30" s="11" t="s">
        <v>7034</v>
      </c>
      <c r="L30" s="11" t="s">
        <v>7035</v>
      </c>
      <c r="M30" s="11" t="s">
        <v>66</v>
      </c>
      <c r="N30" s="11" t="s">
        <v>6874</v>
      </c>
      <c r="O30" s="11" t="s">
        <v>6875</v>
      </c>
      <c r="P30" s="11" t="s">
        <v>7051</v>
      </c>
      <c r="Q30" s="11">
        <v>55460</v>
      </c>
      <c r="R30" s="11" t="s">
        <v>7052</v>
      </c>
      <c r="S30" s="11" t="s">
        <v>6878</v>
      </c>
      <c r="T30" s="11" t="s">
        <v>7053</v>
      </c>
      <c r="U30" s="11">
        <v>1595</v>
      </c>
      <c r="V30" s="11" t="s">
        <v>6880</v>
      </c>
      <c r="W30" s="11">
        <v>120</v>
      </c>
      <c r="X30" s="11">
        <v>5</v>
      </c>
      <c r="Y30" s="11" t="s">
        <v>6881</v>
      </c>
      <c r="Z30" s="15" t="e">
        <f>_xlfn.XLOOKUP(E30, Commandes!F:F, Commandes!D:D)</f>
        <v>#N/A</v>
      </c>
    </row>
    <row r="31" spans="1:26" x14ac:dyDescent="0.25">
      <c r="A31" s="11" t="s">
        <v>6938</v>
      </c>
      <c r="B31" s="11" t="s">
        <v>6865</v>
      </c>
      <c r="C31" s="11" t="s">
        <v>6940</v>
      </c>
      <c r="D31" s="11" t="s">
        <v>7054</v>
      </c>
      <c r="E31" s="11" t="s">
        <v>7055</v>
      </c>
      <c r="F31" s="11" t="s">
        <v>6869</v>
      </c>
      <c r="G31" s="11" t="s">
        <v>4181</v>
      </c>
      <c r="H31" s="11" t="s">
        <v>4667</v>
      </c>
      <c r="I31" s="11" t="s">
        <v>6870</v>
      </c>
      <c r="J31" s="11" t="s">
        <v>6871</v>
      </c>
      <c r="K31" s="11" t="s">
        <v>7034</v>
      </c>
      <c r="L31" s="11" t="s">
        <v>7035</v>
      </c>
      <c r="M31" s="11" t="s">
        <v>66</v>
      </c>
      <c r="N31" s="11" t="s">
        <v>6874</v>
      </c>
      <c r="O31" s="11" t="s">
        <v>6875</v>
      </c>
      <c r="P31" s="11" t="s">
        <v>7056</v>
      </c>
      <c r="Q31" s="11">
        <v>23827</v>
      </c>
      <c r="R31" s="11" t="s">
        <v>7057</v>
      </c>
      <c r="S31" s="11" t="s">
        <v>6878</v>
      </c>
      <c r="T31" s="11" t="s">
        <v>7058</v>
      </c>
      <c r="U31" s="11">
        <v>1595</v>
      </c>
      <c r="V31" s="11" t="s">
        <v>6880</v>
      </c>
      <c r="W31" s="11">
        <v>120</v>
      </c>
      <c r="X31" s="11">
        <v>5</v>
      </c>
      <c r="Y31" s="11" t="s">
        <v>6881</v>
      </c>
      <c r="Z31" s="15" t="e">
        <f>_xlfn.XLOOKUP(E31, Commandes!F:F, Commandes!D:D)</f>
        <v>#N/A</v>
      </c>
    </row>
    <row r="32" spans="1:26" x14ac:dyDescent="0.25">
      <c r="A32" s="11" t="s">
        <v>6938</v>
      </c>
      <c r="B32" s="11" t="s">
        <v>6865</v>
      </c>
      <c r="C32" s="11" t="s">
        <v>6940</v>
      </c>
      <c r="D32" s="11" t="s">
        <v>7059</v>
      </c>
      <c r="E32" s="11" t="s">
        <v>7060</v>
      </c>
      <c r="F32" s="11" t="s">
        <v>6895</v>
      </c>
      <c r="G32" s="11" t="s">
        <v>7016</v>
      </c>
      <c r="H32" s="11" t="s">
        <v>7017</v>
      </c>
      <c r="I32" s="11" t="s">
        <v>7018</v>
      </c>
      <c r="J32" s="11" t="s">
        <v>7019</v>
      </c>
      <c r="K32" s="11" t="s">
        <v>6888</v>
      </c>
      <c r="L32" s="11" t="s">
        <v>7061</v>
      </c>
      <c r="M32" s="11" t="s">
        <v>66</v>
      </c>
      <c r="N32" s="11" t="s">
        <v>6874</v>
      </c>
      <c r="O32" s="11" t="s">
        <v>6875</v>
      </c>
      <c r="P32" s="11" t="s">
        <v>66</v>
      </c>
      <c r="Q32" s="11">
        <v>55800</v>
      </c>
      <c r="R32" s="11" t="s">
        <v>7062</v>
      </c>
      <c r="S32" s="11" t="s">
        <v>6878</v>
      </c>
      <c r="T32" s="11" t="s">
        <v>7063</v>
      </c>
      <c r="U32" s="11">
        <v>2290</v>
      </c>
      <c r="V32" s="11" t="s">
        <v>7025</v>
      </c>
      <c r="W32" s="11">
        <v>28</v>
      </c>
      <c r="X32" s="11">
        <v>10</v>
      </c>
      <c r="Y32" s="11" t="s">
        <v>6881</v>
      </c>
      <c r="Z32" s="15" t="e">
        <f>_xlfn.XLOOKUP(E32, Commandes!F:F, Commandes!D:D)</f>
        <v>#N/A</v>
      </c>
    </row>
    <row r="33" spans="1:26" x14ac:dyDescent="0.25">
      <c r="A33" s="11" t="s">
        <v>6938</v>
      </c>
      <c r="B33" s="11" t="s">
        <v>6865</v>
      </c>
      <c r="C33" s="11" t="s">
        <v>6940</v>
      </c>
      <c r="D33" s="11" t="s">
        <v>7064</v>
      </c>
      <c r="E33" s="11" t="s">
        <v>7065</v>
      </c>
      <c r="F33" s="11" t="s">
        <v>6869</v>
      </c>
      <c r="G33" s="11" t="s">
        <v>4181</v>
      </c>
      <c r="H33" s="11" t="s">
        <v>4667</v>
      </c>
      <c r="I33" s="11" t="s">
        <v>6870</v>
      </c>
      <c r="J33" s="11" t="s">
        <v>6871</v>
      </c>
      <c r="K33" s="11" t="s">
        <v>6872</v>
      </c>
      <c r="L33" s="11" t="s">
        <v>6873</v>
      </c>
      <c r="M33" s="11" t="s">
        <v>66</v>
      </c>
      <c r="N33" s="11" t="s">
        <v>6874</v>
      </c>
      <c r="O33" s="11" t="s">
        <v>6875</v>
      </c>
      <c r="P33" s="11" t="s">
        <v>7066</v>
      </c>
      <c r="Q33" s="11">
        <v>42520</v>
      </c>
      <c r="R33" s="11" t="s">
        <v>7067</v>
      </c>
      <c r="S33" s="11" t="s">
        <v>6878</v>
      </c>
      <c r="T33" s="11" t="s">
        <v>7068</v>
      </c>
      <c r="U33" s="11">
        <v>1595</v>
      </c>
      <c r="V33" s="11" t="s">
        <v>6880</v>
      </c>
      <c r="W33" s="11">
        <v>120</v>
      </c>
      <c r="X33" s="11">
        <v>5</v>
      </c>
      <c r="Y33" s="11" t="s">
        <v>6881</v>
      </c>
      <c r="Z33" s="15" t="e">
        <f>_xlfn.XLOOKUP(E33, Commandes!F:F, Commandes!D:D)</f>
        <v>#N/A</v>
      </c>
    </row>
    <row r="34" spans="1:26" x14ac:dyDescent="0.25">
      <c r="A34" s="11" t="s">
        <v>6938</v>
      </c>
      <c r="B34" s="11" t="s">
        <v>6865</v>
      </c>
      <c r="C34" s="11" t="s">
        <v>6940</v>
      </c>
      <c r="D34" s="11" t="s">
        <v>7069</v>
      </c>
      <c r="E34" s="11" t="s">
        <v>7070</v>
      </c>
      <c r="F34" s="11" t="s">
        <v>7071</v>
      </c>
      <c r="G34" s="11" t="s">
        <v>6884</v>
      </c>
      <c r="H34" s="11" t="s">
        <v>7017</v>
      </c>
      <c r="I34" s="11" t="s">
        <v>7072</v>
      </c>
      <c r="J34" s="11" t="s">
        <v>7073</v>
      </c>
      <c r="K34" s="11" t="s">
        <v>7074</v>
      </c>
      <c r="L34" s="11" t="s">
        <v>7075</v>
      </c>
      <c r="M34" s="11" t="s">
        <v>66</v>
      </c>
      <c r="N34" s="11" t="s">
        <v>6874</v>
      </c>
      <c r="O34" s="11" t="s">
        <v>6875</v>
      </c>
      <c r="P34" s="11" t="s">
        <v>7076</v>
      </c>
      <c r="Q34" s="11">
        <v>41865</v>
      </c>
      <c r="R34" s="11" t="s">
        <v>7077</v>
      </c>
      <c r="S34" s="11" t="s">
        <v>6878</v>
      </c>
      <c r="T34" s="11" t="s">
        <v>7078</v>
      </c>
      <c r="U34" s="11">
        <v>1860</v>
      </c>
      <c r="V34" s="11" t="s">
        <v>6880</v>
      </c>
      <c r="W34" s="11">
        <v>128</v>
      </c>
      <c r="X34" s="11">
        <v>7</v>
      </c>
      <c r="Y34" s="11" t="s">
        <v>6881</v>
      </c>
      <c r="Z34" s="15" t="e">
        <f>_xlfn.XLOOKUP(E34, Commandes!F:F, Commandes!D:D)</f>
        <v>#N/A</v>
      </c>
    </row>
    <row r="35" spans="1:26" x14ac:dyDescent="0.25">
      <c r="A35" s="11" t="s">
        <v>6938</v>
      </c>
      <c r="B35" s="11" t="s">
        <v>6865</v>
      </c>
      <c r="C35" s="11" t="s">
        <v>6940</v>
      </c>
      <c r="D35" s="11" t="s">
        <v>7079</v>
      </c>
      <c r="E35" s="11" t="s">
        <v>7080</v>
      </c>
      <c r="F35" s="11" t="s">
        <v>6869</v>
      </c>
      <c r="G35" s="11" t="s">
        <v>4181</v>
      </c>
      <c r="H35" s="11" t="s">
        <v>4667</v>
      </c>
      <c r="I35" s="11" t="s">
        <v>6870</v>
      </c>
      <c r="J35" s="11" t="s">
        <v>6871</v>
      </c>
      <c r="K35" s="11" t="s">
        <v>7081</v>
      </c>
      <c r="L35" s="11" t="s">
        <v>7082</v>
      </c>
      <c r="M35" s="11" t="s">
        <v>66</v>
      </c>
      <c r="N35" s="11" t="s">
        <v>6874</v>
      </c>
      <c r="O35" s="11" t="s">
        <v>6875</v>
      </c>
      <c r="P35" s="11" t="s">
        <v>7083</v>
      </c>
      <c r="Q35" s="11">
        <v>76961</v>
      </c>
      <c r="R35" s="11" t="s">
        <v>7084</v>
      </c>
      <c r="S35" s="11" t="s">
        <v>6878</v>
      </c>
      <c r="T35" s="11" t="s">
        <v>7085</v>
      </c>
      <c r="U35" s="11">
        <v>1595</v>
      </c>
      <c r="V35" s="11" t="s">
        <v>6880</v>
      </c>
      <c r="W35" s="11">
        <v>120</v>
      </c>
      <c r="X35" s="11">
        <v>5</v>
      </c>
      <c r="Y35" s="11" t="s">
        <v>6881</v>
      </c>
      <c r="Z35" s="15" t="e">
        <f>_xlfn.XLOOKUP(E35, Commandes!F:F, Commandes!D:D)</f>
        <v>#N/A</v>
      </c>
    </row>
    <row r="36" spans="1:26" x14ac:dyDescent="0.25">
      <c r="A36" s="11" t="s">
        <v>6938</v>
      </c>
      <c r="B36" s="11" t="s">
        <v>6865</v>
      </c>
      <c r="C36" s="11" t="s">
        <v>6940</v>
      </c>
      <c r="D36" s="11" t="s">
        <v>7086</v>
      </c>
      <c r="E36" s="11" t="s">
        <v>7087</v>
      </c>
      <c r="F36" s="11" t="s">
        <v>6869</v>
      </c>
      <c r="G36" s="11" t="s">
        <v>4181</v>
      </c>
      <c r="H36" s="11" t="s">
        <v>4667</v>
      </c>
      <c r="I36" s="11" t="s">
        <v>6870</v>
      </c>
      <c r="J36" s="11" t="s">
        <v>6871</v>
      </c>
      <c r="K36" s="11" t="s">
        <v>7088</v>
      </c>
      <c r="L36" s="11" t="s">
        <v>7082</v>
      </c>
      <c r="M36" s="11" t="s">
        <v>66</v>
      </c>
      <c r="N36" s="11" t="s">
        <v>6874</v>
      </c>
      <c r="O36" s="11" t="s">
        <v>6875</v>
      </c>
      <c r="P36" s="11" t="s">
        <v>7089</v>
      </c>
      <c r="Q36" s="11">
        <v>34588</v>
      </c>
      <c r="R36" s="11" t="s">
        <v>7090</v>
      </c>
      <c r="S36" s="11" t="s">
        <v>6878</v>
      </c>
      <c r="T36" s="11" t="s">
        <v>7091</v>
      </c>
      <c r="U36" s="11">
        <v>1595</v>
      </c>
      <c r="V36" s="11" t="s">
        <v>6880</v>
      </c>
      <c r="W36" s="11">
        <v>120</v>
      </c>
      <c r="X36" s="11">
        <v>5</v>
      </c>
      <c r="Y36" s="11" t="s">
        <v>6881</v>
      </c>
      <c r="Z36" s="15" t="e">
        <f>_xlfn.XLOOKUP(E36, Commandes!F:F, Commandes!D:D)</f>
        <v>#N/A</v>
      </c>
    </row>
    <row r="37" spans="1:26" x14ac:dyDescent="0.25">
      <c r="A37" s="11" t="s">
        <v>6938</v>
      </c>
      <c r="B37" s="11" t="s">
        <v>6865</v>
      </c>
      <c r="C37" s="11" t="s">
        <v>6940</v>
      </c>
      <c r="D37" s="11" t="s">
        <v>7092</v>
      </c>
      <c r="E37" s="11" t="s">
        <v>7093</v>
      </c>
      <c r="F37" s="11" t="s">
        <v>6869</v>
      </c>
      <c r="G37" s="11" t="s">
        <v>4181</v>
      </c>
      <c r="H37" s="11" t="s">
        <v>4667</v>
      </c>
      <c r="I37" s="11" t="s">
        <v>6870</v>
      </c>
      <c r="J37" s="11" t="s">
        <v>6871</v>
      </c>
      <c r="K37" s="11" t="s">
        <v>7088</v>
      </c>
      <c r="L37" s="11" t="s">
        <v>7082</v>
      </c>
      <c r="M37" s="11" t="s">
        <v>66</v>
      </c>
      <c r="N37" s="11" t="s">
        <v>6874</v>
      </c>
      <c r="O37" s="11" t="s">
        <v>6875</v>
      </c>
      <c r="P37" s="11" t="s">
        <v>7094</v>
      </c>
      <c r="Q37" s="11">
        <v>70345</v>
      </c>
      <c r="R37" s="11" t="s">
        <v>7095</v>
      </c>
      <c r="S37" s="11" t="s">
        <v>6878</v>
      </c>
      <c r="T37" s="11" t="s">
        <v>7096</v>
      </c>
      <c r="U37" s="11">
        <v>1595</v>
      </c>
      <c r="V37" s="11" t="s">
        <v>6880</v>
      </c>
      <c r="W37" s="11">
        <v>120</v>
      </c>
      <c r="X37" s="11">
        <v>5</v>
      </c>
      <c r="Y37" s="11" t="s">
        <v>6881</v>
      </c>
      <c r="Z37" s="15" t="e">
        <f>_xlfn.XLOOKUP(E37, Commandes!F:F, Commandes!D:D)</f>
        <v>#N/A</v>
      </c>
    </row>
    <row r="38" spans="1:26" x14ac:dyDescent="0.25">
      <c r="A38" s="11" t="s">
        <v>6938</v>
      </c>
      <c r="B38" s="11" t="s">
        <v>6865</v>
      </c>
      <c r="C38" s="11" t="s">
        <v>6940</v>
      </c>
      <c r="D38" s="11" t="s">
        <v>7097</v>
      </c>
      <c r="E38" s="11" t="s">
        <v>7098</v>
      </c>
      <c r="F38" s="11" t="s">
        <v>6869</v>
      </c>
      <c r="G38" s="11" t="s">
        <v>4181</v>
      </c>
      <c r="H38" s="11" t="s">
        <v>4667</v>
      </c>
      <c r="I38" s="11" t="s">
        <v>6870</v>
      </c>
      <c r="J38" s="11" t="s">
        <v>6871</v>
      </c>
      <c r="K38" s="11" t="s">
        <v>6872</v>
      </c>
      <c r="L38" s="11" t="s">
        <v>6873</v>
      </c>
      <c r="M38" s="11" t="s">
        <v>66</v>
      </c>
      <c r="N38" s="11" t="s">
        <v>6874</v>
      </c>
      <c r="O38" s="11" t="s">
        <v>6875</v>
      </c>
      <c r="P38" s="11" t="s">
        <v>7046</v>
      </c>
      <c r="Q38" s="11">
        <v>32892</v>
      </c>
      <c r="R38" s="11" t="s">
        <v>7099</v>
      </c>
      <c r="S38" s="11" t="s">
        <v>6878</v>
      </c>
      <c r="T38" s="11" t="s">
        <v>7100</v>
      </c>
      <c r="U38" s="11">
        <v>1595</v>
      </c>
      <c r="V38" s="11" t="s">
        <v>6880</v>
      </c>
      <c r="W38" s="11">
        <v>120</v>
      </c>
      <c r="X38" s="11">
        <v>5</v>
      </c>
      <c r="Y38" s="11" t="s">
        <v>6881</v>
      </c>
      <c r="Z38" s="15" t="e">
        <f>_xlfn.XLOOKUP(E38, Commandes!F:F, Commandes!D:D)</f>
        <v>#N/A</v>
      </c>
    </row>
    <row r="39" spans="1:26" x14ac:dyDescent="0.25">
      <c r="A39" s="11" t="s">
        <v>6938</v>
      </c>
      <c r="B39" s="11" t="s">
        <v>6865</v>
      </c>
      <c r="C39" s="11" t="s">
        <v>6940</v>
      </c>
      <c r="D39" s="11" t="s">
        <v>7101</v>
      </c>
      <c r="E39" s="11" t="s">
        <v>7102</v>
      </c>
      <c r="F39" s="11" t="s">
        <v>6895</v>
      </c>
      <c r="G39" s="11" t="s">
        <v>7103</v>
      </c>
      <c r="H39" s="11" t="s">
        <v>4697</v>
      </c>
      <c r="I39" s="11" t="s">
        <v>7104</v>
      </c>
      <c r="J39" s="11" t="s">
        <v>7105</v>
      </c>
      <c r="K39" s="11" t="s">
        <v>7106</v>
      </c>
      <c r="L39" s="11" t="s">
        <v>7107</v>
      </c>
      <c r="M39" s="11" t="s">
        <v>66</v>
      </c>
      <c r="N39" s="11" t="s">
        <v>6874</v>
      </c>
      <c r="O39" s="11" t="s">
        <v>6875</v>
      </c>
      <c r="P39" s="11" t="s">
        <v>7108</v>
      </c>
      <c r="Q39" s="11">
        <v>2890</v>
      </c>
      <c r="R39" s="11" t="s">
        <v>7109</v>
      </c>
      <c r="S39" s="11" t="s">
        <v>6878</v>
      </c>
      <c r="T39" s="11" t="s">
        <v>7110</v>
      </c>
      <c r="U39" s="11">
        <v>2660</v>
      </c>
      <c r="V39" s="11" t="s">
        <v>7025</v>
      </c>
      <c r="W39" s="11">
        <v>25</v>
      </c>
      <c r="X39" s="11">
        <v>20</v>
      </c>
      <c r="Y39" s="11" t="s">
        <v>7111</v>
      </c>
      <c r="Z39" s="15" t="e">
        <f>_xlfn.XLOOKUP(E39, Commandes!F:F, Commandes!D:D)</f>
        <v>#N/A</v>
      </c>
    </row>
    <row r="40" spans="1:26" x14ac:dyDescent="0.25">
      <c r="A40" s="11" t="s">
        <v>6938</v>
      </c>
      <c r="B40" s="11" t="s">
        <v>6865</v>
      </c>
      <c r="C40" s="11" t="s">
        <v>6940</v>
      </c>
      <c r="D40" s="11" t="s">
        <v>7112</v>
      </c>
      <c r="E40" s="11" t="s">
        <v>7113</v>
      </c>
      <c r="F40" s="11" t="s">
        <v>6895</v>
      </c>
      <c r="G40" s="11" t="s">
        <v>7016</v>
      </c>
      <c r="H40" s="11" t="s">
        <v>7017</v>
      </c>
      <c r="I40" s="11" t="s">
        <v>7018</v>
      </c>
      <c r="J40" s="11" t="s">
        <v>7114</v>
      </c>
      <c r="K40" s="11" t="s">
        <v>7115</v>
      </c>
      <c r="L40" s="11" t="s">
        <v>7116</v>
      </c>
      <c r="M40" s="11" t="s">
        <v>66</v>
      </c>
      <c r="N40" s="11" t="s">
        <v>6874</v>
      </c>
      <c r="O40" s="11" t="s">
        <v>6875</v>
      </c>
      <c r="P40" s="11" t="s">
        <v>7117</v>
      </c>
      <c r="Q40" s="11">
        <v>11300</v>
      </c>
      <c r="R40" s="11" t="s">
        <v>7118</v>
      </c>
      <c r="S40" s="11" t="s">
        <v>6878</v>
      </c>
      <c r="T40" s="11" t="s">
        <v>7119</v>
      </c>
      <c r="U40" s="11">
        <v>2050</v>
      </c>
      <c r="V40" s="11" t="s">
        <v>6902</v>
      </c>
      <c r="W40" s="11">
        <v>126</v>
      </c>
      <c r="X40" s="11">
        <v>7</v>
      </c>
      <c r="Y40" s="11" t="s">
        <v>6881</v>
      </c>
      <c r="Z40" s="15" t="e">
        <f>_xlfn.XLOOKUP(E40, Commandes!F:F, Commandes!D:D)</f>
        <v>#N/A</v>
      </c>
    </row>
    <row r="41" spans="1:26" x14ac:dyDescent="0.25">
      <c r="A41" s="11" t="s">
        <v>6938</v>
      </c>
      <c r="B41" s="11" t="s">
        <v>6865</v>
      </c>
      <c r="C41" s="11" t="s">
        <v>6940</v>
      </c>
      <c r="D41" s="11" t="s">
        <v>7120</v>
      </c>
      <c r="E41" s="11" t="s">
        <v>7121</v>
      </c>
      <c r="F41" s="11" t="s">
        <v>6895</v>
      </c>
      <c r="G41" s="11" t="s">
        <v>4275</v>
      </c>
      <c r="H41" s="11" t="s">
        <v>4667</v>
      </c>
      <c r="I41" s="11" t="s">
        <v>6677</v>
      </c>
      <c r="J41" s="11" t="s">
        <v>6896</v>
      </c>
      <c r="K41" s="11" t="s">
        <v>7122</v>
      </c>
      <c r="L41" s="11" t="s">
        <v>7123</v>
      </c>
      <c r="M41" s="11" t="s">
        <v>66</v>
      </c>
      <c r="N41" s="11" t="s">
        <v>6874</v>
      </c>
      <c r="O41" s="11" t="s">
        <v>6875</v>
      </c>
      <c r="P41" s="11" t="s">
        <v>66</v>
      </c>
      <c r="Q41" s="11">
        <v>37800</v>
      </c>
      <c r="R41" s="11" t="s">
        <v>7124</v>
      </c>
      <c r="S41" s="11" t="s">
        <v>7125</v>
      </c>
      <c r="T41" s="11" t="s">
        <v>7126</v>
      </c>
      <c r="U41" s="11">
        <v>1896</v>
      </c>
      <c r="V41" s="11" t="s">
        <v>6902</v>
      </c>
      <c r="W41" s="11">
        <v>110</v>
      </c>
      <c r="X41" s="11">
        <v>5</v>
      </c>
      <c r="Y41" s="11" t="s">
        <v>6881</v>
      </c>
      <c r="Z41" s="15" t="e">
        <f>_xlfn.XLOOKUP(E41, Commandes!F:F, Commandes!D:D)</f>
        <v>#N/A</v>
      </c>
    </row>
    <row r="42" spans="1:26" x14ac:dyDescent="0.25">
      <c r="A42" s="11" t="s">
        <v>6938</v>
      </c>
      <c r="B42" s="11" t="s">
        <v>7127</v>
      </c>
      <c r="C42" s="11" t="s">
        <v>6940</v>
      </c>
      <c r="D42" s="11" t="s">
        <v>7128</v>
      </c>
      <c r="E42" s="11" t="s">
        <v>7129</v>
      </c>
      <c r="F42" s="11" t="s">
        <v>66</v>
      </c>
      <c r="G42" s="11" t="s">
        <v>7130</v>
      </c>
      <c r="H42" s="11" t="s">
        <v>4667</v>
      </c>
      <c r="I42" s="11" t="s">
        <v>7131</v>
      </c>
      <c r="J42" s="11" t="s">
        <v>7132</v>
      </c>
      <c r="K42" s="11" t="s">
        <v>7133</v>
      </c>
      <c r="L42" s="11" t="s">
        <v>7134</v>
      </c>
      <c r="M42" s="11" t="s">
        <v>66</v>
      </c>
      <c r="N42" s="11" t="s">
        <v>6874</v>
      </c>
      <c r="O42" s="11" t="s">
        <v>6875</v>
      </c>
      <c r="P42" s="11" t="s">
        <v>7135</v>
      </c>
      <c r="Q42" s="11">
        <v>9998</v>
      </c>
      <c r="R42" s="11" t="s">
        <v>7136</v>
      </c>
      <c r="S42" s="11" t="s">
        <v>6878</v>
      </c>
      <c r="T42" s="11" t="s">
        <v>7137</v>
      </c>
      <c r="U42" s="11">
        <v>1871</v>
      </c>
      <c r="V42" s="11" t="s">
        <v>6880</v>
      </c>
      <c r="W42" s="11">
        <v>150</v>
      </c>
      <c r="X42" s="11">
        <v>8</v>
      </c>
      <c r="Y42" s="11" t="s">
        <v>6915</v>
      </c>
      <c r="Z42" s="15" t="e">
        <f>_xlfn.XLOOKUP(E42, Commandes!F:F, Commandes!D:D)</f>
        <v>#N/A</v>
      </c>
    </row>
    <row r="43" spans="1:26" x14ac:dyDescent="0.25">
      <c r="A43" s="11" t="s">
        <v>6938</v>
      </c>
      <c r="B43" s="11" t="s">
        <v>6903</v>
      </c>
      <c r="C43" s="11" t="s">
        <v>6940</v>
      </c>
      <c r="D43" s="11" t="s">
        <v>7138</v>
      </c>
      <c r="E43" s="11" t="s">
        <v>2752</v>
      </c>
      <c r="F43" s="11" t="s">
        <v>6905</v>
      </c>
      <c r="G43" s="11" t="s">
        <v>6905</v>
      </c>
      <c r="H43" s="11" t="s">
        <v>7139</v>
      </c>
      <c r="I43" s="11" t="s">
        <v>6043</v>
      </c>
      <c r="J43" s="11" t="s">
        <v>66</v>
      </c>
      <c r="K43" s="11" t="s">
        <v>7140</v>
      </c>
      <c r="L43" s="11" t="s">
        <v>7141</v>
      </c>
      <c r="M43" s="11" t="s">
        <v>66</v>
      </c>
      <c r="N43" s="11" t="s">
        <v>6920</v>
      </c>
      <c r="O43" s="11" t="s">
        <v>6911</v>
      </c>
      <c r="P43" s="11" t="s">
        <v>66</v>
      </c>
      <c r="Q43" s="11">
        <v>400000</v>
      </c>
      <c r="R43" s="11" t="s">
        <v>7142</v>
      </c>
      <c r="S43" s="11" t="s">
        <v>6878</v>
      </c>
      <c r="T43" s="11" t="s">
        <v>2754</v>
      </c>
      <c r="U43" s="11">
        <v>3500</v>
      </c>
      <c r="V43" s="11" t="s">
        <v>6923</v>
      </c>
      <c r="W43" s="11">
        <v>294</v>
      </c>
      <c r="X43" s="11">
        <v>7</v>
      </c>
      <c r="Y43" s="11" t="s">
        <v>6915</v>
      </c>
      <c r="Z43" s="15" t="str">
        <f>_xlfn.XLOOKUP(E43, Commandes!F:F, Commandes!D:D)</f>
        <v>GHN6-ZSM-MTN</v>
      </c>
    </row>
    <row r="44" spans="1:26" x14ac:dyDescent="0.25">
      <c r="A44" s="11" t="s">
        <v>6938</v>
      </c>
      <c r="B44" s="11" t="s">
        <v>6903</v>
      </c>
      <c r="C44" s="11" t="s">
        <v>6940</v>
      </c>
      <c r="D44" s="11" t="s">
        <v>7143</v>
      </c>
      <c r="E44" s="11" t="s">
        <v>2733</v>
      </c>
      <c r="F44" s="11" t="s">
        <v>6905</v>
      </c>
      <c r="G44" s="11" t="s">
        <v>6905</v>
      </c>
      <c r="H44" s="11" t="s">
        <v>7139</v>
      </c>
      <c r="I44" s="11" t="s">
        <v>6043</v>
      </c>
      <c r="J44" s="11" t="s">
        <v>66</v>
      </c>
      <c r="K44" s="11" t="s">
        <v>7144</v>
      </c>
      <c r="L44" s="11" t="s">
        <v>7145</v>
      </c>
      <c r="M44" s="11" t="s">
        <v>66</v>
      </c>
      <c r="N44" s="11" t="s">
        <v>6920</v>
      </c>
      <c r="O44" s="11" t="s">
        <v>6911</v>
      </c>
      <c r="P44" s="11" t="s">
        <v>66</v>
      </c>
      <c r="Q44" s="11">
        <v>39525</v>
      </c>
      <c r="R44" s="11" t="s">
        <v>7146</v>
      </c>
      <c r="S44" s="11" t="s">
        <v>6878</v>
      </c>
      <c r="T44" s="11" t="s">
        <v>2735</v>
      </c>
      <c r="U44" s="11">
        <v>3500</v>
      </c>
      <c r="V44" s="11" t="s">
        <v>6923</v>
      </c>
      <c r="W44" s="11">
        <v>293</v>
      </c>
      <c r="X44" s="11">
        <v>7</v>
      </c>
      <c r="Y44" s="11" t="s">
        <v>6915</v>
      </c>
      <c r="Z44" s="15" t="str">
        <f>_xlfn.XLOOKUP(E44, Commandes!F:F, Commandes!D:D)</f>
        <v>GWPY-WD9-G35</v>
      </c>
    </row>
    <row r="45" spans="1:26" x14ac:dyDescent="0.25">
      <c r="A45" s="11" t="s">
        <v>6938</v>
      </c>
      <c r="B45" s="11" t="s">
        <v>6903</v>
      </c>
      <c r="C45" s="11" t="s">
        <v>6940</v>
      </c>
      <c r="D45" s="11" t="s">
        <v>7147</v>
      </c>
      <c r="E45" s="11" t="s">
        <v>2758</v>
      </c>
      <c r="F45" s="11" t="s">
        <v>6905</v>
      </c>
      <c r="G45" s="11" t="s">
        <v>6905</v>
      </c>
      <c r="H45" s="11" t="s">
        <v>4692</v>
      </c>
      <c r="I45" s="11" t="s">
        <v>6917</v>
      </c>
      <c r="J45" s="11" t="s">
        <v>66</v>
      </c>
      <c r="K45" s="11" t="s">
        <v>6888</v>
      </c>
      <c r="L45" s="11" t="s">
        <v>7148</v>
      </c>
      <c r="M45" s="11" t="s">
        <v>66</v>
      </c>
      <c r="N45" s="11" t="s">
        <v>6910</v>
      </c>
      <c r="O45" s="11" t="s">
        <v>6911</v>
      </c>
      <c r="P45" s="11" t="s">
        <v>66</v>
      </c>
      <c r="Q45" s="11">
        <v>120000</v>
      </c>
      <c r="R45" s="11" t="s">
        <v>7149</v>
      </c>
      <c r="S45" s="11" t="s">
        <v>6878</v>
      </c>
      <c r="T45" s="11" t="s">
        <v>2760</v>
      </c>
      <c r="U45" s="11">
        <v>3500</v>
      </c>
      <c r="V45" s="11" t="s">
        <v>6923</v>
      </c>
      <c r="W45" s="11">
        <v>0</v>
      </c>
      <c r="X45" s="11">
        <v>8</v>
      </c>
      <c r="Y45" s="11" t="s">
        <v>6915</v>
      </c>
      <c r="Z45" s="15" t="str">
        <f>_xlfn.XLOOKUP(E45, Commandes!F:F, Commandes!D:D)</f>
        <v>GZFU-AK8-MGC</v>
      </c>
    </row>
    <row r="46" spans="1:26" x14ac:dyDescent="0.25">
      <c r="A46" s="11" t="s">
        <v>6938</v>
      </c>
      <c r="B46" s="11" t="s">
        <v>6903</v>
      </c>
      <c r="C46" s="11" t="s">
        <v>6940</v>
      </c>
      <c r="D46" s="11" t="s">
        <v>7150</v>
      </c>
      <c r="E46" s="11" t="s">
        <v>2870</v>
      </c>
      <c r="F46" s="11" t="s">
        <v>6905</v>
      </c>
      <c r="G46" s="11" t="s">
        <v>6905</v>
      </c>
      <c r="H46" s="11" t="s">
        <v>4692</v>
      </c>
      <c r="I46" s="11" t="s">
        <v>6917</v>
      </c>
      <c r="J46" s="11" t="s">
        <v>66</v>
      </c>
      <c r="K46" s="11" t="s">
        <v>7151</v>
      </c>
      <c r="L46" s="11" t="s">
        <v>7152</v>
      </c>
      <c r="M46" s="11" t="s">
        <v>66</v>
      </c>
      <c r="N46" s="11" t="s">
        <v>6920</v>
      </c>
      <c r="O46" s="11" t="s">
        <v>6911</v>
      </c>
      <c r="P46" s="11" t="s">
        <v>7153</v>
      </c>
      <c r="Q46" s="11">
        <v>72250</v>
      </c>
      <c r="R46" s="11" t="s">
        <v>7154</v>
      </c>
      <c r="S46" s="11" t="s">
        <v>6878</v>
      </c>
      <c r="T46" s="11" t="s">
        <v>2872</v>
      </c>
      <c r="U46" s="11">
        <v>35000</v>
      </c>
      <c r="V46" s="11" t="s">
        <v>6923</v>
      </c>
      <c r="W46" s="11">
        <v>0</v>
      </c>
      <c r="X46" s="11">
        <v>8</v>
      </c>
      <c r="Y46" s="11" t="s">
        <v>6915</v>
      </c>
      <c r="Z46" s="15" t="str">
        <f>_xlfn.XLOOKUP(E46, Commandes!F:F, Commandes!D:D)</f>
        <v>GJ7F-MK2-MT7</v>
      </c>
    </row>
    <row r="47" spans="1:26" x14ac:dyDescent="0.25">
      <c r="A47" s="11" t="s">
        <v>6938</v>
      </c>
      <c r="B47" s="11" t="s">
        <v>6903</v>
      </c>
      <c r="C47" s="11" t="s">
        <v>6940</v>
      </c>
      <c r="D47" s="11" t="s">
        <v>7155</v>
      </c>
      <c r="E47" s="11" t="s">
        <v>2915</v>
      </c>
      <c r="F47" s="11" t="s">
        <v>6905</v>
      </c>
      <c r="G47" s="11" t="s">
        <v>6905</v>
      </c>
      <c r="H47" s="11" t="s">
        <v>4692</v>
      </c>
      <c r="I47" s="11" t="s">
        <v>6917</v>
      </c>
      <c r="J47" s="11" t="s">
        <v>66</v>
      </c>
      <c r="K47" s="11" t="s">
        <v>7156</v>
      </c>
      <c r="L47" s="11" t="s">
        <v>7157</v>
      </c>
      <c r="M47" s="11" t="s">
        <v>66</v>
      </c>
      <c r="N47" s="11" t="s">
        <v>6920</v>
      </c>
      <c r="O47" s="11" t="s">
        <v>6911</v>
      </c>
      <c r="P47" s="11" t="s">
        <v>7158</v>
      </c>
      <c r="Q47" s="11">
        <v>92000</v>
      </c>
      <c r="R47" s="11" t="s">
        <v>7159</v>
      </c>
      <c r="S47" s="11" t="s">
        <v>6878</v>
      </c>
      <c r="T47" s="11" t="s">
        <v>2917</v>
      </c>
      <c r="U47" s="11">
        <v>3500</v>
      </c>
      <c r="V47" s="11" t="s">
        <v>6923</v>
      </c>
      <c r="W47" s="11">
        <v>0</v>
      </c>
      <c r="X47" s="11">
        <v>8</v>
      </c>
      <c r="Y47" s="11" t="s">
        <v>6915</v>
      </c>
      <c r="Z47" s="15" t="str">
        <f>_xlfn.XLOOKUP(E47, Commandes!F:F, Commandes!D:D)</f>
        <v>G77G-86T-937</v>
      </c>
    </row>
    <row r="48" spans="1:26" x14ac:dyDescent="0.25">
      <c r="A48" s="11" t="s">
        <v>6938</v>
      </c>
      <c r="B48" s="11" t="s">
        <v>6903</v>
      </c>
      <c r="C48" s="11" t="s">
        <v>6940</v>
      </c>
      <c r="D48" s="11" t="s">
        <v>7160</v>
      </c>
      <c r="E48" s="11" t="s">
        <v>4017</v>
      </c>
      <c r="F48" s="11" t="s">
        <v>6905</v>
      </c>
      <c r="G48" s="11" t="s">
        <v>6905</v>
      </c>
      <c r="H48" s="11" t="s">
        <v>4692</v>
      </c>
      <c r="I48" s="11" t="s">
        <v>6917</v>
      </c>
      <c r="J48" s="11" t="s">
        <v>66</v>
      </c>
      <c r="K48" s="11" t="s">
        <v>7161</v>
      </c>
      <c r="L48" s="11" t="s">
        <v>7162</v>
      </c>
      <c r="M48" s="11" t="s">
        <v>66</v>
      </c>
      <c r="N48" s="11" t="s">
        <v>6910</v>
      </c>
      <c r="O48" s="11" t="s">
        <v>6911</v>
      </c>
      <c r="P48" s="11" t="s">
        <v>7163</v>
      </c>
      <c r="Q48" s="11">
        <v>88651</v>
      </c>
      <c r="R48" s="11" t="s">
        <v>7164</v>
      </c>
      <c r="S48" s="11" t="s">
        <v>6878</v>
      </c>
      <c r="T48" s="11" t="s">
        <v>4019</v>
      </c>
      <c r="U48" s="11">
        <v>3500</v>
      </c>
      <c r="V48" s="11" t="s">
        <v>6923</v>
      </c>
      <c r="W48" s="11">
        <v>0</v>
      </c>
      <c r="X48" s="11">
        <v>8</v>
      </c>
      <c r="Y48" s="11" t="s">
        <v>6915</v>
      </c>
      <c r="Z48" s="15" t="str">
        <f>_xlfn.XLOOKUP(E48, Commandes!F:F, Commandes!D:D)</f>
        <v>GUSM-H9P-NA2</v>
      </c>
    </row>
    <row r="49" spans="1:26" x14ac:dyDescent="0.25">
      <c r="A49" s="11" t="s">
        <v>6938</v>
      </c>
      <c r="B49" s="11" t="s">
        <v>6903</v>
      </c>
      <c r="C49" s="11" t="s">
        <v>6940</v>
      </c>
      <c r="D49" s="11" t="s">
        <v>7165</v>
      </c>
      <c r="E49" s="11" t="s">
        <v>2739</v>
      </c>
      <c r="F49" s="11" t="s">
        <v>6905</v>
      </c>
      <c r="G49" s="11" t="s">
        <v>6905</v>
      </c>
      <c r="H49" s="11" t="s">
        <v>4692</v>
      </c>
      <c r="I49" s="11" t="s">
        <v>7166</v>
      </c>
      <c r="J49" s="11" t="s">
        <v>66</v>
      </c>
      <c r="K49" s="11" t="s">
        <v>7167</v>
      </c>
      <c r="L49" s="11" t="s">
        <v>7168</v>
      </c>
      <c r="M49" s="11" t="s">
        <v>66</v>
      </c>
      <c r="N49" s="11" t="s">
        <v>6920</v>
      </c>
      <c r="O49" s="11" t="s">
        <v>6911</v>
      </c>
      <c r="P49" s="11" t="s">
        <v>66</v>
      </c>
      <c r="Q49" s="11">
        <v>50000</v>
      </c>
      <c r="R49" s="11" t="s">
        <v>7169</v>
      </c>
      <c r="S49" s="11" t="s">
        <v>6878</v>
      </c>
      <c r="T49" s="11" t="s">
        <v>2741</v>
      </c>
      <c r="U49" s="11">
        <v>3500</v>
      </c>
      <c r="V49" s="11" t="s">
        <v>7170</v>
      </c>
      <c r="W49" s="11">
        <v>0</v>
      </c>
      <c r="X49" s="11">
        <v>8</v>
      </c>
      <c r="Y49" s="11" t="s">
        <v>7171</v>
      </c>
      <c r="Z49" s="15" t="str">
        <f>_xlfn.XLOOKUP(E49, Commandes!F:F, Commandes!D:D)</f>
        <v>GTT9-XJ2-7K7</v>
      </c>
    </row>
    <row r="50" spans="1:26" x14ac:dyDescent="0.25">
      <c r="A50" s="11" t="s">
        <v>6938</v>
      </c>
      <c r="B50" s="11" t="s">
        <v>6903</v>
      </c>
      <c r="C50" s="11" t="s">
        <v>6940</v>
      </c>
      <c r="D50" s="11" t="s">
        <v>7172</v>
      </c>
      <c r="E50" s="11" t="s">
        <v>2921</v>
      </c>
      <c r="F50" s="11" t="s">
        <v>6905</v>
      </c>
      <c r="G50" s="11" t="s">
        <v>6905</v>
      </c>
      <c r="H50" s="11" t="s">
        <v>4692</v>
      </c>
      <c r="I50" s="11" t="s">
        <v>6917</v>
      </c>
      <c r="J50" s="11" t="s">
        <v>66</v>
      </c>
      <c r="K50" s="11" t="s">
        <v>7173</v>
      </c>
      <c r="L50" s="11" t="s">
        <v>7174</v>
      </c>
      <c r="M50" s="11" t="s">
        <v>66</v>
      </c>
      <c r="N50" s="11" t="s">
        <v>6910</v>
      </c>
      <c r="O50" s="11" t="s">
        <v>6911</v>
      </c>
      <c r="P50" s="11" t="s">
        <v>7175</v>
      </c>
      <c r="Q50" s="11">
        <v>58160</v>
      </c>
      <c r="R50" s="11" t="s">
        <v>7176</v>
      </c>
      <c r="S50" s="11" t="s">
        <v>6878</v>
      </c>
      <c r="T50" s="11" t="s">
        <v>2923</v>
      </c>
      <c r="U50" s="11">
        <v>3500</v>
      </c>
      <c r="V50" s="11" t="s">
        <v>6923</v>
      </c>
      <c r="W50" s="11">
        <v>0</v>
      </c>
      <c r="X50" s="11">
        <v>8</v>
      </c>
      <c r="Y50" s="11" t="s">
        <v>6915</v>
      </c>
      <c r="Z50" s="15" t="str">
        <f>_xlfn.XLOOKUP(E50, Commandes!F:F, Commandes!D:D)</f>
        <v>G3M8-RJN-VU3</v>
      </c>
    </row>
    <row r="51" spans="1:26" x14ac:dyDescent="0.25">
      <c r="A51" s="11" t="s">
        <v>6938</v>
      </c>
      <c r="B51" s="11" t="s">
        <v>6903</v>
      </c>
      <c r="C51" s="11" t="s">
        <v>6940</v>
      </c>
      <c r="D51" s="11" t="s">
        <v>7177</v>
      </c>
      <c r="E51" s="11" t="s">
        <v>2745</v>
      </c>
      <c r="F51" s="11" t="s">
        <v>6905</v>
      </c>
      <c r="G51" s="11" t="s">
        <v>6905</v>
      </c>
      <c r="H51" s="11" t="s">
        <v>4692</v>
      </c>
      <c r="I51" s="11" t="s">
        <v>6917</v>
      </c>
      <c r="J51" s="11" t="s">
        <v>66</v>
      </c>
      <c r="K51" s="11" t="s">
        <v>7178</v>
      </c>
      <c r="L51" s="11" t="s">
        <v>7179</v>
      </c>
      <c r="M51" s="11" t="s">
        <v>66</v>
      </c>
      <c r="N51" s="11" t="s">
        <v>6920</v>
      </c>
      <c r="O51" s="11" t="s">
        <v>6911</v>
      </c>
      <c r="P51" s="11" t="s">
        <v>2748</v>
      </c>
      <c r="Q51" s="11">
        <v>112144</v>
      </c>
      <c r="R51" s="11" t="s">
        <v>7180</v>
      </c>
      <c r="S51" s="11" t="s">
        <v>6878</v>
      </c>
      <c r="T51" s="11" t="s">
        <v>2747</v>
      </c>
      <c r="U51" s="11">
        <v>3500</v>
      </c>
      <c r="V51" s="11" t="s">
        <v>6923</v>
      </c>
      <c r="W51" s="11">
        <v>0</v>
      </c>
      <c r="X51" s="11">
        <v>8</v>
      </c>
      <c r="Y51" s="11" t="s">
        <v>6915</v>
      </c>
      <c r="Z51" s="15" t="str">
        <f>_xlfn.XLOOKUP(E51, Commandes!F:F, Commandes!D:D)</f>
        <v>G5ZW-AH7-7MN</v>
      </c>
    </row>
    <row r="52" spans="1:26" x14ac:dyDescent="0.25">
      <c r="A52" s="11" t="s">
        <v>6938</v>
      </c>
      <c r="B52" s="11" t="s">
        <v>6903</v>
      </c>
      <c r="C52" s="11" t="s">
        <v>6940</v>
      </c>
      <c r="D52" s="11" t="s">
        <v>7181</v>
      </c>
      <c r="E52" s="11" t="s">
        <v>3816</v>
      </c>
      <c r="F52" s="11" t="s">
        <v>6905</v>
      </c>
      <c r="G52" s="11" t="s">
        <v>6905</v>
      </c>
      <c r="H52" s="11" t="s">
        <v>6906</v>
      </c>
      <c r="I52" s="11" t="s">
        <v>6907</v>
      </c>
      <c r="J52" s="11" t="s">
        <v>66</v>
      </c>
      <c r="K52" s="11" t="s">
        <v>7182</v>
      </c>
      <c r="L52" s="11" t="s">
        <v>7183</v>
      </c>
      <c r="M52" s="11" t="s">
        <v>66</v>
      </c>
      <c r="N52" s="11" t="s">
        <v>6910</v>
      </c>
      <c r="O52" s="11" t="s">
        <v>6911</v>
      </c>
      <c r="P52" s="11" t="s">
        <v>66</v>
      </c>
      <c r="Q52" s="11">
        <v>411</v>
      </c>
      <c r="R52" s="11" t="s">
        <v>7183</v>
      </c>
      <c r="S52" s="11" t="s">
        <v>6878</v>
      </c>
      <c r="T52" s="11" t="s">
        <v>3818</v>
      </c>
      <c r="U52" s="11">
        <v>3500</v>
      </c>
      <c r="V52" s="11" t="s">
        <v>6914</v>
      </c>
      <c r="W52" s="11">
        <v>0</v>
      </c>
      <c r="X52" s="11">
        <v>7</v>
      </c>
      <c r="Y52" s="11" t="s">
        <v>6915</v>
      </c>
      <c r="Z52" s="15" t="str">
        <f>_xlfn.XLOOKUP(E52, Commandes!F:F, Commandes!D:D)</f>
        <v>GGMF-GRK-ZUG</v>
      </c>
    </row>
    <row r="53" spans="1:26" x14ac:dyDescent="0.25">
      <c r="A53" s="11" t="s">
        <v>6938</v>
      </c>
      <c r="B53" s="11" t="s">
        <v>6903</v>
      </c>
      <c r="C53" s="11" t="s">
        <v>6940</v>
      </c>
      <c r="D53" s="11" t="s">
        <v>7184</v>
      </c>
      <c r="E53" s="11" t="s">
        <v>2785</v>
      </c>
      <c r="F53" s="11" t="s">
        <v>6905</v>
      </c>
      <c r="G53" s="11" t="s">
        <v>6905</v>
      </c>
      <c r="H53" s="11" t="s">
        <v>4692</v>
      </c>
      <c r="I53" s="11" t="s">
        <v>6917</v>
      </c>
      <c r="J53" s="11" t="s">
        <v>66</v>
      </c>
      <c r="K53" s="11" t="s">
        <v>7185</v>
      </c>
      <c r="L53" s="11" t="s">
        <v>7186</v>
      </c>
      <c r="M53" s="11" t="s">
        <v>66</v>
      </c>
      <c r="N53" s="11" t="s">
        <v>6920</v>
      </c>
      <c r="O53" s="11" t="s">
        <v>6911</v>
      </c>
      <c r="P53" s="11" t="s">
        <v>7187</v>
      </c>
      <c r="Q53" s="11">
        <v>83359</v>
      </c>
      <c r="R53" s="11" t="s">
        <v>7188</v>
      </c>
      <c r="S53" s="11" t="s">
        <v>6878</v>
      </c>
      <c r="T53" s="11" t="s">
        <v>2787</v>
      </c>
      <c r="U53" s="11">
        <v>3500</v>
      </c>
      <c r="V53" s="11" t="s">
        <v>6923</v>
      </c>
      <c r="W53" s="11">
        <v>0</v>
      </c>
      <c r="X53" s="11">
        <v>8</v>
      </c>
      <c r="Y53" s="11" t="s">
        <v>6915</v>
      </c>
      <c r="Z53" s="15" t="str">
        <f>_xlfn.XLOOKUP(E53, Commandes!F:F, Commandes!D:D)</f>
        <v>G4Y2-JDD-6R8</v>
      </c>
    </row>
    <row r="54" spans="1:26" x14ac:dyDescent="0.25">
      <c r="A54" s="11" t="s">
        <v>7189</v>
      </c>
      <c r="B54" s="11" t="s">
        <v>6865</v>
      </c>
      <c r="C54" s="11" t="s">
        <v>7190</v>
      </c>
      <c r="D54" s="11" t="s">
        <v>7191</v>
      </c>
      <c r="E54" s="11" t="s">
        <v>7192</v>
      </c>
      <c r="F54" s="11" t="s">
        <v>6895</v>
      </c>
      <c r="G54" s="11" t="s">
        <v>4275</v>
      </c>
      <c r="H54" s="11" t="s">
        <v>4667</v>
      </c>
      <c r="I54" s="11" t="s">
        <v>6677</v>
      </c>
      <c r="J54" s="11" t="s">
        <v>7193</v>
      </c>
      <c r="K54" s="11" t="s">
        <v>7194</v>
      </c>
      <c r="L54" s="11" t="s">
        <v>7195</v>
      </c>
      <c r="M54" s="11" t="s">
        <v>66</v>
      </c>
      <c r="N54" s="11" t="s">
        <v>6874</v>
      </c>
      <c r="O54" s="11" t="s">
        <v>6875</v>
      </c>
      <c r="P54" s="11" t="s">
        <v>66</v>
      </c>
      <c r="Q54" s="11">
        <v>108233</v>
      </c>
      <c r="R54" s="11" t="s">
        <v>7196</v>
      </c>
      <c r="S54" s="11" t="s">
        <v>6878</v>
      </c>
      <c r="T54" s="11" t="s">
        <v>7197</v>
      </c>
      <c r="U54" s="11">
        <v>0</v>
      </c>
      <c r="V54" s="11" t="s">
        <v>6923</v>
      </c>
      <c r="W54" s="11">
        <v>111</v>
      </c>
      <c r="X54" s="11">
        <v>5</v>
      </c>
      <c r="Y54" s="11" t="s">
        <v>66</v>
      </c>
      <c r="Z54" s="15" t="e">
        <f>_xlfn.XLOOKUP(E54, Commandes!F:F, Commandes!D:D)</f>
        <v>#N/A</v>
      </c>
    </row>
    <row r="55" spans="1:26" x14ac:dyDescent="0.25">
      <c r="A55" s="11" t="s">
        <v>7189</v>
      </c>
      <c r="B55" s="11" t="s">
        <v>6865</v>
      </c>
      <c r="C55" s="11" t="s">
        <v>7190</v>
      </c>
      <c r="D55" s="11" t="s">
        <v>7198</v>
      </c>
      <c r="E55" s="11" t="s">
        <v>7199</v>
      </c>
      <c r="F55" s="11" t="s">
        <v>6895</v>
      </c>
      <c r="G55" s="11" t="s">
        <v>4275</v>
      </c>
      <c r="H55" s="11" t="s">
        <v>4667</v>
      </c>
      <c r="I55" s="11" t="s">
        <v>6677</v>
      </c>
      <c r="J55" s="11" t="s">
        <v>7193</v>
      </c>
      <c r="K55" s="11" t="s">
        <v>7194</v>
      </c>
      <c r="L55" s="11" t="s">
        <v>7195</v>
      </c>
      <c r="M55" s="11" t="s">
        <v>66</v>
      </c>
      <c r="N55" s="11" t="s">
        <v>6874</v>
      </c>
      <c r="O55" s="11" t="s">
        <v>6875</v>
      </c>
      <c r="P55" s="11" t="s">
        <v>66</v>
      </c>
      <c r="Q55" s="11">
        <v>103896</v>
      </c>
      <c r="R55" s="11" t="s">
        <v>7200</v>
      </c>
      <c r="S55" s="11" t="s">
        <v>6878</v>
      </c>
      <c r="T55" s="11" t="s">
        <v>7201</v>
      </c>
      <c r="U55" s="11">
        <v>0</v>
      </c>
      <c r="V55" s="11" t="s">
        <v>6923</v>
      </c>
      <c r="W55" s="11">
        <v>111</v>
      </c>
      <c r="X55" s="11">
        <v>5</v>
      </c>
      <c r="Y55" s="11" t="s">
        <v>66</v>
      </c>
      <c r="Z55" s="15" t="e">
        <f>_xlfn.XLOOKUP(E55, Commandes!F:F, Commandes!D:D)</f>
        <v>#N/A</v>
      </c>
    </row>
    <row r="56" spans="1:26" x14ac:dyDescent="0.25">
      <c r="A56" s="11" t="s">
        <v>7189</v>
      </c>
      <c r="B56" s="11" t="s">
        <v>6865</v>
      </c>
      <c r="C56" s="11" t="s">
        <v>7190</v>
      </c>
      <c r="D56" s="11" t="s">
        <v>7202</v>
      </c>
      <c r="E56" s="11" t="s">
        <v>7203</v>
      </c>
      <c r="F56" s="11" t="s">
        <v>6895</v>
      </c>
      <c r="G56" s="11" t="s">
        <v>4275</v>
      </c>
      <c r="H56" s="11" t="s">
        <v>7017</v>
      </c>
      <c r="I56" s="11" t="s">
        <v>7204</v>
      </c>
      <c r="J56" s="11" t="s">
        <v>7205</v>
      </c>
      <c r="K56" s="11" t="s">
        <v>7206</v>
      </c>
      <c r="L56" s="11" t="s">
        <v>7207</v>
      </c>
      <c r="M56" s="11" t="s">
        <v>66</v>
      </c>
      <c r="N56" s="11" t="s">
        <v>6874</v>
      </c>
      <c r="O56" s="11" t="s">
        <v>6875</v>
      </c>
      <c r="P56" s="11" t="s">
        <v>7208</v>
      </c>
      <c r="Q56" s="11">
        <v>67254</v>
      </c>
      <c r="R56" s="11" t="s">
        <v>7209</v>
      </c>
      <c r="S56" s="11" t="s">
        <v>7210</v>
      </c>
      <c r="T56" s="11" t="s">
        <v>7211</v>
      </c>
      <c r="U56" s="11">
        <v>1710</v>
      </c>
      <c r="V56" s="11" t="s">
        <v>6880</v>
      </c>
      <c r="W56" s="11">
        <v>123</v>
      </c>
      <c r="X56" s="11">
        <v>5</v>
      </c>
      <c r="Y56" s="11" t="s">
        <v>6881</v>
      </c>
      <c r="Z56" s="15" t="e">
        <f>_xlfn.XLOOKUP(E56, Commandes!F:F, Commandes!D:D)</f>
        <v>#N/A</v>
      </c>
    </row>
    <row r="57" spans="1:26" x14ac:dyDescent="0.25">
      <c r="A57" s="11" t="s">
        <v>7189</v>
      </c>
      <c r="B57" s="11" t="s">
        <v>6865</v>
      </c>
      <c r="C57" s="11" t="s">
        <v>7190</v>
      </c>
      <c r="D57" s="11" t="s">
        <v>7212</v>
      </c>
      <c r="E57" s="11" t="s">
        <v>7213</v>
      </c>
      <c r="F57" s="11" t="s">
        <v>6895</v>
      </c>
      <c r="G57" s="11" t="s">
        <v>7214</v>
      </c>
      <c r="H57" s="11" t="s">
        <v>7215</v>
      </c>
      <c r="I57" s="11" t="s">
        <v>7216</v>
      </c>
      <c r="J57" s="11" t="s">
        <v>7217</v>
      </c>
      <c r="K57" s="11" t="s">
        <v>7020</v>
      </c>
      <c r="L57" s="11" t="s">
        <v>7218</v>
      </c>
      <c r="M57" s="11" t="s">
        <v>66</v>
      </c>
      <c r="N57" s="11" t="s">
        <v>6874</v>
      </c>
      <c r="O57" s="11" t="s">
        <v>6875</v>
      </c>
      <c r="P57" s="11" t="s">
        <v>7219</v>
      </c>
      <c r="Q57" s="11">
        <v>41837</v>
      </c>
      <c r="R57" s="11" t="s">
        <v>7220</v>
      </c>
      <c r="S57" s="11" t="s">
        <v>6878</v>
      </c>
      <c r="T57" s="11" t="s">
        <v>7221</v>
      </c>
      <c r="U57" s="11">
        <v>2325</v>
      </c>
      <c r="V57" s="11" t="s">
        <v>7025</v>
      </c>
      <c r="W57" s="11">
        <v>28</v>
      </c>
      <c r="X57" s="11">
        <v>10</v>
      </c>
      <c r="Y57" s="11" t="s">
        <v>6881</v>
      </c>
      <c r="Z57" s="15" t="e">
        <f>_xlfn.XLOOKUP(E57, Commandes!F:F, Commandes!D:D)</f>
        <v>#N/A</v>
      </c>
    </row>
    <row r="58" spans="1:26" x14ac:dyDescent="0.25">
      <c r="A58" s="11" t="s">
        <v>7189</v>
      </c>
      <c r="B58" s="11" t="s">
        <v>6865</v>
      </c>
      <c r="C58" s="11" t="s">
        <v>7190</v>
      </c>
      <c r="D58" s="11" t="s">
        <v>7222</v>
      </c>
      <c r="E58" s="11" t="s">
        <v>7223</v>
      </c>
      <c r="F58" s="11" t="s">
        <v>6895</v>
      </c>
      <c r="G58" s="11" t="s">
        <v>4275</v>
      </c>
      <c r="H58" s="11" t="s">
        <v>7017</v>
      </c>
      <c r="I58" s="11" t="s">
        <v>7204</v>
      </c>
      <c r="J58" s="11" t="s">
        <v>7205</v>
      </c>
      <c r="K58" s="11" t="s">
        <v>7206</v>
      </c>
      <c r="L58" s="11" t="s">
        <v>7224</v>
      </c>
      <c r="M58" s="11" t="s">
        <v>66</v>
      </c>
      <c r="N58" s="11" t="s">
        <v>6874</v>
      </c>
      <c r="O58" s="11" t="s">
        <v>6875</v>
      </c>
      <c r="P58" s="11" t="s">
        <v>7225</v>
      </c>
      <c r="Q58" s="11">
        <v>45156</v>
      </c>
      <c r="R58" s="11" t="s">
        <v>7226</v>
      </c>
      <c r="S58" s="11" t="s">
        <v>6878</v>
      </c>
      <c r="T58" s="11" t="s">
        <v>7227</v>
      </c>
      <c r="U58" s="11">
        <v>1710</v>
      </c>
      <c r="V58" s="11" t="s">
        <v>6880</v>
      </c>
      <c r="W58" s="11">
        <v>123</v>
      </c>
      <c r="X58" s="11">
        <v>5</v>
      </c>
      <c r="Y58" s="11" t="s">
        <v>6881</v>
      </c>
      <c r="Z58" s="15" t="e">
        <f>_xlfn.XLOOKUP(E58, Commandes!F:F, Commandes!D:D)</f>
        <v>#N/A</v>
      </c>
    </row>
    <row r="59" spans="1:26" x14ac:dyDescent="0.25">
      <c r="A59" s="11" t="s">
        <v>7189</v>
      </c>
      <c r="B59" s="11" t="s">
        <v>6865</v>
      </c>
      <c r="C59" s="11" t="s">
        <v>7190</v>
      </c>
      <c r="D59" s="11" t="s">
        <v>7228</v>
      </c>
      <c r="E59" s="11" t="s">
        <v>7229</v>
      </c>
      <c r="F59" s="11" t="s">
        <v>6895</v>
      </c>
      <c r="G59" s="11" t="s">
        <v>4275</v>
      </c>
      <c r="H59" s="11" t="s">
        <v>7017</v>
      </c>
      <c r="I59" s="11" t="s">
        <v>7204</v>
      </c>
      <c r="J59" s="11" t="s">
        <v>7205</v>
      </c>
      <c r="K59" s="11" t="s">
        <v>7088</v>
      </c>
      <c r="L59" s="11" t="s">
        <v>7230</v>
      </c>
      <c r="M59" s="11" t="s">
        <v>66</v>
      </c>
      <c r="N59" s="11" t="s">
        <v>6874</v>
      </c>
      <c r="O59" s="11" t="s">
        <v>6875</v>
      </c>
      <c r="P59" s="11" t="s">
        <v>7231</v>
      </c>
      <c r="Q59" s="11">
        <v>155000</v>
      </c>
      <c r="R59" s="11" t="s">
        <v>7232</v>
      </c>
      <c r="S59" s="11" t="s">
        <v>6878</v>
      </c>
      <c r="T59" s="11" t="s">
        <v>7233</v>
      </c>
      <c r="U59" s="11">
        <v>1710</v>
      </c>
      <c r="V59" s="11" t="s">
        <v>6880</v>
      </c>
      <c r="W59" s="11">
        <v>123</v>
      </c>
      <c r="X59" s="11">
        <v>5</v>
      </c>
      <c r="Y59" s="11" t="s">
        <v>6881</v>
      </c>
      <c r="Z59" s="15" t="e">
        <f>_xlfn.XLOOKUP(E59, Commandes!F:F, Commandes!D:D)</f>
        <v>#N/A</v>
      </c>
    </row>
    <row r="60" spans="1:26" x14ac:dyDescent="0.25">
      <c r="A60" s="11" t="s">
        <v>7189</v>
      </c>
      <c r="B60" s="11" t="s">
        <v>6865</v>
      </c>
      <c r="C60" s="11" t="s">
        <v>7190</v>
      </c>
      <c r="D60" s="11" t="s">
        <v>7234</v>
      </c>
      <c r="E60" s="11" t="s">
        <v>7235</v>
      </c>
      <c r="F60" s="11" t="s">
        <v>6895</v>
      </c>
      <c r="G60" s="11" t="s">
        <v>4275</v>
      </c>
      <c r="H60" s="11" t="s">
        <v>7017</v>
      </c>
      <c r="I60" s="11" t="s">
        <v>7204</v>
      </c>
      <c r="J60" s="11" t="s">
        <v>7205</v>
      </c>
      <c r="K60" s="11" t="s">
        <v>7236</v>
      </c>
      <c r="L60" s="11" t="s">
        <v>7237</v>
      </c>
      <c r="M60" s="11" t="s">
        <v>66</v>
      </c>
      <c r="N60" s="11" t="s">
        <v>6874</v>
      </c>
      <c r="O60" s="11" t="s">
        <v>6875</v>
      </c>
      <c r="P60" s="11" t="s">
        <v>7238</v>
      </c>
      <c r="Q60" s="11">
        <v>68725</v>
      </c>
      <c r="R60" s="11" t="s">
        <v>7239</v>
      </c>
      <c r="S60" s="11" t="s">
        <v>6878</v>
      </c>
      <c r="T60" s="11" t="s">
        <v>7240</v>
      </c>
      <c r="U60" s="11">
        <v>1710</v>
      </c>
      <c r="V60" s="11" t="s">
        <v>6880</v>
      </c>
      <c r="W60" s="11">
        <v>123</v>
      </c>
      <c r="X60" s="11">
        <v>5</v>
      </c>
      <c r="Y60" s="11" t="s">
        <v>6881</v>
      </c>
      <c r="Z60" s="15" t="e">
        <f>_xlfn.XLOOKUP(E60, Commandes!F:F, Commandes!D:D)</f>
        <v>#N/A</v>
      </c>
    </row>
    <row r="61" spans="1:26" x14ac:dyDescent="0.25">
      <c r="A61" s="11" t="s">
        <v>7189</v>
      </c>
      <c r="B61" s="11" t="s">
        <v>6865</v>
      </c>
      <c r="C61" s="11" t="s">
        <v>7190</v>
      </c>
      <c r="D61" s="11" t="s">
        <v>7241</v>
      </c>
      <c r="E61" s="11" t="s">
        <v>7242</v>
      </c>
      <c r="F61" s="11" t="s">
        <v>6895</v>
      </c>
      <c r="G61" s="11" t="s">
        <v>4275</v>
      </c>
      <c r="H61" s="11" t="s">
        <v>7017</v>
      </c>
      <c r="I61" s="11" t="s">
        <v>7204</v>
      </c>
      <c r="J61" s="11" t="s">
        <v>7205</v>
      </c>
      <c r="K61" s="11" t="s">
        <v>7236</v>
      </c>
      <c r="L61" s="11" t="s">
        <v>7243</v>
      </c>
      <c r="M61" s="11" t="s">
        <v>66</v>
      </c>
      <c r="N61" s="11" t="s">
        <v>6874</v>
      </c>
      <c r="O61" s="11" t="s">
        <v>6875</v>
      </c>
      <c r="P61" s="11" t="s">
        <v>7244</v>
      </c>
      <c r="Q61" s="11">
        <v>132073</v>
      </c>
      <c r="R61" s="11" t="s">
        <v>7245</v>
      </c>
      <c r="S61" s="11" t="s">
        <v>6878</v>
      </c>
      <c r="T61" s="11" t="s">
        <v>7246</v>
      </c>
      <c r="U61" s="11">
        <v>1710</v>
      </c>
      <c r="V61" s="11" t="s">
        <v>6880</v>
      </c>
      <c r="W61" s="11">
        <v>123</v>
      </c>
      <c r="X61" s="11">
        <v>5</v>
      </c>
      <c r="Y61" s="11" t="s">
        <v>6881</v>
      </c>
      <c r="Z61" s="15" t="e">
        <f>_xlfn.XLOOKUP(E61, Commandes!F:F, Commandes!D:D)</f>
        <v>#N/A</v>
      </c>
    </row>
    <row r="62" spans="1:26" x14ac:dyDescent="0.25">
      <c r="A62" s="11" t="s">
        <v>7189</v>
      </c>
      <c r="B62" s="11" t="s">
        <v>6865</v>
      </c>
      <c r="C62" s="11" t="s">
        <v>7190</v>
      </c>
      <c r="D62" s="11" t="s">
        <v>7247</v>
      </c>
      <c r="E62" s="11" t="s">
        <v>7248</v>
      </c>
      <c r="F62" s="11" t="s">
        <v>6895</v>
      </c>
      <c r="G62" s="11" t="s">
        <v>4275</v>
      </c>
      <c r="H62" s="11" t="s">
        <v>7017</v>
      </c>
      <c r="I62" s="11" t="s">
        <v>7204</v>
      </c>
      <c r="J62" s="11" t="s">
        <v>7205</v>
      </c>
      <c r="K62" s="11" t="s">
        <v>7236</v>
      </c>
      <c r="L62" s="11" t="s">
        <v>7249</v>
      </c>
      <c r="M62" s="11" t="s">
        <v>66</v>
      </c>
      <c r="N62" s="11" t="s">
        <v>6874</v>
      </c>
      <c r="O62" s="11" t="s">
        <v>6875</v>
      </c>
      <c r="P62" s="11" t="s">
        <v>7250</v>
      </c>
      <c r="Q62" s="11">
        <v>47255</v>
      </c>
      <c r="R62" s="11" t="s">
        <v>7251</v>
      </c>
      <c r="S62" s="11" t="s">
        <v>6878</v>
      </c>
      <c r="T62" s="11" t="s">
        <v>7252</v>
      </c>
      <c r="U62" s="11">
        <v>17410</v>
      </c>
      <c r="V62" s="11" t="s">
        <v>6880</v>
      </c>
      <c r="W62" s="11">
        <v>123</v>
      </c>
      <c r="X62" s="11">
        <v>5</v>
      </c>
      <c r="Y62" s="11" t="s">
        <v>6881</v>
      </c>
      <c r="Z62" s="15" t="e">
        <f>_xlfn.XLOOKUP(E62, Commandes!F:F, Commandes!D:D)</f>
        <v>#N/A</v>
      </c>
    </row>
    <row r="63" spans="1:26" x14ac:dyDescent="0.25">
      <c r="A63" s="11" t="s">
        <v>7189</v>
      </c>
      <c r="B63" s="11" t="s">
        <v>6865</v>
      </c>
      <c r="C63" s="11" t="s">
        <v>7190</v>
      </c>
      <c r="D63" s="11" t="s">
        <v>7253</v>
      </c>
      <c r="E63" s="11" t="s">
        <v>7254</v>
      </c>
      <c r="F63" s="11" t="s">
        <v>7071</v>
      </c>
      <c r="G63" s="11" t="s">
        <v>4275</v>
      </c>
      <c r="H63" s="11" t="s">
        <v>4667</v>
      </c>
      <c r="I63" s="11" t="s">
        <v>7255</v>
      </c>
      <c r="J63" s="11" t="s">
        <v>7256</v>
      </c>
      <c r="K63" s="11" t="s">
        <v>7122</v>
      </c>
      <c r="L63" s="11" t="s">
        <v>7257</v>
      </c>
      <c r="M63" s="11" t="s">
        <v>66</v>
      </c>
      <c r="N63" s="11" t="s">
        <v>6874</v>
      </c>
      <c r="O63" s="11" t="s">
        <v>6875</v>
      </c>
      <c r="P63" s="11" t="s">
        <v>7258</v>
      </c>
      <c r="Q63" s="11">
        <v>50573</v>
      </c>
      <c r="R63" s="11" t="s">
        <v>7259</v>
      </c>
      <c r="S63" s="11" t="s">
        <v>6878</v>
      </c>
      <c r="T63" s="11" t="s">
        <v>7260</v>
      </c>
      <c r="U63" s="11">
        <v>1888</v>
      </c>
      <c r="V63" s="11" t="s">
        <v>6880</v>
      </c>
      <c r="W63" s="11">
        <v>138</v>
      </c>
      <c r="X63" s="11">
        <v>7</v>
      </c>
      <c r="Y63" s="11" t="s">
        <v>6881</v>
      </c>
      <c r="Z63" s="15" t="e">
        <f>_xlfn.XLOOKUP(E63, Commandes!F:F, Commandes!D:D)</f>
        <v>#N/A</v>
      </c>
    </row>
    <row r="64" spans="1:26" x14ac:dyDescent="0.25">
      <c r="A64" s="11" t="s">
        <v>7189</v>
      </c>
      <c r="B64" s="11" t="s">
        <v>6865</v>
      </c>
      <c r="C64" s="11" t="s">
        <v>7190</v>
      </c>
      <c r="D64" s="11" t="s">
        <v>7261</v>
      </c>
      <c r="E64" s="11" t="s">
        <v>7262</v>
      </c>
      <c r="F64" s="11" t="s">
        <v>6895</v>
      </c>
      <c r="G64" s="11" t="s">
        <v>7016</v>
      </c>
      <c r="H64" s="11" t="s">
        <v>7017</v>
      </c>
      <c r="I64" s="11" t="s">
        <v>7018</v>
      </c>
      <c r="J64" s="11" t="s">
        <v>7114</v>
      </c>
      <c r="K64" s="11" t="s">
        <v>7115</v>
      </c>
      <c r="L64" s="11" t="s">
        <v>7263</v>
      </c>
      <c r="M64" s="11" t="s">
        <v>66</v>
      </c>
      <c r="N64" s="11" t="s">
        <v>6874</v>
      </c>
      <c r="O64" s="11" t="s">
        <v>6875</v>
      </c>
      <c r="P64" s="11" t="s">
        <v>7264</v>
      </c>
      <c r="Q64" s="11">
        <v>75480</v>
      </c>
      <c r="R64" s="11" t="s">
        <v>7265</v>
      </c>
      <c r="S64" s="11" t="s">
        <v>6878</v>
      </c>
      <c r="T64" s="11" t="s">
        <v>7266</v>
      </c>
      <c r="U64" s="11">
        <v>2050</v>
      </c>
      <c r="V64" s="11" t="s">
        <v>6902</v>
      </c>
      <c r="W64" s="11">
        <v>0</v>
      </c>
      <c r="X64" s="11">
        <v>7</v>
      </c>
      <c r="Y64" s="11" t="s">
        <v>6881</v>
      </c>
      <c r="Z64" s="15" t="e">
        <f>_xlfn.XLOOKUP(E64, Commandes!F:F, Commandes!D:D)</f>
        <v>#N/A</v>
      </c>
    </row>
    <row r="65" spans="1:26" x14ac:dyDescent="0.25">
      <c r="A65" s="11" t="s">
        <v>7189</v>
      </c>
      <c r="B65" s="11" t="s">
        <v>6865</v>
      </c>
      <c r="C65" s="11" t="s">
        <v>7190</v>
      </c>
      <c r="D65" s="11" t="s">
        <v>7267</v>
      </c>
      <c r="E65" s="11" t="s">
        <v>7268</v>
      </c>
      <c r="F65" s="11" t="s">
        <v>7071</v>
      </c>
      <c r="G65" s="11" t="s">
        <v>6884</v>
      </c>
      <c r="H65" s="11" t="s">
        <v>7017</v>
      </c>
      <c r="I65" s="11" t="s">
        <v>7072</v>
      </c>
      <c r="J65" s="11" t="s">
        <v>7073</v>
      </c>
      <c r="K65" s="11" t="s">
        <v>7269</v>
      </c>
      <c r="L65" s="11" t="s">
        <v>7270</v>
      </c>
      <c r="M65" s="11" t="s">
        <v>66</v>
      </c>
      <c r="N65" s="11" t="s">
        <v>6874</v>
      </c>
      <c r="O65" s="11" t="s">
        <v>6875</v>
      </c>
      <c r="P65" s="11" t="s">
        <v>7271</v>
      </c>
      <c r="Q65" s="11">
        <v>30786</v>
      </c>
      <c r="R65" s="11" t="s">
        <v>7272</v>
      </c>
      <c r="S65" s="11" t="s">
        <v>6878</v>
      </c>
      <c r="T65" s="11" t="s">
        <v>7273</v>
      </c>
      <c r="U65" s="11">
        <v>1860</v>
      </c>
      <c r="V65" s="11" t="s">
        <v>6880</v>
      </c>
      <c r="W65" s="11">
        <v>128</v>
      </c>
      <c r="X65" s="11">
        <v>7</v>
      </c>
      <c r="Y65" s="11" t="s">
        <v>6881</v>
      </c>
      <c r="Z65" s="15" t="e">
        <f>_xlfn.XLOOKUP(E65, Commandes!F:F, Commandes!D:D)</f>
        <v>#N/A</v>
      </c>
    </row>
    <row r="66" spans="1:26" x14ac:dyDescent="0.25">
      <c r="A66" s="11" t="s">
        <v>7189</v>
      </c>
      <c r="B66" s="11" t="s">
        <v>6865</v>
      </c>
      <c r="C66" s="11" t="s">
        <v>7190</v>
      </c>
      <c r="D66" s="11" t="s">
        <v>7274</v>
      </c>
      <c r="E66" s="11" t="s">
        <v>7275</v>
      </c>
      <c r="F66" s="11" t="s">
        <v>6895</v>
      </c>
      <c r="G66" s="11" t="s">
        <v>4275</v>
      </c>
      <c r="H66" s="11" t="s">
        <v>4667</v>
      </c>
      <c r="I66" s="11" t="s">
        <v>6677</v>
      </c>
      <c r="J66" s="11" t="s">
        <v>6896</v>
      </c>
      <c r="K66" s="11" t="s">
        <v>6897</v>
      </c>
      <c r="L66" s="11" t="s">
        <v>6898</v>
      </c>
      <c r="M66" s="11" t="s">
        <v>66</v>
      </c>
      <c r="N66" s="11" t="s">
        <v>6874</v>
      </c>
      <c r="O66" s="11" t="s">
        <v>6875</v>
      </c>
      <c r="P66" s="11" t="s">
        <v>7276</v>
      </c>
      <c r="Q66" s="11">
        <v>22271</v>
      </c>
      <c r="R66" s="11" t="s">
        <v>7277</v>
      </c>
      <c r="S66" s="11" t="s">
        <v>6878</v>
      </c>
      <c r="T66" s="11" t="s">
        <v>7278</v>
      </c>
      <c r="U66" s="11">
        <v>1896</v>
      </c>
      <c r="V66" s="11" t="s">
        <v>6902</v>
      </c>
      <c r="W66" s="11">
        <v>110</v>
      </c>
      <c r="X66" s="11">
        <v>5</v>
      </c>
      <c r="Y66" s="11" t="s">
        <v>6881</v>
      </c>
      <c r="Z66" s="15" t="e">
        <f>_xlfn.XLOOKUP(E66, Commandes!F:F, Commandes!D:D)</f>
        <v>#N/A</v>
      </c>
    </row>
    <row r="67" spans="1:26" x14ac:dyDescent="0.25">
      <c r="A67" s="11" t="s">
        <v>7189</v>
      </c>
      <c r="B67" s="11" t="s">
        <v>6865</v>
      </c>
      <c r="C67" s="11" t="s">
        <v>7190</v>
      </c>
      <c r="D67" s="11" t="s">
        <v>7279</v>
      </c>
      <c r="E67" s="11" t="s">
        <v>7280</v>
      </c>
      <c r="F67" s="11" t="s">
        <v>6895</v>
      </c>
      <c r="G67" s="11" t="s">
        <v>4275</v>
      </c>
      <c r="H67" s="11" t="s">
        <v>4667</v>
      </c>
      <c r="I67" s="11" t="s">
        <v>6677</v>
      </c>
      <c r="J67" s="11" t="s">
        <v>6896</v>
      </c>
      <c r="K67" s="11" t="s">
        <v>6897</v>
      </c>
      <c r="L67" s="11" t="s">
        <v>7281</v>
      </c>
      <c r="M67" s="11" t="s">
        <v>66</v>
      </c>
      <c r="N67" s="11" t="s">
        <v>6874</v>
      </c>
      <c r="O67" s="11" t="s">
        <v>6875</v>
      </c>
      <c r="P67" s="11" t="s">
        <v>7282</v>
      </c>
      <c r="Q67" s="11">
        <v>52600</v>
      </c>
      <c r="R67" s="11" t="s">
        <v>7283</v>
      </c>
      <c r="S67" s="11" t="s">
        <v>6878</v>
      </c>
      <c r="T67" s="11" t="s">
        <v>7284</v>
      </c>
      <c r="U67" s="11">
        <v>1896</v>
      </c>
      <c r="V67" s="11" t="s">
        <v>6902</v>
      </c>
      <c r="W67" s="11">
        <v>110</v>
      </c>
      <c r="X67" s="11">
        <v>5</v>
      </c>
      <c r="Y67" s="11" t="s">
        <v>6881</v>
      </c>
      <c r="Z67" s="15" t="e">
        <f>_xlfn.XLOOKUP(E67, Commandes!F:F, Commandes!D:D)</f>
        <v>#N/A</v>
      </c>
    </row>
    <row r="68" spans="1:26" x14ac:dyDescent="0.25">
      <c r="A68" s="11" t="s">
        <v>7189</v>
      </c>
      <c r="B68" s="11" t="s">
        <v>6865</v>
      </c>
      <c r="C68" s="11" t="s">
        <v>7190</v>
      </c>
      <c r="D68" s="11" t="s">
        <v>7285</v>
      </c>
      <c r="E68" s="11" t="s">
        <v>7286</v>
      </c>
      <c r="F68" s="11" t="s">
        <v>6895</v>
      </c>
      <c r="G68" s="11" t="s">
        <v>4275</v>
      </c>
      <c r="H68" s="11" t="s">
        <v>4667</v>
      </c>
      <c r="I68" s="11" t="s">
        <v>6677</v>
      </c>
      <c r="J68" s="11" t="s">
        <v>6896</v>
      </c>
      <c r="K68" s="11" t="s">
        <v>6897</v>
      </c>
      <c r="L68" s="11" t="s">
        <v>6898</v>
      </c>
      <c r="M68" s="11" t="s">
        <v>66</v>
      </c>
      <c r="N68" s="11" t="s">
        <v>6874</v>
      </c>
      <c r="O68" s="11" t="s">
        <v>6875</v>
      </c>
      <c r="P68" s="11" t="s">
        <v>7287</v>
      </c>
      <c r="Q68" s="11">
        <v>22900</v>
      </c>
      <c r="R68" s="11" t="s">
        <v>7288</v>
      </c>
      <c r="S68" s="11" t="s">
        <v>6878</v>
      </c>
      <c r="T68" s="11" t="s">
        <v>7289</v>
      </c>
      <c r="U68" s="11">
        <v>1896</v>
      </c>
      <c r="V68" s="11" t="s">
        <v>6902</v>
      </c>
      <c r="W68" s="11">
        <v>110</v>
      </c>
      <c r="X68" s="11">
        <v>5</v>
      </c>
      <c r="Y68" s="11" t="s">
        <v>6881</v>
      </c>
      <c r="Z68" s="15" t="e">
        <f>_xlfn.XLOOKUP(E68, Commandes!F:F, Commandes!D:D)</f>
        <v>#N/A</v>
      </c>
    </row>
    <row r="69" spans="1:26" x14ac:dyDescent="0.25">
      <c r="A69" s="11" t="s">
        <v>7189</v>
      </c>
      <c r="B69" s="11" t="s">
        <v>6865</v>
      </c>
      <c r="C69" s="11" t="s">
        <v>7190</v>
      </c>
      <c r="D69" s="11" t="s">
        <v>7290</v>
      </c>
      <c r="E69" s="11" t="s">
        <v>7291</v>
      </c>
      <c r="F69" s="11" t="s">
        <v>6869</v>
      </c>
      <c r="G69" s="11" t="s">
        <v>6884</v>
      </c>
      <c r="H69" s="11" t="s">
        <v>4667</v>
      </c>
      <c r="I69" s="11" t="s">
        <v>7292</v>
      </c>
      <c r="J69" s="11" t="s">
        <v>7293</v>
      </c>
      <c r="K69" s="11" t="s">
        <v>7294</v>
      </c>
      <c r="L69" s="11" t="s">
        <v>7295</v>
      </c>
      <c r="M69" s="11" t="s">
        <v>66</v>
      </c>
      <c r="N69" s="11" t="s">
        <v>6874</v>
      </c>
      <c r="O69" s="11" t="s">
        <v>6875</v>
      </c>
      <c r="P69" s="11" t="s">
        <v>7296</v>
      </c>
      <c r="Q69" s="11">
        <v>54091</v>
      </c>
      <c r="R69" s="11" t="s">
        <v>7297</v>
      </c>
      <c r="S69" s="11" t="s">
        <v>6878</v>
      </c>
      <c r="T69" s="11" t="s">
        <v>7298</v>
      </c>
      <c r="U69" s="11">
        <v>0</v>
      </c>
      <c r="V69" s="11" t="s">
        <v>6902</v>
      </c>
      <c r="W69" s="11">
        <v>108</v>
      </c>
      <c r="X69" s="11">
        <v>5</v>
      </c>
      <c r="Y69" s="11" t="s">
        <v>66</v>
      </c>
      <c r="Z69" s="15" t="e">
        <f>_xlfn.XLOOKUP(E69, Commandes!F:F, Commandes!D:D)</f>
        <v>#N/A</v>
      </c>
    </row>
    <row r="70" spans="1:26" x14ac:dyDescent="0.25">
      <c r="A70" s="11" t="s">
        <v>7189</v>
      </c>
      <c r="B70" s="11" t="s">
        <v>7127</v>
      </c>
      <c r="C70" s="11" t="s">
        <v>7190</v>
      </c>
      <c r="D70" s="11" t="s">
        <v>7299</v>
      </c>
      <c r="E70" s="11" t="s">
        <v>7300</v>
      </c>
      <c r="F70" s="11" t="s">
        <v>66</v>
      </c>
      <c r="G70" s="11" t="s">
        <v>4181</v>
      </c>
      <c r="H70" s="11" t="s">
        <v>4667</v>
      </c>
      <c r="I70" s="11" t="s">
        <v>7301</v>
      </c>
      <c r="J70" s="11" t="s">
        <v>7302</v>
      </c>
      <c r="K70" s="11" t="s">
        <v>7303</v>
      </c>
      <c r="L70" s="11" t="s">
        <v>7304</v>
      </c>
      <c r="M70" s="11" t="s">
        <v>66</v>
      </c>
      <c r="N70" s="11" t="s">
        <v>6874</v>
      </c>
      <c r="O70" s="11" t="s">
        <v>6875</v>
      </c>
      <c r="P70" s="11" t="s">
        <v>7305</v>
      </c>
      <c r="Q70" s="11">
        <v>221125</v>
      </c>
      <c r="R70" s="11" t="s">
        <v>7306</v>
      </c>
      <c r="S70" s="11" t="s">
        <v>6878</v>
      </c>
      <c r="T70" s="11" t="s">
        <v>7307</v>
      </c>
      <c r="U70" s="11">
        <v>1702</v>
      </c>
      <c r="V70" s="11" t="s">
        <v>6923</v>
      </c>
      <c r="W70" s="11">
        <v>95</v>
      </c>
      <c r="X70" s="11">
        <v>4</v>
      </c>
      <c r="Y70" s="11" t="s">
        <v>6881</v>
      </c>
      <c r="Z70" s="15" t="e">
        <f>_xlfn.XLOOKUP(E70, Commandes!F:F, Commandes!D:D)</f>
        <v>#N/A</v>
      </c>
    </row>
    <row r="71" spans="1:26" x14ac:dyDescent="0.25">
      <c r="A71" s="11" t="s">
        <v>7189</v>
      </c>
      <c r="B71" s="11" t="s">
        <v>6903</v>
      </c>
      <c r="C71" s="11" t="s">
        <v>7190</v>
      </c>
      <c r="D71" s="11" t="s">
        <v>7308</v>
      </c>
      <c r="E71" s="11" t="s">
        <v>7309</v>
      </c>
      <c r="F71" s="11" t="s">
        <v>6905</v>
      </c>
      <c r="G71" s="11" t="s">
        <v>6905</v>
      </c>
      <c r="H71" s="11" t="s">
        <v>7139</v>
      </c>
      <c r="I71" s="11" t="s">
        <v>5955</v>
      </c>
      <c r="J71" s="11" t="s">
        <v>66</v>
      </c>
      <c r="K71" s="11" t="s">
        <v>7310</v>
      </c>
      <c r="L71" s="11" t="s">
        <v>7311</v>
      </c>
      <c r="M71" s="11" t="s">
        <v>66</v>
      </c>
      <c r="N71" s="11" t="s">
        <v>6910</v>
      </c>
      <c r="O71" s="11" t="s">
        <v>6911</v>
      </c>
      <c r="P71" s="11" t="s">
        <v>7312</v>
      </c>
      <c r="Q71" s="11">
        <v>194070</v>
      </c>
      <c r="R71" s="11" t="s">
        <v>7313</v>
      </c>
      <c r="S71" s="11" t="s">
        <v>6878</v>
      </c>
      <c r="T71" s="11" t="s">
        <v>7314</v>
      </c>
      <c r="U71" s="11">
        <v>2510</v>
      </c>
      <c r="V71" s="11" t="s">
        <v>6923</v>
      </c>
      <c r="W71" s="11">
        <v>149</v>
      </c>
      <c r="X71" s="11">
        <v>5</v>
      </c>
      <c r="Y71" s="11" t="s">
        <v>66</v>
      </c>
      <c r="Z71" s="15" t="e">
        <f>_xlfn.XLOOKUP(E71, Commandes!F:F, Commandes!D:D)</f>
        <v>#N/A</v>
      </c>
    </row>
    <row r="72" spans="1:26" x14ac:dyDescent="0.25">
      <c r="A72" s="11" t="s">
        <v>7189</v>
      </c>
      <c r="B72" s="11" t="s">
        <v>6903</v>
      </c>
      <c r="C72" s="11" t="s">
        <v>7190</v>
      </c>
      <c r="D72" s="11" t="s">
        <v>7315</v>
      </c>
      <c r="E72" s="11" t="s">
        <v>7316</v>
      </c>
      <c r="F72" s="11" t="s">
        <v>6905</v>
      </c>
      <c r="G72" s="11" t="s">
        <v>6905</v>
      </c>
      <c r="H72" s="11" t="s">
        <v>4692</v>
      </c>
      <c r="I72" s="11" t="s">
        <v>7317</v>
      </c>
      <c r="J72" s="11" t="s">
        <v>66</v>
      </c>
      <c r="K72" s="11" t="s">
        <v>7318</v>
      </c>
      <c r="L72" s="11" t="s">
        <v>7319</v>
      </c>
      <c r="M72" s="11" t="s">
        <v>66</v>
      </c>
      <c r="N72" s="11" t="s">
        <v>6920</v>
      </c>
      <c r="O72" s="11" t="s">
        <v>6911</v>
      </c>
      <c r="P72" s="11" t="s">
        <v>7320</v>
      </c>
      <c r="Q72" s="11">
        <v>299600</v>
      </c>
      <c r="R72" s="11" t="s">
        <v>7321</v>
      </c>
      <c r="S72" s="11" t="s">
        <v>6878</v>
      </c>
      <c r="T72" s="11" t="s">
        <v>7322</v>
      </c>
      <c r="U72" s="11">
        <v>3500</v>
      </c>
      <c r="V72" s="11" t="s">
        <v>6923</v>
      </c>
      <c r="W72" s="11">
        <v>0</v>
      </c>
      <c r="X72" s="11">
        <v>8</v>
      </c>
      <c r="Y72" s="11" t="s">
        <v>7171</v>
      </c>
      <c r="Z72" s="15" t="e">
        <f>_xlfn.XLOOKUP(E72, Commandes!F:F, Commandes!D:D)</f>
        <v>#N/A</v>
      </c>
    </row>
    <row r="73" spans="1:26" x14ac:dyDescent="0.25">
      <c r="A73" s="11" t="s">
        <v>7189</v>
      </c>
      <c r="B73" s="11" t="s">
        <v>6903</v>
      </c>
      <c r="C73" s="11" t="s">
        <v>7190</v>
      </c>
      <c r="D73" s="11" t="s">
        <v>7323</v>
      </c>
      <c r="E73" s="11" t="s">
        <v>7324</v>
      </c>
      <c r="F73" s="11" t="s">
        <v>6905</v>
      </c>
      <c r="G73" s="11" t="s">
        <v>6905</v>
      </c>
      <c r="H73" s="11" t="s">
        <v>7139</v>
      </c>
      <c r="I73" s="11" t="s">
        <v>6043</v>
      </c>
      <c r="J73" s="11" t="s">
        <v>66</v>
      </c>
      <c r="K73" s="11" t="s">
        <v>7325</v>
      </c>
      <c r="L73" s="11" t="s">
        <v>7326</v>
      </c>
      <c r="M73" s="11" t="s">
        <v>66</v>
      </c>
      <c r="N73" s="11" t="s">
        <v>6910</v>
      </c>
      <c r="O73" s="11" t="s">
        <v>6911</v>
      </c>
      <c r="P73" s="11" t="s">
        <v>7327</v>
      </c>
      <c r="Q73" s="11">
        <v>45000</v>
      </c>
      <c r="R73" s="11" t="s">
        <v>7328</v>
      </c>
      <c r="S73" s="11" t="s">
        <v>7125</v>
      </c>
      <c r="T73" s="11" t="s">
        <v>7329</v>
      </c>
      <c r="U73" s="11">
        <v>3500</v>
      </c>
      <c r="V73" s="11" t="s">
        <v>6923</v>
      </c>
      <c r="W73" s="11">
        <v>177</v>
      </c>
      <c r="X73" s="11">
        <v>8</v>
      </c>
      <c r="Y73" s="11" t="s">
        <v>6915</v>
      </c>
      <c r="Z73" s="15" t="e">
        <f>_xlfn.XLOOKUP(E73, Commandes!F:F, Commandes!D:D)</f>
        <v>#N/A</v>
      </c>
    </row>
    <row r="74" spans="1:26" x14ac:dyDescent="0.25">
      <c r="A74" s="11" t="s">
        <v>7189</v>
      </c>
      <c r="B74" s="11" t="s">
        <v>6903</v>
      </c>
      <c r="C74" s="11" t="s">
        <v>7190</v>
      </c>
      <c r="D74" s="11" t="s">
        <v>7330</v>
      </c>
      <c r="E74" s="11" t="s">
        <v>7331</v>
      </c>
      <c r="F74" s="11" t="s">
        <v>6905</v>
      </c>
      <c r="G74" s="11" t="s">
        <v>6905</v>
      </c>
      <c r="H74" s="11" t="s">
        <v>4692</v>
      </c>
      <c r="I74" s="11" t="s">
        <v>6917</v>
      </c>
      <c r="J74" s="11" t="s">
        <v>66</v>
      </c>
      <c r="K74" s="11" t="s">
        <v>7332</v>
      </c>
      <c r="L74" s="11" t="s">
        <v>7333</v>
      </c>
      <c r="M74" s="11" t="s">
        <v>66</v>
      </c>
      <c r="N74" s="11" t="s">
        <v>6920</v>
      </c>
      <c r="O74" s="11" t="s">
        <v>6911</v>
      </c>
      <c r="P74" s="11" t="s">
        <v>7334</v>
      </c>
      <c r="Q74" s="11">
        <v>225699</v>
      </c>
      <c r="R74" s="11" t="s">
        <v>7335</v>
      </c>
      <c r="S74" s="11" t="s">
        <v>6878</v>
      </c>
      <c r="T74" s="11" t="s">
        <v>7336</v>
      </c>
      <c r="U74" s="11">
        <v>3500</v>
      </c>
      <c r="V74" s="11" t="s">
        <v>6923</v>
      </c>
      <c r="W74" s="11">
        <v>0</v>
      </c>
      <c r="X74" s="11">
        <v>8</v>
      </c>
      <c r="Y74" s="11" t="s">
        <v>6915</v>
      </c>
      <c r="Z74" s="15" t="e">
        <f>_xlfn.XLOOKUP(E74, Commandes!F:F, Commandes!D:D)</f>
        <v>#N/A</v>
      </c>
    </row>
    <row r="75" spans="1:26" x14ac:dyDescent="0.25">
      <c r="A75" s="11" t="s">
        <v>7189</v>
      </c>
      <c r="B75" s="11" t="s">
        <v>6903</v>
      </c>
      <c r="C75" s="11" t="s">
        <v>7190</v>
      </c>
      <c r="D75" s="11" t="s">
        <v>7337</v>
      </c>
      <c r="E75" s="11" t="s">
        <v>7338</v>
      </c>
      <c r="F75" s="11" t="s">
        <v>6905</v>
      </c>
      <c r="G75" s="11" t="s">
        <v>6905</v>
      </c>
      <c r="H75" s="11" t="s">
        <v>7139</v>
      </c>
      <c r="I75" s="11" t="s">
        <v>66</v>
      </c>
      <c r="J75" s="11" t="s">
        <v>66</v>
      </c>
      <c r="K75" s="11" t="s">
        <v>7339</v>
      </c>
      <c r="L75" s="11" t="s">
        <v>7340</v>
      </c>
      <c r="M75" s="11" t="s">
        <v>66</v>
      </c>
      <c r="N75" s="11" t="s">
        <v>6910</v>
      </c>
      <c r="O75" s="11" t="s">
        <v>6911</v>
      </c>
      <c r="P75" s="11" t="s">
        <v>7341</v>
      </c>
      <c r="Q75" s="11">
        <v>145898</v>
      </c>
      <c r="R75" s="11" t="s">
        <v>7342</v>
      </c>
      <c r="S75" s="11" t="s">
        <v>6878</v>
      </c>
      <c r="T75" s="11" t="s">
        <v>7343</v>
      </c>
      <c r="U75" s="11">
        <v>3500</v>
      </c>
      <c r="V75" s="11" t="s">
        <v>6923</v>
      </c>
      <c r="W75" s="11">
        <v>300</v>
      </c>
      <c r="X75" s="11">
        <v>7</v>
      </c>
      <c r="Y75" s="11" t="s">
        <v>6915</v>
      </c>
      <c r="Z75" s="15" t="e">
        <f>_xlfn.XLOOKUP(E75, Commandes!F:F, Commandes!D:D)</f>
        <v>#N/A</v>
      </c>
    </row>
    <row r="76" spans="1:26" x14ac:dyDescent="0.25">
      <c r="A76" s="11" t="s">
        <v>7189</v>
      </c>
      <c r="B76" s="11" t="s">
        <v>6903</v>
      </c>
      <c r="C76" s="11" t="s">
        <v>7190</v>
      </c>
      <c r="D76" s="11" t="s">
        <v>7344</v>
      </c>
      <c r="E76" s="11" t="s">
        <v>7345</v>
      </c>
      <c r="F76" s="11" t="s">
        <v>6905</v>
      </c>
      <c r="G76" s="11" t="s">
        <v>6905</v>
      </c>
      <c r="H76" s="11" t="s">
        <v>4692</v>
      </c>
      <c r="I76" s="11" t="s">
        <v>6917</v>
      </c>
      <c r="J76" s="11" t="s">
        <v>66</v>
      </c>
      <c r="K76" s="11" t="s">
        <v>7346</v>
      </c>
      <c r="L76" s="11" t="s">
        <v>7340</v>
      </c>
      <c r="M76" s="11" t="s">
        <v>66</v>
      </c>
      <c r="N76" s="11" t="s">
        <v>6910</v>
      </c>
      <c r="O76" s="11" t="s">
        <v>6911</v>
      </c>
      <c r="P76" s="11" t="s">
        <v>7347</v>
      </c>
      <c r="Q76" s="11">
        <v>75185</v>
      </c>
      <c r="R76" s="11" t="s">
        <v>7348</v>
      </c>
      <c r="S76" s="11" t="s">
        <v>6878</v>
      </c>
      <c r="T76" s="11" t="s">
        <v>7349</v>
      </c>
      <c r="U76" s="11">
        <v>3500</v>
      </c>
      <c r="V76" s="11" t="s">
        <v>6923</v>
      </c>
      <c r="W76" s="11">
        <v>0</v>
      </c>
      <c r="X76" s="11">
        <v>8</v>
      </c>
      <c r="Y76" s="11" t="s">
        <v>6915</v>
      </c>
      <c r="Z76" s="15" t="e">
        <f>_xlfn.XLOOKUP(E76, Commandes!F:F, Commandes!D:D)</f>
        <v>#N/A</v>
      </c>
    </row>
    <row r="77" spans="1:26" x14ac:dyDescent="0.25">
      <c r="A77" s="11" t="s">
        <v>7189</v>
      </c>
      <c r="B77" s="11" t="s">
        <v>6903</v>
      </c>
      <c r="C77" s="11" t="s">
        <v>7190</v>
      </c>
      <c r="D77" s="11" t="s">
        <v>7350</v>
      </c>
      <c r="E77" s="11" t="s">
        <v>7351</v>
      </c>
      <c r="F77" s="11" t="s">
        <v>6905</v>
      </c>
      <c r="G77" s="11" t="s">
        <v>6905</v>
      </c>
      <c r="H77" s="11" t="s">
        <v>7139</v>
      </c>
      <c r="I77" s="11" t="s">
        <v>6043</v>
      </c>
      <c r="J77" s="11" t="s">
        <v>66</v>
      </c>
      <c r="K77" s="11" t="s">
        <v>7352</v>
      </c>
      <c r="L77" s="11" t="s">
        <v>7353</v>
      </c>
      <c r="M77" s="11" t="s">
        <v>66</v>
      </c>
      <c r="N77" s="11" t="s">
        <v>6910</v>
      </c>
      <c r="O77" s="11" t="s">
        <v>6911</v>
      </c>
      <c r="P77" s="11" t="s">
        <v>7354</v>
      </c>
      <c r="Q77" s="11">
        <v>82528</v>
      </c>
      <c r="R77" s="11" t="s">
        <v>7355</v>
      </c>
      <c r="S77" s="11" t="s">
        <v>6878</v>
      </c>
      <c r="T77" s="11" t="s">
        <v>7356</v>
      </c>
      <c r="U77" s="11">
        <v>3500</v>
      </c>
      <c r="V77" s="11" t="s">
        <v>6923</v>
      </c>
      <c r="W77" s="11">
        <v>300</v>
      </c>
      <c r="X77" s="11">
        <v>7</v>
      </c>
      <c r="Y77" s="11" t="s">
        <v>6915</v>
      </c>
      <c r="Z77" s="15" t="e">
        <f>_xlfn.XLOOKUP(E77, Commandes!F:F, Commandes!D:D)</f>
        <v>#N/A</v>
      </c>
    </row>
    <row r="78" spans="1:26" x14ac:dyDescent="0.25">
      <c r="A78" s="11" t="s">
        <v>7189</v>
      </c>
      <c r="B78" s="11" t="s">
        <v>6903</v>
      </c>
      <c r="C78" s="11" t="s">
        <v>7190</v>
      </c>
      <c r="D78" s="11" t="s">
        <v>7357</v>
      </c>
      <c r="E78" s="11" t="s">
        <v>7358</v>
      </c>
      <c r="F78" s="11" t="s">
        <v>6905</v>
      </c>
      <c r="G78" s="11" t="s">
        <v>6905</v>
      </c>
      <c r="H78" s="11" t="s">
        <v>7139</v>
      </c>
      <c r="I78" s="11" t="s">
        <v>6043</v>
      </c>
      <c r="J78" s="11" t="s">
        <v>66</v>
      </c>
      <c r="K78" s="11" t="s">
        <v>7359</v>
      </c>
      <c r="L78" s="11" t="s">
        <v>7360</v>
      </c>
      <c r="M78" s="11" t="s">
        <v>66</v>
      </c>
      <c r="N78" s="11" t="s">
        <v>6910</v>
      </c>
      <c r="O78" s="11" t="s">
        <v>6911</v>
      </c>
      <c r="P78" s="11" t="s">
        <v>7361</v>
      </c>
      <c r="Q78" s="11">
        <v>400001</v>
      </c>
      <c r="R78" s="11" t="s">
        <v>7362</v>
      </c>
      <c r="S78" s="11" t="s">
        <v>6878</v>
      </c>
      <c r="T78" s="11" t="s">
        <v>7363</v>
      </c>
      <c r="U78" s="11">
        <v>3500</v>
      </c>
      <c r="V78" s="11" t="s">
        <v>6923</v>
      </c>
      <c r="W78" s="11">
        <v>300</v>
      </c>
      <c r="X78" s="11">
        <v>7</v>
      </c>
      <c r="Y78" s="11" t="s">
        <v>6915</v>
      </c>
      <c r="Z78" s="15" t="e">
        <f>_xlfn.XLOOKUP(E78, Commandes!F:F, Commandes!D:D)</f>
        <v>#N/A</v>
      </c>
    </row>
    <row r="79" spans="1:26" x14ac:dyDescent="0.25">
      <c r="A79" s="11" t="s">
        <v>7189</v>
      </c>
      <c r="B79" s="11" t="s">
        <v>6903</v>
      </c>
      <c r="C79" s="11" t="s">
        <v>7190</v>
      </c>
      <c r="D79" s="11" t="s">
        <v>7364</v>
      </c>
      <c r="E79" s="11" t="s">
        <v>7365</v>
      </c>
      <c r="F79" s="11" t="s">
        <v>6905</v>
      </c>
      <c r="G79" s="11" t="s">
        <v>6905</v>
      </c>
      <c r="H79" s="11" t="s">
        <v>7139</v>
      </c>
      <c r="I79" s="11" t="s">
        <v>6043</v>
      </c>
      <c r="J79" s="11" t="s">
        <v>66</v>
      </c>
      <c r="K79" s="11" t="s">
        <v>7366</v>
      </c>
      <c r="L79" s="11" t="s">
        <v>7367</v>
      </c>
      <c r="M79" s="11" t="s">
        <v>66</v>
      </c>
      <c r="N79" s="11" t="s">
        <v>6910</v>
      </c>
      <c r="O79" s="11" t="s">
        <v>6911</v>
      </c>
      <c r="P79" s="11" t="s">
        <v>7368</v>
      </c>
      <c r="Q79" s="11">
        <v>230548</v>
      </c>
      <c r="R79" s="11" t="s">
        <v>7369</v>
      </c>
      <c r="S79" s="11" t="s">
        <v>6878</v>
      </c>
      <c r="T79" s="11" t="s">
        <v>7370</v>
      </c>
      <c r="U79" s="11">
        <v>3500</v>
      </c>
      <c r="V79" s="11" t="s">
        <v>6923</v>
      </c>
      <c r="W79" s="11">
        <v>299</v>
      </c>
      <c r="X79" s="11">
        <v>7</v>
      </c>
      <c r="Y79" s="11" t="s">
        <v>6915</v>
      </c>
      <c r="Z79" s="15" t="e">
        <f>_xlfn.XLOOKUP(E79, Commandes!F:F, Commandes!D:D)</f>
        <v>#N/A</v>
      </c>
    </row>
    <row r="80" spans="1:26" x14ac:dyDescent="0.25">
      <c r="A80" s="11" t="s">
        <v>7189</v>
      </c>
      <c r="B80" s="11" t="s">
        <v>6903</v>
      </c>
      <c r="C80" s="11" t="s">
        <v>7190</v>
      </c>
      <c r="D80" s="11" t="s">
        <v>7371</v>
      </c>
      <c r="E80" s="11" t="s">
        <v>7372</v>
      </c>
      <c r="F80" s="11" t="s">
        <v>6905</v>
      </c>
      <c r="G80" s="11" t="s">
        <v>6905</v>
      </c>
      <c r="H80" s="11" t="s">
        <v>6906</v>
      </c>
      <c r="I80" s="11" t="s">
        <v>6907</v>
      </c>
      <c r="J80" s="11" t="s">
        <v>66</v>
      </c>
      <c r="K80" s="11" t="s">
        <v>7373</v>
      </c>
      <c r="L80" s="11" t="s">
        <v>7374</v>
      </c>
      <c r="M80" s="11" t="s">
        <v>66</v>
      </c>
      <c r="N80" s="11" t="s">
        <v>6910</v>
      </c>
      <c r="O80" s="11" t="s">
        <v>6911</v>
      </c>
      <c r="P80" s="11" t="s">
        <v>7375</v>
      </c>
      <c r="Q80" s="11">
        <v>10</v>
      </c>
      <c r="R80" s="11" t="s">
        <v>7374</v>
      </c>
      <c r="S80" s="11" t="s">
        <v>6878</v>
      </c>
      <c r="T80" s="11" t="s">
        <v>7376</v>
      </c>
      <c r="U80" s="11">
        <v>3500</v>
      </c>
      <c r="V80" s="11" t="s">
        <v>6914</v>
      </c>
      <c r="W80" s="11">
        <v>0</v>
      </c>
      <c r="X80" s="11">
        <v>7</v>
      </c>
      <c r="Y80" s="11" t="s">
        <v>6915</v>
      </c>
      <c r="Z80" s="15" t="e">
        <f>_xlfn.XLOOKUP(E80, Commandes!F:F, Commandes!D:D)</f>
        <v>#N/A</v>
      </c>
    </row>
    <row r="81" spans="1:26" x14ac:dyDescent="0.25">
      <c r="A81" s="11" t="s">
        <v>7189</v>
      </c>
      <c r="B81" s="11" t="s">
        <v>6903</v>
      </c>
      <c r="C81" s="11" t="s">
        <v>7190</v>
      </c>
      <c r="D81" s="11" t="s">
        <v>7377</v>
      </c>
      <c r="E81" s="11" t="s">
        <v>7378</v>
      </c>
      <c r="F81" s="11" t="s">
        <v>6905</v>
      </c>
      <c r="G81" s="11" t="s">
        <v>6905</v>
      </c>
      <c r="H81" s="11" t="s">
        <v>6906</v>
      </c>
      <c r="I81" s="11" t="s">
        <v>6907</v>
      </c>
      <c r="J81" s="11" t="s">
        <v>66</v>
      </c>
      <c r="K81" s="11" t="s">
        <v>7379</v>
      </c>
      <c r="L81" s="11" t="s">
        <v>7374</v>
      </c>
      <c r="M81" s="11" t="s">
        <v>66</v>
      </c>
      <c r="N81" s="11" t="s">
        <v>6910</v>
      </c>
      <c r="O81" s="11" t="s">
        <v>6911</v>
      </c>
      <c r="P81" s="11" t="s">
        <v>7380</v>
      </c>
      <c r="Q81" s="11">
        <v>10</v>
      </c>
      <c r="R81" s="11" t="s">
        <v>7374</v>
      </c>
      <c r="S81" s="11" t="s">
        <v>6878</v>
      </c>
      <c r="T81" s="11" t="s">
        <v>7381</v>
      </c>
      <c r="U81" s="11">
        <v>3500</v>
      </c>
      <c r="V81" s="11" t="s">
        <v>6914</v>
      </c>
      <c r="W81" s="11">
        <v>0</v>
      </c>
      <c r="X81" s="11">
        <v>7</v>
      </c>
      <c r="Y81" s="11" t="s">
        <v>6915</v>
      </c>
      <c r="Z81" s="15" t="e">
        <f>_xlfn.XLOOKUP(E81, Commandes!F:F, Commandes!D:D)</f>
        <v>#N/A</v>
      </c>
    </row>
    <row r="82" spans="1:26" x14ac:dyDescent="0.25">
      <c r="A82" s="11" t="s">
        <v>7189</v>
      </c>
      <c r="B82" s="11" t="s">
        <v>6903</v>
      </c>
      <c r="C82" s="11" t="s">
        <v>7190</v>
      </c>
      <c r="D82" s="11" t="s">
        <v>7382</v>
      </c>
      <c r="E82" s="11" t="s">
        <v>7383</v>
      </c>
      <c r="F82" s="11" t="s">
        <v>6905</v>
      </c>
      <c r="G82" s="11" t="s">
        <v>6905</v>
      </c>
      <c r="H82" s="11" t="s">
        <v>6906</v>
      </c>
      <c r="I82" s="11" t="s">
        <v>6907</v>
      </c>
      <c r="J82" s="11" t="s">
        <v>66</v>
      </c>
      <c r="K82" s="11" t="s">
        <v>7384</v>
      </c>
      <c r="L82" s="11" t="s">
        <v>7374</v>
      </c>
      <c r="M82" s="11" t="s">
        <v>66</v>
      </c>
      <c r="N82" s="11" t="s">
        <v>6910</v>
      </c>
      <c r="O82" s="11" t="s">
        <v>6911</v>
      </c>
      <c r="P82" s="11" t="s">
        <v>7385</v>
      </c>
      <c r="Q82" s="11">
        <v>10</v>
      </c>
      <c r="R82" s="11" t="s">
        <v>7374</v>
      </c>
      <c r="S82" s="11" t="s">
        <v>6878</v>
      </c>
      <c r="T82" s="11" t="s">
        <v>7386</v>
      </c>
      <c r="U82" s="11">
        <v>3500</v>
      </c>
      <c r="V82" s="11" t="s">
        <v>6914</v>
      </c>
      <c r="W82" s="11">
        <v>0</v>
      </c>
      <c r="X82" s="11">
        <v>7</v>
      </c>
      <c r="Y82" s="11" t="s">
        <v>6915</v>
      </c>
      <c r="Z82" s="15" t="e">
        <f>_xlfn.XLOOKUP(E82, Commandes!F:F, Commandes!D:D)</f>
        <v>#N/A</v>
      </c>
    </row>
    <row r="83" spans="1:26" x14ac:dyDescent="0.25">
      <c r="A83" s="11" t="s">
        <v>7189</v>
      </c>
      <c r="B83" s="11" t="s">
        <v>6903</v>
      </c>
      <c r="C83" s="11" t="s">
        <v>7190</v>
      </c>
      <c r="D83" s="11" t="s">
        <v>7387</v>
      </c>
      <c r="E83" s="11" t="s">
        <v>7388</v>
      </c>
      <c r="F83" s="11" t="s">
        <v>7389</v>
      </c>
      <c r="G83" s="11" t="s">
        <v>7389</v>
      </c>
      <c r="H83" s="11" t="s">
        <v>4667</v>
      </c>
      <c r="I83" s="11" t="s">
        <v>6306</v>
      </c>
      <c r="J83" s="11" t="s">
        <v>66</v>
      </c>
      <c r="K83" s="11" t="s">
        <v>7390</v>
      </c>
      <c r="L83" s="11" t="s">
        <v>7391</v>
      </c>
      <c r="M83" s="11" t="s">
        <v>66</v>
      </c>
      <c r="N83" s="11" t="s">
        <v>6910</v>
      </c>
      <c r="O83" s="11" t="s">
        <v>6990</v>
      </c>
      <c r="P83" s="11" t="s">
        <v>7392</v>
      </c>
      <c r="Q83" s="11">
        <v>75127</v>
      </c>
      <c r="R83" s="11" t="s">
        <v>7393</v>
      </c>
      <c r="S83" s="11" t="s">
        <v>6878</v>
      </c>
      <c r="T83" s="11" t="s">
        <v>7394</v>
      </c>
      <c r="U83" s="11">
        <v>2230</v>
      </c>
      <c r="V83" s="11" t="s">
        <v>6923</v>
      </c>
      <c r="W83" s="11">
        <v>197</v>
      </c>
      <c r="X83" s="11">
        <v>5</v>
      </c>
      <c r="Y83" s="11" t="s">
        <v>6915</v>
      </c>
      <c r="Z83" s="15" t="e">
        <f>_xlfn.XLOOKUP(E83, Commandes!F:F, Commandes!D:D)</f>
        <v>#N/A</v>
      </c>
    </row>
    <row r="84" spans="1:26" x14ac:dyDescent="0.25">
      <c r="A84" s="11" t="s">
        <v>7189</v>
      </c>
      <c r="B84" s="11" t="s">
        <v>6903</v>
      </c>
      <c r="C84" s="11" t="s">
        <v>7395</v>
      </c>
      <c r="D84" s="11" t="s">
        <v>7396</v>
      </c>
      <c r="E84" s="11" t="s">
        <v>7397</v>
      </c>
      <c r="F84" s="11" t="s">
        <v>6905</v>
      </c>
      <c r="G84" s="11" t="s">
        <v>6905</v>
      </c>
      <c r="H84" s="11" t="s">
        <v>7139</v>
      </c>
      <c r="I84" s="11" t="s">
        <v>6043</v>
      </c>
      <c r="J84" s="11" t="s">
        <v>66</v>
      </c>
      <c r="K84" s="11" t="s">
        <v>7398</v>
      </c>
      <c r="L84" s="11" t="s">
        <v>7399</v>
      </c>
      <c r="M84" s="11" t="s">
        <v>66</v>
      </c>
      <c r="N84" s="11" t="s">
        <v>6920</v>
      </c>
      <c r="O84" s="11" t="s">
        <v>6911</v>
      </c>
      <c r="P84" s="11" t="s">
        <v>7400</v>
      </c>
      <c r="Q84" s="11">
        <v>242305</v>
      </c>
      <c r="R84" s="11" t="s">
        <v>7401</v>
      </c>
      <c r="S84" s="11" t="s">
        <v>6878</v>
      </c>
      <c r="T84" s="11" t="s">
        <v>7402</v>
      </c>
      <c r="U84" s="11">
        <v>3500</v>
      </c>
      <c r="V84" s="11" t="s">
        <v>6923</v>
      </c>
      <c r="W84" s="11">
        <v>177</v>
      </c>
      <c r="X84" s="11">
        <v>8</v>
      </c>
      <c r="Y84" s="11" t="s">
        <v>6915</v>
      </c>
      <c r="Z84" s="15" t="e">
        <f>_xlfn.XLOOKUP(E84, Commandes!F:F, Commandes!D:D)</f>
        <v>#N/A</v>
      </c>
    </row>
    <row r="85" spans="1:26" x14ac:dyDescent="0.25">
      <c r="A85" s="11" t="s">
        <v>7189</v>
      </c>
      <c r="B85" s="11" t="s">
        <v>6903</v>
      </c>
      <c r="C85" s="11" t="s">
        <v>7395</v>
      </c>
      <c r="D85" s="11" t="s">
        <v>7403</v>
      </c>
      <c r="E85" s="11" t="s">
        <v>7404</v>
      </c>
      <c r="F85" s="11" t="s">
        <v>6905</v>
      </c>
      <c r="G85" s="11" t="s">
        <v>6905</v>
      </c>
      <c r="H85" s="11" t="s">
        <v>7139</v>
      </c>
      <c r="I85" s="11" t="s">
        <v>6043</v>
      </c>
      <c r="J85" s="11" t="s">
        <v>66</v>
      </c>
      <c r="K85" s="11" t="s">
        <v>7405</v>
      </c>
      <c r="L85" s="11" t="s">
        <v>7406</v>
      </c>
      <c r="M85" s="11" t="s">
        <v>66</v>
      </c>
      <c r="N85" s="11" t="s">
        <v>6910</v>
      </c>
      <c r="O85" s="11" t="s">
        <v>6911</v>
      </c>
      <c r="P85" s="11" t="s">
        <v>7407</v>
      </c>
      <c r="Q85" s="11">
        <v>216233</v>
      </c>
      <c r="R85" s="11" t="s">
        <v>7408</v>
      </c>
      <c r="S85" s="11" t="s">
        <v>6878</v>
      </c>
      <c r="T85" s="11" t="s">
        <v>7409</v>
      </c>
      <c r="U85" s="11">
        <v>3500</v>
      </c>
      <c r="V85" s="11" t="s">
        <v>6923</v>
      </c>
      <c r="W85" s="11">
        <v>0</v>
      </c>
      <c r="X85" s="11">
        <v>8</v>
      </c>
      <c r="Y85" s="11" t="s">
        <v>6915</v>
      </c>
      <c r="Z85" s="15" t="e">
        <f>_xlfn.XLOOKUP(E85, Commandes!F:F, Commandes!D:D)</f>
        <v>#N/A</v>
      </c>
    </row>
    <row r="86" spans="1:26" x14ac:dyDescent="0.25">
      <c r="A86" s="11" t="s">
        <v>7189</v>
      </c>
      <c r="B86" s="11" t="s">
        <v>6903</v>
      </c>
      <c r="C86" s="11" t="s">
        <v>7395</v>
      </c>
      <c r="D86" s="11" t="s">
        <v>7410</v>
      </c>
      <c r="E86" s="11" t="s">
        <v>7411</v>
      </c>
      <c r="F86" s="11" t="s">
        <v>6905</v>
      </c>
      <c r="G86" s="11" t="s">
        <v>6905</v>
      </c>
      <c r="H86" s="11" t="s">
        <v>6906</v>
      </c>
      <c r="I86" s="11" t="s">
        <v>6907</v>
      </c>
      <c r="J86" s="11" t="s">
        <v>66</v>
      </c>
      <c r="K86" s="11" t="s">
        <v>7412</v>
      </c>
      <c r="L86" s="11" t="s">
        <v>7413</v>
      </c>
      <c r="M86" s="11" t="s">
        <v>66</v>
      </c>
      <c r="N86" s="11" t="s">
        <v>6920</v>
      </c>
      <c r="O86" s="11" t="s">
        <v>6911</v>
      </c>
      <c r="P86" s="11" t="s">
        <v>66</v>
      </c>
      <c r="Q86" s="11">
        <v>205795</v>
      </c>
      <c r="R86" s="11" t="s">
        <v>7414</v>
      </c>
      <c r="S86" s="11" t="s">
        <v>6878</v>
      </c>
      <c r="T86" s="11" t="s">
        <v>7415</v>
      </c>
      <c r="U86" s="11">
        <v>3500</v>
      </c>
      <c r="V86" s="11" t="s">
        <v>6914</v>
      </c>
      <c r="W86" s="11">
        <v>0</v>
      </c>
      <c r="X86" s="11">
        <v>7</v>
      </c>
      <c r="Y86" s="11" t="s">
        <v>6915</v>
      </c>
      <c r="Z86" s="15" t="e">
        <f>_xlfn.XLOOKUP(E86, Commandes!F:F, Commandes!D:D)</f>
        <v>#N/A</v>
      </c>
    </row>
    <row r="87" spans="1:26" x14ac:dyDescent="0.25">
      <c r="A87" s="11" t="s">
        <v>7416</v>
      </c>
      <c r="B87" s="11" t="s">
        <v>6865</v>
      </c>
      <c r="C87" s="11" t="s">
        <v>7417</v>
      </c>
      <c r="D87" s="11" t="s">
        <v>7418</v>
      </c>
      <c r="E87" s="11" t="s">
        <v>7419</v>
      </c>
      <c r="F87" s="11" t="s">
        <v>6895</v>
      </c>
      <c r="G87" s="11" t="s">
        <v>7214</v>
      </c>
      <c r="H87" s="11" t="s">
        <v>7215</v>
      </c>
      <c r="I87" s="11" t="s">
        <v>7420</v>
      </c>
      <c r="J87" s="11" t="s">
        <v>7421</v>
      </c>
      <c r="K87" s="11" t="s">
        <v>7422</v>
      </c>
      <c r="L87" s="11" t="s">
        <v>7186</v>
      </c>
      <c r="M87" s="11" t="s">
        <v>66</v>
      </c>
      <c r="N87" s="11" t="s">
        <v>6874</v>
      </c>
      <c r="O87" s="11" t="s">
        <v>6875</v>
      </c>
      <c r="P87" s="11" t="s">
        <v>7423</v>
      </c>
      <c r="Q87" s="11">
        <v>62881</v>
      </c>
      <c r="R87" s="11" t="s">
        <v>7424</v>
      </c>
      <c r="S87" s="11" t="s">
        <v>6878</v>
      </c>
      <c r="T87" s="11" t="s">
        <v>7425</v>
      </c>
      <c r="U87" s="11">
        <v>2325</v>
      </c>
      <c r="V87" s="11" t="s">
        <v>7025</v>
      </c>
      <c r="W87" s="11">
        <v>28</v>
      </c>
      <c r="X87" s="11">
        <v>10</v>
      </c>
      <c r="Y87" s="11" t="s">
        <v>6881</v>
      </c>
      <c r="Z87" s="15" t="e">
        <f>_xlfn.XLOOKUP(E87, Commandes!F:F, Commandes!D:D)</f>
        <v>#N/A</v>
      </c>
    </row>
    <row r="88" spans="1:26" x14ac:dyDescent="0.25">
      <c r="A88" s="11" t="s">
        <v>7416</v>
      </c>
      <c r="B88" s="11" t="s">
        <v>6865</v>
      </c>
      <c r="C88" s="11" t="s">
        <v>7426</v>
      </c>
      <c r="D88" s="11" t="s">
        <v>7427</v>
      </c>
      <c r="E88" s="11" t="s">
        <v>7428</v>
      </c>
      <c r="F88" s="11" t="s">
        <v>6869</v>
      </c>
      <c r="G88" s="11" t="s">
        <v>7429</v>
      </c>
      <c r="H88" s="11" t="s">
        <v>4667</v>
      </c>
      <c r="I88" s="11" t="s">
        <v>7292</v>
      </c>
      <c r="J88" s="11" t="s">
        <v>7430</v>
      </c>
      <c r="K88" s="11" t="s">
        <v>7431</v>
      </c>
      <c r="L88" s="11" t="s">
        <v>7432</v>
      </c>
      <c r="M88" s="11" t="s">
        <v>66</v>
      </c>
      <c r="N88" s="11" t="s">
        <v>6874</v>
      </c>
      <c r="O88" s="11" t="s">
        <v>6875</v>
      </c>
      <c r="P88" s="11" t="s">
        <v>7433</v>
      </c>
      <c r="Q88" s="11">
        <v>84012</v>
      </c>
      <c r="R88" s="11" t="s">
        <v>7434</v>
      </c>
      <c r="S88" s="11" t="s">
        <v>6878</v>
      </c>
      <c r="T88" s="11" t="s">
        <v>7435</v>
      </c>
      <c r="U88" s="11">
        <v>1961</v>
      </c>
      <c r="V88" s="11" t="s">
        <v>6902</v>
      </c>
      <c r="W88" s="11">
        <v>106</v>
      </c>
      <c r="X88" s="11">
        <v>5</v>
      </c>
      <c r="Y88" s="11" t="s">
        <v>6881</v>
      </c>
      <c r="Z88" s="15" t="e">
        <f>_xlfn.XLOOKUP(E88, Commandes!F:F, Commandes!D:D)</f>
        <v>#N/A</v>
      </c>
    </row>
    <row r="89" spans="1:26" x14ac:dyDescent="0.25">
      <c r="A89" s="11" t="s">
        <v>7416</v>
      </c>
      <c r="B89" s="11" t="s">
        <v>6865</v>
      </c>
      <c r="C89" s="11" t="s">
        <v>7436</v>
      </c>
      <c r="D89" s="11" t="s">
        <v>7437</v>
      </c>
      <c r="E89" s="11" t="s">
        <v>7438</v>
      </c>
      <c r="F89" s="11" t="s">
        <v>6895</v>
      </c>
      <c r="G89" s="11" t="s">
        <v>7016</v>
      </c>
      <c r="H89" s="11" t="s">
        <v>4667</v>
      </c>
      <c r="I89" s="11" t="s">
        <v>7439</v>
      </c>
      <c r="J89" s="11" t="s">
        <v>7440</v>
      </c>
      <c r="K89" s="11" t="s">
        <v>7441</v>
      </c>
      <c r="L89" s="11" t="s">
        <v>7442</v>
      </c>
      <c r="M89" s="11" t="s">
        <v>66</v>
      </c>
      <c r="N89" s="11" t="s">
        <v>6874</v>
      </c>
      <c r="O89" s="11" t="s">
        <v>6875</v>
      </c>
      <c r="P89" s="11" t="s">
        <v>7443</v>
      </c>
      <c r="Q89" s="11">
        <v>239763</v>
      </c>
      <c r="R89" s="11" t="s">
        <v>7444</v>
      </c>
      <c r="S89" s="11" t="s">
        <v>6878</v>
      </c>
      <c r="T89" s="11" t="s">
        <v>7445</v>
      </c>
      <c r="U89" s="11">
        <v>0</v>
      </c>
      <c r="V89" s="11" t="s">
        <v>6923</v>
      </c>
      <c r="W89" s="11">
        <v>99</v>
      </c>
      <c r="X89" s="11">
        <v>5</v>
      </c>
      <c r="Y89" s="11" t="s">
        <v>66</v>
      </c>
      <c r="Z89" s="15" t="e">
        <f>_xlfn.XLOOKUP(E89, Commandes!F:F, Commandes!D:D)</f>
        <v>#N/A</v>
      </c>
    </row>
    <row r="90" spans="1:26" x14ac:dyDescent="0.25">
      <c r="A90" s="11" t="s">
        <v>7416</v>
      </c>
      <c r="B90" s="11" t="s">
        <v>6865</v>
      </c>
      <c r="C90" s="11" t="s">
        <v>7436</v>
      </c>
      <c r="D90" s="11" t="s">
        <v>7446</v>
      </c>
      <c r="E90" s="11" t="s">
        <v>7447</v>
      </c>
      <c r="F90" s="11" t="s">
        <v>6895</v>
      </c>
      <c r="G90" s="11" t="s">
        <v>7016</v>
      </c>
      <c r="H90" s="11" t="s">
        <v>7017</v>
      </c>
      <c r="I90" s="11" t="s">
        <v>7018</v>
      </c>
      <c r="J90" s="11" t="s">
        <v>7019</v>
      </c>
      <c r="K90" s="11" t="s">
        <v>7448</v>
      </c>
      <c r="L90" s="11" t="s">
        <v>7449</v>
      </c>
      <c r="M90" s="11" t="s">
        <v>66</v>
      </c>
      <c r="N90" s="11" t="s">
        <v>6874</v>
      </c>
      <c r="O90" s="11" t="s">
        <v>6875</v>
      </c>
      <c r="P90" s="11" t="s">
        <v>7450</v>
      </c>
      <c r="Q90" s="11">
        <v>97562</v>
      </c>
      <c r="R90" s="11" t="s">
        <v>7451</v>
      </c>
      <c r="S90" s="11" t="s">
        <v>6878</v>
      </c>
      <c r="T90" s="11" t="s">
        <v>7452</v>
      </c>
      <c r="U90" s="11">
        <v>2290</v>
      </c>
      <c r="V90" s="11" t="s">
        <v>7025</v>
      </c>
      <c r="W90" s="11">
        <v>31</v>
      </c>
      <c r="X90" s="11">
        <v>10</v>
      </c>
      <c r="Y90" s="11" t="s">
        <v>6881</v>
      </c>
      <c r="Z90" s="15" t="e">
        <f>_xlfn.XLOOKUP(E90, Commandes!F:F, Commandes!D:D)</f>
        <v>#N/A</v>
      </c>
    </row>
    <row r="91" spans="1:26" x14ac:dyDescent="0.25">
      <c r="A91" s="11" t="s">
        <v>7416</v>
      </c>
      <c r="B91" s="11" t="s">
        <v>6865</v>
      </c>
      <c r="C91" s="11" t="s">
        <v>7436</v>
      </c>
      <c r="D91" s="11" t="s">
        <v>7453</v>
      </c>
      <c r="E91" s="11" t="s">
        <v>7454</v>
      </c>
      <c r="F91" s="11" t="s">
        <v>6895</v>
      </c>
      <c r="G91" s="11" t="s">
        <v>7103</v>
      </c>
      <c r="H91" s="11" t="s">
        <v>7455</v>
      </c>
      <c r="I91" s="11" t="s">
        <v>7456</v>
      </c>
      <c r="J91" s="11" t="s">
        <v>7457</v>
      </c>
      <c r="K91" s="11" t="s">
        <v>7458</v>
      </c>
      <c r="L91" s="11" t="s">
        <v>7459</v>
      </c>
      <c r="M91" s="11" t="s">
        <v>66</v>
      </c>
      <c r="N91" s="11" t="s">
        <v>6874</v>
      </c>
      <c r="O91" s="11" t="s">
        <v>6875</v>
      </c>
      <c r="P91" s="11" t="s">
        <v>7460</v>
      </c>
      <c r="Q91" s="11">
        <v>68096</v>
      </c>
      <c r="R91" s="11" t="s">
        <v>7461</v>
      </c>
      <c r="S91" s="11" t="s">
        <v>6878</v>
      </c>
      <c r="T91" s="11" t="s">
        <v>7462</v>
      </c>
      <c r="U91" s="11">
        <v>3150</v>
      </c>
      <c r="V91" s="11" t="s">
        <v>7025</v>
      </c>
      <c r="W91" s="11">
        <v>29</v>
      </c>
      <c r="X91" s="11">
        <v>17</v>
      </c>
      <c r="Y91" s="11" t="s">
        <v>7111</v>
      </c>
      <c r="Z91" s="15" t="e">
        <f>_xlfn.XLOOKUP(E91, Commandes!F:F, Commandes!D:D)</f>
        <v>#N/A</v>
      </c>
    </row>
    <row r="92" spans="1:26" x14ac:dyDescent="0.25">
      <c r="A92" s="11" t="s">
        <v>7416</v>
      </c>
      <c r="B92" s="11" t="s">
        <v>6865</v>
      </c>
      <c r="C92" s="11" t="s">
        <v>7436</v>
      </c>
      <c r="D92" s="11" t="s">
        <v>7463</v>
      </c>
      <c r="E92" s="11" t="s">
        <v>7464</v>
      </c>
      <c r="F92" s="11" t="s">
        <v>6895</v>
      </c>
      <c r="G92" s="11" t="s">
        <v>7016</v>
      </c>
      <c r="H92" s="11" t="s">
        <v>7017</v>
      </c>
      <c r="I92" s="11" t="s">
        <v>7018</v>
      </c>
      <c r="J92" s="11" t="s">
        <v>7019</v>
      </c>
      <c r="K92" s="11" t="s">
        <v>7465</v>
      </c>
      <c r="L92" s="11" t="s">
        <v>7466</v>
      </c>
      <c r="M92" s="11" t="s">
        <v>66</v>
      </c>
      <c r="N92" s="11" t="s">
        <v>6874</v>
      </c>
      <c r="O92" s="11" t="s">
        <v>6875</v>
      </c>
      <c r="P92" s="11" t="s">
        <v>7467</v>
      </c>
      <c r="Q92" s="11">
        <v>88398</v>
      </c>
      <c r="R92" s="11" t="s">
        <v>7468</v>
      </c>
      <c r="S92" s="11" t="s">
        <v>6878</v>
      </c>
      <c r="T92" s="11" t="s">
        <v>7469</v>
      </c>
      <c r="U92" s="11">
        <v>2290</v>
      </c>
      <c r="V92" s="11" t="s">
        <v>7025</v>
      </c>
      <c r="W92" s="11">
        <v>28</v>
      </c>
      <c r="X92" s="11">
        <v>10</v>
      </c>
      <c r="Y92" s="11" t="s">
        <v>6881</v>
      </c>
      <c r="Z92" s="15" t="e">
        <f>_xlfn.XLOOKUP(E92, Commandes!F:F, Commandes!D:D)</f>
        <v>#N/A</v>
      </c>
    </row>
    <row r="93" spans="1:26" x14ac:dyDescent="0.25">
      <c r="A93" s="11" t="s">
        <v>7416</v>
      </c>
      <c r="B93" s="11" t="s">
        <v>6865</v>
      </c>
      <c r="C93" s="11" t="s">
        <v>7436</v>
      </c>
      <c r="D93" s="11" t="s">
        <v>7470</v>
      </c>
      <c r="E93" s="11" t="s">
        <v>7471</v>
      </c>
      <c r="F93" s="11" t="s">
        <v>6895</v>
      </c>
      <c r="G93" s="11" t="s">
        <v>7214</v>
      </c>
      <c r="H93" s="11" t="s">
        <v>7215</v>
      </c>
      <c r="I93" s="11" t="s">
        <v>7420</v>
      </c>
      <c r="J93" s="11" t="s">
        <v>7421</v>
      </c>
      <c r="K93" s="11" t="s">
        <v>7020</v>
      </c>
      <c r="L93" s="11" t="s">
        <v>7472</v>
      </c>
      <c r="M93" s="11" t="s">
        <v>66</v>
      </c>
      <c r="N93" s="11" t="s">
        <v>6874</v>
      </c>
      <c r="O93" s="11" t="s">
        <v>6875</v>
      </c>
      <c r="P93" s="11" t="s">
        <v>7473</v>
      </c>
      <c r="Q93" s="11">
        <v>107000</v>
      </c>
      <c r="R93" s="11" t="s">
        <v>7474</v>
      </c>
      <c r="S93" s="11" t="s">
        <v>6878</v>
      </c>
      <c r="T93" s="11" t="s">
        <v>7475</v>
      </c>
      <c r="U93" s="11">
        <v>2325</v>
      </c>
      <c r="V93" s="11" t="s">
        <v>7025</v>
      </c>
      <c r="W93" s="11">
        <v>28</v>
      </c>
      <c r="X93" s="11">
        <v>10</v>
      </c>
      <c r="Y93" s="11" t="s">
        <v>6881</v>
      </c>
      <c r="Z93" s="15" t="e">
        <f>_xlfn.XLOOKUP(E93, Commandes!F:F, Commandes!D:D)</f>
        <v>#N/A</v>
      </c>
    </row>
    <row r="94" spans="1:26" x14ac:dyDescent="0.25">
      <c r="A94" s="11" t="s">
        <v>7416</v>
      </c>
      <c r="B94" s="11" t="s">
        <v>6865</v>
      </c>
      <c r="C94" s="11" t="s">
        <v>7436</v>
      </c>
      <c r="D94" s="11" t="s">
        <v>7476</v>
      </c>
      <c r="E94" s="11" t="s">
        <v>7477</v>
      </c>
      <c r="F94" s="11" t="s">
        <v>6869</v>
      </c>
      <c r="G94" s="11" t="s">
        <v>6884</v>
      </c>
      <c r="H94" s="11" t="s">
        <v>7017</v>
      </c>
      <c r="I94" s="11" t="s">
        <v>7478</v>
      </c>
      <c r="J94" s="11" t="s">
        <v>7479</v>
      </c>
      <c r="K94" s="11" t="s">
        <v>7206</v>
      </c>
      <c r="L94" s="11" t="s">
        <v>7480</v>
      </c>
      <c r="M94" s="11" t="s">
        <v>66</v>
      </c>
      <c r="N94" s="11" t="s">
        <v>6874</v>
      </c>
      <c r="O94" s="11" t="s">
        <v>6875</v>
      </c>
      <c r="P94" s="11" t="s">
        <v>7481</v>
      </c>
      <c r="Q94" s="11">
        <v>60800</v>
      </c>
      <c r="R94" s="11" t="s">
        <v>7482</v>
      </c>
      <c r="S94" s="11" t="s">
        <v>6878</v>
      </c>
      <c r="T94" s="11" t="s">
        <v>7483</v>
      </c>
      <c r="U94" s="11">
        <v>2120</v>
      </c>
      <c r="V94" s="11" t="s">
        <v>7025</v>
      </c>
      <c r="W94" s="11">
        <v>23</v>
      </c>
      <c r="X94" s="11">
        <v>8</v>
      </c>
      <c r="Y94" s="11" t="s">
        <v>6881</v>
      </c>
      <c r="Z94" s="15" t="e">
        <f>_xlfn.XLOOKUP(E94, Commandes!F:F, Commandes!D:D)</f>
        <v>#N/A</v>
      </c>
    </row>
    <row r="95" spans="1:26" x14ac:dyDescent="0.25">
      <c r="A95" s="11" t="s">
        <v>7416</v>
      </c>
      <c r="B95" s="11" t="s">
        <v>6865</v>
      </c>
      <c r="C95" s="11" t="s">
        <v>7436</v>
      </c>
      <c r="D95" s="11" t="s">
        <v>7484</v>
      </c>
      <c r="E95" s="11" t="s">
        <v>7485</v>
      </c>
      <c r="F95" s="11" t="s">
        <v>6869</v>
      </c>
      <c r="G95" s="11" t="s">
        <v>6884</v>
      </c>
      <c r="H95" s="11" t="s">
        <v>6885</v>
      </c>
      <c r="I95" s="11" t="s">
        <v>6886</v>
      </c>
      <c r="J95" s="11" t="s">
        <v>6887</v>
      </c>
      <c r="K95" s="11" t="s">
        <v>6888</v>
      </c>
      <c r="L95" s="11" t="s">
        <v>7486</v>
      </c>
      <c r="M95" s="11" t="s">
        <v>66</v>
      </c>
      <c r="N95" s="11" t="s">
        <v>6874</v>
      </c>
      <c r="O95" s="11" t="s">
        <v>6875</v>
      </c>
      <c r="P95" s="11" t="s">
        <v>7487</v>
      </c>
      <c r="Q95" s="11">
        <v>70960</v>
      </c>
      <c r="R95" s="11" t="s">
        <v>7488</v>
      </c>
      <c r="S95" s="11" t="s">
        <v>6878</v>
      </c>
      <c r="T95" s="11" t="s">
        <v>7489</v>
      </c>
      <c r="U95" s="11">
        <v>1755</v>
      </c>
      <c r="V95" s="11" t="s">
        <v>6880</v>
      </c>
      <c r="W95" s="11">
        <v>130</v>
      </c>
      <c r="X95" s="11">
        <v>7</v>
      </c>
      <c r="Y95" s="11" t="s">
        <v>6881</v>
      </c>
      <c r="Z95" s="15" t="e">
        <f>_xlfn.XLOOKUP(E95, Commandes!F:F, Commandes!D:D)</f>
        <v>#N/A</v>
      </c>
    </row>
    <row r="96" spans="1:26" x14ac:dyDescent="0.25">
      <c r="A96" s="11" t="s">
        <v>7416</v>
      </c>
      <c r="B96" s="11" t="s">
        <v>6865</v>
      </c>
      <c r="C96" s="11" t="s">
        <v>7436</v>
      </c>
      <c r="D96" s="11" t="s">
        <v>7490</v>
      </c>
      <c r="E96" s="11" t="s">
        <v>7491</v>
      </c>
      <c r="F96" s="11" t="s">
        <v>6869</v>
      </c>
      <c r="G96" s="11" t="s">
        <v>7429</v>
      </c>
      <c r="H96" s="11" t="s">
        <v>4667</v>
      </c>
      <c r="I96" s="11" t="s">
        <v>7292</v>
      </c>
      <c r="J96" s="11" t="s">
        <v>7293</v>
      </c>
      <c r="K96" s="11" t="s">
        <v>7151</v>
      </c>
      <c r="L96" s="11" t="s">
        <v>7492</v>
      </c>
      <c r="M96" s="11" t="s">
        <v>66</v>
      </c>
      <c r="N96" s="11" t="s">
        <v>6874</v>
      </c>
      <c r="O96" s="11" t="s">
        <v>6875</v>
      </c>
      <c r="P96" s="11" t="s">
        <v>7493</v>
      </c>
      <c r="Q96" s="11">
        <v>52923</v>
      </c>
      <c r="R96" s="11" t="s">
        <v>7494</v>
      </c>
      <c r="S96" s="11" t="s">
        <v>6878</v>
      </c>
      <c r="T96" s="11" t="s">
        <v>7495</v>
      </c>
      <c r="U96" s="11">
        <v>1961</v>
      </c>
      <c r="V96" s="11" t="s">
        <v>6902</v>
      </c>
      <c r="W96" s="11">
        <v>108</v>
      </c>
      <c r="X96" s="11">
        <v>5</v>
      </c>
      <c r="Y96" s="11" t="s">
        <v>6881</v>
      </c>
      <c r="Z96" s="15" t="e">
        <f>_xlfn.XLOOKUP(E96, Commandes!F:F, Commandes!D:D)</f>
        <v>#N/A</v>
      </c>
    </row>
    <row r="97" spans="1:26" x14ac:dyDescent="0.25">
      <c r="A97" s="11" t="s">
        <v>7416</v>
      </c>
      <c r="B97" s="11" t="s">
        <v>6865</v>
      </c>
      <c r="C97" s="11" t="s">
        <v>7436</v>
      </c>
      <c r="D97" s="11" t="s">
        <v>7496</v>
      </c>
      <c r="E97" s="11" t="s">
        <v>7497</v>
      </c>
      <c r="F97" s="11" t="s">
        <v>6869</v>
      </c>
      <c r="G97" s="11" t="s">
        <v>6884</v>
      </c>
      <c r="H97" s="11" t="s">
        <v>4667</v>
      </c>
      <c r="I97" s="11" t="s">
        <v>7292</v>
      </c>
      <c r="J97" s="11" t="s">
        <v>7293</v>
      </c>
      <c r="K97" s="11" t="s">
        <v>7498</v>
      </c>
      <c r="L97" s="11" t="s">
        <v>7499</v>
      </c>
      <c r="M97" s="11" t="s">
        <v>66</v>
      </c>
      <c r="N97" s="11" t="s">
        <v>6874</v>
      </c>
      <c r="O97" s="11" t="s">
        <v>6875</v>
      </c>
      <c r="P97" s="11" t="s">
        <v>7500</v>
      </c>
      <c r="Q97" s="11">
        <v>18139</v>
      </c>
      <c r="R97" s="11" t="s">
        <v>7501</v>
      </c>
      <c r="S97" s="11" t="s">
        <v>6878</v>
      </c>
      <c r="T97" s="11" t="s">
        <v>7502</v>
      </c>
      <c r="U97" s="11">
        <v>1961</v>
      </c>
      <c r="V97" s="11" t="s">
        <v>6902</v>
      </c>
      <c r="W97" s="11">
        <v>108</v>
      </c>
      <c r="X97" s="11">
        <v>5</v>
      </c>
      <c r="Y97" s="11" t="s">
        <v>6881</v>
      </c>
      <c r="Z97" s="15" t="e">
        <f>_xlfn.XLOOKUP(E97, Commandes!F:F, Commandes!D:D)</f>
        <v>#N/A</v>
      </c>
    </row>
    <row r="98" spans="1:26" x14ac:dyDescent="0.25">
      <c r="A98" s="11" t="s">
        <v>7416</v>
      </c>
      <c r="B98" s="11" t="s">
        <v>6865</v>
      </c>
      <c r="C98" s="11" t="s">
        <v>7436</v>
      </c>
      <c r="D98" s="11" t="s">
        <v>7503</v>
      </c>
      <c r="E98" s="11" t="s">
        <v>7504</v>
      </c>
      <c r="F98" s="11" t="s">
        <v>6895</v>
      </c>
      <c r="G98" s="11" t="s">
        <v>7016</v>
      </c>
      <c r="H98" s="11" t="s">
        <v>4667</v>
      </c>
      <c r="I98" s="11" t="s">
        <v>7505</v>
      </c>
      <c r="J98" s="11" t="s">
        <v>7506</v>
      </c>
      <c r="K98" s="11" t="s">
        <v>7507</v>
      </c>
      <c r="L98" s="11" t="s">
        <v>7508</v>
      </c>
      <c r="M98" s="11" t="s">
        <v>66</v>
      </c>
      <c r="N98" s="11" t="s">
        <v>6874</v>
      </c>
      <c r="O98" s="11" t="s">
        <v>6875</v>
      </c>
      <c r="P98" s="11" t="s">
        <v>7509</v>
      </c>
      <c r="Q98" s="11">
        <v>25200</v>
      </c>
      <c r="R98" s="11" t="s">
        <v>7510</v>
      </c>
      <c r="S98" s="11" t="s">
        <v>6878</v>
      </c>
      <c r="T98" s="11" t="s">
        <v>7511</v>
      </c>
      <c r="U98" s="11">
        <v>2003</v>
      </c>
      <c r="V98" s="11" t="s">
        <v>6902</v>
      </c>
      <c r="W98" s="11">
        <v>145</v>
      </c>
      <c r="X98" s="11">
        <v>8</v>
      </c>
      <c r="Y98" s="11" t="s">
        <v>6881</v>
      </c>
      <c r="Z98" s="15" t="e">
        <f>_xlfn.XLOOKUP(E98, Commandes!F:F, Commandes!D:D)</f>
        <v>#N/A</v>
      </c>
    </row>
    <row r="99" spans="1:26" x14ac:dyDescent="0.25">
      <c r="A99" s="11" t="s">
        <v>7416</v>
      </c>
      <c r="B99" s="11" t="s">
        <v>6865</v>
      </c>
      <c r="C99" s="11" t="s">
        <v>7436</v>
      </c>
      <c r="D99" s="11" t="s">
        <v>7512</v>
      </c>
      <c r="E99" s="11" t="s">
        <v>7513</v>
      </c>
      <c r="F99" s="11" t="s">
        <v>6869</v>
      </c>
      <c r="G99" s="11" t="s">
        <v>6884</v>
      </c>
      <c r="H99" s="11" t="s">
        <v>4667</v>
      </c>
      <c r="I99" s="11" t="s">
        <v>7292</v>
      </c>
      <c r="J99" s="11" t="s">
        <v>7293</v>
      </c>
      <c r="K99" s="11" t="s">
        <v>7294</v>
      </c>
      <c r="L99" s="11" t="s">
        <v>7514</v>
      </c>
      <c r="M99" s="11" t="s">
        <v>66</v>
      </c>
      <c r="N99" s="11" t="s">
        <v>6874</v>
      </c>
      <c r="O99" s="11" t="s">
        <v>6875</v>
      </c>
      <c r="P99" s="11" t="s">
        <v>7515</v>
      </c>
      <c r="Q99" s="11">
        <v>18724</v>
      </c>
      <c r="R99" s="11" t="s">
        <v>7516</v>
      </c>
      <c r="S99" s="11" t="s">
        <v>6878</v>
      </c>
      <c r="T99" s="11" t="s">
        <v>7517</v>
      </c>
      <c r="U99" s="11">
        <v>1961</v>
      </c>
      <c r="V99" s="11" t="s">
        <v>6902</v>
      </c>
      <c r="W99" s="11">
        <v>108</v>
      </c>
      <c r="X99" s="11">
        <v>5</v>
      </c>
      <c r="Y99" s="11" t="s">
        <v>6881</v>
      </c>
      <c r="Z99" s="15" t="e">
        <f>_xlfn.XLOOKUP(E99, Commandes!F:F, Commandes!D:D)</f>
        <v>#N/A</v>
      </c>
    </row>
    <row r="100" spans="1:26" x14ac:dyDescent="0.25">
      <c r="A100" s="11" t="s">
        <v>7416</v>
      </c>
      <c r="B100" s="11" t="s">
        <v>6865</v>
      </c>
      <c r="C100" s="11" t="s">
        <v>7436</v>
      </c>
      <c r="D100" s="11" t="s">
        <v>7518</v>
      </c>
      <c r="E100" s="11" t="s">
        <v>7519</v>
      </c>
      <c r="F100" s="11" t="s">
        <v>6869</v>
      </c>
      <c r="G100" s="11" t="s">
        <v>6884</v>
      </c>
      <c r="H100" s="11" t="s">
        <v>4667</v>
      </c>
      <c r="I100" s="11" t="s">
        <v>7292</v>
      </c>
      <c r="J100" s="11" t="s">
        <v>7293</v>
      </c>
      <c r="K100" s="11" t="s">
        <v>7294</v>
      </c>
      <c r="L100" s="11" t="s">
        <v>7520</v>
      </c>
      <c r="M100" s="11" t="s">
        <v>66</v>
      </c>
      <c r="N100" s="11" t="s">
        <v>6874</v>
      </c>
      <c r="O100" s="11" t="s">
        <v>6875</v>
      </c>
      <c r="P100" s="11" t="s">
        <v>7521</v>
      </c>
      <c r="Q100" s="11">
        <v>27630</v>
      </c>
      <c r="R100" s="11" t="s">
        <v>7522</v>
      </c>
      <c r="S100" s="11" t="s">
        <v>6878</v>
      </c>
      <c r="T100" s="11" t="s">
        <v>7523</v>
      </c>
      <c r="U100" s="11">
        <v>1961</v>
      </c>
      <c r="V100" s="11" t="s">
        <v>6902</v>
      </c>
      <c r="W100" s="11">
        <v>108</v>
      </c>
      <c r="X100" s="11">
        <v>5</v>
      </c>
      <c r="Y100" s="11" t="s">
        <v>6881</v>
      </c>
      <c r="Z100" s="15" t="e">
        <f>_xlfn.XLOOKUP(E100, Commandes!F:F, Commandes!D:D)</f>
        <v>#N/A</v>
      </c>
    </row>
    <row r="101" spans="1:26" x14ac:dyDescent="0.25">
      <c r="A101" s="11" t="s">
        <v>7416</v>
      </c>
      <c r="B101" s="11" t="s">
        <v>6865</v>
      </c>
      <c r="C101" s="11" t="s">
        <v>7436</v>
      </c>
      <c r="D101" s="11" t="s">
        <v>7524</v>
      </c>
      <c r="E101" s="11" t="s">
        <v>7525</v>
      </c>
      <c r="F101" s="11" t="s">
        <v>6869</v>
      </c>
      <c r="G101" s="11" t="s">
        <v>6884</v>
      </c>
      <c r="H101" s="11" t="s">
        <v>4667</v>
      </c>
      <c r="I101" s="11" t="s">
        <v>7292</v>
      </c>
      <c r="J101" s="11" t="s">
        <v>7293</v>
      </c>
      <c r="K101" s="11" t="s">
        <v>7294</v>
      </c>
      <c r="L101" s="11" t="s">
        <v>7526</v>
      </c>
      <c r="M101" s="11" t="s">
        <v>66</v>
      </c>
      <c r="N101" s="11" t="s">
        <v>6874</v>
      </c>
      <c r="O101" s="11" t="s">
        <v>6875</v>
      </c>
      <c r="P101" s="11" t="s">
        <v>7527</v>
      </c>
      <c r="Q101" s="11">
        <v>54705</v>
      </c>
      <c r="R101" s="11" t="s">
        <v>7528</v>
      </c>
      <c r="S101" s="11" t="s">
        <v>6878</v>
      </c>
      <c r="T101" s="11" t="s">
        <v>7529</v>
      </c>
      <c r="U101" s="11">
        <v>1961</v>
      </c>
      <c r="V101" s="11" t="s">
        <v>6902</v>
      </c>
      <c r="W101" s="11">
        <v>108</v>
      </c>
      <c r="X101" s="11">
        <v>5</v>
      </c>
      <c r="Y101" s="11" t="s">
        <v>6881</v>
      </c>
      <c r="Z101" s="15" t="e">
        <f>_xlfn.XLOOKUP(E101, Commandes!F:F, Commandes!D:D)</f>
        <v>#N/A</v>
      </c>
    </row>
    <row r="102" spans="1:26" x14ac:dyDescent="0.25">
      <c r="A102" s="11" t="s">
        <v>7416</v>
      </c>
      <c r="B102" s="11" t="s">
        <v>6865</v>
      </c>
      <c r="C102" s="11" t="s">
        <v>7530</v>
      </c>
      <c r="D102" s="11" t="s">
        <v>7531</v>
      </c>
      <c r="E102" s="11" t="s">
        <v>7532</v>
      </c>
      <c r="F102" s="11" t="s">
        <v>7006</v>
      </c>
      <c r="G102" s="11" t="s">
        <v>6884</v>
      </c>
      <c r="H102" s="11" t="s">
        <v>4667</v>
      </c>
      <c r="I102" s="11" t="s">
        <v>7007</v>
      </c>
      <c r="J102" s="11" t="s">
        <v>7008</v>
      </c>
      <c r="K102" s="11" t="s">
        <v>7533</v>
      </c>
      <c r="L102" s="11" t="s">
        <v>7304</v>
      </c>
      <c r="M102" s="11" t="s">
        <v>66</v>
      </c>
      <c r="N102" s="11" t="s">
        <v>6874</v>
      </c>
      <c r="O102" s="11" t="s">
        <v>6875</v>
      </c>
      <c r="P102" s="11" t="s">
        <v>66</v>
      </c>
      <c r="Q102" s="11">
        <v>103904</v>
      </c>
      <c r="R102" s="11" t="s">
        <v>7534</v>
      </c>
      <c r="S102" s="11" t="s">
        <v>7535</v>
      </c>
      <c r="T102" s="11" t="s">
        <v>7536</v>
      </c>
      <c r="U102" s="11">
        <v>2199</v>
      </c>
      <c r="V102" s="11" t="s">
        <v>6923</v>
      </c>
      <c r="W102" s="11">
        <v>126</v>
      </c>
      <c r="X102" s="11">
        <v>6</v>
      </c>
      <c r="Y102" s="11" t="s">
        <v>6881</v>
      </c>
      <c r="Z102" s="15" t="e">
        <f>_xlfn.XLOOKUP(E102, Commandes!F:F, Commandes!D:D)</f>
        <v>#N/A</v>
      </c>
    </row>
    <row r="103" spans="1:26" x14ac:dyDescent="0.25">
      <c r="A103" s="11" t="s">
        <v>7416</v>
      </c>
      <c r="B103" s="11" t="s">
        <v>6865</v>
      </c>
      <c r="C103" s="11" t="s">
        <v>7530</v>
      </c>
      <c r="D103" s="11" t="s">
        <v>7537</v>
      </c>
      <c r="E103" s="11" t="s">
        <v>7538</v>
      </c>
      <c r="F103" s="11" t="s">
        <v>6895</v>
      </c>
      <c r="G103" s="11" t="s">
        <v>7539</v>
      </c>
      <c r="H103" s="11" t="s">
        <v>7215</v>
      </c>
      <c r="I103" s="11" t="s">
        <v>7216</v>
      </c>
      <c r="J103" s="11" t="s">
        <v>7540</v>
      </c>
      <c r="K103" s="11" t="s">
        <v>7541</v>
      </c>
      <c r="L103" s="11" t="s">
        <v>7542</v>
      </c>
      <c r="M103" s="11" t="s">
        <v>66</v>
      </c>
      <c r="N103" s="11" t="s">
        <v>6874</v>
      </c>
      <c r="O103" s="11" t="s">
        <v>6875</v>
      </c>
      <c r="P103" s="11" t="s">
        <v>7543</v>
      </c>
      <c r="Q103" s="11">
        <v>86466</v>
      </c>
      <c r="R103" s="11" t="s">
        <v>7544</v>
      </c>
      <c r="S103" s="11" t="s">
        <v>6878</v>
      </c>
      <c r="T103" s="11" t="s">
        <v>7545</v>
      </c>
      <c r="U103" s="11">
        <v>2050</v>
      </c>
      <c r="V103" s="11" t="s">
        <v>6880</v>
      </c>
      <c r="W103" s="11">
        <v>156</v>
      </c>
      <c r="X103" s="11">
        <v>10</v>
      </c>
      <c r="Y103" s="11" t="s">
        <v>6881</v>
      </c>
      <c r="Z103" s="15" t="e">
        <f>_xlfn.XLOOKUP(E103, Commandes!F:F, Commandes!D:D)</f>
        <v>#N/A</v>
      </c>
    </row>
    <row r="104" spans="1:26" x14ac:dyDescent="0.25">
      <c r="A104" s="11" t="s">
        <v>7416</v>
      </c>
      <c r="B104" s="11" t="s">
        <v>6865</v>
      </c>
      <c r="C104" s="11" t="s">
        <v>7530</v>
      </c>
      <c r="D104" s="11" t="s">
        <v>7546</v>
      </c>
      <c r="E104" s="11" t="s">
        <v>7547</v>
      </c>
      <c r="F104" s="11" t="s">
        <v>7071</v>
      </c>
      <c r="G104" s="11" t="s">
        <v>6884</v>
      </c>
      <c r="H104" s="11" t="s">
        <v>7017</v>
      </c>
      <c r="I104" s="11" t="s">
        <v>7072</v>
      </c>
      <c r="J104" s="11" t="s">
        <v>7073</v>
      </c>
      <c r="K104" s="11" t="s">
        <v>7140</v>
      </c>
      <c r="L104" s="11" t="s">
        <v>7548</v>
      </c>
      <c r="M104" s="11" t="s">
        <v>66</v>
      </c>
      <c r="N104" s="11" t="s">
        <v>6874</v>
      </c>
      <c r="O104" s="11" t="s">
        <v>6875</v>
      </c>
      <c r="P104" s="11" t="s">
        <v>7549</v>
      </c>
      <c r="Q104" s="11">
        <v>105610</v>
      </c>
      <c r="R104" s="11" t="s">
        <v>7550</v>
      </c>
      <c r="S104" s="11" t="s">
        <v>6878</v>
      </c>
      <c r="T104" s="11" t="s">
        <v>7551</v>
      </c>
      <c r="U104" s="11">
        <v>1860</v>
      </c>
      <c r="V104" s="11" t="s">
        <v>6880</v>
      </c>
      <c r="W104" s="11">
        <v>129</v>
      </c>
      <c r="X104" s="11">
        <v>7</v>
      </c>
      <c r="Y104" s="11" t="s">
        <v>6881</v>
      </c>
      <c r="Z104" s="15" t="e">
        <f>_xlfn.XLOOKUP(E104, Commandes!F:F, Commandes!D:D)</f>
        <v>#N/A</v>
      </c>
    </row>
    <row r="105" spans="1:26" x14ac:dyDescent="0.25">
      <c r="A105" s="11" t="s">
        <v>7416</v>
      </c>
      <c r="B105" s="11" t="s">
        <v>6865</v>
      </c>
      <c r="C105" s="11" t="s">
        <v>7530</v>
      </c>
      <c r="D105" s="11" t="s">
        <v>7552</v>
      </c>
      <c r="E105" s="11" t="s">
        <v>7553</v>
      </c>
      <c r="F105" s="11" t="s">
        <v>6869</v>
      </c>
      <c r="G105" s="11" t="s">
        <v>6884</v>
      </c>
      <c r="H105" s="11" t="s">
        <v>7017</v>
      </c>
      <c r="I105" s="11" t="s">
        <v>7478</v>
      </c>
      <c r="J105" s="11" t="s">
        <v>7073</v>
      </c>
      <c r="K105" s="11" t="s">
        <v>7206</v>
      </c>
      <c r="L105" s="11" t="s">
        <v>7554</v>
      </c>
      <c r="M105" s="11" t="s">
        <v>66</v>
      </c>
      <c r="N105" s="11" t="s">
        <v>6874</v>
      </c>
      <c r="O105" s="11" t="s">
        <v>6875</v>
      </c>
      <c r="P105" s="11" t="s">
        <v>7555</v>
      </c>
      <c r="Q105" s="11">
        <v>35990</v>
      </c>
      <c r="R105" s="11" t="s">
        <v>7556</v>
      </c>
      <c r="S105" s="11" t="s">
        <v>6878</v>
      </c>
      <c r="T105" s="11" t="s">
        <v>7557</v>
      </c>
      <c r="U105" s="11">
        <v>1850</v>
      </c>
      <c r="V105" s="11" t="s">
        <v>6880</v>
      </c>
      <c r="W105" s="11">
        <v>126</v>
      </c>
      <c r="X105" s="11">
        <v>7</v>
      </c>
      <c r="Y105" s="11" t="s">
        <v>6881</v>
      </c>
      <c r="Z105" s="15" t="e">
        <f>_xlfn.XLOOKUP(E105, Commandes!F:F, Commandes!D:D)</f>
        <v>#N/A</v>
      </c>
    </row>
    <row r="106" spans="1:26" x14ac:dyDescent="0.25">
      <c r="A106" s="11" t="s">
        <v>7416</v>
      </c>
      <c r="B106" s="11" t="s">
        <v>6865</v>
      </c>
      <c r="C106" s="11" t="s">
        <v>7530</v>
      </c>
      <c r="D106" s="11" t="s">
        <v>7558</v>
      </c>
      <c r="E106" s="11" t="s">
        <v>7559</v>
      </c>
      <c r="F106" s="11" t="s">
        <v>7071</v>
      </c>
      <c r="G106" s="11" t="s">
        <v>6884</v>
      </c>
      <c r="H106" s="11" t="s">
        <v>7017</v>
      </c>
      <c r="I106" s="11" t="s">
        <v>7072</v>
      </c>
      <c r="J106" s="11" t="s">
        <v>7479</v>
      </c>
      <c r="K106" s="11" t="s">
        <v>7206</v>
      </c>
      <c r="L106" s="11" t="s">
        <v>7560</v>
      </c>
      <c r="M106" s="11" t="s">
        <v>66</v>
      </c>
      <c r="N106" s="11" t="s">
        <v>6874</v>
      </c>
      <c r="O106" s="11" t="s">
        <v>6875</v>
      </c>
      <c r="P106" s="11" t="s">
        <v>7561</v>
      </c>
      <c r="Q106" s="11">
        <v>107202</v>
      </c>
      <c r="R106" s="11" t="s">
        <v>7562</v>
      </c>
      <c r="S106" s="11" t="s">
        <v>6878</v>
      </c>
      <c r="T106" s="11" t="s">
        <v>7563</v>
      </c>
      <c r="U106" s="11">
        <v>2170</v>
      </c>
      <c r="V106" s="11" t="s">
        <v>7025</v>
      </c>
      <c r="W106" s="11">
        <v>23</v>
      </c>
      <c r="X106" s="11">
        <v>8</v>
      </c>
      <c r="Y106" s="11" t="s">
        <v>6881</v>
      </c>
      <c r="Z106" s="15" t="e">
        <f>_xlfn.XLOOKUP(E106, Commandes!F:F, Commandes!D:D)</f>
        <v>#N/A</v>
      </c>
    </row>
    <row r="107" spans="1:26" x14ac:dyDescent="0.25">
      <c r="A107" s="11" t="s">
        <v>7416</v>
      </c>
      <c r="B107" s="11" t="s">
        <v>6865</v>
      </c>
      <c r="C107" s="11" t="s">
        <v>7530</v>
      </c>
      <c r="D107" s="11" t="s">
        <v>7564</v>
      </c>
      <c r="E107" s="11" t="s">
        <v>7565</v>
      </c>
      <c r="F107" s="11" t="s">
        <v>6869</v>
      </c>
      <c r="G107" s="11" t="s">
        <v>6884</v>
      </c>
      <c r="H107" s="11" t="s">
        <v>4667</v>
      </c>
      <c r="I107" s="11" t="s">
        <v>7292</v>
      </c>
      <c r="J107" s="11" t="s">
        <v>7293</v>
      </c>
      <c r="K107" s="11" t="s">
        <v>7294</v>
      </c>
      <c r="L107" s="11" t="s">
        <v>7566</v>
      </c>
      <c r="M107" s="11" t="s">
        <v>66</v>
      </c>
      <c r="N107" s="11" t="s">
        <v>6874</v>
      </c>
      <c r="O107" s="11" t="s">
        <v>6875</v>
      </c>
      <c r="P107" s="11" t="s">
        <v>7567</v>
      </c>
      <c r="Q107" s="11">
        <v>45291</v>
      </c>
      <c r="R107" s="11" t="s">
        <v>7568</v>
      </c>
      <c r="S107" s="11" t="s">
        <v>6878</v>
      </c>
      <c r="T107" s="11" t="s">
        <v>7569</v>
      </c>
      <c r="U107" s="11">
        <v>1961</v>
      </c>
      <c r="V107" s="11" t="s">
        <v>6902</v>
      </c>
      <c r="W107" s="11">
        <v>108</v>
      </c>
      <c r="X107" s="11">
        <v>5</v>
      </c>
      <c r="Y107" s="11" t="s">
        <v>6881</v>
      </c>
      <c r="Z107" s="15" t="e">
        <f>_xlfn.XLOOKUP(E107, Commandes!F:F, Commandes!D:D)</f>
        <v>#N/A</v>
      </c>
    </row>
    <row r="108" spans="1:26" x14ac:dyDescent="0.25">
      <c r="A108" s="11" t="s">
        <v>7416</v>
      </c>
      <c r="B108" s="11" t="s">
        <v>6865</v>
      </c>
      <c r="C108" s="11" t="s">
        <v>7570</v>
      </c>
      <c r="D108" s="11" t="s">
        <v>7571</v>
      </c>
      <c r="E108" s="11" t="s">
        <v>7572</v>
      </c>
      <c r="F108" s="11" t="s">
        <v>6895</v>
      </c>
      <c r="G108" s="11" t="s">
        <v>7429</v>
      </c>
      <c r="H108" s="11" t="s">
        <v>4667</v>
      </c>
      <c r="I108" s="11" t="s">
        <v>7439</v>
      </c>
      <c r="J108" s="11" t="s">
        <v>7573</v>
      </c>
      <c r="K108" s="11" t="s">
        <v>7574</v>
      </c>
      <c r="L108" s="11" t="s">
        <v>7575</v>
      </c>
      <c r="M108" s="11" t="s">
        <v>66</v>
      </c>
      <c r="N108" s="11" t="s">
        <v>6874</v>
      </c>
      <c r="O108" s="11" t="s">
        <v>6875</v>
      </c>
      <c r="P108" s="11" t="s">
        <v>7576</v>
      </c>
      <c r="Q108" s="11">
        <v>120857</v>
      </c>
      <c r="R108" s="11" t="s">
        <v>7577</v>
      </c>
      <c r="S108" s="11" t="s">
        <v>6878</v>
      </c>
      <c r="T108" s="11" t="s">
        <v>7578</v>
      </c>
      <c r="U108" s="11">
        <v>0</v>
      </c>
      <c r="V108" s="11" t="s">
        <v>6923</v>
      </c>
      <c r="W108" s="11">
        <v>99</v>
      </c>
      <c r="X108" s="11">
        <v>5</v>
      </c>
      <c r="Y108" s="11" t="s">
        <v>66</v>
      </c>
      <c r="Z108" s="15" t="e">
        <f>_xlfn.XLOOKUP(E108, Commandes!F:F, Commandes!D:D)</f>
        <v>#N/A</v>
      </c>
    </row>
    <row r="109" spans="1:26" x14ac:dyDescent="0.25">
      <c r="A109" s="11" t="s">
        <v>7416</v>
      </c>
      <c r="B109" s="11" t="s">
        <v>6865</v>
      </c>
      <c r="C109" s="11" t="s">
        <v>7570</v>
      </c>
      <c r="D109" s="11" t="s">
        <v>7579</v>
      </c>
      <c r="E109" s="11" t="s">
        <v>7580</v>
      </c>
      <c r="F109" s="11" t="s">
        <v>6869</v>
      </c>
      <c r="G109" s="11" t="s">
        <v>7581</v>
      </c>
      <c r="H109" s="11" t="s">
        <v>7582</v>
      </c>
      <c r="I109" s="11" t="s">
        <v>7583</v>
      </c>
      <c r="J109" s="11" t="s">
        <v>7584</v>
      </c>
      <c r="K109" s="11" t="s">
        <v>7422</v>
      </c>
      <c r="L109" s="11" t="s">
        <v>7585</v>
      </c>
      <c r="M109" s="11" t="s">
        <v>66</v>
      </c>
      <c r="N109" s="11" t="s">
        <v>7586</v>
      </c>
      <c r="O109" s="11" t="s">
        <v>6875</v>
      </c>
      <c r="P109" s="11" t="s">
        <v>7587</v>
      </c>
      <c r="Q109" s="11">
        <v>106867</v>
      </c>
      <c r="R109" s="11" t="s">
        <v>7588</v>
      </c>
      <c r="S109" s="11" t="s">
        <v>6878</v>
      </c>
      <c r="T109" s="11" t="s">
        <v>7589</v>
      </c>
      <c r="U109" s="11">
        <v>2075</v>
      </c>
      <c r="V109" s="11" t="s">
        <v>7025</v>
      </c>
      <c r="W109" s="11">
        <v>157</v>
      </c>
      <c r="X109" s="11">
        <v>8</v>
      </c>
      <c r="Y109" s="11" t="s">
        <v>6881</v>
      </c>
      <c r="Z109" s="15" t="e">
        <f>_xlfn.XLOOKUP(E109, Commandes!F:F, Commandes!D:D)</f>
        <v>#N/A</v>
      </c>
    </row>
    <row r="110" spans="1:26" x14ac:dyDescent="0.25">
      <c r="A110" s="11" t="s">
        <v>7416</v>
      </c>
      <c r="B110" s="11" t="s">
        <v>6865</v>
      </c>
      <c r="C110" s="11" t="s">
        <v>7416</v>
      </c>
      <c r="D110" s="11" t="s">
        <v>7590</v>
      </c>
      <c r="E110" s="11" t="s">
        <v>7591</v>
      </c>
      <c r="F110" s="11" t="s">
        <v>6869</v>
      </c>
      <c r="G110" s="11" t="s">
        <v>6884</v>
      </c>
      <c r="H110" s="11" t="s">
        <v>7017</v>
      </c>
      <c r="I110" s="11" t="s">
        <v>7478</v>
      </c>
      <c r="J110" s="11" t="s">
        <v>7592</v>
      </c>
      <c r="K110" s="11" t="s">
        <v>7593</v>
      </c>
      <c r="L110" s="11" t="s">
        <v>7594</v>
      </c>
      <c r="M110" s="11" t="s">
        <v>66</v>
      </c>
      <c r="N110" s="11" t="s">
        <v>6874</v>
      </c>
      <c r="O110" s="11" t="s">
        <v>6875</v>
      </c>
      <c r="P110" s="11" t="s">
        <v>66</v>
      </c>
      <c r="Q110" s="11">
        <v>161008</v>
      </c>
      <c r="R110" s="11" t="s">
        <v>7595</v>
      </c>
      <c r="S110" s="11" t="s">
        <v>7125</v>
      </c>
      <c r="T110" s="11" t="s">
        <v>7596</v>
      </c>
      <c r="U110" s="11">
        <v>1820</v>
      </c>
      <c r="V110" s="11" t="s">
        <v>6923</v>
      </c>
      <c r="W110" s="11">
        <v>92</v>
      </c>
      <c r="X110" s="11">
        <v>6</v>
      </c>
      <c r="Y110" s="11" t="s">
        <v>66</v>
      </c>
      <c r="Z110" s="15" t="e">
        <f>_xlfn.XLOOKUP(E110, Commandes!F:F, Commandes!D:D)</f>
        <v>#N/A</v>
      </c>
    </row>
    <row r="111" spans="1:26" x14ac:dyDescent="0.25">
      <c r="A111" s="11" t="s">
        <v>7416</v>
      </c>
      <c r="B111" s="11" t="s">
        <v>6865</v>
      </c>
      <c r="C111" s="11" t="s">
        <v>7416</v>
      </c>
      <c r="D111" s="11" t="s">
        <v>7597</v>
      </c>
      <c r="E111" s="11" t="s">
        <v>7598</v>
      </c>
      <c r="F111" s="11" t="s">
        <v>7006</v>
      </c>
      <c r="G111" s="11" t="s">
        <v>6884</v>
      </c>
      <c r="H111" s="11" t="s">
        <v>4667</v>
      </c>
      <c r="I111" s="11" t="s">
        <v>7007</v>
      </c>
      <c r="J111" s="11" t="s">
        <v>7599</v>
      </c>
      <c r="K111" s="11" t="s">
        <v>7600</v>
      </c>
      <c r="L111" s="11" t="s">
        <v>7601</v>
      </c>
      <c r="M111" s="11" t="s">
        <v>66</v>
      </c>
      <c r="N111" s="11" t="s">
        <v>6874</v>
      </c>
      <c r="O111" s="11" t="s">
        <v>6875</v>
      </c>
      <c r="P111" s="11" t="s">
        <v>7602</v>
      </c>
      <c r="Q111" s="11">
        <v>119440</v>
      </c>
      <c r="R111" s="11" t="s">
        <v>7603</v>
      </c>
      <c r="S111" s="11" t="s">
        <v>6878</v>
      </c>
      <c r="T111" s="11" t="s">
        <v>7604</v>
      </c>
      <c r="U111" s="11">
        <v>0</v>
      </c>
      <c r="V111" s="11" t="s">
        <v>6923</v>
      </c>
      <c r="W111" s="11">
        <v>104</v>
      </c>
      <c r="X111" s="11">
        <v>5</v>
      </c>
      <c r="Y111" s="11" t="s">
        <v>66</v>
      </c>
      <c r="Z111" s="15" t="e">
        <f>_xlfn.XLOOKUP(E111, Commandes!F:F, Commandes!D:D)</f>
        <v>#N/A</v>
      </c>
    </row>
    <row r="112" spans="1:26" x14ac:dyDescent="0.25">
      <c r="A112" s="11" t="s">
        <v>7416</v>
      </c>
      <c r="B112" s="11" t="s">
        <v>6865</v>
      </c>
      <c r="C112" s="11" t="s">
        <v>7416</v>
      </c>
      <c r="D112" s="11" t="s">
        <v>7605</v>
      </c>
      <c r="E112" s="11" t="s">
        <v>3907</v>
      </c>
      <c r="F112" s="11" t="s">
        <v>6895</v>
      </c>
      <c r="G112" s="11" t="s">
        <v>4275</v>
      </c>
      <c r="H112" s="11" t="s">
        <v>4667</v>
      </c>
      <c r="I112" s="11" t="s">
        <v>6677</v>
      </c>
      <c r="J112" s="11" t="s">
        <v>7606</v>
      </c>
      <c r="K112" s="11" t="s">
        <v>7607</v>
      </c>
      <c r="L112" s="11" t="s">
        <v>7608</v>
      </c>
      <c r="M112" s="11" t="s">
        <v>66</v>
      </c>
      <c r="N112" s="11" t="s">
        <v>6874</v>
      </c>
      <c r="O112" s="11" t="s">
        <v>6875</v>
      </c>
      <c r="P112" s="11" t="s">
        <v>66</v>
      </c>
      <c r="Q112" s="11">
        <v>55068</v>
      </c>
      <c r="R112" s="11" t="s">
        <v>7609</v>
      </c>
      <c r="S112" s="11" t="s">
        <v>6878</v>
      </c>
      <c r="T112" s="11" t="s">
        <v>3909</v>
      </c>
      <c r="U112" s="11">
        <v>0</v>
      </c>
      <c r="V112" s="11" t="s">
        <v>6923</v>
      </c>
      <c r="W112" s="11">
        <v>98</v>
      </c>
      <c r="X112" s="11">
        <v>5</v>
      </c>
      <c r="Y112" s="11" t="s">
        <v>66</v>
      </c>
      <c r="Z112" s="15" t="str">
        <f>_xlfn.XLOOKUP(E112, Commandes!F:F, Commandes!D:D)</f>
        <v>GAFU-H8W-EK8</v>
      </c>
    </row>
    <row r="113" spans="1:26" x14ac:dyDescent="0.25">
      <c r="A113" s="11" t="s">
        <v>7416</v>
      </c>
      <c r="B113" s="11" t="s">
        <v>6865</v>
      </c>
      <c r="C113" s="11" t="s">
        <v>7416</v>
      </c>
      <c r="D113" s="11" t="s">
        <v>7610</v>
      </c>
      <c r="E113" s="11" t="s">
        <v>7611</v>
      </c>
      <c r="F113" s="11" t="s">
        <v>6895</v>
      </c>
      <c r="G113" s="11" t="s">
        <v>7016</v>
      </c>
      <c r="H113" s="11" t="s">
        <v>4667</v>
      </c>
      <c r="I113" s="11" t="s">
        <v>7439</v>
      </c>
      <c r="J113" s="11" t="s">
        <v>7573</v>
      </c>
      <c r="K113" s="11" t="s">
        <v>7612</v>
      </c>
      <c r="L113" s="11" t="s">
        <v>7613</v>
      </c>
      <c r="M113" s="11" t="s">
        <v>66</v>
      </c>
      <c r="N113" s="11" t="s">
        <v>6874</v>
      </c>
      <c r="O113" s="11" t="s">
        <v>6875</v>
      </c>
      <c r="P113" s="11" t="s">
        <v>66</v>
      </c>
      <c r="Q113" s="11">
        <v>116724</v>
      </c>
      <c r="R113" s="11" t="s">
        <v>7614</v>
      </c>
      <c r="S113" s="11" t="s">
        <v>6878</v>
      </c>
      <c r="T113" s="11" t="s">
        <v>7615</v>
      </c>
      <c r="U113" s="11">
        <v>0</v>
      </c>
      <c r="V113" s="11" t="s">
        <v>6923</v>
      </c>
      <c r="W113" s="11">
        <v>113</v>
      </c>
      <c r="X113" s="11">
        <v>5</v>
      </c>
      <c r="Y113" s="11" t="s">
        <v>66</v>
      </c>
      <c r="Z113" s="15" t="e">
        <f>_xlfn.XLOOKUP(E113, Commandes!F:F, Commandes!D:D)</f>
        <v>#N/A</v>
      </c>
    </row>
    <row r="114" spans="1:26" x14ac:dyDescent="0.25">
      <c r="A114" s="11" t="s">
        <v>7416</v>
      </c>
      <c r="B114" s="11" t="s">
        <v>6865</v>
      </c>
      <c r="C114" s="11" t="s">
        <v>7416</v>
      </c>
      <c r="D114" s="11" t="s">
        <v>7616</v>
      </c>
      <c r="E114" s="11" t="s">
        <v>7617</v>
      </c>
      <c r="F114" s="11" t="s">
        <v>7006</v>
      </c>
      <c r="G114" s="11" t="s">
        <v>6884</v>
      </c>
      <c r="H114" s="11" t="s">
        <v>4667</v>
      </c>
      <c r="I114" s="11" t="s">
        <v>7007</v>
      </c>
      <c r="J114" s="11" t="s">
        <v>7599</v>
      </c>
      <c r="K114" s="11" t="s">
        <v>7618</v>
      </c>
      <c r="L114" s="11" t="s">
        <v>7619</v>
      </c>
      <c r="M114" s="11" t="s">
        <v>66</v>
      </c>
      <c r="N114" s="11" t="s">
        <v>6874</v>
      </c>
      <c r="O114" s="11" t="s">
        <v>6875</v>
      </c>
      <c r="P114" s="11" t="s">
        <v>7620</v>
      </c>
      <c r="Q114" s="11">
        <v>177405</v>
      </c>
      <c r="R114" s="11" t="s">
        <v>7621</v>
      </c>
      <c r="S114" s="11" t="s">
        <v>6878</v>
      </c>
      <c r="T114" s="11" t="s">
        <v>7622</v>
      </c>
      <c r="U114" s="11">
        <v>0</v>
      </c>
      <c r="V114" s="11" t="s">
        <v>6923</v>
      </c>
      <c r="W114" s="11">
        <v>104</v>
      </c>
      <c r="X114" s="11">
        <v>5</v>
      </c>
      <c r="Y114" s="11" t="s">
        <v>66</v>
      </c>
      <c r="Z114" s="15" t="e">
        <f>_xlfn.XLOOKUP(E114, Commandes!F:F, Commandes!D:D)</f>
        <v>#N/A</v>
      </c>
    </row>
    <row r="115" spans="1:26" x14ac:dyDescent="0.25">
      <c r="A115" s="11" t="s">
        <v>7416</v>
      </c>
      <c r="B115" s="11" t="s">
        <v>6865</v>
      </c>
      <c r="C115" s="11" t="s">
        <v>7416</v>
      </c>
      <c r="D115" s="11" t="s">
        <v>7623</v>
      </c>
      <c r="E115" s="11" t="s">
        <v>7624</v>
      </c>
      <c r="F115" s="11" t="s">
        <v>7006</v>
      </c>
      <c r="G115" s="11" t="s">
        <v>6884</v>
      </c>
      <c r="H115" s="11" t="s">
        <v>4667</v>
      </c>
      <c r="I115" s="11" t="s">
        <v>7007</v>
      </c>
      <c r="J115" s="11" t="s">
        <v>7599</v>
      </c>
      <c r="K115" s="11" t="s">
        <v>7625</v>
      </c>
      <c r="L115" s="11" t="s">
        <v>7626</v>
      </c>
      <c r="M115" s="11" t="s">
        <v>66</v>
      </c>
      <c r="N115" s="11" t="s">
        <v>6874</v>
      </c>
      <c r="O115" s="11" t="s">
        <v>6875</v>
      </c>
      <c r="P115" s="11" t="s">
        <v>7627</v>
      </c>
      <c r="Q115" s="11">
        <v>181086</v>
      </c>
      <c r="R115" s="11" t="s">
        <v>7628</v>
      </c>
      <c r="S115" s="11" t="s">
        <v>6878</v>
      </c>
      <c r="T115" s="11" t="s">
        <v>7629</v>
      </c>
      <c r="U115" s="11">
        <v>0</v>
      </c>
      <c r="V115" s="11" t="s">
        <v>6923</v>
      </c>
      <c r="W115" s="11">
        <v>104</v>
      </c>
      <c r="X115" s="11">
        <v>5</v>
      </c>
      <c r="Y115" s="11" t="s">
        <v>66</v>
      </c>
      <c r="Z115" s="15" t="e">
        <f>_xlfn.XLOOKUP(E115, Commandes!F:F, Commandes!D:D)</f>
        <v>#N/A</v>
      </c>
    </row>
    <row r="116" spans="1:26" x14ac:dyDescent="0.25">
      <c r="A116" s="11" t="s">
        <v>7416</v>
      </c>
      <c r="B116" s="11" t="s">
        <v>6865</v>
      </c>
      <c r="C116" s="11" t="s">
        <v>7416</v>
      </c>
      <c r="D116" s="11" t="s">
        <v>7630</v>
      </c>
      <c r="E116" s="11" t="s">
        <v>7631</v>
      </c>
      <c r="F116" s="11" t="s">
        <v>6869</v>
      </c>
      <c r="G116" s="11" t="s">
        <v>6884</v>
      </c>
      <c r="H116" s="11" t="s">
        <v>4667</v>
      </c>
      <c r="I116" s="11" t="s">
        <v>7632</v>
      </c>
      <c r="J116" s="11" t="s">
        <v>7633</v>
      </c>
      <c r="K116" s="11" t="s">
        <v>7634</v>
      </c>
      <c r="L116" s="11" t="s">
        <v>7635</v>
      </c>
      <c r="M116" s="11" t="s">
        <v>66</v>
      </c>
      <c r="N116" s="11" t="s">
        <v>6874</v>
      </c>
      <c r="O116" s="11" t="s">
        <v>6875</v>
      </c>
      <c r="P116" s="11" t="s">
        <v>66</v>
      </c>
      <c r="Q116" s="11">
        <v>98840</v>
      </c>
      <c r="R116" s="11" t="s">
        <v>7636</v>
      </c>
      <c r="S116" s="11" t="s">
        <v>6878</v>
      </c>
      <c r="T116" s="11" t="s">
        <v>7637</v>
      </c>
      <c r="U116" s="11">
        <v>0</v>
      </c>
      <c r="V116" s="11" t="s">
        <v>6923</v>
      </c>
      <c r="W116" s="11">
        <v>108</v>
      </c>
      <c r="X116" s="11">
        <v>6</v>
      </c>
      <c r="Y116" s="11" t="s">
        <v>66</v>
      </c>
      <c r="Z116" s="15" t="e">
        <f>_xlfn.XLOOKUP(E116, Commandes!F:F, Commandes!D:D)</f>
        <v>#N/A</v>
      </c>
    </row>
    <row r="117" spans="1:26" x14ac:dyDescent="0.25">
      <c r="A117" s="11" t="s">
        <v>7416</v>
      </c>
      <c r="B117" s="11" t="s">
        <v>6865</v>
      </c>
      <c r="C117" s="11" t="s">
        <v>7416</v>
      </c>
      <c r="D117" s="11" t="s">
        <v>7638</v>
      </c>
      <c r="E117" s="11" t="s">
        <v>7639</v>
      </c>
      <c r="F117" s="11" t="s">
        <v>7006</v>
      </c>
      <c r="G117" s="11" t="s">
        <v>7103</v>
      </c>
      <c r="H117" s="11" t="s">
        <v>4667</v>
      </c>
      <c r="I117" s="11" t="s">
        <v>7640</v>
      </c>
      <c r="J117" s="11" t="s">
        <v>7641</v>
      </c>
      <c r="K117" s="11" t="s">
        <v>7642</v>
      </c>
      <c r="L117" s="11" t="s">
        <v>7643</v>
      </c>
      <c r="M117" s="11" t="s">
        <v>66</v>
      </c>
      <c r="N117" s="11" t="s">
        <v>6874</v>
      </c>
      <c r="O117" s="11" t="s">
        <v>6875</v>
      </c>
      <c r="P117" s="11" t="s">
        <v>7460</v>
      </c>
      <c r="Q117" s="11">
        <v>67343</v>
      </c>
      <c r="R117" s="11" t="s">
        <v>7644</v>
      </c>
      <c r="S117" s="11" t="s">
        <v>6878</v>
      </c>
      <c r="T117" s="11" t="s">
        <v>7645</v>
      </c>
      <c r="U117" s="11">
        <v>2542</v>
      </c>
      <c r="V117" s="11" t="s">
        <v>6923</v>
      </c>
      <c r="W117" s="11">
        <v>139</v>
      </c>
      <c r="X117" s="11">
        <v>11</v>
      </c>
      <c r="Y117" s="11" t="s">
        <v>6881</v>
      </c>
      <c r="Z117" s="15" t="e">
        <f>_xlfn.XLOOKUP(E117, Commandes!F:F, Commandes!D:D)</f>
        <v>#N/A</v>
      </c>
    </row>
    <row r="118" spans="1:26" x14ac:dyDescent="0.25">
      <c r="A118" s="11" t="s">
        <v>7416</v>
      </c>
      <c r="B118" s="11" t="s">
        <v>6865</v>
      </c>
      <c r="C118" s="11" t="s">
        <v>7416</v>
      </c>
      <c r="D118" s="11" t="s">
        <v>7646</v>
      </c>
      <c r="E118" s="11" t="s">
        <v>7647</v>
      </c>
      <c r="F118" s="11" t="s">
        <v>6869</v>
      </c>
      <c r="G118" s="11" t="s">
        <v>6884</v>
      </c>
      <c r="H118" s="11" t="s">
        <v>4667</v>
      </c>
      <c r="I118" s="11" t="s">
        <v>7632</v>
      </c>
      <c r="J118" s="11" t="s">
        <v>7633</v>
      </c>
      <c r="K118" s="11" t="s">
        <v>7648</v>
      </c>
      <c r="L118" s="11" t="s">
        <v>7649</v>
      </c>
      <c r="M118" s="11" t="s">
        <v>66</v>
      </c>
      <c r="N118" s="11" t="s">
        <v>6874</v>
      </c>
      <c r="O118" s="11" t="s">
        <v>6875</v>
      </c>
      <c r="P118" s="11" t="s">
        <v>66</v>
      </c>
      <c r="Q118" s="11">
        <v>80329</v>
      </c>
      <c r="R118" s="11" t="s">
        <v>7650</v>
      </c>
      <c r="S118" s="11" t="s">
        <v>6878</v>
      </c>
      <c r="T118" s="11" t="s">
        <v>7651</v>
      </c>
      <c r="U118" s="11">
        <v>1926</v>
      </c>
      <c r="V118" s="11" t="s">
        <v>6923</v>
      </c>
      <c r="W118" s="11">
        <v>108</v>
      </c>
      <c r="X118" s="11">
        <v>6</v>
      </c>
      <c r="Y118" s="11" t="s">
        <v>6881</v>
      </c>
      <c r="Z118" s="15" t="e">
        <f>_xlfn.XLOOKUP(E118, Commandes!F:F, Commandes!D:D)</f>
        <v>#N/A</v>
      </c>
    </row>
    <row r="119" spans="1:26" x14ac:dyDescent="0.25">
      <c r="A119" s="11" t="s">
        <v>7416</v>
      </c>
      <c r="B119" s="11" t="s">
        <v>6865</v>
      </c>
      <c r="C119" s="11" t="s">
        <v>7416</v>
      </c>
      <c r="D119" s="11" t="s">
        <v>7652</v>
      </c>
      <c r="E119" s="11" t="s">
        <v>7653</v>
      </c>
      <c r="F119" s="11" t="s">
        <v>7006</v>
      </c>
      <c r="G119" s="11" t="s">
        <v>7539</v>
      </c>
      <c r="H119" s="11" t="s">
        <v>4667</v>
      </c>
      <c r="I119" s="11" t="s">
        <v>7640</v>
      </c>
      <c r="J119" s="11" t="s">
        <v>7654</v>
      </c>
      <c r="K119" s="11" t="s">
        <v>7655</v>
      </c>
      <c r="L119" s="11" t="s">
        <v>7656</v>
      </c>
      <c r="M119" s="11" t="s">
        <v>66</v>
      </c>
      <c r="N119" s="11" t="s">
        <v>6874</v>
      </c>
      <c r="O119" s="11" t="s">
        <v>6875</v>
      </c>
      <c r="P119" s="11" t="s">
        <v>66</v>
      </c>
      <c r="Q119" s="11">
        <v>195388</v>
      </c>
      <c r="R119" s="11" t="s">
        <v>7657</v>
      </c>
      <c r="S119" s="11" t="s">
        <v>6878</v>
      </c>
      <c r="T119" s="11" t="s">
        <v>7658</v>
      </c>
      <c r="U119" s="11">
        <v>2471</v>
      </c>
      <c r="V119" s="11" t="s">
        <v>6923</v>
      </c>
      <c r="W119" s="11">
        <v>120</v>
      </c>
      <c r="X119" s="11">
        <v>8</v>
      </c>
      <c r="Y119" s="11" t="s">
        <v>66</v>
      </c>
      <c r="Z119" s="15" t="e">
        <f>_xlfn.XLOOKUP(E119, Commandes!F:F, Commandes!D:D)</f>
        <v>#N/A</v>
      </c>
    </row>
    <row r="120" spans="1:26" x14ac:dyDescent="0.25">
      <c r="A120" s="11" t="s">
        <v>7416</v>
      </c>
      <c r="B120" s="11" t="s">
        <v>6865</v>
      </c>
      <c r="C120" s="11" t="s">
        <v>7416</v>
      </c>
      <c r="D120" s="11" t="s">
        <v>7659</v>
      </c>
      <c r="E120" s="11" t="s">
        <v>7660</v>
      </c>
      <c r="F120" s="11" t="s">
        <v>7006</v>
      </c>
      <c r="G120" s="11" t="s">
        <v>6884</v>
      </c>
      <c r="H120" s="11" t="s">
        <v>4667</v>
      </c>
      <c r="I120" s="11" t="s">
        <v>7007</v>
      </c>
      <c r="J120" s="11" t="s">
        <v>7008</v>
      </c>
      <c r="K120" s="11" t="s">
        <v>7533</v>
      </c>
      <c r="L120" s="11" t="s">
        <v>7661</v>
      </c>
      <c r="M120" s="11" t="s">
        <v>66</v>
      </c>
      <c r="N120" s="11" t="s">
        <v>6874</v>
      </c>
      <c r="O120" s="11" t="s">
        <v>6875</v>
      </c>
      <c r="P120" s="11" t="s">
        <v>7662</v>
      </c>
      <c r="Q120" s="11">
        <v>123426</v>
      </c>
      <c r="R120" s="11" t="s">
        <v>7663</v>
      </c>
      <c r="S120" s="11" t="s">
        <v>6878</v>
      </c>
      <c r="T120" s="11" t="s">
        <v>7664</v>
      </c>
      <c r="U120" s="11">
        <v>2199</v>
      </c>
      <c r="V120" s="11" t="s">
        <v>6923</v>
      </c>
      <c r="W120" s="11">
        <v>126</v>
      </c>
      <c r="X120" s="11">
        <v>6</v>
      </c>
      <c r="Y120" s="11" t="s">
        <v>6881</v>
      </c>
      <c r="Z120" s="15" t="e">
        <f>_xlfn.XLOOKUP(E120, Commandes!F:F, Commandes!D:D)</f>
        <v>#N/A</v>
      </c>
    </row>
    <row r="121" spans="1:26" x14ac:dyDescent="0.25">
      <c r="A121" s="11" t="s">
        <v>7416</v>
      </c>
      <c r="B121" s="11" t="s">
        <v>6865</v>
      </c>
      <c r="C121" s="11" t="s">
        <v>7416</v>
      </c>
      <c r="D121" s="11" t="s">
        <v>7665</v>
      </c>
      <c r="E121" s="11" t="s">
        <v>7666</v>
      </c>
      <c r="F121" s="11" t="s">
        <v>6869</v>
      </c>
      <c r="G121" s="11" t="s">
        <v>7539</v>
      </c>
      <c r="H121" s="11" t="s">
        <v>4667</v>
      </c>
      <c r="I121" s="11" t="s">
        <v>7667</v>
      </c>
      <c r="J121" s="11" t="s">
        <v>7668</v>
      </c>
      <c r="K121" s="11" t="s">
        <v>7009</v>
      </c>
      <c r="L121" s="11" t="s">
        <v>7669</v>
      </c>
      <c r="M121" s="11" t="s">
        <v>66</v>
      </c>
      <c r="N121" s="11" t="s">
        <v>6874</v>
      </c>
      <c r="O121" s="11" t="s">
        <v>6875</v>
      </c>
      <c r="P121" s="11" t="s">
        <v>7670</v>
      </c>
      <c r="Q121" s="11">
        <v>113649</v>
      </c>
      <c r="R121" s="11" t="s">
        <v>7671</v>
      </c>
      <c r="S121" s="11" t="s">
        <v>6878</v>
      </c>
      <c r="T121" s="11" t="s">
        <v>7672</v>
      </c>
      <c r="U121" s="11">
        <v>2197</v>
      </c>
      <c r="V121" s="11" t="s">
        <v>6923</v>
      </c>
      <c r="W121" s="11">
        <v>152</v>
      </c>
      <c r="X121" s="11">
        <v>8</v>
      </c>
      <c r="Y121" s="11" t="s">
        <v>6881</v>
      </c>
      <c r="Z121" s="15" t="e">
        <f>_xlfn.XLOOKUP(E121, Commandes!F:F, Commandes!D:D)</f>
        <v>#N/A</v>
      </c>
    </row>
    <row r="122" spans="1:26" x14ac:dyDescent="0.25">
      <c r="A122" s="11" t="s">
        <v>7416</v>
      </c>
      <c r="B122" s="11" t="s">
        <v>6865</v>
      </c>
      <c r="C122" s="11" t="s">
        <v>7416</v>
      </c>
      <c r="D122" s="11" t="s">
        <v>7673</v>
      </c>
      <c r="E122" s="11" t="s">
        <v>7674</v>
      </c>
      <c r="F122" s="11" t="s">
        <v>6895</v>
      </c>
      <c r="G122" s="11" t="s">
        <v>7214</v>
      </c>
      <c r="H122" s="11" t="s">
        <v>7215</v>
      </c>
      <c r="I122" s="11" t="s">
        <v>7420</v>
      </c>
      <c r="J122" s="11" t="s">
        <v>7421</v>
      </c>
      <c r="K122" s="11" t="s">
        <v>7675</v>
      </c>
      <c r="L122" s="11" t="s">
        <v>7676</v>
      </c>
      <c r="M122" s="11" t="s">
        <v>66</v>
      </c>
      <c r="N122" s="11" t="s">
        <v>6874</v>
      </c>
      <c r="O122" s="11" t="s">
        <v>6875</v>
      </c>
      <c r="P122" s="11" t="s">
        <v>7677</v>
      </c>
      <c r="Q122" s="11">
        <v>124890</v>
      </c>
      <c r="R122" s="11" t="s">
        <v>7678</v>
      </c>
      <c r="S122" s="11" t="s">
        <v>6878</v>
      </c>
      <c r="T122" s="11" t="s">
        <v>7679</v>
      </c>
      <c r="U122" s="11">
        <v>2350</v>
      </c>
      <c r="V122" s="11" t="s">
        <v>7025</v>
      </c>
      <c r="W122" s="11">
        <v>31</v>
      </c>
      <c r="X122" s="11">
        <v>10</v>
      </c>
      <c r="Y122" s="11" t="s">
        <v>6881</v>
      </c>
      <c r="Z122" s="15" t="e">
        <f>_xlfn.XLOOKUP(E122, Commandes!F:F, Commandes!D:D)</f>
        <v>#N/A</v>
      </c>
    </row>
    <row r="123" spans="1:26" x14ac:dyDescent="0.25">
      <c r="A123" s="11" t="s">
        <v>7416</v>
      </c>
      <c r="B123" s="11" t="s">
        <v>6865</v>
      </c>
      <c r="C123" s="11" t="s">
        <v>7416</v>
      </c>
      <c r="D123" s="11" t="s">
        <v>7680</v>
      </c>
      <c r="E123" s="11" t="s">
        <v>7681</v>
      </c>
      <c r="F123" s="11" t="s">
        <v>7071</v>
      </c>
      <c r="G123" s="11" t="s">
        <v>7682</v>
      </c>
      <c r="H123" s="11" t="s">
        <v>7017</v>
      </c>
      <c r="I123" s="11" t="s">
        <v>7072</v>
      </c>
      <c r="J123" s="11" t="s">
        <v>7683</v>
      </c>
      <c r="K123" s="11" t="s">
        <v>7684</v>
      </c>
      <c r="L123" s="11" t="s">
        <v>7685</v>
      </c>
      <c r="M123" s="11" t="s">
        <v>66</v>
      </c>
      <c r="N123" s="11" t="s">
        <v>6874</v>
      </c>
      <c r="O123" s="11" t="s">
        <v>6875</v>
      </c>
      <c r="P123" s="11" t="s">
        <v>7686</v>
      </c>
      <c r="Q123" s="11">
        <v>199338</v>
      </c>
      <c r="R123" s="11" t="s">
        <v>7687</v>
      </c>
      <c r="S123" s="11" t="s">
        <v>6878</v>
      </c>
      <c r="T123" s="11" t="s">
        <v>7688</v>
      </c>
      <c r="U123" s="11">
        <v>1950</v>
      </c>
      <c r="V123" s="11" t="s">
        <v>6923</v>
      </c>
      <c r="W123" s="11">
        <v>118</v>
      </c>
      <c r="X123" s="11">
        <v>7</v>
      </c>
      <c r="Y123" s="11" t="s">
        <v>6881</v>
      </c>
      <c r="Z123" s="15" t="e">
        <f>_xlfn.XLOOKUP(E123, Commandes!F:F, Commandes!D:D)</f>
        <v>#N/A</v>
      </c>
    </row>
    <row r="124" spans="1:26" x14ac:dyDescent="0.25">
      <c r="A124" s="11" t="s">
        <v>7416</v>
      </c>
      <c r="B124" s="11" t="s">
        <v>6865</v>
      </c>
      <c r="C124" s="11" t="s">
        <v>7416</v>
      </c>
      <c r="D124" s="11" t="s">
        <v>7689</v>
      </c>
      <c r="E124" s="11" t="s">
        <v>7690</v>
      </c>
      <c r="F124" s="11" t="s">
        <v>7006</v>
      </c>
      <c r="G124" s="11" t="s">
        <v>6884</v>
      </c>
      <c r="H124" s="11" t="s">
        <v>6885</v>
      </c>
      <c r="I124" s="11" t="s">
        <v>6886</v>
      </c>
      <c r="J124" s="11" t="s">
        <v>6887</v>
      </c>
      <c r="K124" s="11" t="s">
        <v>7691</v>
      </c>
      <c r="L124" s="11" t="s">
        <v>7692</v>
      </c>
      <c r="M124" s="11" t="s">
        <v>66</v>
      </c>
      <c r="N124" s="11" t="s">
        <v>6874</v>
      </c>
      <c r="O124" s="11" t="s">
        <v>6875</v>
      </c>
      <c r="P124" s="11" t="s">
        <v>7693</v>
      </c>
      <c r="Q124" s="11">
        <v>74630</v>
      </c>
      <c r="R124" s="11" t="s">
        <v>7694</v>
      </c>
      <c r="S124" s="11" t="s">
        <v>6878</v>
      </c>
      <c r="T124" s="11" t="s">
        <v>7695</v>
      </c>
      <c r="U124" s="11">
        <v>1755</v>
      </c>
      <c r="V124" s="11" t="s">
        <v>6880</v>
      </c>
      <c r="W124" s="11">
        <v>130</v>
      </c>
      <c r="X124" s="11">
        <v>7</v>
      </c>
      <c r="Y124" s="11" t="s">
        <v>6881</v>
      </c>
      <c r="Z124" s="15" t="e">
        <f>_xlfn.XLOOKUP(E124, Commandes!F:F, Commandes!D:D)</f>
        <v>#N/A</v>
      </c>
    </row>
    <row r="125" spans="1:26" x14ac:dyDescent="0.25">
      <c r="A125" s="11" t="s">
        <v>7416</v>
      </c>
      <c r="B125" s="11" t="s">
        <v>6865</v>
      </c>
      <c r="C125" s="11" t="s">
        <v>7416</v>
      </c>
      <c r="D125" s="11" t="s">
        <v>7696</v>
      </c>
      <c r="E125" s="11" t="s">
        <v>7697</v>
      </c>
      <c r="F125" s="11" t="s">
        <v>6895</v>
      </c>
      <c r="G125" s="11" t="s">
        <v>7016</v>
      </c>
      <c r="H125" s="11" t="s">
        <v>7017</v>
      </c>
      <c r="I125" s="11" t="s">
        <v>7018</v>
      </c>
      <c r="J125" s="11" t="s">
        <v>7019</v>
      </c>
      <c r="K125" s="11" t="s">
        <v>7698</v>
      </c>
      <c r="L125" s="11" t="s">
        <v>7699</v>
      </c>
      <c r="M125" s="11" t="s">
        <v>66</v>
      </c>
      <c r="N125" s="11" t="s">
        <v>6874</v>
      </c>
      <c r="O125" s="11" t="s">
        <v>6875</v>
      </c>
      <c r="P125" s="11" t="s">
        <v>7700</v>
      </c>
      <c r="Q125" s="11">
        <v>75135</v>
      </c>
      <c r="R125" s="11" t="s">
        <v>7701</v>
      </c>
      <c r="S125" s="11" t="s">
        <v>6878</v>
      </c>
      <c r="T125" s="11" t="s">
        <v>7702</v>
      </c>
      <c r="U125" s="11">
        <v>2290</v>
      </c>
      <c r="V125" s="11" t="s">
        <v>7025</v>
      </c>
      <c r="W125" s="11">
        <v>31</v>
      </c>
      <c r="X125" s="11">
        <v>10</v>
      </c>
      <c r="Y125" s="11" t="s">
        <v>6881</v>
      </c>
      <c r="Z125" s="15" t="e">
        <f>_xlfn.XLOOKUP(E125, Commandes!F:F, Commandes!D:D)</f>
        <v>#N/A</v>
      </c>
    </row>
    <row r="126" spans="1:26" x14ac:dyDescent="0.25">
      <c r="A126" s="11" t="s">
        <v>7416</v>
      </c>
      <c r="B126" s="11" t="s">
        <v>6865</v>
      </c>
      <c r="C126" s="11" t="s">
        <v>7416</v>
      </c>
      <c r="D126" s="11" t="s">
        <v>7703</v>
      </c>
      <c r="E126" s="11" t="s">
        <v>7704</v>
      </c>
      <c r="F126" s="11" t="s">
        <v>6895</v>
      </c>
      <c r="G126" s="11" t="s">
        <v>7016</v>
      </c>
      <c r="H126" s="11" t="s">
        <v>7017</v>
      </c>
      <c r="I126" s="11" t="s">
        <v>7018</v>
      </c>
      <c r="J126" s="11" t="s">
        <v>7019</v>
      </c>
      <c r="K126" s="11" t="s">
        <v>7705</v>
      </c>
      <c r="L126" s="11" t="s">
        <v>7706</v>
      </c>
      <c r="M126" s="11" t="s">
        <v>66</v>
      </c>
      <c r="N126" s="11" t="s">
        <v>6874</v>
      </c>
      <c r="O126" s="11" t="s">
        <v>6875</v>
      </c>
      <c r="P126" s="11" t="s">
        <v>66</v>
      </c>
      <c r="Q126" s="11">
        <v>49848</v>
      </c>
      <c r="R126" s="11" t="s">
        <v>7707</v>
      </c>
      <c r="S126" s="11" t="s">
        <v>6878</v>
      </c>
      <c r="T126" s="11" t="s">
        <v>7708</v>
      </c>
      <c r="U126" s="11">
        <v>2290</v>
      </c>
      <c r="V126" s="11" t="s">
        <v>7025</v>
      </c>
      <c r="W126" s="11">
        <v>31</v>
      </c>
      <c r="X126" s="11">
        <v>10</v>
      </c>
      <c r="Y126" s="11" t="s">
        <v>6881</v>
      </c>
      <c r="Z126" s="15" t="e">
        <f>_xlfn.XLOOKUP(E126, Commandes!F:F, Commandes!D:D)</f>
        <v>#N/A</v>
      </c>
    </row>
    <row r="127" spans="1:26" x14ac:dyDescent="0.25">
      <c r="A127" s="11" t="s">
        <v>7416</v>
      </c>
      <c r="B127" s="11" t="s">
        <v>6865</v>
      </c>
      <c r="C127" s="11" t="s">
        <v>7416</v>
      </c>
      <c r="D127" s="11" t="s">
        <v>7709</v>
      </c>
      <c r="E127" s="11" t="s">
        <v>7710</v>
      </c>
      <c r="F127" s="11" t="s">
        <v>6895</v>
      </c>
      <c r="G127" s="11" t="s">
        <v>7214</v>
      </c>
      <c r="H127" s="11" t="s">
        <v>7215</v>
      </c>
      <c r="I127" s="11" t="s">
        <v>7420</v>
      </c>
      <c r="J127" s="11" t="s">
        <v>7421</v>
      </c>
      <c r="K127" s="11" t="s">
        <v>7448</v>
      </c>
      <c r="L127" s="11" t="s">
        <v>7711</v>
      </c>
      <c r="M127" s="11" t="s">
        <v>66</v>
      </c>
      <c r="N127" s="11" t="s">
        <v>6874</v>
      </c>
      <c r="O127" s="11" t="s">
        <v>6875</v>
      </c>
      <c r="P127" s="11" t="s">
        <v>7712</v>
      </c>
      <c r="Q127" s="11">
        <v>75978</v>
      </c>
      <c r="R127" s="11" t="s">
        <v>7713</v>
      </c>
      <c r="S127" s="11" t="s">
        <v>6878</v>
      </c>
      <c r="T127" s="11" t="s">
        <v>7714</v>
      </c>
      <c r="U127" s="11">
        <v>2350</v>
      </c>
      <c r="V127" s="11" t="s">
        <v>7025</v>
      </c>
      <c r="W127" s="11">
        <v>31</v>
      </c>
      <c r="X127" s="11">
        <v>10</v>
      </c>
      <c r="Y127" s="11" t="s">
        <v>6881</v>
      </c>
      <c r="Z127" s="15" t="e">
        <f>_xlfn.XLOOKUP(E127, Commandes!F:F, Commandes!D:D)</f>
        <v>#N/A</v>
      </c>
    </row>
    <row r="128" spans="1:26" x14ac:dyDescent="0.25">
      <c r="A128" s="11" t="s">
        <v>7416</v>
      </c>
      <c r="B128" s="11" t="s">
        <v>6865</v>
      </c>
      <c r="C128" s="11" t="s">
        <v>7416</v>
      </c>
      <c r="D128" s="11" t="s">
        <v>7715</v>
      </c>
      <c r="E128" s="11" t="s">
        <v>7716</v>
      </c>
      <c r="F128" s="11" t="s">
        <v>6895</v>
      </c>
      <c r="G128" s="11" t="s">
        <v>7214</v>
      </c>
      <c r="H128" s="11" t="s">
        <v>7215</v>
      </c>
      <c r="I128" s="11" t="s">
        <v>7420</v>
      </c>
      <c r="J128" s="11" t="s">
        <v>7421</v>
      </c>
      <c r="K128" s="11" t="s">
        <v>7448</v>
      </c>
      <c r="L128" s="11" t="s">
        <v>7717</v>
      </c>
      <c r="M128" s="11" t="s">
        <v>66</v>
      </c>
      <c r="N128" s="11" t="s">
        <v>6874</v>
      </c>
      <c r="O128" s="11" t="s">
        <v>6875</v>
      </c>
      <c r="P128" s="11" t="s">
        <v>7718</v>
      </c>
      <c r="Q128" s="11">
        <v>46694</v>
      </c>
      <c r="R128" s="11" t="s">
        <v>7719</v>
      </c>
      <c r="S128" s="11" t="s">
        <v>6878</v>
      </c>
      <c r="T128" s="11" t="s">
        <v>7720</v>
      </c>
      <c r="U128" s="11">
        <v>2350</v>
      </c>
      <c r="V128" s="11" t="s">
        <v>7025</v>
      </c>
      <c r="W128" s="11">
        <v>31</v>
      </c>
      <c r="X128" s="11">
        <v>10</v>
      </c>
      <c r="Y128" s="11" t="s">
        <v>6881</v>
      </c>
      <c r="Z128" s="15" t="e">
        <f>_xlfn.XLOOKUP(E128, Commandes!F:F, Commandes!D:D)</f>
        <v>#N/A</v>
      </c>
    </row>
    <row r="129" spans="1:26" x14ac:dyDescent="0.25">
      <c r="A129" s="11" t="s">
        <v>7416</v>
      </c>
      <c r="B129" s="11" t="s">
        <v>6865</v>
      </c>
      <c r="C129" s="11" t="s">
        <v>7416</v>
      </c>
      <c r="D129" s="11" t="s">
        <v>7721</v>
      </c>
      <c r="E129" s="11" t="s">
        <v>7722</v>
      </c>
      <c r="F129" s="11" t="s">
        <v>6895</v>
      </c>
      <c r="G129" s="11" t="s">
        <v>7214</v>
      </c>
      <c r="H129" s="11" t="s">
        <v>7215</v>
      </c>
      <c r="I129" s="11" t="s">
        <v>7420</v>
      </c>
      <c r="J129" s="11" t="s">
        <v>7421</v>
      </c>
      <c r="K129" s="11" t="s">
        <v>7448</v>
      </c>
      <c r="L129" s="11" t="s">
        <v>7723</v>
      </c>
      <c r="M129" s="11" t="s">
        <v>66</v>
      </c>
      <c r="N129" s="11" t="s">
        <v>6874</v>
      </c>
      <c r="O129" s="11" t="s">
        <v>6875</v>
      </c>
      <c r="P129" s="11" t="s">
        <v>7724</v>
      </c>
      <c r="Q129" s="11">
        <v>100423</v>
      </c>
      <c r="R129" s="11" t="s">
        <v>7725</v>
      </c>
      <c r="S129" s="11" t="s">
        <v>6878</v>
      </c>
      <c r="T129" s="11" t="s">
        <v>7726</v>
      </c>
      <c r="U129" s="11">
        <v>2350</v>
      </c>
      <c r="V129" s="11" t="s">
        <v>7025</v>
      </c>
      <c r="W129" s="11">
        <v>31</v>
      </c>
      <c r="X129" s="11">
        <v>10</v>
      </c>
      <c r="Y129" s="11" t="s">
        <v>6881</v>
      </c>
      <c r="Z129" s="15" t="e">
        <f>_xlfn.XLOOKUP(E129, Commandes!F:F, Commandes!D:D)</f>
        <v>#N/A</v>
      </c>
    </row>
    <row r="130" spans="1:26" x14ac:dyDescent="0.25">
      <c r="A130" s="11" t="s">
        <v>7416</v>
      </c>
      <c r="B130" s="11" t="s">
        <v>6865</v>
      </c>
      <c r="C130" s="11" t="s">
        <v>7416</v>
      </c>
      <c r="D130" s="11" t="s">
        <v>7727</v>
      </c>
      <c r="E130" s="11" t="s">
        <v>7728</v>
      </c>
      <c r="F130" s="11" t="s">
        <v>6895</v>
      </c>
      <c r="G130" s="11" t="s">
        <v>7016</v>
      </c>
      <c r="H130" s="11" t="s">
        <v>7017</v>
      </c>
      <c r="I130" s="11" t="s">
        <v>7018</v>
      </c>
      <c r="J130" s="11" t="s">
        <v>7019</v>
      </c>
      <c r="K130" s="11" t="s">
        <v>7705</v>
      </c>
      <c r="L130" s="11" t="s">
        <v>7729</v>
      </c>
      <c r="M130" s="11" t="s">
        <v>66</v>
      </c>
      <c r="N130" s="11" t="s">
        <v>6874</v>
      </c>
      <c r="O130" s="11" t="s">
        <v>6875</v>
      </c>
      <c r="P130" s="11" t="s">
        <v>7730</v>
      </c>
      <c r="Q130" s="11">
        <v>80666</v>
      </c>
      <c r="R130" s="11" t="s">
        <v>7731</v>
      </c>
      <c r="S130" s="11" t="s">
        <v>6878</v>
      </c>
      <c r="T130" s="11" t="s">
        <v>7732</v>
      </c>
      <c r="U130" s="11">
        <v>2290</v>
      </c>
      <c r="V130" s="11" t="s">
        <v>7025</v>
      </c>
      <c r="W130" s="11">
        <v>31</v>
      </c>
      <c r="X130" s="11">
        <v>10</v>
      </c>
      <c r="Y130" s="11" t="s">
        <v>6881</v>
      </c>
      <c r="Z130" s="15" t="e">
        <f>_xlfn.XLOOKUP(E130, Commandes!F:F, Commandes!D:D)</f>
        <v>#N/A</v>
      </c>
    </row>
    <row r="131" spans="1:26" x14ac:dyDescent="0.25">
      <c r="A131" s="11" t="s">
        <v>7416</v>
      </c>
      <c r="B131" s="11" t="s">
        <v>6865</v>
      </c>
      <c r="C131" s="11" t="s">
        <v>7416</v>
      </c>
      <c r="D131" s="11" t="s">
        <v>7733</v>
      </c>
      <c r="E131" s="11" t="s">
        <v>7734</v>
      </c>
      <c r="F131" s="11" t="s">
        <v>6895</v>
      </c>
      <c r="G131" s="11" t="s">
        <v>7581</v>
      </c>
      <c r="H131" s="11" t="s">
        <v>4697</v>
      </c>
      <c r="I131" s="11" t="s">
        <v>7104</v>
      </c>
      <c r="J131" s="11" t="s">
        <v>7735</v>
      </c>
      <c r="K131" s="11" t="s">
        <v>7736</v>
      </c>
      <c r="L131" s="11" t="s">
        <v>7737</v>
      </c>
      <c r="M131" s="11" t="s">
        <v>66</v>
      </c>
      <c r="N131" s="11" t="s">
        <v>6874</v>
      </c>
      <c r="O131" s="11" t="s">
        <v>6875</v>
      </c>
      <c r="P131" s="11" t="s">
        <v>7738</v>
      </c>
      <c r="Q131" s="11">
        <v>119400</v>
      </c>
      <c r="R131" s="11" t="s">
        <v>7739</v>
      </c>
      <c r="S131" s="11" t="s">
        <v>6878</v>
      </c>
      <c r="T131" s="11" t="s">
        <v>7740</v>
      </c>
      <c r="U131" s="11">
        <v>2660</v>
      </c>
      <c r="V131" s="11" t="s">
        <v>7025</v>
      </c>
      <c r="W131" s="11">
        <v>23</v>
      </c>
      <c r="X131" s="11">
        <v>15</v>
      </c>
      <c r="Y131" s="11" t="s">
        <v>7111</v>
      </c>
      <c r="Z131" s="15" t="e">
        <f>_xlfn.XLOOKUP(E131, Commandes!F:F, Commandes!D:D)</f>
        <v>#N/A</v>
      </c>
    </row>
    <row r="132" spans="1:26" x14ac:dyDescent="0.25">
      <c r="A132" s="11" t="s">
        <v>7416</v>
      </c>
      <c r="B132" s="11" t="s">
        <v>6865</v>
      </c>
      <c r="C132" s="11" t="s">
        <v>7416</v>
      </c>
      <c r="D132" s="11" t="s">
        <v>7741</v>
      </c>
      <c r="E132" s="11" t="s">
        <v>7742</v>
      </c>
      <c r="F132" s="11" t="s">
        <v>6895</v>
      </c>
      <c r="G132" s="11" t="s">
        <v>7016</v>
      </c>
      <c r="H132" s="11" t="s">
        <v>7017</v>
      </c>
      <c r="I132" s="11" t="s">
        <v>7018</v>
      </c>
      <c r="J132" s="11" t="s">
        <v>7019</v>
      </c>
      <c r="K132" s="11" t="s">
        <v>7448</v>
      </c>
      <c r="L132" s="11" t="s">
        <v>7743</v>
      </c>
      <c r="M132" s="11" t="s">
        <v>66</v>
      </c>
      <c r="N132" s="11" t="s">
        <v>6874</v>
      </c>
      <c r="O132" s="11" t="s">
        <v>6875</v>
      </c>
      <c r="P132" s="11" t="s">
        <v>7744</v>
      </c>
      <c r="Q132" s="11">
        <v>60649</v>
      </c>
      <c r="R132" s="11" t="s">
        <v>7745</v>
      </c>
      <c r="S132" s="11" t="s">
        <v>6878</v>
      </c>
      <c r="T132" s="11" t="s">
        <v>7746</v>
      </c>
      <c r="U132" s="11">
        <v>2290</v>
      </c>
      <c r="V132" s="11" t="s">
        <v>7025</v>
      </c>
      <c r="W132" s="11">
        <v>31</v>
      </c>
      <c r="X132" s="11">
        <v>10</v>
      </c>
      <c r="Y132" s="11" t="s">
        <v>6881</v>
      </c>
      <c r="Z132" s="15" t="e">
        <f>_xlfn.XLOOKUP(E132, Commandes!F:F, Commandes!D:D)</f>
        <v>#N/A</v>
      </c>
    </row>
    <row r="133" spans="1:26" x14ac:dyDescent="0.25">
      <c r="A133" s="11" t="s">
        <v>7416</v>
      </c>
      <c r="B133" s="11" t="s">
        <v>6865</v>
      </c>
      <c r="C133" s="11" t="s">
        <v>7416</v>
      </c>
      <c r="D133" s="11" t="s">
        <v>7747</v>
      </c>
      <c r="E133" s="11" t="s">
        <v>7748</v>
      </c>
      <c r="F133" s="11" t="s">
        <v>6895</v>
      </c>
      <c r="G133" s="11" t="s">
        <v>7016</v>
      </c>
      <c r="H133" s="11" t="s">
        <v>7017</v>
      </c>
      <c r="I133" s="11" t="s">
        <v>7018</v>
      </c>
      <c r="J133" s="11" t="s">
        <v>7019</v>
      </c>
      <c r="K133" s="11" t="s">
        <v>7749</v>
      </c>
      <c r="L133" s="11" t="s">
        <v>7750</v>
      </c>
      <c r="M133" s="11" t="s">
        <v>66</v>
      </c>
      <c r="N133" s="11" t="s">
        <v>6874</v>
      </c>
      <c r="O133" s="11" t="s">
        <v>6875</v>
      </c>
      <c r="P133" s="11" t="s">
        <v>7751</v>
      </c>
      <c r="Q133" s="11">
        <v>58161</v>
      </c>
      <c r="R133" s="11" t="s">
        <v>7752</v>
      </c>
      <c r="S133" s="11" t="s">
        <v>6878</v>
      </c>
      <c r="T133" s="11" t="s">
        <v>7753</v>
      </c>
      <c r="U133" s="11">
        <v>2290</v>
      </c>
      <c r="V133" s="11" t="s">
        <v>6902</v>
      </c>
      <c r="W133" s="11">
        <v>31</v>
      </c>
      <c r="X133" s="11">
        <v>10</v>
      </c>
      <c r="Y133" s="11" t="s">
        <v>6881</v>
      </c>
      <c r="Z133" s="15" t="e">
        <f>_xlfn.XLOOKUP(E133, Commandes!F:F, Commandes!D:D)</f>
        <v>#N/A</v>
      </c>
    </row>
    <row r="134" spans="1:26" x14ac:dyDescent="0.25">
      <c r="A134" s="11" t="s">
        <v>7416</v>
      </c>
      <c r="B134" s="11" t="s">
        <v>6865</v>
      </c>
      <c r="C134" s="11" t="s">
        <v>7416</v>
      </c>
      <c r="D134" s="11" t="s">
        <v>7754</v>
      </c>
      <c r="E134" s="11" t="s">
        <v>7755</v>
      </c>
      <c r="F134" s="11" t="s">
        <v>7071</v>
      </c>
      <c r="G134" s="11" t="s">
        <v>7016</v>
      </c>
      <c r="H134" s="11" t="s">
        <v>7017</v>
      </c>
      <c r="I134" s="11" t="s">
        <v>7756</v>
      </c>
      <c r="J134" s="11" t="s">
        <v>7019</v>
      </c>
      <c r="K134" s="11" t="s">
        <v>7541</v>
      </c>
      <c r="L134" s="11" t="s">
        <v>7757</v>
      </c>
      <c r="M134" s="11" t="s">
        <v>66</v>
      </c>
      <c r="N134" s="11" t="s">
        <v>6874</v>
      </c>
      <c r="O134" s="11" t="s">
        <v>6875</v>
      </c>
      <c r="P134" s="11" t="s">
        <v>7758</v>
      </c>
      <c r="Q134" s="11">
        <v>91963</v>
      </c>
      <c r="R134" s="11" t="s">
        <v>7759</v>
      </c>
      <c r="S134" s="11" t="s">
        <v>6878</v>
      </c>
      <c r="T134" s="11" t="s">
        <v>7760</v>
      </c>
      <c r="U134" s="11">
        <v>2290</v>
      </c>
      <c r="V134" s="11" t="s">
        <v>7025</v>
      </c>
      <c r="W134" s="11">
        <v>26</v>
      </c>
      <c r="X134" s="11">
        <v>10</v>
      </c>
      <c r="Y134" s="11" t="s">
        <v>6881</v>
      </c>
      <c r="Z134" s="15" t="e">
        <f>_xlfn.XLOOKUP(E134, Commandes!F:F, Commandes!D:D)</f>
        <v>#N/A</v>
      </c>
    </row>
    <row r="135" spans="1:26" x14ac:dyDescent="0.25">
      <c r="A135" s="11" t="s">
        <v>7416</v>
      </c>
      <c r="B135" s="11" t="s">
        <v>6865</v>
      </c>
      <c r="C135" s="11" t="s">
        <v>7416</v>
      </c>
      <c r="D135" s="11" t="s">
        <v>7761</v>
      </c>
      <c r="E135" s="11" t="s">
        <v>7762</v>
      </c>
      <c r="F135" s="11" t="s">
        <v>7071</v>
      </c>
      <c r="G135" s="11" t="s">
        <v>7016</v>
      </c>
      <c r="H135" s="11" t="s">
        <v>7017</v>
      </c>
      <c r="I135" s="11" t="s">
        <v>7756</v>
      </c>
      <c r="J135" s="11" t="s">
        <v>7019</v>
      </c>
      <c r="K135" s="11" t="s">
        <v>7763</v>
      </c>
      <c r="L135" s="11" t="s">
        <v>7764</v>
      </c>
      <c r="M135" s="11" t="s">
        <v>66</v>
      </c>
      <c r="N135" s="11" t="s">
        <v>6874</v>
      </c>
      <c r="O135" s="11" t="s">
        <v>6875</v>
      </c>
      <c r="P135" s="11" t="s">
        <v>7765</v>
      </c>
      <c r="Q135" s="11">
        <v>98800</v>
      </c>
      <c r="R135" s="11" t="s">
        <v>7766</v>
      </c>
      <c r="S135" s="11" t="s">
        <v>6878</v>
      </c>
      <c r="T135" s="11" t="s">
        <v>7767</v>
      </c>
      <c r="U135" s="11">
        <v>2290</v>
      </c>
      <c r="V135" s="11" t="s">
        <v>7025</v>
      </c>
      <c r="W135" s="11">
        <v>30</v>
      </c>
      <c r="X135" s="11">
        <v>10</v>
      </c>
      <c r="Y135" s="11" t="s">
        <v>6881</v>
      </c>
      <c r="Z135" s="15" t="e">
        <f>_xlfn.XLOOKUP(E135, Commandes!F:F, Commandes!D:D)</f>
        <v>#N/A</v>
      </c>
    </row>
    <row r="136" spans="1:26" x14ac:dyDescent="0.25">
      <c r="A136" s="11" t="s">
        <v>7416</v>
      </c>
      <c r="B136" s="11" t="s">
        <v>6865</v>
      </c>
      <c r="C136" s="11" t="s">
        <v>7416</v>
      </c>
      <c r="D136" s="11" t="s">
        <v>7768</v>
      </c>
      <c r="E136" s="11" t="s">
        <v>7769</v>
      </c>
      <c r="F136" s="11" t="s">
        <v>7071</v>
      </c>
      <c r="G136" s="11" t="s">
        <v>7539</v>
      </c>
      <c r="H136" s="11" t="s">
        <v>7017</v>
      </c>
      <c r="I136" s="11" t="s">
        <v>7756</v>
      </c>
      <c r="J136" s="11" t="s">
        <v>7770</v>
      </c>
      <c r="K136" s="11" t="s">
        <v>7541</v>
      </c>
      <c r="L136" s="11" t="s">
        <v>7771</v>
      </c>
      <c r="M136" s="11" t="s">
        <v>66</v>
      </c>
      <c r="N136" s="11" t="s">
        <v>6874</v>
      </c>
      <c r="O136" s="11" t="s">
        <v>6875</v>
      </c>
      <c r="P136" s="11" t="s">
        <v>7772</v>
      </c>
      <c r="Q136" s="11">
        <v>53840</v>
      </c>
      <c r="R136" s="11" t="s">
        <v>7773</v>
      </c>
      <c r="S136" s="11" t="s">
        <v>6878</v>
      </c>
      <c r="T136" s="11" t="s">
        <v>7774</v>
      </c>
      <c r="U136" s="11">
        <v>2290</v>
      </c>
      <c r="V136" s="11" t="s">
        <v>7025</v>
      </c>
      <c r="W136" s="11">
        <v>29</v>
      </c>
      <c r="X136" s="11">
        <v>10</v>
      </c>
      <c r="Y136" s="11" t="s">
        <v>6881</v>
      </c>
      <c r="Z136" s="15" t="e">
        <f>_xlfn.XLOOKUP(E136, Commandes!F:F, Commandes!D:D)</f>
        <v>#N/A</v>
      </c>
    </row>
    <row r="137" spans="1:26" x14ac:dyDescent="0.25">
      <c r="A137" s="11" t="s">
        <v>7416</v>
      </c>
      <c r="B137" s="11" t="s">
        <v>6865</v>
      </c>
      <c r="C137" s="11" t="s">
        <v>7416</v>
      </c>
      <c r="D137" s="11" t="s">
        <v>7775</v>
      </c>
      <c r="E137" s="11" t="s">
        <v>7776</v>
      </c>
      <c r="F137" s="11" t="s">
        <v>6895</v>
      </c>
      <c r="G137" s="11" t="s">
        <v>7016</v>
      </c>
      <c r="H137" s="11" t="s">
        <v>7017</v>
      </c>
      <c r="I137" s="11" t="s">
        <v>7018</v>
      </c>
      <c r="J137" s="11" t="s">
        <v>7019</v>
      </c>
      <c r="K137" s="11" t="s">
        <v>7777</v>
      </c>
      <c r="L137" s="11" t="s">
        <v>7778</v>
      </c>
      <c r="M137" s="11" t="s">
        <v>66</v>
      </c>
      <c r="N137" s="11" t="s">
        <v>6874</v>
      </c>
      <c r="O137" s="11" t="s">
        <v>6875</v>
      </c>
      <c r="P137" s="11" t="s">
        <v>7779</v>
      </c>
      <c r="Q137" s="11">
        <v>51980</v>
      </c>
      <c r="R137" s="11" t="s">
        <v>7780</v>
      </c>
      <c r="S137" s="11" t="s">
        <v>6878</v>
      </c>
      <c r="T137" s="11" t="s">
        <v>7781</v>
      </c>
      <c r="U137" s="11">
        <v>2290</v>
      </c>
      <c r="V137" s="11" t="s">
        <v>7025</v>
      </c>
      <c r="W137" s="11">
        <v>31</v>
      </c>
      <c r="X137" s="11">
        <v>10</v>
      </c>
      <c r="Y137" s="11" t="s">
        <v>6881</v>
      </c>
      <c r="Z137" s="15" t="e">
        <f>_xlfn.XLOOKUP(E137, Commandes!F:F, Commandes!D:D)</f>
        <v>#N/A</v>
      </c>
    </row>
    <row r="138" spans="1:26" x14ac:dyDescent="0.25">
      <c r="A138" s="11" t="s">
        <v>7416</v>
      </c>
      <c r="B138" s="11" t="s">
        <v>6865</v>
      </c>
      <c r="C138" s="11" t="s">
        <v>7416</v>
      </c>
      <c r="D138" s="11" t="s">
        <v>7782</v>
      </c>
      <c r="E138" s="11" t="s">
        <v>7783</v>
      </c>
      <c r="F138" s="11" t="s">
        <v>7071</v>
      </c>
      <c r="G138" s="11" t="s">
        <v>7539</v>
      </c>
      <c r="H138" s="11" t="s">
        <v>4697</v>
      </c>
      <c r="I138" s="11" t="s">
        <v>7784</v>
      </c>
      <c r="J138" s="11" t="s">
        <v>66</v>
      </c>
      <c r="K138" s="11" t="s">
        <v>7785</v>
      </c>
      <c r="L138" s="11" t="s">
        <v>7786</v>
      </c>
      <c r="M138" s="11" t="s">
        <v>66</v>
      </c>
      <c r="N138" s="11" t="s">
        <v>6874</v>
      </c>
      <c r="O138" s="11" t="s">
        <v>6875</v>
      </c>
      <c r="P138" s="11" t="s">
        <v>7787</v>
      </c>
      <c r="Q138" s="11">
        <v>68060</v>
      </c>
      <c r="R138" s="11" t="s">
        <v>7788</v>
      </c>
      <c r="S138" s="11" t="s">
        <v>6878</v>
      </c>
      <c r="T138" s="11" t="s">
        <v>7789</v>
      </c>
      <c r="U138" s="11">
        <v>2950</v>
      </c>
      <c r="V138" s="11" t="s">
        <v>7025</v>
      </c>
      <c r="W138" s="11">
        <v>30</v>
      </c>
      <c r="X138" s="11">
        <v>20</v>
      </c>
      <c r="Y138" s="11" t="s">
        <v>7111</v>
      </c>
      <c r="Z138" s="15" t="e">
        <f>_xlfn.XLOOKUP(E138, Commandes!F:F, Commandes!D:D)</f>
        <v>#N/A</v>
      </c>
    </row>
    <row r="139" spans="1:26" x14ac:dyDescent="0.25">
      <c r="A139" s="11" t="s">
        <v>7416</v>
      </c>
      <c r="B139" s="11" t="s">
        <v>6865</v>
      </c>
      <c r="C139" s="11" t="s">
        <v>7416</v>
      </c>
      <c r="D139" s="11" t="s">
        <v>7790</v>
      </c>
      <c r="E139" s="11" t="s">
        <v>7791</v>
      </c>
      <c r="F139" s="11" t="s">
        <v>7006</v>
      </c>
      <c r="G139" s="11" t="s">
        <v>7103</v>
      </c>
      <c r="H139" s="11" t="s">
        <v>7792</v>
      </c>
      <c r="I139" s="11" t="s">
        <v>7793</v>
      </c>
      <c r="J139" s="11" t="s">
        <v>7794</v>
      </c>
      <c r="K139" s="11" t="s">
        <v>7795</v>
      </c>
      <c r="L139" s="11" t="s">
        <v>7796</v>
      </c>
      <c r="M139" s="11" t="s">
        <v>66</v>
      </c>
      <c r="N139" s="11" t="s">
        <v>6874</v>
      </c>
      <c r="O139" s="11" t="s">
        <v>6875</v>
      </c>
      <c r="P139" s="11" t="s">
        <v>7797</v>
      </c>
      <c r="Q139" s="11">
        <v>121550</v>
      </c>
      <c r="R139" s="11" t="s">
        <v>7798</v>
      </c>
      <c r="S139" s="11" t="s">
        <v>6878</v>
      </c>
      <c r="T139" s="11" t="s">
        <v>7799</v>
      </c>
      <c r="U139" s="11">
        <v>2590</v>
      </c>
      <c r="V139" s="11" t="s">
        <v>7025</v>
      </c>
      <c r="W139" s="11">
        <v>153</v>
      </c>
      <c r="X139" s="11">
        <v>8</v>
      </c>
      <c r="Y139" s="11" t="s">
        <v>6881</v>
      </c>
      <c r="Z139" s="15" t="e">
        <f>_xlfn.XLOOKUP(E139, Commandes!F:F, Commandes!D:D)</f>
        <v>#N/A</v>
      </c>
    </row>
    <row r="140" spans="1:26" x14ac:dyDescent="0.25">
      <c r="A140" s="11" t="s">
        <v>7416</v>
      </c>
      <c r="B140" s="11" t="s">
        <v>6865</v>
      </c>
      <c r="C140" s="11" t="s">
        <v>7416</v>
      </c>
      <c r="D140" s="11" t="s">
        <v>7800</v>
      </c>
      <c r="E140" s="11" t="s">
        <v>7801</v>
      </c>
      <c r="F140" s="11" t="s">
        <v>6895</v>
      </c>
      <c r="G140" s="11" t="s">
        <v>7214</v>
      </c>
      <c r="H140" s="11" t="s">
        <v>7215</v>
      </c>
      <c r="I140" s="11" t="s">
        <v>7420</v>
      </c>
      <c r="J140" s="11" t="s">
        <v>7421</v>
      </c>
      <c r="K140" s="11" t="s">
        <v>7020</v>
      </c>
      <c r="L140" s="11" t="s">
        <v>7802</v>
      </c>
      <c r="M140" s="11" t="s">
        <v>66</v>
      </c>
      <c r="N140" s="11" t="s">
        <v>6874</v>
      </c>
      <c r="O140" s="11" t="s">
        <v>6875</v>
      </c>
      <c r="P140" s="11" t="s">
        <v>7803</v>
      </c>
      <c r="Q140" s="11">
        <v>36848</v>
      </c>
      <c r="R140" s="11" t="s">
        <v>7804</v>
      </c>
      <c r="S140" s="11" t="s">
        <v>6878</v>
      </c>
      <c r="T140" s="11" t="s">
        <v>7805</v>
      </c>
      <c r="U140" s="11">
        <v>2325</v>
      </c>
      <c r="V140" s="11" t="s">
        <v>7025</v>
      </c>
      <c r="W140" s="11">
        <v>28</v>
      </c>
      <c r="X140" s="11">
        <v>10</v>
      </c>
      <c r="Y140" s="11" t="s">
        <v>6881</v>
      </c>
      <c r="Z140" s="15" t="e">
        <f>_xlfn.XLOOKUP(E140, Commandes!F:F, Commandes!D:D)</f>
        <v>#N/A</v>
      </c>
    </row>
    <row r="141" spans="1:26" x14ac:dyDescent="0.25">
      <c r="A141" s="11" t="s">
        <v>7416</v>
      </c>
      <c r="B141" s="11" t="s">
        <v>6865</v>
      </c>
      <c r="C141" s="11" t="s">
        <v>7416</v>
      </c>
      <c r="D141" s="11" t="s">
        <v>7806</v>
      </c>
      <c r="E141" s="11" t="s">
        <v>7807</v>
      </c>
      <c r="F141" s="11" t="s">
        <v>6869</v>
      </c>
      <c r="G141" s="11" t="s">
        <v>4181</v>
      </c>
      <c r="H141" s="11" t="s">
        <v>4667</v>
      </c>
      <c r="I141" s="11" t="s">
        <v>6870</v>
      </c>
      <c r="J141" s="11" t="s">
        <v>6871</v>
      </c>
      <c r="K141" s="11" t="s">
        <v>7808</v>
      </c>
      <c r="L141" s="11" t="s">
        <v>7809</v>
      </c>
      <c r="M141" s="11" t="s">
        <v>66</v>
      </c>
      <c r="N141" s="11" t="s">
        <v>6874</v>
      </c>
      <c r="O141" s="11" t="s">
        <v>6875</v>
      </c>
      <c r="P141" s="11" t="s">
        <v>66</v>
      </c>
      <c r="Q141" s="11">
        <v>62025</v>
      </c>
      <c r="R141" s="11" t="s">
        <v>7810</v>
      </c>
      <c r="S141" s="11" t="s">
        <v>6878</v>
      </c>
      <c r="T141" s="11" t="s">
        <v>7811</v>
      </c>
      <c r="U141" s="11">
        <v>1595</v>
      </c>
      <c r="V141" s="11" t="s">
        <v>6880</v>
      </c>
      <c r="W141" s="11">
        <v>120</v>
      </c>
      <c r="X141" s="11">
        <v>5</v>
      </c>
      <c r="Y141" s="11" t="s">
        <v>6881</v>
      </c>
      <c r="Z141" s="15" t="e">
        <f>_xlfn.XLOOKUP(E141, Commandes!F:F, Commandes!D:D)</f>
        <v>#N/A</v>
      </c>
    </row>
    <row r="142" spans="1:26" x14ac:dyDescent="0.25">
      <c r="A142" s="11" t="s">
        <v>7416</v>
      </c>
      <c r="B142" s="11" t="s">
        <v>6865</v>
      </c>
      <c r="C142" s="11" t="s">
        <v>7416</v>
      </c>
      <c r="D142" s="11" t="s">
        <v>7812</v>
      </c>
      <c r="E142" s="11" t="s">
        <v>7813</v>
      </c>
      <c r="F142" s="11" t="s">
        <v>6869</v>
      </c>
      <c r="G142" s="11" t="s">
        <v>4275</v>
      </c>
      <c r="H142" s="11" t="s">
        <v>4667</v>
      </c>
      <c r="I142" s="11" t="s">
        <v>7814</v>
      </c>
      <c r="J142" s="11" t="s">
        <v>7815</v>
      </c>
      <c r="K142" s="11" t="s">
        <v>7808</v>
      </c>
      <c r="L142" s="11" t="s">
        <v>7816</v>
      </c>
      <c r="M142" s="11" t="s">
        <v>66</v>
      </c>
      <c r="N142" s="11" t="s">
        <v>6874</v>
      </c>
      <c r="O142" s="11" t="s">
        <v>6875</v>
      </c>
      <c r="P142" s="11" t="s">
        <v>7817</v>
      </c>
      <c r="Q142" s="11">
        <v>41195</v>
      </c>
      <c r="R142" s="11" t="s">
        <v>7818</v>
      </c>
      <c r="S142" s="11" t="s">
        <v>6878</v>
      </c>
      <c r="T142" s="11" t="s">
        <v>7819</v>
      </c>
      <c r="U142" s="11">
        <v>1784</v>
      </c>
      <c r="V142" s="11" t="s">
        <v>6880</v>
      </c>
      <c r="W142" s="11">
        <v>134</v>
      </c>
      <c r="X142" s="11">
        <v>7</v>
      </c>
      <c r="Y142" s="11" t="s">
        <v>6881</v>
      </c>
      <c r="Z142" s="15" t="e">
        <f>_xlfn.XLOOKUP(E142, Commandes!F:F, Commandes!D:D)</f>
        <v>#N/A</v>
      </c>
    </row>
    <row r="143" spans="1:26" x14ac:dyDescent="0.25">
      <c r="A143" s="11" t="s">
        <v>7416</v>
      </c>
      <c r="B143" s="11" t="s">
        <v>6865</v>
      </c>
      <c r="C143" s="11" t="s">
        <v>7416</v>
      </c>
      <c r="D143" s="11" t="s">
        <v>7820</v>
      </c>
      <c r="E143" s="11" t="s">
        <v>7821</v>
      </c>
      <c r="F143" s="11" t="s">
        <v>6895</v>
      </c>
      <c r="G143" s="11" t="s">
        <v>7214</v>
      </c>
      <c r="H143" s="11" t="s">
        <v>7215</v>
      </c>
      <c r="I143" s="11" t="s">
        <v>7420</v>
      </c>
      <c r="J143" s="11" t="s">
        <v>7421</v>
      </c>
      <c r="K143" s="11" t="s">
        <v>7020</v>
      </c>
      <c r="L143" s="11" t="s">
        <v>7822</v>
      </c>
      <c r="M143" s="11" t="s">
        <v>66</v>
      </c>
      <c r="N143" s="11" t="s">
        <v>6874</v>
      </c>
      <c r="O143" s="11" t="s">
        <v>6875</v>
      </c>
      <c r="P143" s="11" t="s">
        <v>7823</v>
      </c>
      <c r="Q143" s="11">
        <v>56520</v>
      </c>
      <c r="R143" s="11" t="s">
        <v>7824</v>
      </c>
      <c r="S143" s="11" t="s">
        <v>6878</v>
      </c>
      <c r="T143" s="11" t="s">
        <v>7825</v>
      </c>
      <c r="U143" s="11">
        <v>2325</v>
      </c>
      <c r="V143" s="11" t="s">
        <v>7025</v>
      </c>
      <c r="W143" s="11">
        <v>28</v>
      </c>
      <c r="X143" s="11">
        <v>10</v>
      </c>
      <c r="Y143" s="11" t="s">
        <v>6881</v>
      </c>
      <c r="Z143" s="15" t="e">
        <f>_xlfn.XLOOKUP(E143, Commandes!F:F, Commandes!D:D)</f>
        <v>#N/A</v>
      </c>
    </row>
    <row r="144" spans="1:26" x14ac:dyDescent="0.25">
      <c r="A144" s="11" t="s">
        <v>7416</v>
      </c>
      <c r="B144" s="11" t="s">
        <v>6865</v>
      </c>
      <c r="C144" s="11" t="s">
        <v>7416</v>
      </c>
      <c r="D144" s="11" t="s">
        <v>7826</v>
      </c>
      <c r="E144" s="11" t="s">
        <v>7827</v>
      </c>
      <c r="F144" s="11" t="s">
        <v>6869</v>
      </c>
      <c r="G144" s="11" t="s">
        <v>6884</v>
      </c>
      <c r="H144" s="11" t="s">
        <v>6885</v>
      </c>
      <c r="I144" s="11" t="s">
        <v>6886</v>
      </c>
      <c r="J144" s="11" t="s">
        <v>6887</v>
      </c>
      <c r="K144" s="11" t="s">
        <v>6888</v>
      </c>
      <c r="L144" s="11" t="s">
        <v>7828</v>
      </c>
      <c r="M144" s="11" t="s">
        <v>66</v>
      </c>
      <c r="N144" s="11" t="s">
        <v>6874</v>
      </c>
      <c r="O144" s="11" t="s">
        <v>6875</v>
      </c>
      <c r="P144" s="11" t="s">
        <v>7829</v>
      </c>
      <c r="Q144" s="11">
        <v>44826</v>
      </c>
      <c r="R144" s="11" t="s">
        <v>7830</v>
      </c>
      <c r="S144" s="11" t="s">
        <v>6878</v>
      </c>
      <c r="T144" s="11" t="s">
        <v>7831</v>
      </c>
      <c r="U144" s="11">
        <v>1755</v>
      </c>
      <c r="V144" s="11" t="s">
        <v>6880</v>
      </c>
      <c r="W144" s="11">
        <v>130</v>
      </c>
      <c r="X144" s="11">
        <v>7</v>
      </c>
      <c r="Y144" s="11" t="s">
        <v>6881</v>
      </c>
      <c r="Z144" s="15" t="e">
        <f>_xlfn.XLOOKUP(E144, Commandes!F:F, Commandes!D:D)</f>
        <v>#N/A</v>
      </c>
    </row>
    <row r="145" spans="1:26" x14ac:dyDescent="0.25">
      <c r="A145" s="11" t="s">
        <v>7416</v>
      </c>
      <c r="B145" s="11" t="s">
        <v>6865</v>
      </c>
      <c r="C145" s="11" t="s">
        <v>7416</v>
      </c>
      <c r="D145" s="11" t="s">
        <v>7832</v>
      </c>
      <c r="E145" s="11" t="s">
        <v>7833</v>
      </c>
      <c r="F145" s="11" t="s">
        <v>6895</v>
      </c>
      <c r="G145" s="11" t="s">
        <v>7016</v>
      </c>
      <c r="H145" s="11" t="s">
        <v>7017</v>
      </c>
      <c r="I145" s="11" t="s">
        <v>7018</v>
      </c>
      <c r="J145" s="11" t="s">
        <v>7019</v>
      </c>
      <c r="K145" s="11" t="s">
        <v>7088</v>
      </c>
      <c r="L145" s="11" t="s">
        <v>7834</v>
      </c>
      <c r="M145" s="11" t="s">
        <v>66</v>
      </c>
      <c r="N145" s="11" t="s">
        <v>6874</v>
      </c>
      <c r="O145" s="11" t="s">
        <v>6875</v>
      </c>
      <c r="P145" s="11" t="s">
        <v>7835</v>
      </c>
      <c r="Q145" s="11">
        <v>34394</v>
      </c>
      <c r="R145" s="11" t="s">
        <v>7836</v>
      </c>
      <c r="S145" s="11" t="s">
        <v>6878</v>
      </c>
      <c r="T145" s="11" t="s">
        <v>7837</v>
      </c>
      <c r="U145" s="11">
        <v>2290</v>
      </c>
      <c r="V145" s="11" t="s">
        <v>7025</v>
      </c>
      <c r="W145" s="11">
        <v>28</v>
      </c>
      <c r="X145" s="11">
        <v>10</v>
      </c>
      <c r="Y145" s="11" t="s">
        <v>6881</v>
      </c>
      <c r="Z145" s="15" t="e">
        <f>_xlfn.XLOOKUP(E145, Commandes!F:F, Commandes!D:D)</f>
        <v>#N/A</v>
      </c>
    </row>
    <row r="146" spans="1:26" x14ac:dyDescent="0.25">
      <c r="A146" s="11" t="s">
        <v>7416</v>
      </c>
      <c r="B146" s="11" t="s">
        <v>6865</v>
      </c>
      <c r="C146" s="11" t="s">
        <v>7416</v>
      </c>
      <c r="D146" s="11" t="s">
        <v>7838</v>
      </c>
      <c r="E146" s="11" t="s">
        <v>7839</v>
      </c>
      <c r="F146" s="11" t="s">
        <v>6869</v>
      </c>
      <c r="G146" s="11" t="s">
        <v>4181</v>
      </c>
      <c r="H146" s="11" t="s">
        <v>4667</v>
      </c>
      <c r="I146" s="11" t="s">
        <v>6870</v>
      </c>
      <c r="J146" s="11" t="s">
        <v>6871</v>
      </c>
      <c r="K146" s="11" t="s">
        <v>7840</v>
      </c>
      <c r="L146" s="11" t="s">
        <v>7816</v>
      </c>
      <c r="M146" s="11" t="s">
        <v>66</v>
      </c>
      <c r="N146" s="11" t="s">
        <v>6874</v>
      </c>
      <c r="O146" s="11" t="s">
        <v>6875</v>
      </c>
      <c r="P146" s="11" t="s">
        <v>7841</v>
      </c>
      <c r="Q146" s="11">
        <v>91411</v>
      </c>
      <c r="R146" s="11" t="s">
        <v>7842</v>
      </c>
      <c r="S146" s="11" t="s">
        <v>6878</v>
      </c>
      <c r="T146" s="11" t="s">
        <v>7843</v>
      </c>
      <c r="U146" s="11">
        <v>1595</v>
      </c>
      <c r="V146" s="11" t="s">
        <v>6880</v>
      </c>
      <c r="W146" s="11">
        <v>120</v>
      </c>
      <c r="X146" s="11">
        <v>5</v>
      </c>
      <c r="Y146" s="11" t="s">
        <v>6881</v>
      </c>
      <c r="Z146" s="15" t="e">
        <f>_xlfn.XLOOKUP(E146, Commandes!F:F, Commandes!D:D)</f>
        <v>#N/A</v>
      </c>
    </row>
    <row r="147" spans="1:26" x14ac:dyDescent="0.25">
      <c r="A147" s="11" t="s">
        <v>7416</v>
      </c>
      <c r="B147" s="11" t="s">
        <v>6865</v>
      </c>
      <c r="C147" s="11" t="s">
        <v>7416</v>
      </c>
      <c r="D147" s="11" t="s">
        <v>7844</v>
      </c>
      <c r="E147" s="11" t="s">
        <v>7845</v>
      </c>
      <c r="F147" s="11" t="s">
        <v>6895</v>
      </c>
      <c r="G147" s="11" t="s">
        <v>7539</v>
      </c>
      <c r="H147" s="11" t="s">
        <v>7215</v>
      </c>
      <c r="I147" s="11" t="s">
        <v>7846</v>
      </c>
      <c r="J147" s="11" t="s">
        <v>7847</v>
      </c>
      <c r="K147" s="11" t="s">
        <v>7848</v>
      </c>
      <c r="L147" s="11" t="s">
        <v>7849</v>
      </c>
      <c r="M147" s="11" t="s">
        <v>66</v>
      </c>
      <c r="N147" s="11" t="s">
        <v>6874</v>
      </c>
      <c r="O147" s="11" t="s">
        <v>6875</v>
      </c>
      <c r="P147" s="11" t="s">
        <v>7850</v>
      </c>
      <c r="Q147" s="11">
        <v>53550</v>
      </c>
      <c r="R147" s="11" t="s">
        <v>7851</v>
      </c>
      <c r="S147" s="11" t="s">
        <v>6878</v>
      </c>
      <c r="T147" s="11" t="s">
        <v>7852</v>
      </c>
      <c r="U147" s="11">
        <v>2200</v>
      </c>
      <c r="V147" s="11" t="s">
        <v>7025</v>
      </c>
      <c r="W147" s="11">
        <v>27</v>
      </c>
      <c r="X147" s="11">
        <v>10</v>
      </c>
      <c r="Y147" s="11" t="s">
        <v>6881</v>
      </c>
      <c r="Z147" s="15" t="e">
        <f>_xlfn.XLOOKUP(E147, Commandes!F:F, Commandes!D:D)</f>
        <v>#N/A</v>
      </c>
    </row>
    <row r="148" spans="1:26" x14ac:dyDescent="0.25">
      <c r="A148" s="11" t="s">
        <v>7416</v>
      </c>
      <c r="B148" s="11" t="s">
        <v>6865</v>
      </c>
      <c r="C148" s="11" t="s">
        <v>7416</v>
      </c>
      <c r="D148" s="11" t="s">
        <v>7853</v>
      </c>
      <c r="E148" s="11" t="s">
        <v>7854</v>
      </c>
      <c r="F148" s="11" t="s">
        <v>6869</v>
      </c>
      <c r="G148" s="11" t="s">
        <v>6884</v>
      </c>
      <c r="H148" s="11" t="s">
        <v>6885</v>
      </c>
      <c r="I148" s="11" t="s">
        <v>6886</v>
      </c>
      <c r="J148" s="11" t="s">
        <v>6887</v>
      </c>
      <c r="K148" s="11" t="s">
        <v>6888</v>
      </c>
      <c r="L148" s="11" t="s">
        <v>7855</v>
      </c>
      <c r="M148" s="11" t="s">
        <v>66</v>
      </c>
      <c r="N148" s="11" t="s">
        <v>6874</v>
      </c>
      <c r="O148" s="11" t="s">
        <v>6875</v>
      </c>
      <c r="P148" s="11" t="s">
        <v>7856</v>
      </c>
      <c r="Q148" s="11">
        <v>72280</v>
      </c>
      <c r="R148" s="11" t="s">
        <v>7857</v>
      </c>
      <c r="S148" s="11" t="s">
        <v>6878</v>
      </c>
      <c r="T148" s="11" t="s">
        <v>7858</v>
      </c>
      <c r="U148" s="11">
        <v>1755</v>
      </c>
      <c r="V148" s="11" t="s">
        <v>6880</v>
      </c>
      <c r="W148" s="11">
        <v>130</v>
      </c>
      <c r="X148" s="11">
        <v>7</v>
      </c>
      <c r="Y148" s="11" t="s">
        <v>6881</v>
      </c>
      <c r="Z148" s="15" t="e">
        <f>_xlfn.XLOOKUP(E148, Commandes!F:F, Commandes!D:D)</f>
        <v>#N/A</v>
      </c>
    </row>
    <row r="149" spans="1:26" x14ac:dyDescent="0.25">
      <c r="A149" s="11" t="s">
        <v>7416</v>
      </c>
      <c r="B149" s="11" t="s">
        <v>6865</v>
      </c>
      <c r="C149" s="11" t="s">
        <v>7416</v>
      </c>
      <c r="D149" s="11" t="s">
        <v>7859</v>
      </c>
      <c r="E149" s="11" t="s">
        <v>7860</v>
      </c>
      <c r="F149" s="11" t="s">
        <v>6869</v>
      </c>
      <c r="G149" s="11" t="s">
        <v>6884</v>
      </c>
      <c r="H149" s="11" t="s">
        <v>7017</v>
      </c>
      <c r="I149" s="11" t="s">
        <v>7478</v>
      </c>
      <c r="J149" s="11" t="s">
        <v>7479</v>
      </c>
      <c r="K149" s="11" t="s">
        <v>7861</v>
      </c>
      <c r="L149" s="11" t="s">
        <v>7862</v>
      </c>
      <c r="M149" s="11" t="s">
        <v>66</v>
      </c>
      <c r="N149" s="11" t="s">
        <v>6874</v>
      </c>
      <c r="O149" s="11" t="s">
        <v>6875</v>
      </c>
      <c r="P149" s="11" t="s">
        <v>7863</v>
      </c>
      <c r="Q149" s="11">
        <v>62128</v>
      </c>
      <c r="R149" s="11" t="s">
        <v>7864</v>
      </c>
      <c r="S149" s="11" t="s">
        <v>6878</v>
      </c>
      <c r="T149" s="11" t="s">
        <v>7865</v>
      </c>
      <c r="U149" s="11">
        <v>2120</v>
      </c>
      <c r="V149" s="11" t="s">
        <v>7025</v>
      </c>
      <c r="W149" s="11">
        <v>23</v>
      </c>
      <c r="X149" s="11">
        <v>8</v>
      </c>
      <c r="Y149" s="11" t="s">
        <v>6881</v>
      </c>
      <c r="Z149" s="15" t="e">
        <f>_xlfn.XLOOKUP(E149, Commandes!F:F, Commandes!D:D)</f>
        <v>#N/A</v>
      </c>
    </row>
    <row r="150" spans="1:26" x14ac:dyDescent="0.25">
      <c r="A150" s="11" t="s">
        <v>7416</v>
      </c>
      <c r="B150" s="11" t="s">
        <v>6865</v>
      </c>
      <c r="C150" s="11" t="s">
        <v>7416</v>
      </c>
      <c r="D150" s="11" t="s">
        <v>7866</v>
      </c>
      <c r="E150" s="11" t="s">
        <v>7867</v>
      </c>
      <c r="F150" s="11" t="s">
        <v>6895</v>
      </c>
      <c r="G150" s="11" t="s">
        <v>7016</v>
      </c>
      <c r="H150" s="11" t="s">
        <v>7017</v>
      </c>
      <c r="I150" s="11" t="s">
        <v>7018</v>
      </c>
      <c r="J150" s="11" t="s">
        <v>7019</v>
      </c>
      <c r="K150" s="11" t="s">
        <v>7868</v>
      </c>
      <c r="L150" s="11" t="s">
        <v>7869</v>
      </c>
      <c r="M150" s="11" t="s">
        <v>66</v>
      </c>
      <c r="N150" s="11" t="s">
        <v>6874</v>
      </c>
      <c r="O150" s="11" t="s">
        <v>6875</v>
      </c>
      <c r="P150" s="11" t="s">
        <v>7870</v>
      </c>
      <c r="Q150" s="11">
        <v>54148</v>
      </c>
      <c r="R150" s="11" t="s">
        <v>7871</v>
      </c>
      <c r="S150" s="11" t="s">
        <v>6878</v>
      </c>
      <c r="T150" s="11" t="s">
        <v>7872</v>
      </c>
      <c r="U150" s="11">
        <v>2290</v>
      </c>
      <c r="V150" s="11" t="s">
        <v>7025</v>
      </c>
      <c r="W150" s="11">
        <v>31</v>
      </c>
      <c r="X150" s="11">
        <v>10</v>
      </c>
      <c r="Y150" s="11" t="s">
        <v>6881</v>
      </c>
      <c r="Z150" s="15" t="e">
        <f>_xlfn.XLOOKUP(E150, Commandes!F:F, Commandes!D:D)</f>
        <v>#N/A</v>
      </c>
    </row>
    <row r="151" spans="1:26" x14ac:dyDescent="0.25">
      <c r="A151" s="11" t="s">
        <v>7416</v>
      </c>
      <c r="B151" s="11" t="s">
        <v>6865</v>
      </c>
      <c r="C151" s="11" t="s">
        <v>7416</v>
      </c>
      <c r="D151" s="11" t="s">
        <v>7873</v>
      </c>
      <c r="E151" s="11" t="s">
        <v>7874</v>
      </c>
      <c r="F151" s="11" t="s">
        <v>6895</v>
      </c>
      <c r="G151" s="11" t="s">
        <v>7016</v>
      </c>
      <c r="H151" s="11" t="s">
        <v>7017</v>
      </c>
      <c r="I151" s="11" t="s">
        <v>7018</v>
      </c>
      <c r="J151" s="11" t="s">
        <v>7073</v>
      </c>
      <c r="K151" s="11" t="s">
        <v>7875</v>
      </c>
      <c r="L151" s="11" t="s">
        <v>7876</v>
      </c>
      <c r="M151" s="11" t="s">
        <v>66</v>
      </c>
      <c r="N151" s="11" t="s">
        <v>6874</v>
      </c>
      <c r="O151" s="11" t="s">
        <v>6875</v>
      </c>
      <c r="P151" s="11" t="s">
        <v>7877</v>
      </c>
      <c r="Q151" s="11">
        <v>23871</v>
      </c>
      <c r="R151" s="11" t="s">
        <v>7878</v>
      </c>
      <c r="S151" s="11" t="s">
        <v>6878</v>
      </c>
      <c r="T151" s="11" t="s">
        <v>7879</v>
      </c>
      <c r="U151" s="11">
        <v>1940</v>
      </c>
      <c r="V151" s="11" t="s">
        <v>6880</v>
      </c>
      <c r="W151" s="11">
        <v>144</v>
      </c>
      <c r="X151" s="11">
        <v>7</v>
      </c>
      <c r="Y151" s="11" t="s">
        <v>6881</v>
      </c>
      <c r="Z151" s="15" t="e">
        <f>_xlfn.XLOOKUP(E151, Commandes!F:F, Commandes!D:D)</f>
        <v>#N/A</v>
      </c>
    </row>
    <row r="152" spans="1:26" x14ac:dyDescent="0.25">
      <c r="A152" s="11" t="s">
        <v>7416</v>
      </c>
      <c r="B152" s="11" t="s">
        <v>6865</v>
      </c>
      <c r="C152" s="11" t="s">
        <v>7416</v>
      </c>
      <c r="D152" s="11" t="s">
        <v>7880</v>
      </c>
      <c r="E152" s="11" t="s">
        <v>7881</v>
      </c>
      <c r="F152" s="11" t="s">
        <v>7071</v>
      </c>
      <c r="G152" s="11" t="s">
        <v>6884</v>
      </c>
      <c r="H152" s="11" t="s">
        <v>7017</v>
      </c>
      <c r="I152" s="11" t="s">
        <v>7072</v>
      </c>
      <c r="J152" s="11" t="s">
        <v>7479</v>
      </c>
      <c r="K152" s="11" t="s">
        <v>7882</v>
      </c>
      <c r="L152" s="11" t="s">
        <v>7883</v>
      </c>
      <c r="M152" s="11" t="s">
        <v>66</v>
      </c>
      <c r="N152" s="11" t="s">
        <v>6874</v>
      </c>
      <c r="O152" s="11" t="s">
        <v>6875</v>
      </c>
      <c r="P152" s="11" t="s">
        <v>7884</v>
      </c>
      <c r="Q152" s="11">
        <v>45045</v>
      </c>
      <c r="R152" s="11" t="s">
        <v>7885</v>
      </c>
      <c r="S152" s="11" t="s">
        <v>6878</v>
      </c>
      <c r="T152" s="11" t="s">
        <v>7886</v>
      </c>
      <c r="U152" s="11">
        <v>2170</v>
      </c>
      <c r="V152" s="11" t="s">
        <v>7025</v>
      </c>
      <c r="W152" s="11">
        <v>28</v>
      </c>
      <c r="X152" s="11">
        <v>8</v>
      </c>
      <c r="Y152" s="11" t="s">
        <v>6881</v>
      </c>
      <c r="Z152" s="15" t="e">
        <f>_xlfn.XLOOKUP(E152, Commandes!F:F, Commandes!D:D)</f>
        <v>#N/A</v>
      </c>
    </row>
    <row r="153" spans="1:26" x14ac:dyDescent="0.25">
      <c r="A153" s="11" t="s">
        <v>7416</v>
      </c>
      <c r="B153" s="11" t="s">
        <v>6865</v>
      </c>
      <c r="C153" s="11" t="s">
        <v>7416</v>
      </c>
      <c r="D153" s="11" t="s">
        <v>7887</v>
      </c>
      <c r="E153" s="11" t="s">
        <v>7888</v>
      </c>
      <c r="F153" s="11" t="s">
        <v>6895</v>
      </c>
      <c r="G153" s="11" t="s">
        <v>7103</v>
      </c>
      <c r="H153" s="11" t="s">
        <v>4697</v>
      </c>
      <c r="I153" s="11" t="s">
        <v>7104</v>
      </c>
      <c r="J153" s="11" t="s">
        <v>7105</v>
      </c>
      <c r="K153" s="11" t="s">
        <v>7889</v>
      </c>
      <c r="L153" s="11" t="s">
        <v>7890</v>
      </c>
      <c r="M153" s="11" t="s">
        <v>66</v>
      </c>
      <c r="N153" s="11" t="s">
        <v>6874</v>
      </c>
      <c r="O153" s="11" t="s">
        <v>6875</v>
      </c>
      <c r="P153" s="11" t="s">
        <v>7891</v>
      </c>
      <c r="Q153" s="11">
        <v>55000</v>
      </c>
      <c r="R153" s="11" t="s">
        <v>7892</v>
      </c>
      <c r="S153" s="11" t="s">
        <v>6878</v>
      </c>
      <c r="T153" s="11" t="s">
        <v>7893</v>
      </c>
      <c r="U153" s="11">
        <v>2660</v>
      </c>
      <c r="V153" s="11" t="s">
        <v>7025</v>
      </c>
      <c r="W153" s="11">
        <v>24</v>
      </c>
      <c r="X153" s="11">
        <v>20</v>
      </c>
      <c r="Y153" s="11" t="s">
        <v>7111</v>
      </c>
      <c r="Z153" s="15" t="e">
        <f>_xlfn.XLOOKUP(E153, Commandes!F:F, Commandes!D:D)</f>
        <v>#N/A</v>
      </c>
    </row>
    <row r="154" spans="1:26" x14ac:dyDescent="0.25">
      <c r="A154" s="11" t="s">
        <v>7416</v>
      </c>
      <c r="B154" s="11" t="s">
        <v>6865</v>
      </c>
      <c r="C154" s="11" t="s">
        <v>7416</v>
      </c>
      <c r="D154" s="11" t="s">
        <v>7894</v>
      </c>
      <c r="E154" s="11" t="s">
        <v>7895</v>
      </c>
      <c r="F154" s="11" t="s">
        <v>7006</v>
      </c>
      <c r="G154" s="11" t="s">
        <v>7103</v>
      </c>
      <c r="H154" s="11" t="s">
        <v>4667</v>
      </c>
      <c r="I154" s="11" t="s">
        <v>7896</v>
      </c>
      <c r="J154" s="11" t="s">
        <v>7897</v>
      </c>
      <c r="K154" s="11" t="s">
        <v>7898</v>
      </c>
      <c r="L154" s="11" t="s">
        <v>7899</v>
      </c>
      <c r="M154" s="11" t="s">
        <v>66</v>
      </c>
      <c r="N154" s="11" t="s">
        <v>6874</v>
      </c>
      <c r="O154" s="11" t="s">
        <v>6875</v>
      </c>
      <c r="P154" s="11" t="s">
        <v>7900</v>
      </c>
      <c r="Q154" s="11">
        <v>53625</v>
      </c>
      <c r="R154" s="11" t="s">
        <v>7901</v>
      </c>
      <c r="S154" s="11" t="s">
        <v>6878</v>
      </c>
      <c r="T154" s="11" t="s">
        <v>7902</v>
      </c>
      <c r="U154" s="11">
        <v>2360</v>
      </c>
      <c r="V154" s="11" t="s">
        <v>6902</v>
      </c>
      <c r="W154" s="11">
        <v>108</v>
      </c>
      <c r="X154" s="11">
        <v>7</v>
      </c>
      <c r="Y154" s="11" t="s">
        <v>6881</v>
      </c>
      <c r="Z154" s="15" t="e">
        <f>_xlfn.XLOOKUP(E154, Commandes!F:F, Commandes!D:D)</f>
        <v>#N/A</v>
      </c>
    </row>
    <row r="155" spans="1:26" x14ac:dyDescent="0.25">
      <c r="A155" s="11" t="s">
        <v>7416</v>
      </c>
      <c r="B155" s="11" t="s">
        <v>6865</v>
      </c>
      <c r="C155" s="11" t="s">
        <v>7416</v>
      </c>
      <c r="D155" s="11" t="s">
        <v>7903</v>
      </c>
      <c r="E155" s="11" t="s">
        <v>7904</v>
      </c>
      <c r="F155" s="11" t="s">
        <v>7071</v>
      </c>
      <c r="G155" s="11" t="s">
        <v>6884</v>
      </c>
      <c r="H155" s="11" t="s">
        <v>7017</v>
      </c>
      <c r="I155" s="11" t="s">
        <v>7072</v>
      </c>
      <c r="J155" s="11" t="s">
        <v>7479</v>
      </c>
      <c r="K155" s="11" t="s">
        <v>7115</v>
      </c>
      <c r="L155" s="11" t="s">
        <v>7905</v>
      </c>
      <c r="M155" s="11" t="s">
        <v>66</v>
      </c>
      <c r="N155" s="11" t="s">
        <v>6874</v>
      </c>
      <c r="O155" s="11" t="s">
        <v>6875</v>
      </c>
      <c r="P155" s="11" t="s">
        <v>7906</v>
      </c>
      <c r="Q155" s="11">
        <v>37683</v>
      </c>
      <c r="R155" s="11" t="s">
        <v>7907</v>
      </c>
      <c r="S155" s="11" t="s">
        <v>6878</v>
      </c>
      <c r="T155" s="11" t="s">
        <v>7908</v>
      </c>
      <c r="U155" s="11">
        <v>2170</v>
      </c>
      <c r="V155" s="11" t="s">
        <v>7025</v>
      </c>
      <c r="W155" s="11">
        <v>28</v>
      </c>
      <c r="X155" s="11">
        <v>8</v>
      </c>
      <c r="Y155" s="11" t="s">
        <v>7909</v>
      </c>
      <c r="Z155" s="15" t="e">
        <f>_xlfn.XLOOKUP(E155, Commandes!F:F, Commandes!D:D)</f>
        <v>#N/A</v>
      </c>
    </row>
    <row r="156" spans="1:26" x14ac:dyDescent="0.25">
      <c r="A156" s="11" t="s">
        <v>7416</v>
      </c>
      <c r="B156" s="11" t="s">
        <v>6865</v>
      </c>
      <c r="C156" s="11" t="s">
        <v>7416</v>
      </c>
      <c r="D156" s="11" t="s">
        <v>7910</v>
      </c>
      <c r="E156" s="11" t="s">
        <v>7911</v>
      </c>
      <c r="F156" s="11" t="s">
        <v>7071</v>
      </c>
      <c r="G156" s="11" t="s">
        <v>4275</v>
      </c>
      <c r="H156" s="11" t="s">
        <v>4667</v>
      </c>
      <c r="I156" s="11" t="s">
        <v>7912</v>
      </c>
      <c r="J156" s="11" t="s">
        <v>7256</v>
      </c>
      <c r="K156" s="11" t="s">
        <v>7122</v>
      </c>
      <c r="L156" s="11" t="s">
        <v>7913</v>
      </c>
      <c r="M156" s="11" t="s">
        <v>66</v>
      </c>
      <c r="N156" s="11" t="s">
        <v>6874</v>
      </c>
      <c r="O156" s="11" t="s">
        <v>6875</v>
      </c>
      <c r="P156" s="11" t="s">
        <v>7914</v>
      </c>
      <c r="Q156" s="11">
        <v>26836</v>
      </c>
      <c r="R156" s="11" t="s">
        <v>7915</v>
      </c>
      <c r="S156" s="11" t="s">
        <v>6878</v>
      </c>
      <c r="T156" s="11" t="s">
        <v>7916</v>
      </c>
      <c r="U156" s="11">
        <v>1888</v>
      </c>
      <c r="V156" s="11" t="s">
        <v>6880</v>
      </c>
      <c r="W156" s="11">
        <v>138</v>
      </c>
      <c r="X156" s="11">
        <v>7</v>
      </c>
      <c r="Y156" s="11" t="s">
        <v>6881</v>
      </c>
      <c r="Z156" s="15" t="e">
        <f>_xlfn.XLOOKUP(E156, Commandes!F:F, Commandes!D:D)</f>
        <v>#N/A</v>
      </c>
    </row>
    <row r="157" spans="1:26" x14ac:dyDescent="0.25">
      <c r="A157" s="11" t="s">
        <v>7416</v>
      </c>
      <c r="B157" s="11" t="s">
        <v>6865</v>
      </c>
      <c r="C157" s="11" t="s">
        <v>7416</v>
      </c>
      <c r="D157" s="11" t="s">
        <v>7917</v>
      </c>
      <c r="E157" s="11" t="s">
        <v>7918</v>
      </c>
      <c r="F157" s="11" t="s">
        <v>7071</v>
      </c>
      <c r="G157" s="11" t="s">
        <v>4275</v>
      </c>
      <c r="H157" s="11" t="s">
        <v>4667</v>
      </c>
      <c r="I157" s="11" t="s">
        <v>7255</v>
      </c>
      <c r="J157" s="11" t="s">
        <v>7256</v>
      </c>
      <c r="K157" s="11" t="s">
        <v>6897</v>
      </c>
      <c r="L157" s="11" t="s">
        <v>7919</v>
      </c>
      <c r="M157" s="11" t="s">
        <v>66</v>
      </c>
      <c r="N157" s="11" t="s">
        <v>6874</v>
      </c>
      <c r="O157" s="11" t="s">
        <v>6875</v>
      </c>
      <c r="P157" s="11" t="s">
        <v>7920</v>
      </c>
      <c r="Q157" s="11">
        <v>35485</v>
      </c>
      <c r="R157" s="11" t="s">
        <v>7921</v>
      </c>
      <c r="S157" s="11" t="s">
        <v>6878</v>
      </c>
      <c r="T157" s="11" t="s">
        <v>7922</v>
      </c>
      <c r="U157" s="11">
        <v>1888</v>
      </c>
      <c r="V157" s="11" t="s">
        <v>6880</v>
      </c>
      <c r="W157" s="11">
        <v>138</v>
      </c>
      <c r="X157" s="11">
        <v>7</v>
      </c>
      <c r="Y157" s="11" t="s">
        <v>6881</v>
      </c>
      <c r="Z157" s="15" t="e">
        <f>_xlfn.XLOOKUP(E157, Commandes!F:F, Commandes!D:D)</f>
        <v>#N/A</v>
      </c>
    </row>
    <row r="158" spans="1:26" x14ac:dyDescent="0.25">
      <c r="A158" s="11" t="s">
        <v>7416</v>
      </c>
      <c r="B158" s="11" t="s">
        <v>6865</v>
      </c>
      <c r="C158" s="11" t="s">
        <v>7416</v>
      </c>
      <c r="D158" s="11" t="s">
        <v>7923</v>
      </c>
      <c r="E158" s="11" t="s">
        <v>7924</v>
      </c>
      <c r="F158" s="11" t="s">
        <v>6895</v>
      </c>
      <c r="G158" s="11" t="s">
        <v>7539</v>
      </c>
      <c r="H158" s="11" t="s">
        <v>4667</v>
      </c>
      <c r="I158" s="11" t="s">
        <v>7896</v>
      </c>
      <c r="J158" s="11" t="s">
        <v>7925</v>
      </c>
      <c r="K158" s="11" t="s">
        <v>6897</v>
      </c>
      <c r="L158" s="11" t="s">
        <v>7926</v>
      </c>
      <c r="M158" s="11" t="s">
        <v>66</v>
      </c>
      <c r="N158" s="11" t="s">
        <v>6874</v>
      </c>
      <c r="O158" s="11" t="s">
        <v>6875</v>
      </c>
      <c r="P158" s="11" t="s">
        <v>66</v>
      </c>
      <c r="Q158" s="11">
        <v>34617</v>
      </c>
      <c r="R158" s="11" t="s">
        <v>7927</v>
      </c>
      <c r="S158" s="11" t="s">
        <v>6878</v>
      </c>
      <c r="T158" s="11" t="s">
        <v>7928</v>
      </c>
      <c r="U158" s="11">
        <v>2055</v>
      </c>
      <c r="V158" s="11" t="s">
        <v>6902</v>
      </c>
      <c r="W158" s="11">
        <v>104</v>
      </c>
      <c r="X158" s="11">
        <v>7</v>
      </c>
      <c r="Y158" s="11" t="s">
        <v>6881</v>
      </c>
      <c r="Z158" s="15" t="e">
        <f>_xlfn.XLOOKUP(E158, Commandes!F:F, Commandes!D:D)</f>
        <v>#N/A</v>
      </c>
    </row>
    <row r="159" spans="1:26" x14ac:dyDescent="0.25">
      <c r="A159" s="11" t="s">
        <v>7416</v>
      </c>
      <c r="B159" s="11" t="s">
        <v>6865</v>
      </c>
      <c r="C159" s="11" t="s">
        <v>7416</v>
      </c>
      <c r="D159" s="11" t="s">
        <v>7929</v>
      </c>
      <c r="E159" s="11" t="s">
        <v>7930</v>
      </c>
      <c r="F159" s="11" t="s">
        <v>6895</v>
      </c>
      <c r="G159" s="11" t="s">
        <v>4275</v>
      </c>
      <c r="H159" s="11" t="s">
        <v>4667</v>
      </c>
      <c r="I159" s="11" t="s">
        <v>6677</v>
      </c>
      <c r="J159" s="11" t="s">
        <v>6896</v>
      </c>
      <c r="K159" s="11" t="s">
        <v>6897</v>
      </c>
      <c r="L159" s="11" t="s">
        <v>7931</v>
      </c>
      <c r="M159" s="11" t="s">
        <v>66</v>
      </c>
      <c r="N159" s="11" t="s">
        <v>6874</v>
      </c>
      <c r="O159" s="11" t="s">
        <v>6875</v>
      </c>
      <c r="P159" s="11" t="s">
        <v>7932</v>
      </c>
      <c r="Q159" s="11">
        <v>13660</v>
      </c>
      <c r="R159" s="11" t="s">
        <v>7933</v>
      </c>
      <c r="S159" s="11" t="s">
        <v>6878</v>
      </c>
      <c r="T159" s="11" t="s">
        <v>7934</v>
      </c>
      <c r="U159" s="11">
        <v>1896</v>
      </c>
      <c r="V159" s="11" t="s">
        <v>6902</v>
      </c>
      <c r="W159" s="11">
        <v>110</v>
      </c>
      <c r="X159" s="11">
        <v>5</v>
      </c>
      <c r="Y159" s="11" t="s">
        <v>6881</v>
      </c>
      <c r="Z159" s="15" t="e">
        <f>_xlfn.XLOOKUP(E159, Commandes!F:F, Commandes!D:D)</f>
        <v>#N/A</v>
      </c>
    </row>
    <row r="160" spans="1:26" x14ac:dyDescent="0.25">
      <c r="A160" s="11" t="s">
        <v>7416</v>
      </c>
      <c r="B160" s="11" t="s">
        <v>6865</v>
      </c>
      <c r="C160" s="11" t="s">
        <v>7416</v>
      </c>
      <c r="D160" s="11" t="s">
        <v>7935</v>
      </c>
      <c r="E160" s="11" t="s">
        <v>7936</v>
      </c>
      <c r="F160" s="11" t="s">
        <v>6895</v>
      </c>
      <c r="G160" s="11" t="s">
        <v>7539</v>
      </c>
      <c r="H160" s="11" t="s">
        <v>4667</v>
      </c>
      <c r="I160" s="11" t="s">
        <v>7896</v>
      </c>
      <c r="J160" s="11" t="s">
        <v>7925</v>
      </c>
      <c r="K160" s="11" t="s">
        <v>6897</v>
      </c>
      <c r="L160" s="11" t="s">
        <v>7937</v>
      </c>
      <c r="M160" s="11" t="s">
        <v>66</v>
      </c>
      <c r="N160" s="11" t="s">
        <v>6874</v>
      </c>
      <c r="O160" s="11" t="s">
        <v>6875</v>
      </c>
      <c r="P160" s="11" t="s">
        <v>7938</v>
      </c>
      <c r="Q160" s="11">
        <v>43552</v>
      </c>
      <c r="R160" s="11" t="s">
        <v>7939</v>
      </c>
      <c r="S160" s="11" t="s">
        <v>6878</v>
      </c>
      <c r="T160" s="11" t="s">
        <v>7940</v>
      </c>
      <c r="U160" s="11">
        <v>2255</v>
      </c>
      <c r="V160" s="11" t="s">
        <v>6902</v>
      </c>
      <c r="W160" s="11">
        <v>107</v>
      </c>
      <c r="X160" s="11">
        <v>7</v>
      </c>
      <c r="Y160" s="11" t="s">
        <v>6881</v>
      </c>
      <c r="Z160" s="15" t="e">
        <f>_xlfn.XLOOKUP(E160, Commandes!F:F, Commandes!D:D)</f>
        <v>#N/A</v>
      </c>
    </row>
    <row r="161" spans="1:26" x14ac:dyDescent="0.25">
      <c r="A161" s="11" t="s">
        <v>7416</v>
      </c>
      <c r="B161" s="11" t="s">
        <v>6865</v>
      </c>
      <c r="C161" s="11" t="s">
        <v>7416</v>
      </c>
      <c r="D161" s="11" t="s">
        <v>7941</v>
      </c>
      <c r="E161" s="11" t="s">
        <v>7942</v>
      </c>
      <c r="F161" s="11" t="s">
        <v>6895</v>
      </c>
      <c r="G161" s="11" t="s">
        <v>7016</v>
      </c>
      <c r="H161" s="11" t="s">
        <v>4667</v>
      </c>
      <c r="I161" s="11" t="s">
        <v>7505</v>
      </c>
      <c r="J161" s="11" t="s">
        <v>7506</v>
      </c>
      <c r="K161" s="11" t="s">
        <v>7943</v>
      </c>
      <c r="L161" s="11" t="s">
        <v>7944</v>
      </c>
      <c r="M161" s="11" t="s">
        <v>66</v>
      </c>
      <c r="N161" s="11" t="s">
        <v>6874</v>
      </c>
      <c r="O161" s="11" t="s">
        <v>6875</v>
      </c>
      <c r="P161" s="11" t="s">
        <v>7945</v>
      </c>
      <c r="Q161" s="11">
        <v>23709</v>
      </c>
      <c r="R161" s="11" t="s">
        <v>7946</v>
      </c>
      <c r="S161" s="11" t="s">
        <v>6878</v>
      </c>
      <c r="T161" s="11" t="s">
        <v>7947</v>
      </c>
      <c r="U161" s="11">
        <v>2003</v>
      </c>
      <c r="V161" s="11" t="s">
        <v>6902</v>
      </c>
      <c r="W161" s="11">
        <v>145</v>
      </c>
      <c r="X161" s="11">
        <v>8</v>
      </c>
      <c r="Y161" s="11" t="s">
        <v>6881</v>
      </c>
      <c r="Z161" s="15" t="e">
        <f>_xlfn.XLOOKUP(E161, Commandes!F:F, Commandes!D:D)</f>
        <v>#N/A</v>
      </c>
    </row>
    <row r="162" spans="1:26" x14ac:dyDescent="0.25">
      <c r="A162" s="11" t="s">
        <v>7416</v>
      </c>
      <c r="B162" s="11" t="s">
        <v>6865</v>
      </c>
      <c r="C162" s="11" t="s">
        <v>7416</v>
      </c>
      <c r="D162" s="11" t="s">
        <v>7948</v>
      </c>
      <c r="E162" s="11" t="s">
        <v>7949</v>
      </c>
      <c r="F162" s="11" t="s">
        <v>6895</v>
      </c>
      <c r="G162" s="11" t="s">
        <v>7016</v>
      </c>
      <c r="H162" s="11" t="s">
        <v>4667</v>
      </c>
      <c r="I162" s="11" t="s">
        <v>7505</v>
      </c>
      <c r="J162" s="11" t="s">
        <v>7506</v>
      </c>
      <c r="K162" s="11" t="s">
        <v>7943</v>
      </c>
      <c r="L162" s="11" t="s">
        <v>7950</v>
      </c>
      <c r="M162" s="11" t="s">
        <v>66</v>
      </c>
      <c r="N162" s="11" t="s">
        <v>6874</v>
      </c>
      <c r="O162" s="11" t="s">
        <v>6875</v>
      </c>
      <c r="P162" s="11" t="s">
        <v>7951</v>
      </c>
      <c r="Q162" s="11">
        <v>30454</v>
      </c>
      <c r="R162" s="11" t="s">
        <v>7952</v>
      </c>
      <c r="S162" s="11" t="s">
        <v>6878</v>
      </c>
      <c r="T162" s="11" t="s">
        <v>7953</v>
      </c>
      <c r="U162" s="11">
        <v>2003</v>
      </c>
      <c r="V162" s="11" t="s">
        <v>6902</v>
      </c>
      <c r="W162" s="11">
        <v>145</v>
      </c>
      <c r="X162" s="11">
        <v>8</v>
      </c>
      <c r="Y162" s="11" t="s">
        <v>6881</v>
      </c>
      <c r="Z162" s="15" t="e">
        <f>_xlfn.XLOOKUP(E162, Commandes!F:F, Commandes!D:D)</f>
        <v>#N/A</v>
      </c>
    </row>
    <row r="163" spans="1:26" x14ac:dyDescent="0.25">
      <c r="A163" s="11" t="s">
        <v>7416</v>
      </c>
      <c r="B163" s="11" t="s">
        <v>6865</v>
      </c>
      <c r="C163" s="11" t="s">
        <v>7416</v>
      </c>
      <c r="D163" s="11" t="s">
        <v>7954</v>
      </c>
      <c r="E163" s="11" t="s">
        <v>7955</v>
      </c>
      <c r="F163" s="11" t="s">
        <v>6895</v>
      </c>
      <c r="G163" s="11" t="s">
        <v>7016</v>
      </c>
      <c r="H163" s="11" t="s">
        <v>7017</v>
      </c>
      <c r="I163" s="11" t="s">
        <v>7956</v>
      </c>
      <c r="J163" s="11" t="s">
        <v>7957</v>
      </c>
      <c r="K163" s="11" t="s">
        <v>7958</v>
      </c>
      <c r="L163" s="11" t="s">
        <v>7959</v>
      </c>
      <c r="M163" s="11" t="s">
        <v>66</v>
      </c>
      <c r="N163" s="11" t="s">
        <v>6874</v>
      </c>
      <c r="O163" s="11" t="s">
        <v>6875</v>
      </c>
      <c r="P163" s="11" t="s">
        <v>7960</v>
      </c>
      <c r="Q163" s="11">
        <v>43995</v>
      </c>
      <c r="R163" s="11" t="s">
        <v>7961</v>
      </c>
      <c r="S163" s="11" t="s">
        <v>6878</v>
      </c>
      <c r="T163" s="11" t="s">
        <v>7962</v>
      </c>
      <c r="U163" s="11">
        <v>2250</v>
      </c>
      <c r="V163" s="11" t="s">
        <v>6902</v>
      </c>
      <c r="W163" s="11">
        <v>128</v>
      </c>
      <c r="X163" s="11">
        <v>7</v>
      </c>
      <c r="Y163" s="11" t="s">
        <v>6881</v>
      </c>
      <c r="Z163" s="15" t="e">
        <f>_xlfn.XLOOKUP(E163, Commandes!F:F, Commandes!D:D)</f>
        <v>#N/A</v>
      </c>
    </row>
    <row r="164" spans="1:26" x14ac:dyDescent="0.25">
      <c r="A164" s="11" t="s">
        <v>7416</v>
      </c>
      <c r="B164" s="11" t="s">
        <v>6865</v>
      </c>
      <c r="C164" s="11" t="s">
        <v>7416</v>
      </c>
      <c r="D164" s="11" t="s">
        <v>7963</v>
      </c>
      <c r="E164" s="11" t="s">
        <v>7964</v>
      </c>
      <c r="F164" s="11" t="s">
        <v>6869</v>
      </c>
      <c r="G164" s="11" t="s">
        <v>6884</v>
      </c>
      <c r="H164" s="11" t="s">
        <v>4667</v>
      </c>
      <c r="I164" s="11" t="s">
        <v>7292</v>
      </c>
      <c r="J164" s="11" t="s">
        <v>7293</v>
      </c>
      <c r="K164" s="11" t="s">
        <v>7958</v>
      </c>
      <c r="L164" s="11" t="s">
        <v>7965</v>
      </c>
      <c r="M164" s="11" t="s">
        <v>66</v>
      </c>
      <c r="N164" s="11" t="s">
        <v>6874</v>
      </c>
      <c r="O164" s="11" t="s">
        <v>6875</v>
      </c>
      <c r="P164" s="11" t="s">
        <v>7966</v>
      </c>
      <c r="Q164" s="11">
        <v>62020</v>
      </c>
      <c r="R164" s="11" t="s">
        <v>7967</v>
      </c>
      <c r="S164" s="11" t="s">
        <v>6878</v>
      </c>
      <c r="T164" s="11" t="s">
        <v>7968</v>
      </c>
      <c r="U164" s="11">
        <v>1961</v>
      </c>
      <c r="V164" s="11" t="s">
        <v>6902</v>
      </c>
      <c r="W164" s="11">
        <v>108</v>
      </c>
      <c r="X164" s="11">
        <v>5</v>
      </c>
      <c r="Y164" s="11" t="s">
        <v>6881</v>
      </c>
      <c r="Z164" s="15" t="e">
        <f>_xlfn.XLOOKUP(E164, Commandes!F:F, Commandes!D:D)</f>
        <v>#N/A</v>
      </c>
    </row>
    <row r="165" spans="1:26" x14ac:dyDescent="0.25">
      <c r="A165" s="11" t="s">
        <v>7416</v>
      </c>
      <c r="B165" s="11" t="s">
        <v>6865</v>
      </c>
      <c r="C165" s="11" t="s">
        <v>7416</v>
      </c>
      <c r="D165" s="11" t="s">
        <v>7969</v>
      </c>
      <c r="E165" s="11" t="s">
        <v>7970</v>
      </c>
      <c r="F165" s="11" t="s">
        <v>6869</v>
      </c>
      <c r="G165" s="11" t="s">
        <v>7016</v>
      </c>
      <c r="H165" s="11" t="s">
        <v>7017</v>
      </c>
      <c r="I165" s="11" t="s">
        <v>7971</v>
      </c>
      <c r="J165" s="11" t="s">
        <v>7972</v>
      </c>
      <c r="K165" s="11" t="s">
        <v>7973</v>
      </c>
      <c r="L165" s="11" t="s">
        <v>7974</v>
      </c>
      <c r="M165" s="11" t="s">
        <v>66</v>
      </c>
      <c r="N165" s="11" t="s">
        <v>6874</v>
      </c>
      <c r="O165" s="11" t="s">
        <v>6875</v>
      </c>
      <c r="P165" s="11" t="s">
        <v>7975</v>
      </c>
      <c r="Q165" s="11">
        <v>23729</v>
      </c>
      <c r="R165" s="11" t="s">
        <v>7976</v>
      </c>
      <c r="S165" s="11" t="s">
        <v>6878</v>
      </c>
      <c r="T165" s="11" t="s">
        <v>7977</v>
      </c>
      <c r="U165" s="11">
        <v>2000</v>
      </c>
      <c r="V165" s="11" t="s">
        <v>6880</v>
      </c>
      <c r="W165" s="11">
        <v>115</v>
      </c>
      <c r="X165" s="11">
        <v>7</v>
      </c>
      <c r="Y165" s="11" t="s">
        <v>6881</v>
      </c>
      <c r="Z165" s="15" t="e">
        <f>_xlfn.XLOOKUP(E165, Commandes!F:F, Commandes!D:D)</f>
        <v>#N/A</v>
      </c>
    </row>
    <row r="166" spans="1:26" x14ac:dyDescent="0.25">
      <c r="A166" s="11" t="s">
        <v>7416</v>
      </c>
      <c r="B166" s="11" t="s">
        <v>6865</v>
      </c>
      <c r="C166" s="11" t="s">
        <v>7416</v>
      </c>
      <c r="D166" s="11" t="s">
        <v>7978</v>
      </c>
      <c r="E166" s="11" t="s">
        <v>7979</v>
      </c>
      <c r="F166" s="11" t="s">
        <v>6869</v>
      </c>
      <c r="G166" s="11" t="s">
        <v>7016</v>
      </c>
      <c r="H166" s="11" t="s">
        <v>7017</v>
      </c>
      <c r="I166" s="11" t="s">
        <v>7971</v>
      </c>
      <c r="J166" s="11" t="s">
        <v>7972</v>
      </c>
      <c r="K166" s="11" t="s">
        <v>7973</v>
      </c>
      <c r="L166" s="11" t="s">
        <v>7980</v>
      </c>
      <c r="M166" s="11" t="s">
        <v>66</v>
      </c>
      <c r="N166" s="11" t="s">
        <v>6874</v>
      </c>
      <c r="O166" s="11" t="s">
        <v>6875</v>
      </c>
      <c r="P166" s="11" t="s">
        <v>7981</v>
      </c>
      <c r="Q166" s="11">
        <v>47269</v>
      </c>
      <c r="R166" s="11" t="s">
        <v>7982</v>
      </c>
      <c r="S166" s="11" t="s">
        <v>6878</v>
      </c>
      <c r="T166" s="11" t="s">
        <v>7983</v>
      </c>
      <c r="U166" s="11">
        <v>2000</v>
      </c>
      <c r="V166" s="11" t="s">
        <v>6902</v>
      </c>
      <c r="W166" s="11">
        <v>115</v>
      </c>
      <c r="X166" s="11">
        <v>7</v>
      </c>
      <c r="Y166" s="11" t="s">
        <v>6881</v>
      </c>
      <c r="Z166" s="15" t="e">
        <f>_xlfn.XLOOKUP(E166, Commandes!F:F, Commandes!D:D)</f>
        <v>#N/A</v>
      </c>
    </row>
    <row r="167" spans="1:26" x14ac:dyDescent="0.25">
      <c r="A167" s="11" t="s">
        <v>7416</v>
      </c>
      <c r="B167" s="11" t="s">
        <v>6865</v>
      </c>
      <c r="C167" s="11" t="s">
        <v>7416</v>
      </c>
      <c r="D167" s="11" t="s">
        <v>7984</v>
      </c>
      <c r="E167" s="11" t="s">
        <v>7985</v>
      </c>
      <c r="F167" s="11" t="s">
        <v>7071</v>
      </c>
      <c r="G167" s="11" t="s">
        <v>7016</v>
      </c>
      <c r="H167" s="11" t="s">
        <v>6885</v>
      </c>
      <c r="I167" s="11" t="s">
        <v>7986</v>
      </c>
      <c r="J167" s="11" t="s">
        <v>7987</v>
      </c>
      <c r="K167" s="11" t="s">
        <v>7988</v>
      </c>
      <c r="L167" s="11" t="s">
        <v>7989</v>
      </c>
      <c r="M167" s="11" t="s">
        <v>66</v>
      </c>
      <c r="N167" s="11" t="s">
        <v>6874</v>
      </c>
      <c r="O167" s="11" t="s">
        <v>6875</v>
      </c>
      <c r="P167" s="11" t="s">
        <v>7990</v>
      </c>
      <c r="Q167" s="11">
        <v>9999</v>
      </c>
      <c r="R167" s="11" t="s">
        <v>7991</v>
      </c>
      <c r="S167" s="11" t="s">
        <v>6878</v>
      </c>
      <c r="T167" s="11" t="s">
        <v>7992</v>
      </c>
      <c r="U167" s="11">
        <v>1905</v>
      </c>
      <c r="V167" s="11" t="s">
        <v>6880</v>
      </c>
      <c r="W167" s="11">
        <v>137</v>
      </c>
      <c r="X167" s="11">
        <v>7</v>
      </c>
      <c r="Y167" s="11" t="s">
        <v>6881</v>
      </c>
      <c r="Z167" s="15" t="e">
        <f>_xlfn.XLOOKUP(E167, Commandes!F:F, Commandes!D:D)</f>
        <v>#N/A</v>
      </c>
    </row>
    <row r="168" spans="1:26" x14ac:dyDescent="0.25">
      <c r="A168" s="11" t="s">
        <v>7416</v>
      </c>
      <c r="B168" s="11" t="s">
        <v>6865</v>
      </c>
      <c r="C168" s="11" t="s">
        <v>7416</v>
      </c>
      <c r="D168" s="11" t="s">
        <v>7993</v>
      </c>
      <c r="E168" s="11" t="s">
        <v>7994</v>
      </c>
      <c r="F168" s="11" t="s">
        <v>6869</v>
      </c>
      <c r="G168" s="11" t="s">
        <v>6884</v>
      </c>
      <c r="H168" s="11" t="s">
        <v>4667</v>
      </c>
      <c r="I168" s="11" t="s">
        <v>7292</v>
      </c>
      <c r="J168" s="11" t="s">
        <v>7293</v>
      </c>
      <c r="K168" s="11" t="s">
        <v>7995</v>
      </c>
      <c r="L168" s="11" t="s">
        <v>7996</v>
      </c>
      <c r="M168" s="11" t="s">
        <v>66</v>
      </c>
      <c r="N168" s="11" t="s">
        <v>6874</v>
      </c>
      <c r="O168" s="11" t="s">
        <v>6875</v>
      </c>
      <c r="P168" s="11" t="s">
        <v>7997</v>
      </c>
      <c r="Q168" s="11">
        <v>37401</v>
      </c>
      <c r="R168" s="11" t="s">
        <v>7998</v>
      </c>
      <c r="S168" s="11" t="s">
        <v>6878</v>
      </c>
      <c r="T168" s="11" t="s">
        <v>7999</v>
      </c>
      <c r="U168" s="11">
        <v>1961</v>
      </c>
      <c r="V168" s="11" t="s">
        <v>6902</v>
      </c>
      <c r="W168" s="11">
        <v>108</v>
      </c>
      <c r="X168" s="11">
        <v>5</v>
      </c>
      <c r="Y168" s="11" t="s">
        <v>6881</v>
      </c>
      <c r="Z168" s="15" t="e">
        <f>_xlfn.XLOOKUP(E168, Commandes!F:F, Commandes!D:D)</f>
        <v>#N/A</v>
      </c>
    </row>
    <row r="169" spans="1:26" x14ac:dyDescent="0.25">
      <c r="A169" s="11" t="s">
        <v>7416</v>
      </c>
      <c r="B169" s="11" t="s">
        <v>7127</v>
      </c>
      <c r="C169" s="11" t="s">
        <v>7436</v>
      </c>
      <c r="D169" s="11" t="s">
        <v>8000</v>
      </c>
      <c r="E169" s="11" t="s">
        <v>8001</v>
      </c>
      <c r="F169" s="11" t="s">
        <v>66</v>
      </c>
      <c r="G169" s="11" t="s">
        <v>7130</v>
      </c>
      <c r="H169" s="11" t="s">
        <v>8002</v>
      </c>
      <c r="I169" s="11" t="s">
        <v>8003</v>
      </c>
      <c r="J169" s="11" t="s">
        <v>8004</v>
      </c>
      <c r="K169" s="11" t="s">
        <v>7541</v>
      </c>
      <c r="L169" s="11" t="s">
        <v>8005</v>
      </c>
      <c r="M169" s="11" t="s">
        <v>66</v>
      </c>
      <c r="N169" s="11" t="s">
        <v>6874</v>
      </c>
      <c r="O169" s="11" t="s">
        <v>6875</v>
      </c>
      <c r="P169" s="11" t="s">
        <v>66</v>
      </c>
      <c r="Q169" s="11">
        <v>10270</v>
      </c>
      <c r="R169" s="11" t="s">
        <v>8006</v>
      </c>
      <c r="S169" s="11" t="s">
        <v>6878</v>
      </c>
      <c r="T169" s="11" t="s">
        <v>8007</v>
      </c>
      <c r="U169" s="11">
        <v>1940</v>
      </c>
      <c r="V169" s="11" t="s">
        <v>6880</v>
      </c>
      <c r="W169" s="11">
        <v>151</v>
      </c>
      <c r="X169" s="11">
        <v>6</v>
      </c>
      <c r="Y169" s="11" t="s">
        <v>6915</v>
      </c>
      <c r="Z169" s="15" t="e">
        <f>_xlfn.XLOOKUP(E169, Commandes!F:F, Commandes!D:D)</f>
        <v>#N/A</v>
      </c>
    </row>
    <row r="170" spans="1:26" x14ac:dyDescent="0.25">
      <c r="A170" s="11" t="s">
        <v>7416</v>
      </c>
      <c r="B170" s="11" t="s">
        <v>7127</v>
      </c>
      <c r="C170" s="11" t="s">
        <v>7416</v>
      </c>
      <c r="D170" s="11" t="s">
        <v>8008</v>
      </c>
      <c r="E170" s="11" t="s">
        <v>8009</v>
      </c>
      <c r="F170" s="11" t="s">
        <v>66</v>
      </c>
      <c r="G170" s="11" t="s">
        <v>8010</v>
      </c>
      <c r="H170" s="11" t="s">
        <v>4667</v>
      </c>
      <c r="I170" s="11" t="s">
        <v>8011</v>
      </c>
      <c r="J170" s="11" t="s">
        <v>8012</v>
      </c>
      <c r="K170" s="11" t="s">
        <v>8013</v>
      </c>
      <c r="L170" s="11" t="s">
        <v>8014</v>
      </c>
      <c r="M170" s="11" t="s">
        <v>66</v>
      </c>
      <c r="N170" s="11" t="s">
        <v>6874</v>
      </c>
      <c r="O170" s="11" t="s">
        <v>6875</v>
      </c>
      <c r="P170" s="11" t="s">
        <v>66</v>
      </c>
      <c r="Q170" s="11">
        <v>19212</v>
      </c>
      <c r="R170" s="11" t="s">
        <v>8015</v>
      </c>
      <c r="S170" s="11" t="s">
        <v>6878</v>
      </c>
      <c r="T170" s="11" t="s">
        <v>8016</v>
      </c>
      <c r="U170" s="11">
        <v>1923</v>
      </c>
      <c r="V170" s="11" t="s">
        <v>6914</v>
      </c>
      <c r="W170" s="11">
        <v>0</v>
      </c>
      <c r="X170" s="11">
        <v>1</v>
      </c>
      <c r="Y170" s="11" t="s">
        <v>66</v>
      </c>
      <c r="Z170" s="15" t="e">
        <f>_xlfn.XLOOKUP(E170, Commandes!F:F, Commandes!D:D)</f>
        <v>#N/A</v>
      </c>
    </row>
    <row r="171" spans="1:26" x14ac:dyDescent="0.25">
      <c r="A171" s="11" t="s">
        <v>7416</v>
      </c>
      <c r="B171" s="11" t="s">
        <v>7127</v>
      </c>
      <c r="C171" s="11" t="s">
        <v>7416</v>
      </c>
      <c r="D171" s="11" t="s">
        <v>8017</v>
      </c>
      <c r="E171" s="11" t="s">
        <v>8018</v>
      </c>
      <c r="F171" s="11" t="s">
        <v>66</v>
      </c>
      <c r="G171" s="11" t="s">
        <v>8010</v>
      </c>
      <c r="H171" s="11" t="s">
        <v>4667</v>
      </c>
      <c r="I171" s="11" t="s">
        <v>8011</v>
      </c>
      <c r="J171" s="11" t="s">
        <v>8012</v>
      </c>
      <c r="K171" s="11" t="s">
        <v>8013</v>
      </c>
      <c r="L171" s="11" t="s">
        <v>8014</v>
      </c>
      <c r="M171" s="11" t="s">
        <v>66</v>
      </c>
      <c r="N171" s="11" t="s">
        <v>6874</v>
      </c>
      <c r="O171" s="11" t="s">
        <v>6875</v>
      </c>
      <c r="P171" s="11" t="s">
        <v>66</v>
      </c>
      <c r="Q171" s="11">
        <v>15443</v>
      </c>
      <c r="R171" s="11" t="s">
        <v>8019</v>
      </c>
      <c r="S171" s="11" t="s">
        <v>6878</v>
      </c>
      <c r="T171" s="11" t="s">
        <v>8020</v>
      </c>
      <c r="U171" s="11">
        <v>1923</v>
      </c>
      <c r="V171" s="11" t="s">
        <v>6914</v>
      </c>
      <c r="W171" s="11">
        <v>0</v>
      </c>
      <c r="X171" s="11">
        <v>1</v>
      </c>
      <c r="Y171" s="11" t="s">
        <v>66</v>
      </c>
      <c r="Z171" s="15" t="e">
        <f>_xlfn.XLOOKUP(E171, Commandes!F:F, Commandes!D:D)</f>
        <v>#N/A</v>
      </c>
    </row>
    <row r="172" spans="1:26" x14ac:dyDescent="0.25">
      <c r="A172" s="11" t="s">
        <v>7416</v>
      </c>
      <c r="B172" s="11" t="s">
        <v>7127</v>
      </c>
      <c r="C172" s="11" t="s">
        <v>7416</v>
      </c>
      <c r="D172" s="11" t="s">
        <v>8021</v>
      </c>
      <c r="E172" s="11" t="s">
        <v>8022</v>
      </c>
      <c r="F172" s="11" t="s">
        <v>66</v>
      </c>
      <c r="G172" s="11" t="s">
        <v>7130</v>
      </c>
      <c r="H172" s="11" t="s">
        <v>4667</v>
      </c>
      <c r="I172" s="11" t="s">
        <v>7131</v>
      </c>
      <c r="J172" s="11" t="s">
        <v>7132</v>
      </c>
      <c r="K172" s="11" t="s">
        <v>7151</v>
      </c>
      <c r="L172" s="11" t="s">
        <v>8023</v>
      </c>
      <c r="M172" s="11" t="s">
        <v>66</v>
      </c>
      <c r="N172" s="11" t="s">
        <v>6874</v>
      </c>
      <c r="O172" s="11" t="s">
        <v>6875</v>
      </c>
      <c r="P172" s="11" t="s">
        <v>66</v>
      </c>
      <c r="Q172" s="11">
        <v>7030</v>
      </c>
      <c r="R172" s="11" t="s">
        <v>8024</v>
      </c>
      <c r="S172" s="11" t="s">
        <v>6878</v>
      </c>
      <c r="T172" s="11" t="s">
        <v>8025</v>
      </c>
      <c r="U172" s="11">
        <v>1871</v>
      </c>
      <c r="V172" s="11" t="s">
        <v>6880</v>
      </c>
      <c r="W172" s="11">
        <v>150</v>
      </c>
      <c r="X172" s="11">
        <v>8</v>
      </c>
      <c r="Y172" s="11" t="s">
        <v>6915</v>
      </c>
      <c r="Z172" s="15" t="e">
        <f>_xlfn.XLOOKUP(E172, Commandes!F:F, Commandes!D:D)</f>
        <v>#N/A</v>
      </c>
    </row>
    <row r="173" spans="1:26" x14ac:dyDescent="0.25">
      <c r="A173" s="11" t="s">
        <v>4298</v>
      </c>
      <c r="B173" s="11" t="s">
        <v>6939</v>
      </c>
      <c r="C173" s="11" t="s">
        <v>8026</v>
      </c>
      <c r="D173" s="11" t="s">
        <v>8027</v>
      </c>
      <c r="E173" s="11" t="s">
        <v>8028</v>
      </c>
      <c r="F173" s="11" t="s">
        <v>8029</v>
      </c>
      <c r="G173" s="11" t="s">
        <v>66</v>
      </c>
      <c r="H173" s="11" t="s">
        <v>4692</v>
      </c>
      <c r="I173" s="11" t="s">
        <v>66</v>
      </c>
      <c r="J173" s="11" t="s">
        <v>66</v>
      </c>
      <c r="K173" s="11" t="s">
        <v>8030</v>
      </c>
      <c r="L173" s="11" t="s">
        <v>8031</v>
      </c>
      <c r="M173" s="11" t="s">
        <v>66</v>
      </c>
      <c r="N173" s="11" t="s">
        <v>8032</v>
      </c>
      <c r="O173" s="11" t="s">
        <v>8033</v>
      </c>
      <c r="P173" s="11" t="s">
        <v>66</v>
      </c>
      <c r="Q173" s="11">
        <v>297547</v>
      </c>
      <c r="R173" s="11" t="s">
        <v>8034</v>
      </c>
      <c r="S173" s="11" t="s">
        <v>6878</v>
      </c>
      <c r="T173" s="11" t="s">
        <v>8035</v>
      </c>
      <c r="U173" s="11">
        <v>19000</v>
      </c>
      <c r="V173" s="11" t="s">
        <v>6923</v>
      </c>
      <c r="W173" s="11">
        <v>0</v>
      </c>
      <c r="X173" s="11">
        <v>18</v>
      </c>
      <c r="Y173" s="11" t="s">
        <v>6952</v>
      </c>
      <c r="Z173" s="15" t="e">
        <f>_xlfn.XLOOKUP(E173, Commandes!F:F, Commandes!D:D)</f>
        <v>#N/A</v>
      </c>
    </row>
    <row r="174" spans="1:26" x14ac:dyDescent="0.25">
      <c r="A174" s="11" t="s">
        <v>4298</v>
      </c>
      <c r="B174" s="11" t="s">
        <v>6939</v>
      </c>
      <c r="C174" s="11" t="s">
        <v>8026</v>
      </c>
      <c r="D174" s="11" t="s">
        <v>8036</v>
      </c>
      <c r="E174" s="11" t="s">
        <v>8037</v>
      </c>
      <c r="F174" s="11" t="s">
        <v>6942</v>
      </c>
      <c r="G174" s="11" t="s">
        <v>6942</v>
      </c>
      <c r="H174" s="11" t="s">
        <v>6906</v>
      </c>
      <c r="I174" s="11" t="s">
        <v>8038</v>
      </c>
      <c r="J174" s="11" t="s">
        <v>8039</v>
      </c>
      <c r="K174" s="11" t="s">
        <v>8040</v>
      </c>
      <c r="L174" s="11" t="s">
        <v>8041</v>
      </c>
      <c r="M174" s="11" t="s">
        <v>66</v>
      </c>
      <c r="N174" s="11" t="s">
        <v>8032</v>
      </c>
      <c r="O174" s="11" t="s">
        <v>8033</v>
      </c>
      <c r="P174" s="11" t="s">
        <v>66</v>
      </c>
      <c r="Q174" s="11">
        <v>282673</v>
      </c>
      <c r="R174" s="11" t="s">
        <v>8042</v>
      </c>
      <c r="S174" s="11" t="s">
        <v>6878</v>
      </c>
      <c r="T174" s="11" t="s">
        <v>8043</v>
      </c>
      <c r="U174" s="11">
        <v>16280</v>
      </c>
      <c r="V174" s="11" t="s">
        <v>6923</v>
      </c>
      <c r="W174" s="11">
        <v>0</v>
      </c>
      <c r="X174" s="11">
        <v>21</v>
      </c>
      <c r="Y174" s="11" t="s">
        <v>6952</v>
      </c>
      <c r="Z174" s="15" t="e">
        <f>_xlfn.XLOOKUP(E174, Commandes!F:F, Commandes!D:D)</f>
        <v>#N/A</v>
      </c>
    </row>
    <row r="175" spans="1:26" x14ac:dyDescent="0.25">
      <c r="A175" s="11" t="s">
        <v>4298</v>
      </c>
      <c r="B175" s="11" t="s">
        <v>6939</v>
      </c>
      <c r="C175" s="11" t="s">
        <v>8026</v>
      </c>
      <c r="D175" s="11" t="s">
        <v>8044</v>
      </c>
      <c r="E175" s="11" t="s">
        <v>8045</v>
      </c>
      <c r="F175" s="11" t="s">
        <v>6942</v>
      </c>
      <c r="G175" s="11" t="s">
        <v>66</v>
      </c>
      <c r="H175" s="11" t="s">
        <v>4712</v>
      </c>
      <c r="I175" s="11" t="s">
        <v>8046</v>
      </c>
      <c r="J175" s="11" t="s">
        <v>66</v>
      </c>
      <c r="K175" s="11" t="s">
        <v>8047</v>
      </c>
      <c r="L175" s="11" t="s">
        <v>8048</v>
      </c>
      <c r="M175" s="11" t="s">
        <v>66</v>
      </c>
      <c r="N175" s="11" t="s">
        <v>8032</v>
      </c>
      <c r="O175" s="11" t="s">
        <v>8049</v>
      </c>
      <c r="P175" s="11" t="s">
        <v>66</v>
      </c>
      <c r="Q175" s="11">
        <v>148261</v>
      </c>
      <c r="R175" s="11" t="s">
        <v>8050</v>
      </c>
      <c r="S175" s="11" t="s">
        <v>6878</v>
      </c>
      <c r="T175" s="11" t="s">
        <v>8051</v>
      </c>
      <c r="U175" s="11">
        <v>16000</v>
      </c>
      <c r="V175" s="11" t="s">
        <v>6923</v>
      </c>
      <c r="W175" s="11">
        <v>0</v>
      </c>
      <c r="X175" s="11">
        <v>18</v>
      </c>
      <c r="Y175" s="11" t="s">
        <v>66</v>
      </c>
      <c r="Z175" s="15" t="e">
        <f>_xlfn.XLOOKUP(E175, Commandes!F:F, Commandes!D:D)</f>
        <v>#N/A</v>
      </c>
    </row>
    <row r="176" spans="1:26" x14ac:dyDescent="0.25">
      <c r="A176" s="11" t="s">
        <v>4298</v>
      </c>
      <c r="B176" s="11" t="s">
        <v>6939</v>
      </c>
      <c r="C176" s="11" t="s">
        <v>8026</v>
      </c>
      <c r="D176" s="11" t="s">
        <v>8052</v>
      </c>
      <c r="E176" s="11" t="s">
        <v>1035</v>
      </c>
      <c r="F176" s="11" t="s">
        <v>8053</v>
      </c>
      <c r="G176" s="11" t="s">
        <v>8054</v>
      </c>
      <c r="H176" s="11" t="s">
        <v>6906</v>
      </c>
      <c r="I176" s="11" t="s">
        <v>6958</v>
      </c>
      <c r="J176" s="11" t="s">
        <v>8055</v>
      </c>
      <c r="K176" s="11" t="s">
        <v>7541</v>
      </c>
      <c r="L176" s="11" t="s">
        <v>8056</v>
      </c>
      <c r="M176" s="11" t="s">
        <v>66</v>
      </c>
      <c r="N176" s="11" t="s">
        <v>6874</v>
      </c>
      <c r="O176" s="11" t="s">
        <v>6875</v>
      </c>
      <c r="P176" s="11" t="s">
        <v>8057</v>
      </c>
      <c r="Q176" s="11">
        <v>87913</v>
      </c>
      <c r="R176" s="11" t="s">
        <v>8058</v>
      </c>
      <c r="S176" s="11" t="s">
        <v>7125</v>
      </c>
      <c r="T176" s="11" t="s">
        <v>1037</v>
      </c>
      <c r="U176" s="11">
        <v>16000</v>
      </c>
      <c r="V176" s="11" t="s">
        <v>6923</v>
      </c>
      <c r="W176" s="11">
        <v>0</v>
      </c>
      <c r="X176" s="11">
        <v>21</v>
      </c>
      <c r="Y176" s="11" t="s">
        <v>6952</v>
      </c>
      <c r="Z176" s="15" t="str">
        <f>_xlfn.XLOOKUP(E176, Commandes!F:F, Commandes!D:D)</f>
        <v>GGD7-YAM-5N7</v>
      </c>
    </row>
    <row r="177" spans="1:26" x14ac:dyDescent="0.25">
      <c r="A177" s="11" t="s">
        <v>4298</v>
      </c>
      <c r="B177" s="11" t="s">
        <v>6939</v>
      </c>
      <c r="C177" s="11" t="s">
        <v>8059</v>
      </c>
      <c r="D177" s="11" t="s">
        <v>8060</v>
      </c>
      <c r="E177" s="11" t="s">
        <v>966</v>
      </c>
      <c r="F177" s="11" t="s">
        <v>6942</v>
      </c>
      <c r="G177" s="11" t="s">
        <v>8054</v>
      </c>
      <c r="H177" s="11" t="s">
        <v>6906</v>
      </c>
      <c r="I177" s="11" t="s">
        <v>8038</v>
      </c>
      <c r="J177" s="11" t="s">
        <v>8061</v>
      </c>
      <c r="K177" s="11" t="s">
        <v>8062</v>
      </c>
      <c r="L177" s="11" t="s">
        <v>8063</v>
      </c>
      <c r="M177" s="11" t="s">
        <v>66</v>
      </c>
      <c r="N177" s="11" t="s">
        <v>6874</v>
      </c>
      <c r="O177" s="11" t="s">
        <v>6875</v>
      </c>
      <c r="P177" s="11" t="s">
        <v>66</v>
      </c>
      <c r="Q177" s="11">
        <v>277974</v>
      </c>
      <c r="R177" s="11" t="s">
        <v>8064</v>
      </c>
      <c r="S177" s="11" t="s">
        <v>66</v>
      </c>
      <c r="T177" s="11" t="s">
        <v>968</v>
      </c>
      <c r="U177" s="11">
        <v>16000</v>
      </c>
      <c r="V177" s="11" t="s">
        <v>6923</v>
      </c>
      <c r="W177" s="11">
        <v>0</v>
      </c>
      <c r="X177" s="11">
        <v>21</v>
      </c>
      <c r="Y177" s="11" t="s">
        <v>66</v>
      </c>
      <c r="Z177" s="15" t="str">
        <f>_xlfn.XLOOKUP(E177, Commandes!F:F, Commandes!D:D)</f>
        <v>GSPS-8VN-KTM</v>
      </c>
    </row>
    <row r="178" spans="1:26" x14ac:dyDescent="0.25">
      <c r="A178" s="11" t="s">
        <v>4298</v>
      </c>
      <c r="B178" s="11" t="s">
        <v>6939</v>
      </c>
      <c r="C178" s="11" t="s">
        <v>8059</v>
      </c>
      <c r="D178" s="11" t="s">
        <v>8065</v>
      </c>
      <c r="E178" s="11" t="s">
        <v>8066</v>
      </c>
      <c r="F178" s="11" t="s">
        <v>8067</v>
      </c>
      <c r="G178" s="11" t="s">
        <v>8067</v>
      </c>
      <c r="H178" s="11" t="s">
        <v>6906</v>
      </c>
      <c r="I178" s="11" t="s">
        <v>8068</v>
      </c>
      <c r="J178" s="11" t="s">
        <v>8069</v>
      </c>
      <c r="K178" s="11" t="s">
        <v>8070</v>
      </c>
      <c r="L178" s="11" t="s">
        <v>8071</v>
      </c>
      <c r="M178" s="11" t="s">
        <v>66</v>
      </c>
      <c r="N178" s="11" t="s">
        <v>6874</v>
      </c>
      <c r="O178" s="11" t="s">
        <v>6875</v>
      </c>
      <c r="P178" s="11" t="s">
        <v>8072</v>
      </c>
      <c r="Q178" s="11">
        <v>249906</v>
      </c>
      <c r="R178" s="11" t="s">
        <v>8073</v>
      </c>
      <c r="S178" s="11" t="s">
        <v>8074</v>
      </c>
      <c r="T178" s="11" t="s">
        <v>8075</v>
      </c>
      <c r="U178" s="11">
        <v>11990</v>
      </c>
      <c r="V178" s="11" t="s">
        <v>6923</v>
      </c>
      <c r="W178" s="11">
        <v>0</v>
      </c>
      <c r="X178" s="11">
        <v>14</v>
      </c>
      <c r="Y178" s="11" t="s">
        <v>7171</v>
      </c>
      <c r="Z178" s="15" t="e">
        <f>_xlfn.XLOOKUP(E178, Commandes!F:F, Commandes!D:D)</f>
        <v>#N/A</v>
      </c>
    </row>
    <row r="179" spans="1:26" x14ac:dyDescent="0.25">
      <c r="A179" s="11" t="s">
        <v>4298</v>
      </c>
      <c r="B179" s="11" t="s">
        <v>6939</v>
      </c>
      <c r="C179" s="11" t="s">
        <v>8059</v>
      </c>
      <c r="D179" s="11" t="s">
        <v>8076</v>
      </c>
      <c r="E179" s="11" t="s">
        <v>1013</v>
      </c>
      <c r="F179" s="11" t="s">
        <v>6942</v>
      </c>
      <c r="G179" s="11" t="s">
        <v>8053</v>
      </c>
      <c r="H179" s="11" t="s">
        <v>6906</v>
      </c>
      <c r="I179" s="11" t="s">
        <v>6958</v>
      </c>
      <c r="J179" s="11" t="s">
        <v>8055</v>
      </c>
      <c r="K179" s="11" t="s">
        <v>8077</v>
      </c>
      <c r="L179" s="11" t="s">
        <v>8078</v>
      </c>
      <c r="M179" s="11" t="s">
        <v>66</v>
      </c>
      <c r="N179" s="11" t="s">
        <v>6874</v>
      </c>
      <c r="O179" s="11" t="s">
        <v>6875</v>
      </c>
      <c r="P179" s="11" t="s">
        <v>66</v>
      </c>
      <c r="Q179" s="11">
        <v>162119</v>
      </c>
      <c r="R179" s="11" t="s">
        <v>8079</v>
      </c>
      <c r="S179" s="11" t="s">
        <v>7125</v>
      </c>
      <c r="T179" s="11" t="s">
        <v>1015</v>
      </c>
      <c r="U179" s="11">
        <v>16000</v>
      </c>
      <c r="V179" s="11" t="s">
        <v>6923</v>
      </c>
      <c r="W179" s="11">
        <v>0</v>
      </c>
      <c r="X179" s="11">
        <v>21</v>
      </c>
      <c r="Y179" s="11" t="s">
        <v>6952</v>
      </c>
      <c r="Z179" s="15" t="str">
        <f>_xlfn.XLOOKUP(E179, Commandes!F:F, Commandes!D:D)</f>
        <v>GYCH-6GZ-H6W</v>
      </c>
    </row>
    <row r="180" spans="1:26" x14ac:dyDescent="0.25">
      <c r="A180" s="11" t="s">
        <v>4298</v>
      </c>
      <c r="B180" s="11" t="s">
        <v>6939</v>
      </c>
      <c r="C180" s="11" t="s">
        <v>8059</v>
      </c>
      <c r="D180" s="11" t="s">
        <v>8080</v>
      </c>
      <c r="E180" s="11" t="s">
        <v>996</v>
      </c>
      <c r="F180" s="11" t="s">
        <v>8053</v>
      </c>
      <c r="G180" s="11" t="s">
        <v>8053</v>
      </c>
      <c r="H180" s="11" t="s">
        <v>6906</v>
      </c>
      <c r="I180" s="11" t="s">
        <v>6958</v>
      </c>
      <c r="J180" s="11" t="s">
        <v>8055</v>
      </c>
      <c r="K180" s="11" t="s">
        <v>8081</v>
      </c>
      <c r="L180" s="11" t="s">
        <v>8082</v>
      </c>
      <c r="M180" s="11" t="s">
        <v>66</v>
      </c>
      <c r="N180" s="11" t="s">
        <v>6874</v>
      </c>
      <c r="O180" s="11" t="s">
        <v>6875</v>
      </c>
      <c r="P180" s="11" t="s">
        <v>66</v>
      </c>
      <c r="Q180" s="11">
        <v>104956</v>
      </c>
      <c r="R180" s="11" t="s">
        <v>8083</v>
      </c>
      <c r="S180" s="11" t="s">
        <v>6878</v>
      </c>
      <c r="T180" s="11" t="s">
        <v>998</v>
      </c>
      <c r="U180" s="11">
        <v>16000</v>
      </c>
      <c r="V180" s="11" t="s">
        <v>6923</v>
      </c>
      <c r="W180" s="11">
        <v>0</v>
      </c>
      <c r="X180" s="11">
        <v>21</v>
      </c>
      <c r="Y180" s="11" t="s">
        <v>6952</v>
      </c>
      <c r="Z180" s="15" t="str">
        <f>_xlfn.XLOOKUP(E180, Commandes!F:F, Commandes!D:D)</f>
        <v>GX4J-RJT-P3X</v>
      </c>
    </row>
    <row r="181" spans="1:26" x14ac:dyDescent="0.25">
      <c r="A181" s="11" t="s">
        <v>4298</v>
      </c>
      <c r="B181" s="11" t="s">
        <v>6939</v>
      </c>
      <c r="C181" s="11" t="s">
        <v>8059</v>
      </c>
      <c r="D181" s="11" t="s">
        <v>8084</v>
      </c>
      <c r="E181" s="11" t="s">
        <v>1024</v>
      </c>
      <c r="F181" s="11" t="s">
        <v>8053</v>
      </c>
      <c r="G181" s="11" t="s">
        <v>8053</v>
      </c>
      <c r="H181" s="11" t="s">
        <v>6906</v>
      </c>
      <c r="I181" s="11" t="s">
        <v>6958</v>
      </c>
      <c r="J181" s="11" t="s">
        <v>8055</v>
      </c>
      <c r="K181" s="11" t="s">
        <v>8081</v>
      </c>
      <c r="L181" s="11" t="s">
        <v>8082</v>
      </c>
      <c r="M181" s="11" t="s">
        <v>66</v>
      </c>
      <c r="N181" s="11" t="s">
        <v>6874</v>
      </c>
      <c r="O181" s="11" t="s">
        <v>6875</v>
      </c>
      <c r="P181" s="11" t="s">
        <v>66</v>
      </c>
      <c r="Q181" s="11">
        <v>126518</v>
      </c>
      <c r="R181" s="11" t="s">
        <v>8085</v>
      </c>
      <c r="S181" s="11" t="s">
        <v>6878</v>
      </c>
      <c r="T181" s="11" t="s">
        <v>1026</v>
      </c>
      <c r="U181" s="11">
        <v>16000</v>
      </c>
      <c r="V181" s="11" t="s">
        <v>6923</v>
      </c>
      <c r="W181" s="11">
        <v>0</v>
      </c>
      <c r="X181" s="11">
        <v>21</v>
      </c>
      <c r="Y181" s="11" t="s">
        <v>6952</v>
      </c>
      <c r="Z181" s="15" t="str">
        <f>_xlfn.XLOOKUP(E181, Commandes!F:F, Commandes!D:D)</f>
        <v>G3JS-PHG-AYD</v>
      </c>
    </row>
    <row r="182" spans="1:26" x14ac:dyDescent="0.25">
      <c r="A182" s="11" t="s">
        <v>4298</v>
      </c>
      <c r="B182" s="11" t="s">
        <v>6939</v>
      </c>
      <c r="C182" s="11" t="s">
        <v>8059</v>
      </c>
      <c r="D182" s="11" t="s">
        <v>8086</v>
      </c>
      <c r="E182" s="11" t="s">
        <v>984</v>
      </c>
      <c r="F182" s="11" t="s">
        <v>8053</v>
      </c>
      <c r="G182" s="11" t="s">
        <v>8053</v>
      </c>
      <c r="H182" s="11" t="s">
        <v>6906</v>
      </c>
      <c r="I182" s="11" t="s">
        <v>6958</v>
      </c>
      <c r="J182" s="11" t="s">
        <v>8055</v>
      </c>
      <c r="K182" s="11" t="s">
        <v>8087</v>
      </c>
      <c r="L182" s="11" t="s">
        <v>8082</v>
      </c>
      <c r="M182" s="11" t="s">
        <v>66</v>
      </c>
      <c r="N182" s="11" t="s">
        <v>6874</v>
      </c>
      <c r="O182" s="11" t="s">
        <v>6875</v>
      </c>
      <c r="P182" s="11" t="s">
        <v>66</v>
      </c>
      <c r="Q182" s="11">
        <v>94721</v>
      </c>
      <c r="R182" s="11" t="s">
        <v>8088</v>
      </c>
      <c r="S182" s="11" t="s">
        <v>6878</v>
      </c>
      <c r="T182" s="11" t="s">
        <v>986</v>
      </c>
      <c r="U182" s="11">
        <v>16000</v>
      </c>
      <c r="V182" s="11" t="s">
        <v>6923</v>
      </c>
      <c r="W182" s="11">
        <v>0</v>
      </c>
      <c r="X182" s="11">
        <v>21</v>
      </c>
      <c r="Y182" s="11" t="s">
        <v>6952</v>
      </c>
      <c r="Z182" s="15" t="str">
        <f>_xlfn.XLOOKUP(E182, Commandes!F:F, Commandes!D:D)</f>
        <v>G3S3-674-C23</v>
      </c>
    </row>
    <row r="183" spans="1:26" x14ac:dyDescent="0.25">
      <c r="A183" s="11" t="s">
        <v>4298</v>
      </c>
      <c r="B183" s="11" t="s">
        <v>6939</v>
      </c>
      <c r="C183" s="11" t="s">
        <v>8059</v>
      </c>
      <c r="D183" s="11" t="s">
        <v>8089</v>
      </c>
      <c r="E183" s="11" t="s">
        <v>978</v>
      </c>
      <c r="F183" s="11" t="s">
        <v>8053</v>
      </c>
      <c r="G183" s="11" t="s">
        <v>8053</v>
      </c>
      <c r="H183" s="11" t="s">
        <v>6906</v>
      </c>
      <c r="I183" s="11" t="s">
        <v>6958</v>
      </c>
      <c r="J183" s="11" t="s">
        <v>8055</v>
      </c>
      <c r="K183" s="11" t="s">
        <v>7541</v>
      </c>
      <c r="L183" s="11" t="s">
        <v>8090</v>
      </c>
      <c r="M183" s="11" t="s">
        <v>66</v>
      </c>
      <c r="N183" s="11" t="s">
        <v>6874</v>
      </c>
      <c r="O183" s="11" t="s">
        <v>6875</v>
      </c>
      <c r="P183" s="11" t="s">
        <v>66</v>
      </c>
      <c r="Q183" s="11">
        <v>103400</v>
      </c>
      <c r="R183" s="11" t="s">
        <v>8091</v>
      </c>
      <c r="S183" s="11" t="s">
        <v>6878</v>
      </c>
      <c r="T183" s="11" t="s">
        <v>980</v>
      </c>
      <c r="U183" s="11">
        <v>16000</v>
      </c>
      <c r="V183" s="11" t="s">
        <v>6923</v>
      </c>
      <c r="W183" s="11">
        <v>0</v>
      </c>
      <c r="X183" s="11">
        <v>21</v>
      </c>
      <c r="Y183" s="11" t="s">
        <v>6952</v>
      </c>
      <c r="Z183" s="15" t="str">
        <f>_xlfn.XLOOKUP(E183, Commandes!F:F, Commandes!D:D)</f>
        <v>G5FJ-ZF8-ZAC</v>
      </c>
    </row>
    <row r="184" spans="1:26" x14ac:dyDescent="0.25">
      <c r="A184" s="11" t="s">
        <v>4298</v>
      </c>
      <c r="B184" s="11" t="s">
        <v>6939</v>
      </c>
      <c r="C184" s="11" t="s">
        <v>8059</v>
      </c>
      <c r="D184" s="11" t="s">
        <v>8092</v>
      </c>
      <c r="E184" s="11" t="s">
        <v>990</v>
      </c>
      <c r="F184" s="11" t="s">
        <v>8093</v>
      </c>
      <c r="G184" s="11" t="s">
        <v>8093</v>
      </c>
      <c r="H184" s="11" t="s">
        <v>6906</v>
      </c>
      <c r="I184" s="11" t="s">
        <v>8094</v>
      </c>
      <c r="J184" s="11" t="s">
        <v>8095</v>
      </c>
      <c r="K184" s="11" t="s">
        <v>7541</v>
      </c>
      <c r="L184" s="11" t="s">
        <v>8096</v>
      </c>
      <c r="M184" s="11" t="s">
        <v>66</v>
      </c>
      <c r="N184" s="11" t="s">
        <v>6874</v>
      </c>
      <c r="O184" s="11" t="s">
        <v>6875</v>
      </c>
      <c r="P184" s="11" t="s">
        <v>8097</v>
      </c>
      <c r="Q184" s="11">
        <v>224760</v>
      </c>
      <c r="R184" s="11" t="s">
        <v>8098</v>
      </c>
      <c r="S184" s="11" t="s">
        <v>6878</v>
      </c>
      <c r="T184" s="11" t="s">
        <v>992</v>
      </c>
      <c r="U184" s="11">
        <v>19000</v>
      </c>
      <c r="V184" s="11" t="s">
        <v>6923</v>
      </c>
      <c r="W184" s="11">
        <v>0</v>
      </c>
      <c r="X184" s="11">
        <v>21</v>
      </c>
      <c r="Y184" s="11" t="s">
        <v>6952</v>
      </c>
      <c r="Z184" s="15" t="str">
        <f>_xlfn.XLOOKUP(E184, Commandes!F:F, Commandes!D:D)</f>
        <v>GZ3A-4GR-8J6</v>
      </c>
    </row>
    <row r="185" spans="1:26" x14ac:dyDescent="0.25">
      <c r="A185" s="11" t="s">
        <v>4298</v>
      </c>
      <c r="B185" s="11" t="s">
        <v>6939</v>
      </c>
      <c r="C185" s="11" t="s">
        <v>8059</v>
      </c>
      <c r="D185" s="11" t="s">
        <v>8099</v>
      </c>
      <c r="E185" s="11" t="s">
        <v>959</v>
      </c>
      <c r="F185" s="11" t="s">
        <v>8053</v>
      </c>
      <c r="G185" s="11" t="s">
        <v>8053</v>
      </c>
      <c r="H185" s="11" t="s">
        <v>6906</v>
      </c>
      <c r="I185" s="11" t="s">
        <v>6958</v>
      </c>
      <c r="J185" s="11" t="s">
        <v>8055</v>
      </c>
      <c r="K185" s="11" t="s">
        <v>7541</v>
      </c>
      <c r="L185" s="11" t="s">
        <v>8100</v>
      </c>
      <c r="M185" s="11" t="s">
        <v>66</v>
      </c>
      <c r="N185" s="11" t="s">
        <v>6874</v>
      </c>
      <c r="O185" s="11" t="s">
        <v>6875</v>
      </c>
      <c r="P185" s="11" t="s">
        <v>66</v>
      </c>
      <c r="Q185" s="11">
        <v>105931</v>
      </c>
      <c r="R185" s="11" t="s">
        <v>8101</v>
      </c>
      <c r="S185" s="11" t="s">
        <v>6878</v>
      </c>
      <c r="T185" s="11" t="s">
        <v>961</v>
      </c>
      <c r="U185" s="11">
        <v>16000</v>
      </c>
      <c r="V185" s="11" t="s">
        <v>6923</v>
      </c>
      <c r="W185" s="11">
        <v>0</v>
      </c>
      <c r="X185" s="11">
        <v>21</v>
      </c>
      <c r="Y185" s="11" t="s">
        <v>6952</v>
      </c>
      <c r="Z185" s="15" t="str">
        <f>_xlfn.XLOOKUP(E185, Commandes!F:F, Commandes!D:D)</f>
        <v>GC85-3WM-J7P</v>
      </c>
    </row>
    <row r="186" spans="1:26" x14ac:dyDescent="0.25">
      <c r="A186" s="11" t="s">
        <v>4298</v>
      </c>
      <c r="B186" s="11" t="s">
        <v>6939</v>
      </c>
      <c r="C186" s="11" t="s">
        <v>8059</v>
      </c>
      <c r="D186" s="11" t="s">
        <v>8102</v>
      </c>
      <c r="E186" s="11" t="s">
        <v>1008</v>
      </c>
      <c r="F186" s="11" t="s">
        <v>8029</v>
      </c>
      <c r="G186" s="11" t="s">
        <v>8103</v>
      </c>
      <c r="H186" s="11" t="s">
        <v>6906</v>
      </c>
      <c r="I186" s="11" t="s">
        <v>8094</v>
      </c>
      <c r="J186" s="11" t="s">
        <v>8104</v>
      </c>
      <c r="K186" s="11" t="s">
        <v>8087</v>
      </c>
      <c r="L186" s="11" t="s">
        <v>8105</v>
      </c>
      <c r="M186" s="11" t="s">
        <v>66</v>
      </c>
      <c r="N186" s="11" t="s">
        <v>6874</v>
      </c>
      <c r="O186" s="11" t="s">
        <v>6875</v>
      </c>
      <c r="P186" s="11" t="s">
        <v>66</v>
      </c>
      <c r="Q186" s="11">
        <v>91309</v>
      </c>
      <c r="R186" s="11" t="s">
        <v>8106</v>
      </c>
      <c r="S186" s="11" t="s">
        <v>6878</v>
      </c>
      <c r="T186" s="11" t="s">
        <v>1010</v>
      </c>
      <c r="U186" s="11">
        <v>19000</v>
      </c>
      <c r="V186" s="11" t="s">
        <v>6923</v>
      </c>
      <c r="W186" s="11">
        <v>0</v>
      </c>
      <c r="X186" s="11">
        <v>21</v>
      </c>
      <c r="Y186" s="11" t="s">
        <v>6952</v>
      </c>
      <c r="Z186" s="15" t="str">
        <f>_xlfn.XLOOKUP(E186, Commandes!F:F, Commandes!D:D)</f>
        <v>GMCG-8PH-7U3</v>
      </c>
    </row>
    <row r="187" spans="1:26" x14ac:dyDescent="0.25">
      <c r="A187" s="11" t="s">
        <v>4298</v>
      </c>
      <c r="B187" s="11" t="s">
        <v>6939</v>
      </c>
      <c r="C187" s="11" t="s">
        <v>8059</v>
      </c>
      <c r="D187" s="11" t="s">
        <v>8107</v>
      </c>
      <c r="E187" s="11" t="s">
        <v>972</v>
      </c>
      <c r="F187" s="11" t="s">
        <v>8053</v>
      </c>
      <c r="G187" s="11" t="s">
        <v>8053</v>
      </c>
      <c r="H187" s="11" t="s">
        <v>6906</v>
      </c>
      <c r="I187" s="11" t="s">
        <v>6958</v>
      </c>
      <c r="J187" s="11" t="s">
        <v>8055</v>
      </c>
      <c r="K187" s="11" t="s">
        <v>8087</v>
      </c>
      <c r="L187" s="11" t="s">
        <v>8082</v>
      </c>
      <c r="M187" s="11" t="s">
        <v>66</v>
      </c>
      <c r="N187" s="11" t="s">
        <v>6874</v>
      </c>
      <c r="O187" s="11" t="s">
        <v>6875</v>
      </c>
      <c r="P187" s="11" t="s">
        <v>66</v>
      </c>
      <c r="Q187" s="11">
        <v>66663</v>
      </c>
      <c r="R187" s="11" t="s">
        <v>8108</v>
      </c>
      <c r="S187" s="11" t="s">
        <v>7125</v>
      </c>
      <c r="T187" s="11" t="s">
        <v>974</v>
      </c>
      <c r="U187" s="11">
        <v>16000</v>
      </c>
      <c r="V187" s="11" t="s">
        <v>6923</v>
      </c>
      <c r="W187" s="11">
        <v>0</v>
      </c>
      <c r="X187" s="11">
        <v>21</v>
      </c>
      <c r="Y187" s="11" t="s">
        <v>6952</v>
      </c>
      <c r="Z187" s="15" t="str">
        <f>_xlfn.XLOOKUP(E187, Commandes!F:F, Commandes!D:D)</f>
        <v>G7WM-GVX-R55</v>
      </c>
    </row>
    <row r="188" spans="1:26" x14ac:dyDescent="0.25">
      <c r="A188" s="11" t="s">
        <v>4298</v>
      </c>
      <c r="B188" s="11" t="s">
        <v>6939</v>
      </c>
      <c r="C188" s="11" t="s">
        <v>8059</v>
      </c>
      <c r="D188" s="11" t="s">
        <v>8109</v>
      </c>
      <c r="E188" s="11" t="s">
        <v>1041</v>
      </c>
      <c r="F188" s="11" t="s">
        <v>8053</v>
      </c>
      <c r="G188" s="11" t="s">
        <v>8053</v>
      </c>
      <c r="H188" s="11" t="s">
        <v>6906</v>
      </c>
      <c r="I188" s="11" t="s">
        <v>6958</v>
      </c>
      <c r="J188" s="11" t="s">
        <v>8055</v>
      </c>
      <c r="K188" s="11" t="s">
        <v>8110</v>
      </c>
      <c r="L188" s="11" t="s">
        <v>8111</v>
      </c>
      <c r="M188" s="11" t="s">
        <v>66</v>
      </c>
      <c r="N188" s="11" t="s">
        <v>6874</v>
      </c>
      <c r="O188" s="11" t="s">
        <v>6875</v>
      </c>
      <c r="P188" s="11" t="s">
        <v>66</v>
      </c>
      <c r="Q188" s="11">
        <v>110916</v>
      </c>
      <c r="R188" s="11" t="s">
        <v>8112</v>
      </c>
      <c r="S188" s="11" t="s">
        <v>6878</v>
      </c>
      <c r="T188" s="11" t="s">
        <v>1043</v>
      </c>
      <c r="U188" s="11">
        <v>16000</v>
      </c>
      <c r="V188" s="11" t="s">
        <v>6923</v>
      </c>
      <c r="W188" s="11">
        <v>0</v>
      </c>
      <c r="X188" s="11">
        <v>21</v>
      </c>
      <c r="Y188" s="11" t="s">
        <v>6952</v>
      </c>
      <c r="Z188" s="15" t="str">
        <f>_xlfn.XLOOKUP(E188, Commandes!F:F, Commandes!D:D)</f>
        <v>GFHC-BZG-GS4</v>
      </c>
    </row>
    <row r="189" spans="1:26" x14ac:dyDescent="0.25">
      <c r="A189" s="11" t="s">
        <v>4298</v>
      </c>
      <c r="B189" s="11" t="s">
        <v>6939</v>
      </c>
      <c r="C189" s="11" t="s">
        <v>8059</v>
      </c>
      <c r="D189" s="11" t="s">
        <v>8113</v>
      </c>
      <c r="E189" s="11" t="s">
        <v>1029</v>
      </c>
      <c r="F189" s="11" t="s">
        <v>8029</v>
      </c>
      <c r="G189" s="11" t="s">
        <v>8103</v>
      </c>
      <c r="H189" s="11" t="s">
        <v>6906</v>
      </c>
      <c r="I189" s="11" t="s">
        <v>8094</v>
      </c>
      <c r="J189" s="11" t="s">
        <v>8104</v>
      </c>
      <c r="K189" s="11" t="s">
        <v>8114</v>
      </c>
      <c r="L189" s="11" t="s">
        <v>8115</v>
      </c>
      <c r="M189" s="11" t="s">
        <v>66</v>
      </c>
      <c r="N189" s="11" t="s">
        <v>6874</v>
      </c>
      <c r="O189" s="11" t="s">
        <v>6875</v>
      </c>
      <c r="P189" s="11" t="s">
        <v>66</v>
      </c>
      <c r="Q189" s="11">
        <v>206946</v>
      </c>
      <c r="R189" s="11" t="s">
        <v>8116</v>
      </c>
      <c r="S189" s="11" t="s">
        <v>6878</v>
      </c>
      <c r="T189" s="11" t="s">
        <v>1031</v>
      </c>
      <c r="U189" s="11">
        <v>19000</v>
      </c>
      <c r="V189" s="11" t="s">
        <v>6923</v>
      </c>
      <c r="W189" s="11">
        <v>0</v>
      </c>
      <c r="X189" s="11">
        <v>21</v>
      </c>
      <c r="Y189" s="11" t="s">
        <v>6952</v>
      </c>
      <c r="Z189" s="15" t="str">
        <f>_xlfn.XLOOKUP(E189, Commandes!F:F, Commandes!D:D)</f>
        <v>GDGV-KHG-BT9</v>
      </c>
    </row>
    <row r="190" spans="1:26" x14ac:dyDescent="0.25">
      <c r="A190" s="11" t="s">
        <v>4298</v>
      </c>
      <c r="B190" s="11" t="s">
        <v>6939</v>
      </c>
      <c r="C190" s="11" t="s">
        <v>8059</v>
      </c>
      <c r="D190" s="11" t="s">
        <v>8117</v>
      </c>
      <c r="E190" s="11" t="s">
        <v>1002</v>
      </c>
      <c r="F190" s="11" t="s">
        <v>8029</v>
      </c>
      <c r="G190" s="11" t="s">
        <v>8103</v>
      </c>
      <c r="H190" s="11" t="s">
        <v>6906</v>
      </c>
      <c r="I190" s="11" t="s">
        <v>8094</v>
      </c>
      <c r="J190" s="11" t="s">
        <v>8104</v>
      </c>
      <c r="K190" s="11" t="s">
        <v>8114</v>
      </c>
      <c r="L190" s="11" t="s">
        <v>8111</v>
      </c>
      <c r="M190" s="11" t="s">
        <v>66</v>
      </c>
      <c r="N190" s="11" t="s">
        <v>6874</v>
      </c>
      <c r="O190" s="11" t="s">
        <v>6875</v>
      </c>
      <c r="P190" s="11" t="s">
        <v>66</v>
      </c>
      <c r="Q190" s="11">
        <v>236452</v>
      </c>
      <c r="R190" s="11" t="s">
        <v>8118</v>
      </c>
      <c r="S190" s="11" t="s">
        <v>6878</v>
      </c>
      <c r="T190" s="11" t="s">
        <v>1004</v>
      </c>
      <c r="U190" s="11">
        <v>19000</v>
      </c>
      <c r="V190" s="11" t="s">
        <v>6923</v>
      </c>
      <c r="W190" s="11">
        <v>0</v>
      </c>
      <c r="X190" s="11">
        <v>21</v>
      </c>
      <c r="Y190" s="11" t="s">
        <v>6952</v>
      </c>
      <c r="Z190" s="15" t="str">
        <f>_xlfn.XLOOKUP(E190, Commandes!F:F, Commandes!D:D)</f>
        <v>G2S5-TNK-RVK</v>
      </c>
    </row>
    <row r="191" spans="1:26" x14ac:dyDescent="0.25">
      <c r="A191" s="11" t="s">
        <v>4298</v>
      </c>
      <c r="B191" s="11" t="s">
        <v>6939</v>
      </c>
      <c r="C191" s="11" t="s">
        <v>8059</v>
      </c>
      <c r="D191" s="11" t="s">
        <v>8119</v>
      </c>
      <c r="E191" s="11" t="s">
        <v>1018</v>
      </c>
      <c r="F191" s="11" t="s">
        <v>6942</v>
      </c>
      <c r="G191" s="11" t="s">
        <v>6942</v>
      </c>
      <c r="H191" s="11" t="s">
        <v>6906</v>
      </c>
      <c r="I191" s="11" t="s">
        <v>6958</v>
      </c>
      <c r="J191" s="11" t="s">
        <v>8055</v>
      </c>
      <c r="K191" s="11" t="s">
        <v>8114</v>
      </c>
      <c r="L191" s="11" t="s">
        <v>8111</v>
      </c>
      <c r="M191" s="11" t="s">
        <v>66</v>
      </c>
      <c r="N191" s="11" t="s">
        <v>6874</v>
      </c>
      <c r="O191" s="11" t="s">
        <v>6875</v>
      </c>
      <c r="P191" s="11" t="s">
        <v>66</v>
      </c>
      <c r="Q191" s="11">
        <v>98227</v>
      </c>
      <c r="R191" s="11" t="s">
        <v>8120</v>
      </c>
      <c r="S191" s="11" t="s">
        <v>6878</v>
      </c>
      <c r="T191" s="11" t="s">
        <v>1020</v>
      </c>
      <c r="U191" s="11">
        <v>16000</v>
      </c>
      <c r="V191" s="11" t="s">
        <v>6923</v>
      </c>
      <c r="W191" s="11">
        <v>0</v>
      </c>
      <c r="X191" s="11">
        <v>21</v>
      </c>
      <c r="Y191" s="11" t="s">
        <v>6952</v>
      </c>
      <c r="Z191" s="15" t="str">
        <f>_xlfn.XLOOKUP(E191, Commandes!F:F, Commandes!D:D)</f>
        <v>GEVS-BBA-XUB</v>
      </c>
    </row>
    <row r="192" spans="1:26" x14ac:dyDescent="0.25">
      <c r="A192" s="11" t="s">
        <v>4298</v>
      </c>
      <c r="B192" s="11" t="s">
        <v>6939</v>
      </c>
      <c r="C192" s="11" t="s">
        <v>8059</v>
      </c>
      <c r="D192" s="11" t="s">
        <v>8121</v>
      </c>
      <c r="E192" s="11" t="s">
        <v>1047</v>
      </c>
      <c r="F192" s="11" t="s">
        <v>8029</v>
      </c>
      <c r="G192" s="11" t="s">
        <v>8103</v>
      </c>
      <c r="H192" s="11" t="s">
        <v>6906</v>
      </c>
      <c r="I192" s="11" t="s">
        <v>8094</v>
      </c>
      <c r="J192" s="11" t="s">
        <v>8104</v>
      </c>
      <c r="K192" s="11" t="s">
        <v>8122</v>
      </c>
      <c r="L192" s="11" t="s">
        <v>8123</v>
      </c>
      <c r="M192" s="11" t="s">
        <v>66</v>
      </c>
      <c r="N192" s="11" t="s">
        <v>6874</v>
      </c>
      <c r="O192" s="11" t="s">
        <v>6875</v>
      </c>
      <c r="P192" s="11" t="s">
        <v>66</v>
      </c>
      <c r="Q192" s="11">
        <v>145598</v>
      </c>
      <c r="R192" s="11" t="s">
        <v>8124</v>
      </c>
      <c r="S192" s="11" t="s">
        <v>6878</v>
      </c>
      <c r="T192" s="11" t="s">
        <v>1049</v>
      </c>
      <c r="U192" s="11">
        <v>19000</v>
      </c>
      <c r="V192" s="11" t="s">
        <v>6923</v>
      </c>
      <c r="W192" s="11">
        <v>0</v>
      </c>
      <c r="X192" s="11">
        <v>21</v>
      </c>
      <c r="Y192" s="11" t="s">
        <v>6952</v>
      </c>
      <c r="Z192" s="15" t="str">
        <f>_xlfn.XLOOKUP(E192, Commandes!F:F, Commandes!D:D)</f>
        <v>GBY2-STX-DPY</v>
      </c>
    </row>
    <row r="193" spans="1:26" x14ac:dyDescent="0.25">
      <c r="A193" s="11" t="s">
        <v>4298</v>
      </c>
      <c r="B193" s="11" t="s">
        <v>6939</v>
      </c>
      <c r="C193" s="11" t="s">
        <v>8059</v>
      </c>
      <c r="D193" s="11" t="s">
        <v>8125</v>
      </c>
      <c r="E193" s="11" t="s">
        <v>4302</v>
      </c>
      <c r="F193" s="11" t="s">
        <v>6942</v>
      </c>
      <c r="G193" s="11" t="s">
        <v>6942</v>
      </c>
      <c r="H193" s="11" t="s">
        <v>4692</v>
      </c>
      <c r="I193" s="11" t="s">
        <v>8126</v>
      </c>
      <c r="J193" s="11" t="s">
        <v>66</v>
      </c>
      <c r="K193" s="11" t="s">
        <v>8127</v>
      </c>
      <c r="L193" s="11" t="s">
        <v>8128</v>
      </c>
      <c r="M193" s="11" t="s">
        <v>66</v>
      </c>
      <c r="N193" s="11" t="s">
        <v>6920</v>
      </c>
      <c r="O193" s="11" t="s">
        <v>6911</v>
      </c>
      <c r="P193" s="11" t="s">
        <v>66</v>
      </c>
      <c r="Q193" s="11">
        <v>30000</v>
      </c>
      <c r="R193" s="11" t="s">
        <v>8129</v>
      </c>
      <c r="S193" s="11" t="s">
        <v>6878</v>
      </c>
      <c r="T193" s="11" t="s">
        <v>4304</v>
      </c>
      <c r="U193" s="11">
        <v>16000</v>
      </c>
      <c r="V193" s="11" t="s">
        <v>6923</v>
      </c>
      <c r="W193" s="11">
        <v>0</v>
      </c>
      <c r="X193" s="11">
        <v>12</v>
      </c>
      <c r="Y193" s="11" t="s">
        <v>6952</v>
      </c>
      <c r="Z193" s="15" t="str">
        <f>_xlfn.XLOOKUP(E193, Commandes!F:F, Commandes!D:D)</f>
        <v>G2W2-APS-UKE</v>
      </c>
    </row>
    <row r="194" spans="1:26" x14ac:dyDescent="0.25">
      <c r="A194" s="11" t="s">
        <v>4298</v>
      </c>
      <c r="B194" s="11" t="s">
        <v>6939</v>
      </c>
      <c r="C194" s="11" t="s">
        <v>8059</v>
      </c>
      <c r="D194" s="11" t="s">
        <v>8130</v>
      </c>
      <c r="E194" s="11" t="s">
        <v>4295</v>
      </c>
      <c r="F194" s="11" t="s">
        <v>6942</v>
      </c>
      <c r="G194" s="11" t="s">
        <v>6942</v>
      </c>
      <c r="H194" s="11" t="s">
        <v>4692</v>
      </c>
      <c r="I194" s="11" t="s">
        <v>8126</v>
      </c>
      <c r="J194" s="11" t="s">
        <v>66</v>
      </c>
      <c r="K194" s="11" t="s">
        <v>7206</v>
      </c>
      <c r="L194" s="11" t="s">
        <v>8128</v>
      </c>
      <c r="M194" s="11" t="s">
        <v>66</v>
      </c>
      <c r="N194" s="11" t="s">
        <v>6910</v>
      </c>
      <c r="O194" s="11" t="s">
        <v>6911</v>
      </c>
      <c r="P194" s="11" t="s">
        <v>66</v>
      </c>
      <c r="Q194" s="11">
        <v>41649</v>
      </c>
      <c r="R194" s="11" t="s">
        <v>8131</v>
      </c>
      <c r="S194" s="11" t="s">
        <v>6878</v>
      </c>
      <c r="T194" s="11" t="s">
        <v>4297</v>
      </c>
      <c r="U194" s="11">
        <v>16000</v>
      </c>
      <c r="V194" s="11" t="s">
        <v>6923</v>
      </c>
      <c r="W194" s="11">
        <v>0</v>
      </c>
      <c r="X194" s="11">
        <v>12</v>
      </c>
      <c r="Y194" s="11" t="s">
        <v>6952</v>
      </c>
      <c r="Z194" s="15" t="str">
        <f>_xlfn.XLOOKUP(E194, Commandes!F:F, Commandes!D:D)</f>
        <v>GU7A-K6C-44K</v>
      </c>
    </row>
    <row r="195" spans="1:26" x14ac:dyDescent="0.25">
      <c r="A195" s="11" t="s">
        <v>4298</v>
      </c>
      <c r="B195" s="11" t="s">
        <v>6939</v>
      </c>
      <c r="C195" s="11" t="s">
        <v>8059</v>
      </c>
      <c r="D195" s="11" t="s">
        <v>8132</v>
      </c>
      <c r="E195" s="11" t="s">
        <v>4308</v>
      </c>
      <c r="F195" s="11" t="s">
        <v>6942</v>
      </c>
      <c r="G195" s="11" t="s">
        <v>6942</v>
      </c>
      <c r="H195" s="11" t="s">
        <v>4692</v>
      </c>
      <c r="I195" s="11" t="s">
        <v>8126</v>
      </c>
      <c r="J195" s="11" t="s">
        <v>66</v>
      </c>
      <c r="K195" s="11" t="s">
        <v>7167</v>
      </c>
      <c r="L195" s="11" t="s">
        <v>8133</v>
      </c>
      <c r="M195" s="11" t="s">
        <v>66</v>
      </c>
      <c r="N195" s="11" t="s">
        <v>6910</v>
      </c>
      <c r="O195" s="11" t="s">
        <v>6911</v>
      </c>
      <c r="P195" s="11" t="s">
        <v>66</v>
      </c>
      <c r="Q195" s="11">
        <v>41978</v>
      </c>
      <c r="R195" s="11" t="s">
        <v>8134</v>
      </c>
      <c r="S195" s="11" t="s">
        <v>6878</v>
      </c>
      <c r="T195" s="11" t="s">
        <v>4310</v>
      </c>
      <c r="U195" s="11">
        <v>16000</v>
      </c>
      <c r="V195" s="11" t="s">
        <v>6923</v>
      </c>
      <c r="W195" s="11">
        <v>0</v>
      </c>
      <c r="X195" s="11">
        <v>12</v>
      </c>
      <c r="Y195" s="11" t="s">
        <v>6952</v>
      </c>
      <c r="Z195" s="15" t="str">
        <f>_xlfn.XLOOKUP(E195, Commandes!F:F, Commandes!D:D)</f>
        <v>GH6C-GF3-A6B</v>
      </c>
    </row>
    <row r="196" spans="1:26" x14ac:dyDescent="0.25">
      <c r="A196" s="11" t="s">
        <v>4298</v>
      </c>
      <c r="B196" s="11" t="s">
        <v>6939</v>
      </c>
      <c r="C196" s="11" t="s">
        <v>8059</v>
      </c>
      <c r="D196" s="11" t="s">
        <v>8135</v>
      </c>
      <c r="E196" s="11" t="s">
        <v>2680</v>
      </c>
      <c r="F196" s="11" t="s">
        <v>6942</v>
      </c>
      <c r="G196" s="11" t="s">
        <v>6942</v>
      </c>
      <c r="H196" s="11" t="s">
        <v>4692</v>
      </c>
      <c r="I196" s="11" t="s">
        <v>8126</v>
      </c>
      <c r="J196" s="11" t="s">
        <v>66</v>
      </c>
      <c r="K196" s="11" t="s">
        <v>8136</v>
      </c>
      <c r="L196" s="11" t="s">
        <v>8137</v>
      </c>
      <c r="M196" s="11" t="s">
        <v>66</v>
      </c>
      <c r="N196" s="11" t="s">
        <v>6910</v>
      </c>
      <c r="O196" s="11" t="s">
        <v>6990</v>
      </c>
      <c r="P196" s="11" t="s">
        <v>66</v>
      </c>
      <c r="Q196" s="11">
        <v>199298</v>
      </c>
      <c r="R196" s="11" t="s">
        <v>8138</v>
      </c>
      <c r="S196" s="11" t="s">
        <v>6878</v>
      </c>
      <c r="T196" s="11" t="s">
        <v>2682</v>
      </c>
      <c r="U196" s="11">
        <v>16000</v>
      </c>
      <c r="V196" s="11" t="s">
        <v>6923</v>
      </c>
      <c r="W196" s="11">
        <v>0</v>
      </c>
      <c r="X196" s="11">
        <v>18</v>
      </c>
      <c r="Y196" s="11" t="s">
        <v>6952</v>
      </c>
      <c r="Z196" s="15" t="str">
        <f>_xlfn.XLOOKUP(E196, Commandes!F:F, Commandes!D:D)</f>
        <v>GWWG-9FR-GFU</v>
      </c>
    </row>
    <row r="197" spans="1:26" x14ac:dyDescent="0.25">
      <c r="A197" s="11" t="s">
        <v>4298</v>
      </c>
      <c r="B197" s="11" t="s">
        <v>6939</v>
      </c>
      <c r="C197" s="11" t="s">
        <v>8059</v>
      </c>
      <c r="D197" s="11" t="s">
        <v>8139</v>
      </c>
      <c r="E197" s="11" t="s">
        <v>2984</v>
      </c>
      <c r="F197" s="11" t="s">
        <v>6942</v>
      </c>
      <c r="G197" s="11" t="s">
        <v>6942</v>
      </c>
      <c r="H197" s="11" t="s">
        <v>4692</v>
      </c>
      <c r="I197" s="11" t="s">
        <v>8126</v>
      </c>
      <c r="J197" s="11" t="s">
        <v>66</v>
      </c>
      <c r="K197" s="11" t="s">
        <v>8140</v>
      </c>
      <c r="L197" s="11" t="s">
        <v>8141</v>
      </c>
      <c r="M197" s="11" t="s">
        <v>66</v>
      </c>
      <c r="N197" s="11" t="s">
        <v>6910</v>
      </c>
      <c r="O197" s="11" t="s">
        <v>6990</v>
      </c>
      <c r="P197" s="11" t="s">
        <v>66</v>
      </c>
      <c r="Q197" s="11">
        <v>195295</v>
      </c>
      <c r="R197" s="11" t="s">
        <v>8142</v>
      </c>
      <c r="S197" s="11" t="s">
        <v>6878</v>
      </c>
      <c r="T197" s="11" t="s">
        <v>2986</v>
      </c>
      <c r="U197" s="11">
        <v>16000</v>
      </c>
      <c r="V197" s="11" t="s">
        <v>6923</v>
      </c>
      <c r="W197" s="11">
        <v>0</v>
      </c>
      <c r="X197" s="11">
        <v>18</v>
      </c>
      <c r="Y197" s="11" t="s">
        <v>6952</v>
      </c>
      <c r="Z197" s="15" t="str">
        <f>_xlfn.XLOOKUP(E197, Commandes!F:F, Commandes!D:D)</f>
        <v>GTMH-J9W-XDC</v>
      </c>
    </row>
    <row r="198" spans="1:26" x14ac:dyDescent="0.25">
      <c r="A198" s="11" t="s">
        <v>4298</v>
      </c>
      <c r="B198" s="11" t="s">
        <v>6939</v>
      </c>
      <c r="C198" s="11" t="s">
        <v>8059</v>
      </c>
      <c r="D198" s="11" t="s">
        <v>8143</v>
      </c>
      <c r="E198" s="11" t="s">
        <v>2978</v>
      </c>
      <c r="F198" s="11" t="s">
        <v>6942</v>
      </c>
      <c r="G198" s="11" t="s">
        <v>6942</v>
      </c>
      <c r="H198" s="11" t="s">
        <v>4692</v>
      </c>
      <c r="I198" s="11" t="s">
        <v>8126</v>
      </c>
      <c r="J198" s="11" t="s">
        <v>66</v>
      </c>
      <c r="K198" s="11" t="s">
        <v>8144</v>
      </c>
      <c r="L198" s="11" t="s">
        <v>8141</v>
      </c>
      <c r="M198" s="11" t="s">
        <v>66</v>
      </c>
      <c r="N198" s="11" t="s">
        <v>6910</v>
      </c>
      <c r="O198" s="11" t="s">
        <v>6990</v>
      </c>
      <c r="P198" s="11" t="s">
        <v>66</v>
      </c>
      <c r="Q198" s="11">
        <v>28530</v>
      </c>
      <c r="R198" s="11" t="s">
        <v>8145</v>
      </c>
      <c r="S198" s="11" t="s">
        <v>6878</v>
      </c>
      <c r="T198" s="11" t="s">
        <v>2980</v>
      </c>
      <c r="U198" s="11">
        <v>16000</v>
      </c>
      <c r="V198" s="11" t="s">
        <v>6923</v>
      </c>
      <c r="W198" s="11">
        <v>0</v>
      </c>
      <c r="X198" s="11">
        <v>18</v>
      </c>
      <c r="Y198" s="11" t="s">
        <v>6952</v>
      </c>
      <c r="Z198" s="15" t="str">
        <f>_xlfn.XLOOKUP(E198, Commandes!F:F, Commandes!D:D)</f>
        <v>GN9S-GJG-T5D</v>
      </c>
    </row>
    <row r="199" spans="1:26" x14ac:dyDescent="0.25">
      <c r="A199" s="11" t="s">
        <v>4298</v>
      </c>
      <c r="B199" s="11" t="s">
        <v>6983</v>
      </c>
      <c r="C199" s="11" t="s">
        <v>8059</v>
      </c>
      <c r="D199" s="11" t="s">
        <v>8146</v>
      </c>
      <c r="E199" s="11" t="s">
        <v>8147</v>
      </c>
      <c r="F199" s="11" t="s">
        <v>6986</v>
      </c>
      <c r="G199" s="11" t="s">
        <v>6986</v>
      </c>
      <c r="H199" s="11" t="s">
        <v>8148</v>
      </c>
      <c r="I199" s="11" t="s">
        <v>66</v>
      </c>
      <c r="J199" s="11" t="s">
        <v>66</v>
      </c>
      <c r="K199" s="11" t="s">
        <v>8149</v>
      </c>
      <c r="L199" s="11" t="s">
        <v>8150</v>
      </c>
      <c r="M199" s="11" t="s">
        <v>66</v>
      </c>
      <c r="N199" s="11" t="s">
        <v>8151</v>
      </c>
      <c r="O199" s="11" t="s">
        <v>8152</v>
      </c>
      <c r="P199" s="11" t="s">
        <v>66</v>
      </c>
      <c r="Q199" s="11">
        <v>0</v>
      </c>
      <c r="R199" s="11" t="s">
        <v>8150</v>
      </c>
      <c r="S199" s="11" t="s">
        <v>6878</v>
      </c>
      <c r="T199" s="11" t="s">
        <v>8153</v>
      </c>
      <c r="U199" s="11">
        <v>38000</v>
      </c>
      <c r="V199" s="11" t="s">
        <v>8154</v>
      </c>
      <c r="W199" s="11">
        <v>0</v>
      </c>
      <c r="X199" s="11">
        <v>0</v>
      </c>
      <c r="Y199" s="11" t="s">
        <v>6993</v>
      </c>
      <c r="Z199" s="15" t="e">
        <f>_xlfn.XLOOKUP(E199, Commandes!F:F, Commandes!D:D)</f>
        <v>#N/A</v>
      </c>
    </row>
    <row r="200" spans="1:26" x14ac:dyDescent="0.25">
      <c r="A200" s="11" t="s">
        <v>4298</v>
      </c>
      <c r="B200" s="11" t="s">
        <v>6998</v>
      </c>
      <c r="C200" s="11" t="s">
        <v>8059</v>
      </c>
      <c r="D200" s="11" t="s">
        <v>8155</v>
      </c>
      <c r="E200" s="11" t="s">
        <v>8156</v>
      </c>
      <c r="F200" s="11" t="s">
        <v>7000</v>
      </c>
      <c r="G200" s="11" t="s">
        <v>7000</v>
      </c>
      <c r="H200" s="11" t="s">
        <v>4712</v>
      </c>
      <c r="I200" s="11" t="s">
        <v>8157</v>
      </c>
      <c r="J200" s="11" t="s">
        <v>66</v>
      </c>
      <c r="K200" s="11" t="s">
        <v>8158</v>
      </c>
      <c r="L200" s="11" t="s">
        <v>8159</v>
      </c>
      <c r="M200" s="11" t="s">
        <v>66</v>
      </c>
      <c r="N200" s="11" t="s">
        <v>8032</v>
      </c>
      <c r="O200" s="11" t="s">
        <v>8160</v>
      </c>
      <c r="P200" s="11" t="s">
        <v>66</v>
      </c>
      <c r="Q200" s="11">
        <v>219800</v>
      </c>
      <c r="R200" s="11" t="s">
        <v>8161</v>
      </c>
      <c r="S200" s="11" t="s">
        <v>6878</v>
      </c>
      <c r="T200" s="11" t="s">
        <v>8162</v>
      </c>
      <c r="U200" s="11">
        <v>19000</v>
      </c>
      <c r="V200" s="11" t="s">
        <v>6923</v>
      </c>
      <c r="W200" s="11">
        <v>0</v>
      </c>
      <c r="X200" s="11">
        <v>34</v>
      </c>
      <c r="Y200" s="11" t="s">
        <v>6952</v>
      </c>
      <c r="Z200" s="15" t="e">
        <f>_xlfn.XLOOKUP(E200, Commandes!F:F, Commandes!D:D)</f>
        <v>#N/A</v>
      </c>
    </row>
    <row r="201" spans="1:26" x14ac:dyDescent="0.25">
      <c r="A201" s="11" t="s">
        <v>4298</v>
      </c>
      <c r="B201" s="11" t="s">
        <v>6865</v>
      </c>
      <c r="C201" s="11" t="s">
        <v>8026</v>
      </c>
      <c r="D201" s="11" t="s">
        <v>8163</v>
      </c>
      <c r="E201" s="11" t="s">
        <v>8164</v>
      </c>
      <c r="F201" s="11" t="s">
        <v>6869</v>
      </c>
      <c r="G201" s="11" t="s">
        <v>4181</v>
      </c>
      <c r="H201" s="11" t="s">
        <v>4667</v>
      </c>
      <c r="I201" s="11" t="s">
        <v>6870</v>
      </c>
      <c r="J201" s="11" t="s">
        <v>6871</v>
      </c>
      <c r="K201" s="11" t="s">
        <v>8165</v>
      </c>
      <c r="L201" s="11" t="s">
        <v>8166</v>
      </c>
      <c r="M201" s="11" t="s">
        <v>66</v>
      </c>
      <c r="N201" s="11" t="s">
        <v>6874</v>
      </c>
      <c r="O201" s="11" t="s">
        <v>6875</v>
      </c>
      <c r="P201" s="11" t="s">
        <v>66</v>
      </c>
      <c r="Q201" s="11">
        <v>42333</v>
      </c>
      <c r="R201" s="11" t="s">
        <v>8167</v>
      </c>
      <c r="S201" s="11" t="s">
        <v>6878</v>
      </c>
      <c r="T201" s="11" t="s">
        <v>8168</v>
      </c>
      <c r="U201" s="11">
        <v>1595</v>
      </c>
      <c r="V201" s="11" t="s">
        <v>6880</v>
      </c>
      <c r="W201" s="11">
        <v>120</v>
      </c>
      <c r="X201" s="11">
        <v>5</v>
      </c>
      <c r="Y201" s="11" t="s">
        <v>6881</v>
      </c>
      <c r="Z201" s="15" t="e">
        <f>_xlfn.XLOOKUP(E201, Commandes!F:F, Commandes!D:D)</f>
        <v>#N/A</v>
      </c>
    </row>
    <row r="202" spans="1:26" x14ac:dyDescent="0.25">
      <c r="A202" s="11" t="s">
        <v>4298</v>
      </c>
      <c r="B202" s="11" t="s">
        <v>6865</v>
      </c>
      <c r="C202" s="11" t="s">
        <v>8059</v>
      </c>
      <c r="D202" s="11" t="s">
        <v>8169</v>
      </c>
      <c r="E202" s="11" t="s">
        <v>8170</v>
      </c>
      <c r="F202" s="11" t="s">
        <v>6869</v>
      </c>
      <c r="G202" s="11" t="s">
        <v>4275</v>
      </c>
      <c r="H202" s="11" t="s">
        <v>4667</v>
      </c>
      <c r="I202" s="11" t="s">
        <v>7632</v>
      </c>
      <c r="J202" s="11" t="s">
        <v>8171</v>
      </c>
      <c r="K202" s="11" t="s">
        <v>8172</v>
      </c>
      <c r="L202" s="11" t="s">
        <v>8173</v>
      </c>
      <c r="M202" s="11" t="s">
        <v>66</v>
      </c>
      <c r="N202" s="11" t="s">
        <v>6874</v>
      </c>
      <c r="O202" s="11" t="s">
        <v>6875</v>
      </c>
      <c r="P202" s="11" t="s">
        <v>8174</v>
      </c>
      <c r="Q202" s="11">
        <v>233129</v>
      </c>
      <c r="R202" s="11" t="s">
        <v>8175</v>
      </c>
      <c r="S202" s="11" t="s">
        <v>6878</v>
      </c>
      <c r="T202" s="11" t="s">
        <v>8176</v>
      </c>
      <c r="U202" s="11">
        <v>0</v>
      </c>
      <c r="V202" s="11" t="s">
        <v>6923</v>
      </c>
      <c r="W202" s="11">
        <v>102</v>
      </c>
      <c r="X202" s="11">
        <v>5</v>
      </c>
      <c r="Y202" s="11" t="s">
        <v>66</v>
      </c>
      <c r="Z202" s="15" t="e">
        <f>_xlfn.XLOOKUP(E202, Commandes!F:F, Commandes!D:D)</f>
        <v>#N/A</v>
      </c>
    </row>
    <row r="203" spans="1:26" x14ac:dyDescent="0.25">
      <c r="A203" s="11" t="s">
        <v>4298</v>
      </c>
      <c r="B203" s="11" t="s">
        <v>6865</v>
      </c>
      <c r="C203" s="11" t="s">
        <v>8059</v>
      </c>
      <c r="D203" s="11" t="s">
        <v>8177</v>
      </c>
      <c r="E203" s="11" t="s">
        <v>8178</v>
      </c>
      <c r="F203" s="11" t="s">
        <v>7071</v>
      </c>
      <c r="G203" s="11" t="s">
        <v>4275</v>
      </c>
      <c r="H203" s="11" t="s">
        <v>4667</v>
      </c>
      <c r="I203" s="11" t="s">
        <v>7255</v>
      </c>
      <c r="J203" s="11" t="s">
        <v>8179</v>
      </c>
      <c r="K203" s="11" t="s">
        <v>7194</v>
      </c>
      <c r="L203" s="11" t="s">
        <v>8180</v>
      </c>
      <c r="M203" s="11" t="s">
        <v>66</v>
      </c>
      <c r="N203" s="11" t="s">
        <v>6874</v>
      </c>
      <c r="O203" s="11" t="s">
        <v>6875</v>
      </c>
      <c r="P203" s="11" t="s">
        <v>8181</v>
      </c>
      <c r="Q203" s="11">
        <v>211205</v>
      </c>
      <c r="R203" s="11" t="s">
        <v>8182</v>
      </c>
      <c r="S203" s="11" t="s">
        <v>6878</v>
      </c>
      <c r="T203" s="11" t="s">
        <v>8183</v>
      </c>
      <c r="U203" s="11">
        <v>0</v>
      </c>
      <c r="V203" s="11" t="s">
        <v>6923</v>
      </c>
      <c r="W203" s="11">
        <v>102</v>
      </c>
      <c r="X203" s="11">
        <v>5</v>
      </c>
      <c r="Y203" s="11" t="s">
        <v>66</v>
      </c>
      <c r="Z203" s="15" t="e">
        <f>_xlfn.XLOOKUP(E203, Commandes!F:F, Commandes!D:D)</f>
        <v>#N/A</v>
      </c>
    </row>
    <row r="204" spans="1:26" x14ac:dyDescent="0.25">
      <c r="A204" s="11" t="s">
        <v>4298</v>
      </c>
      <c r="B204" s="11" t="s">
        <v>6865</v>
      </c>
      <c r="C204" s="11" t="s">
        <v>8059</v>
      </c>
      <c r="D204" s="11" t="s">
        <v>8184</v>
      </c>
      <c r="E204" s="11" t="s">
        <v>8185</v>
      </c>
      <c r="F204" s="11" t="s">
        <v>7071</v>
      </c>
      <c r="G204" s="11" t="s">
        <v>4275</v>
      </c>
      <c r="H204" s="11" t="s">
        <v>4667</v>
      </c>
      <c r="I204" s="11" t="s">
        <v>7912</v>
      </c>
      <c r="J204" s="11" t="s">
        <v>8186</v>
      </c>
      <c r="K204" s="11" t="s">
        <v>7533</v>
      </c>
      <c r="L204" s="11" t="s">
        <v>8187</v>
      </c>
      <c r="M204" s="11" t="s">
        <v>66</v>
      </c>
      <c r="N204" s="11" t="s">
        <v>6874</v>
      </c>
      <c r="O204" s="11" t="s">
        <v>6875</v>
      </c>
      <c r="P204" s="11" t="s">
        <v>8174</v>
      </c>
      <c r="Q204" s="11">
        <v>150986</v>
      </c>
      <c r="R204" s="11" t="s">
        <v>8188</v>
      </c>
      <c r="S204" s="11" t="s">
        <v>7125</v>
      </c>
      <c r="T204" s="11" t="s">
        <v>8189</v>
      </c>
      <c r="U204" s="11">
        <v>1961</v>
      </c>
      <c r="V204" s="11" t="s">
        <v>6923</v>
      </c>
      <c r="W204" s="11">
        <v>102</v>
      </c>
      <c r="X204" s="11">
        <v>6</v>
      </c>
      <c r="Y204" s="11" t="s">
        <v>6881</v>
      </c>
      <c r="Z204" s="15" t="e">
        <f>_xlfn.XLOOKUP(E204, Commandes!F:F, Commandes!D:D)</f>
        <v>#N/A</v>
      </c>
    </row>
    <row r="205" spans="1:26" x14ac:dyDescent="0.25">
      <c r="A205" s="11" t="s">
        <v>4298</v>
      </c>
      <c r="B205" s="11" t="s">
        <v>6865</v>
      </c>
      <c r="C205" s="11" t="s">
        <v>8059</v>
      </c>
      <c r="D205" s="11" t="s">
        <v>8190</v>
      </c>
      <c r="E205" s="11" t="s">
        <v>8191</v>
      </c>
      <c r="F205" s="11" t="s">
        <v>7071</v>
      </c>
      <c r="G205" s="11" t="s">
        <v>4275</v>
      </c>
      <c r="H205" s="11" t="s">
        <v>4667</v>
      </c>
      <c r="I205" s="11" t="s">
        <v>7912</v>
      </c>
      <c r="J205" s="11" t="s">
        <v>8186</v>
      </c>
      <c r="K205" s="11" t="s">
        <v>7533</v>
      </c>
      <c r="L205" s="11" t="s">
        <v>8192</v>
      </c>
      <c r="M205" s="11" t="s">
        <v>66</v>
      </c>
      <c r="N205" s="11" t="s">
        <v>6874</v>
      </c>
      <c r="O205" s="11" t="s">
        <v>6875</v>
      </c>
      <c r="P205" s="11" t="s">
        <v>8193</v>
      </c>
      <c r="Q205" s="11">
        <v>186005</v>
      </c>
      <c r="R205" s="11" t="s">
        <v>8194</v>
      </c>
      <c r="S205" s="11" t="s">
        <v>6878</v>
      </c>
      <c r="T205" s="11" t="s">
        <v>8195</v>
      </c>
      <c r="U205" s="11">
        <v>1961</v>
      </c>
      <c r="V205" s="11" t="s">
        <v>6923</v>
      </c>
      <c r="W205" s="11">
        <v>102</v>
      </c>
      <c r="X205" s="11">
        <v>6</v>
      </c>
      <c r="Y205" s="11" t="s">
        <v>6881</v>
      </c>
      <c r="Z205" s="15" t="e">
        <f>_xlfn.XLOOKUP(E205, Commandes!F:F, Commandes!D:D)</f>
        <v>#N/A</v>
      </c>
    </row>
    <row r="206" spans="1:26" x14ac:dyDescent="0.25">
      <c r="A206" s="11" t="s">
        <v>4298</v>
      </c>
      <c r="B206" s="11" t="s">
        <v>6865</v>
      </c>
      <c r="C206" s="11" t="s">
        <v>8059</v>
      </c>
      <c r="D206" s="11" t="s">
        <v>8196</v>
      </c>
      <c r="E206" s="11" t="s">
        <v>8197</v>
      </c>
      <c r="F206" s="11" t="s">
        <v>7071</v>
      </c>
      <c r="G206" s="11" t="s">
        <v>4275</v>
      </c>
      <c r="H206" s="11" t="s">
        <v>4667</v>
      </c>
      <c r="I206" s="11" t="s">
        <v>7255</v>
      </c>
      <c r="J206" s="11" t="s">
        <v>7815</v>
      </c>
      <c r="K206" s="11" t="s">
        <v>7431</v>
      </c>
      <c r="L206" s="11" t="s">
        <v>8198</v>
      </c>
      <c r="M206" s="11" t="s">
        <v>66</v>
      </c>
      <c r="N206" s="11" t="s">
        <v>6874</v>
      </c>
      <c r="O206" s="11" t="s">
        <v>6875</v>
      </c>
      <c r="P206" s="11" t="s">
        <v>8199</v>
      </c>
      <c r="Q206" s="11">
        <v>122625</v>
      </c>
      <c r="R206" s="11" t="s">
        <v>8200</v>
      </c>
      <c r="S206" s="11" t="s">
        <v>6878</v>
      </c>
      <c r="T206" s="11" t="s">
        <v>8201</v>
      </c>
      <c r="U206" s="11">
        <v>1863</v>
      </c>
      <c r="V206" s="11" t="s">
        <v>6880</v>
      </c>
      <c r="W206" s="11">
        <v>133</v>
      </c>
      <c r="X206" s="11">
        <v>7</v>
      </c>
      <c r="Y206" s="11" t="s">
        <v>6881</v>
      </c>
      <c r="Z206" s="15" t="e">
        <f>_xlfn.XLOOKUP(E206, Commandes!F:F, Commandes!D:D)</f>
        <v>#N/A</v>
      </c>
    </row>
    <row r="207" spans="1:26" x14ac:dyDescent="0.25">
      <c r="A207" s="11" t="s">
        <v>4298</v>
      </c>
      <c r="B207" s="11" t="s">
        <v>6865</v>
      </c>
      <c r="C207" s="11" t="s">
        <v>8059</v>
      </c>
      <c r="D207" s="11" t="s">
        <v>8202</v>
      </c>
      <c r="E207" s="11" t="s">
        <v>8203</v>
      </c>
      <c r="F207" s="11" t="s">
        <v>6895</v>
      </c>
      <c r="G207" s="11" t="s">
        <v>4275</v>
      </c>
      <c r="H207" s="11" t="s">
        <v>7017</v>
      </c>
      <c r="I207" s="11" t="s">
        <v>7204</v>
      </c>
      <c r="J207" s="11" t="s">
        <v>7205</v>
      </c>
      <c r="K207" s="11" t="s">
        <v>7705</v>
      </c>
      <c r="L207" s="11" t="s">
        <v>8204</v>
      </c>
      <c r="M207" s="11" t="s">
        <v>66</v>
      </c>
      <c r="N207" s="11" t="s">
        <v>6874</v>
      </c>
      <c r="O207" s="11" t="s">
        <v>6875</v>
      </c>
      <c r="P207" s="11" t="s">
        <v>8205</v>
      </c>
      <c r="Q207" s="11">
        <v>88247</v>
      </c>
      <c r="R207" s="11" t="s">
        <v>8206</v>
      </c>
      <c r="S207" s="11" t="s">
        <v>6878</v>
      </c>
      <c r="T207" s="11" t="s">
        <v>8207</v>
      </c>
      <c r="U207" s="11">
        <v>1710</v>
      </c>
      <c r="V207" s="11" t="s">
        <v>6880</v>
      </c>
      <c r="W207" s="11">
        <v>122</v>
      </c>
      <c r="X207" s="11">
        <v>5</v>
      </c>
      <c r="Y207" s="11" t="s">
        <v>6881</v>
      </c>
      <c r="Z207" s="15" t="e">
        <f>_xlfn.XLOOKUP(E207, Commandes!F:F, Commandes!D:D)</f>
        <v>#N/A</v>
      </c>
    </row>
    <row r="208" spans="1:26" x14ac:dyDescent="0.25">
      <c r="A208" s="11" t="s">
        <v>4298</v>
      </c>
      <c r="B208" s="11" t="s">
        <v>6865</v>
      </c>
      <c r="C208" s="11" t="s">
        <v>8059</v>
      </c>
      <c r="D208" s="11" t="s">
        <v>8208</v>
      </c>
      <c r="E208" s="11" t="s">
        <v>8209</v>
      </c>
      <c r="F208" s="11" t="s">
        <v>6869</v>
      </c>
      <c r="G208" s="11" t="s">
        <v>7429</v>
      </c>
      <c r="H208" s="11" t="s">
        <v>7017</v>
      </c>
      <c r="I208" s="11" t="s">
        <v>4160</v>
      </c>
      <c r="J208" s="11" t="s">
        <v>7019</v>
      </c>
      <c r="K208" s="11" t="s">
        <v>8210</v>
      </c>
      <c r="L208" s="11" t="s">
        <v>8211</v>
      </c>
      <c r="M208" s="11" t="s">
        <v>66</v>
      </c>
      <c r="N208" s="11" t="s">
        <v>6874</v>
      </c>
      <c r="O208" s="11" t="s">
        <v>6875</v>
      </c>
      <c r="P208" s="11" t="s">
        <v>8212</v>
      </c>
      <c r="Q208" s="11">
        <v>108897</v>
      </c>
      <c r="R208" s="11" t="s">
        <v>8213</v>
      </c>
      <c r="S208" s="11" t="s">
        <v>6878</v>
      </c>
      <c r="T208" s="11" t="s">
        <v>8214</v>
      </c>
      <c r="U208" s="11">
        <v>2270</v>
      </c>
      <c r="V208" s="11" t="s">
        <v>7025</v>
      </c>
      <c r="W208" s="11">
        <v>28</v>
      </c>
      <c r="X208" s="11">
        <v>10</v>
      </c>
      <c r="Y208" s="11" t="s">
        <v>6881</v>
      </c>
      <c r="Z208" s="15" t="e">
        <f>_xlfn.XLOOKUP(E208, Commandes!F:F, Commandes!D:D)</f>
        <v>#N/A</v>
      </c>
    </row>
    <row r="209" spans="1:26" x14ac:dyDescent="0.25">
      <c r="A209" s="11" t="s">
        <v>4298</v>
      </c>
      <c r="B209" s="11" t="s">
        <v>6865</v>
      </c>
      <c r="C209" s="11" t="s">
        <v>8059</v>
      </c>
      <c r="D209" s="11" t="s">
        <v>8215</v>
      </c>
      <c r="E209" s="11" t="s">
        <v>8216</v>
      </c>
      <c r="F209" s="11" t="s">
        <v>6869</v>
      </c>
      <c r="G209" s="11" t="s">
        <v>6884</v>
      </c>
      <c r="H209" s="11" t="s">
        <v>7017</v>
      </c>
      <c r="I209" s="11" t="s">
        <v>7478</v>
      </c>
      <c r="J209" s="11" t="s">
        <v>7073</v>
      </c>
      <c r="K209" s="11" t="s">
        <v>7541</v>
      </c>
      <c r="L209" s="11" t="s">
        <v>8217</v>
      </c>
      <c r="M209" s="11" t="s">
        <v>66</v>
      </c>
      <c r="N209" s="11" t="s">
        <v>6874</v>
      </c>
      <c r="O209" s="11" t="s">
        <v>6875</v>
      </c>
      <c r="P209" s="11" t="s">
        <v>8218</v>
      </c>
      <c r="Q209" s="11">
        <v>85474</v>
      </c>
      <c r="R209" s="11" t="s">
        <v>8219</v>
      </c>
      <c r="S209" s="11" t="s">
        <v>6878</v>
      </c>
      <c r="T209" s="11" t="s">
        <v>8220</v>
      </c>
      <c r="U209" s="11">
        <v>1850</v>
      </c>
      <c r="V209" s="11" t="s">
        <v>6880</v>
      </c>
      <c r="W209" s="11">
        <v>128</v>
      </c>
      <c r="X209" s="11">
        <v>7</v>
      </c>
      <c r="Y209" s="11" t="s">
        <v>6881</v>
      </c>
      <c r="Z209" s="15" t="e">
        <f>_xlfn.XLOOKUP(E209, Commandes!F:F, Commandes!D:D)</f>
        <v>#N/A</v>
      </c>
    </row>
    <row r="210" spans="1:26" x14ac:dyDescent="0.25">
      <c r="A210" s="11" t="s">
        <v>4298</v>
      </c>
      <c r="B210" s="11" t="s">
        <v>6865</v>
      </c>
      <c r="C210" s="11" t="s">
        <v>8059</v>
      </c>
      <c r="D210" s="11" t="s">
        <v>8221</v>
      </c>
      <c r="E210" s="11" t="s">
        <v>8222</v>
      </c>
      <c r="F210" s="11" t="s">
        <v>7071</v>
      </c>
      <c r="G210" s="11" t="s">
        <v>4275</v>
      </c>
      <c r="H210" s="11" t="s">
        <v>4667</v>
      </c>
      <c r="I210" s="11" t="s">
        <v>7255</v>
      </c>
      <c r="J210" s="11" t="s">
        <v>7815</v>
      </c>
      <c r="K210" s="11" t="s">
        <v>8223</v>
      </c>
      <c r="L210" s="11" t="s">
        <v>8224</v>
      </c>
      <c r="M210" s="11" t="s">
        <v>66</v>
      </c>
      <c r="N210" s="11" t="s">
        <v>6874</v>
      </c>
      <c r="O210" s="11" t="s">
        <v>6875</v>
      </c>
      <c r="P210" s="11" t="s">
        <v>8225</v>
      </c>
      <c r="Q210" s="11">
        <v>107273</v>
      </c>
      <c r="R210" s="11" t="s">
        <v>8226</v>
      </c>
      <c r="S210" s="11" t="s">
        <v>6878</v>
      </c>
      <c r="T210" s="11" t="s">
        <v>8227</v>
      </c>
      <c r="U210" s="11">
        <v>1863</v>
      </c>
      <c r="V210" s="11" t="s">
        <v>6880</v>
      </c>
      <c r="W210" s="11">
        <v>136</v>
      </c>
      <c r="X210" s="11">
        <v>7</v>
      </c>
      <c r="Y210" s="11" t="s">
        <v>6881</v>
      </c>
      <c r="Z210" s="15" t="e">
        <f>_xlfn.XLOOKUP(E210, Commandes!F:F, Commandes!D:D)</f>
        <v>#N/A</v>
      </c>
    </row>
    <row r="211" spans="1:26" x14ac:dyDescent="0.25">
      <c r="A211" s="11" t="s">
        <v>4298</v>
      </c>
      <c r="B211" s="11" t="s">
        <v>6865</v>
      </c>
      <c r="C211" s="11" t="s">
        <v>8059</v>
      </c>
      <c r="D211" s="11" t="s">
        <v>8228</v>
      </c>
      <c r="E211" s="11" t="s">
        <v>8229</v>
      </c>
      <c r="F211" s="11" t="s">
        <v>6869</v>
      </c>
      <c r="G211" s="11" t="s">
        <v>4181</v>
      </c>
      <c r="H211" s="11" t="s">
        <v>4667</v>
      </c>
      <c r="I211" s="11" t="s">
        <v>6870</v>
      </c>
      <c r="J211" s="11" t="s">
        <v>6871</v>
      </c>
      <c r="K211" s="11" t="s">
        <v>8230</v>
      </c>
      <c r="L211" s="11" t="s">
        <v>8231</v>
      </c>
      <c r="M211" s="11" t="s">
        <v>66</v>
      </c>
      <c r="N211" s="11" t="s">
        <v>6874</v>
      </c>
      <c r="O211" s="11" t="s">
        <v>6875</v>
      </c>
      <c r="P211" s="11" t="s">
        <v>66</v>
      </c>
      <c r="Q211" s="11">
        <v>92783</v>
      </c>
      <c r="R211" s="11" t="s">
        <v>8232</v>
      </c>
      <c r="S211" s="11" t="s">
        <v>7210</v>
      </c>
      <c r="T211" s="11" t="s">
        <v>8233</v>
      </c>
      <c r="U211" s="11">
        <v>1595</v>
      </c>
      <c r="V211" s="11" t="s">
        <v>6880</v>
      </c>
      <c r="W211" s="11">
        <v>120</v>
      </c>
      <c r="X211" s="11">
        <v>5</v>
      </c>
      <c r="Y211" s="11" t="s">
        <v>6881</v>
      </c>
      <c r="Z211" s="15" t="e">
        <f>_xlfn.XLOOKUP(E211, Commandes!F:F, Commandes!D:D)</f>
        <v>#N/A</v>
      </c>
    </row>
    <row r="212" spans="1:26" x14ac:dyDescent="0.25">
      <c r="A212" s="11" t="s">
        <v>4298</v>
      </c>
      <c r="B212" s="11" t="s">
        <v>6865</v>
      </c>
      <c r="C212" s="11" t="s">
        <v>8059</v>
      </c>
      <c r="D212" s="11" t="s">
        <v>8234</v>
      </c>
      <c r="E212" s="11" t="s">
        <v>8235</v>
      </c>
      <c r="F212" s="11" t="s">
        <v>66</v>
      </c>
      <c r="G212" s="11" t="s">
        <v>8236</v>
      </c>
      <c r="H212" s="11" t="s">
        <v>4667</v>
      </c>
      <c r="I212" s="11" t="s">
        <v>6870</v>
      </c>
      <c r="J212" s="11" t="s">
        <v>6871</v>
      </c>
      <c r="K212" s="11" t="s">
        <v>8230</v>
      </c>
      <c r="L212" s="11" t="s">
        <v>8231</v>
      </c>
      <c r="M212" s="11" t="s">
        <v>66</v>
      </c>
      <c r="N212" s="11" t="s">
        <v>6874</v>
      </c>
      <c r="O212" s="11" t="s">
        <v>6875</v>
      </c>
      <c r="P212" s="11" t="s">
        <v>8237</v>
      </c>
      <c r="Q212" s="11">
        <v>70204</v>
      </c>
      <c r="R212" s="11" t="s">
        <v>8238</v>
      </c>
      <c r="S212" s="11" t="s">
        <v>6878</v>
      </c>
      <c r="T212" s="11" t="s">
        <v>8239</v>
      </c>
      <c r="U212" s="11">
        <v>1595</v>
      </c>
      <c r="V212" s="11" t="s">
        <v>6880</v>
      </c>
      <c r="W212" s="11">
        <v>120</v>
      </c>
      <c r="X212" s="11">
        <v>5</v>
      </c>
      <c r="Y212" s="11" t="s">
        <v>6881</v>
      </c>
      <c r="Z212" s="15" t="e">
        <f>_xlfn.XLOOKUP(E212, Commandes!F:F, Commandes!D:D)</f>
        <v>#N/A</v>
      </c>
    </row>
    <row r="213" spans="1:26" x14ac:dyDescent="0.25">
      <c r="A213" s="11" t="s">
        <v>4298</v>
      </c>
      <c r="B213" s="11" t="s">
        <v>6865</v>
      </c>
      <c r="C213" s="11" t="s">
        <v>8059</v>
      </c>
      <c r="D213" s="11" t="s">
        <v>8240</v>
      </c>
      <c r="E213" s="11" t="s">
        <v>8241</v>
      </c>
      <c r="F213" s="11" t="s">
        <v>66</v>
      </c>
      <c r="G213" s="11" t="s">
        <v>8236</v>
      </c>
      <c r="H213" s="11" t="s">
        <v>4667</v>
      </c>
      <c r="I213" s="11" t="s">
        <v>6870</v>
      </c>
      <c r="J213" s="11" t="s">
        <v>6871</v>
      </c>
      <c r="K213" s="11" t="s">
        <v>8230</v>
      </c>
      <c r="L213" s="11" t="s">
        <v>8231</v>
      </c>
      <c r="M213" s="11" t="s">
        <v>66</v>
      </c>
      <c r="N213" s="11" t="s">
        <v>6874</v>
      </c>
      <c r="O213" s="11" t="s">
        <v>6875</v>
      </c>
      <c r="P213" s="11" t="s">
        <v>8242</v>
      </c>
      <c r="Q213" s="11">
        <v>88415</v>
      </c>
      <c r="R213" s="11" t="s">
        <v>8243</v>
      </c>
      <c r="S213" s="11" t="s">
        <v>6878</v>
      </c>
      <c r="T213" s="11" t="s">
        <v>8244</v>
      </c>
      <c r="U213" s="11">
        <v>1595</v>
      </c>
      <c r="V213" s="11" t="s">
        <v>6880</v>
      </c>
      <c r="W213" s="11">
        <v>120</v>
      </c>
      <c r="X213" s="11">
        <v>5</v>
      </c>
      <c r="Y213" s="11" t="s">
        <v>6881</v>
      </c>
      <c r="Z213" s="15" t="e">
        <f>_xlfn.XLOOKUP(E213, Commandes!F:F, Commandes!D:D)</f>
        <v>#N/A</v>
      </c>
    </row>
    <row r="214" spans="1:26" x14ac:dyDescent="0.25">
      <c r="A214" s="11" t="s">
        <v>4298</v>
      </c>
      <c r="B214" s="11" t="s">
        <v>6865</v>
      </c>
      <c r="C214" s="11" t="s">
        <v>8059</v>
      </c>
      <c r="D214" s="11" t="s">
        <v>8245</v>
      </c>
      <c r="E214" s="11" t="s">
        <v>8246</v>
      </c>
      <c r="F214" s="11" t="s">
        <v>6895</v>
      </c>
      <c r="G214" s="11" t="s">
        <v>8247</v>
      </c>
      <c r="H214" s="11" t="s">
        <v>4667</v>
      </c>
      <c r="I214" s="11" t="s">
        <v>6677</v>
      </c>
      <c r="J214" s="11" t="s">
        <v>8248</v>
      </c>
      <c r="K214" s="11" t="s">
        <v>8249</v>
      </c>
      <c r="L214" s="11" t="s">
        <v>8250</v>
      </c>
      <c r="M214" s="11" t="s">
        <v>66</v>
      </c>
      <c r="N214" s="11" t="s">
        <v>6874</v>
      </c>
      <c r="O214" s="11" t="s">
        <v>6875</v>
      </c>
      <c r="P214" s="11" t="s">
        <v>8251</v>
      </c>
      <c r="Q214" s="11">
        <v>97856</v>
      </c>
      <c r="R214" s="11" t="s">
        <v>8252</v>
      </c>
      <c r="S214" s="11" t="s">
        <v>6878</v>
      </c>
      <c r="T214" s="11" t="s">
        <v>8253</v>
      </c>
      <c r="U214" s="11">
        <v>2057</v>
      </c>
      <c r="V214" s="11" t="s">
        <v>7025</v>
      </c>
      <c r="W214" s="11">
        <v>31</v>
      </c>
      <c r="X214" s="11">
        <v>5</v>
      </c>
      <c r="Y214" s="11" t="s">
        <v>6881</v>
      </c>
      <c r="Z214" s="15" t="e">
        <f>_xlfn.XLOOKUP(E214, Commandes!F:F, Commandes!D:D)</f>
        <v>#N/A</v>
      </c>
    </row>
    <row r="215" spans="1:26" x14ac:dyDescent="0.25">
      <c r="A215" s="11" t="s">
        <v>4298</v>
      </c>
      <c r="B215" s="11" t="s">
        <v>6865</v>
      </c>
      <c r="C215" s="11" t="s">
        <v>8059</v>
      </c>
      <c r="D215" s="11" t="s">
        <v>8254</v>
      </c>
      <c r="E215" s="11" t="s">
        <v>8255</v>
      </c>
      <c r="F215" s="11" t="s">
        <v>6869</v>
      </c>
      <c r="G215" s="11" t="s">
        <v>4181</v>
      </c>
      <c r="H215" s="11" t="s">
        <v>4667</v>
      </c>
      <c r="I215" s="11" t="s">
        <v>6870</v>
      </c>
      <c r="J215" s="11" t="s">
        <v>6871</v>
      </c>
      <c r="K215" s="11" t="s">
        <v>8165</v>
      </c>
      <c r="L215" s="11" t="s">
        <v>8166</v>
      </c>
      <c r="M215" s="11" t="s">
        <v>66</v>
      </c>
      <c r="N215" s="11" t="s">
        <v>6874</v>
      </c>
      <c r="O215" s="11" t="s">
        <v>6875</v>
      </c>
      <c r="P215" s="11" t="s">
        <v>8256</v>
      </c>
      <c r="Q215" s="11">
        <v>96593</v>
      </c>
      <c r="R215" s="11" t="s">
        <v>8257</v>
      </c>
      <c r="S215" s="11" t="s">
        <v>7125</v>
      </c>
      <c r="T215" s="11" t="s">
        <v>8258</v>
      </c>
      <c r="U215" s="11">
        <v>1595</v>
      </c>
      <c r="V215" s="11" t="s">
        <v>6880</v>
      </c>
      <c r="W215" s="11">
        <v>120</v>
      </c>
      <c r="X215" s="11">
        <v>5</v>
      </c>
      <c r="Y215" s="11" t="s">
        <v>6881</v>
      </c>
      <c r="Z215" s="15" t="e">
        <f>_xlfn.XLOOKUP(E215, Commandes!F:F, Commandes!D:D)</f>
        <v>#N/A</v>
      </c>
    </row>
    <row r="216" spans="1:26" x14ac:dyDescent="0.25">
      <c r="A216" s="11" t="s">
        <v>4298</v>
      </c>
      <c r="B216" s="11" t="s">
        <v>6865</v>
      </c>
      <c r="C216" s="11" t="s">
        <v>8059</v>
      </c>
      <c r="D216" s="11" t="s">
        <v>8259</v>
      </c>
      <c r="E216" s="11" t="s">
        <v>8260</v>
      </c>
      <c r="F216" s="11" t="s">
        <v>6895</v>
      </c>
      <c r="G216" s="11" t="s">
        <v>8247</v>
      </c>
      <c r="H216" s="11" t="s">
        <v>4667</v>
      </c>
      <c r="I216" s="11" t="s">
        <v>6677</v>
      </c>
      <c r="J216" s="11" t="s">
        <v>8248</v>
      </c>
      <c r="K216" s="11" t="s">
        <v>8261</v>
      </c>
      <c r="L216" s="11" t="s">
        <v>8262</v>
      </c>
      <c r="M216" s="11" t="s">
        <v>66</v>
      </c>
      <c r="N216" s="11" t="s">
        <v>6874</v>
      </c>
      <c r="O216" s="11" t="s">
        <v>6875</v>
      </c>
      <c r="P216" s="11" t="s">
        <v>8263</v>
      </c>
      <c r="Q216" s="11">
        <v>108473</v>
      </c>
      <c r="R216" s="11" t="s">
        <v>8264</v>
      </c>
      <c r="S216" s="11" t="s">
        <v>6878</v>
      </c>
      <c r="T216" s="11" t="s">
        <v>8265</v>
      </c>
      <c r="U216" s="11">
        <v>2057</v>
      </c>
      <c r="V216" s="11" t="s">
        <v>7025</v>
      </c>
      <c r="W216" s="11">
        <v>31</v>
      </c>
      <c r="X216" s="11">
        <v>5</v>
      </c>
      <c r="Y216" s="11" t="s">
        <v>6881</v>
      </c>
      <c r="Z216" s="15" t="e">
        <f>_xlfn.XLOOKUP(E216, Commandes!F:F, Commandes!D:D)</f>
        <v>#N/A</v>
      </c>
    </row>
    <row r="217" spans="1:26" x14ac:dyDescent="0.25">
      <c r="A217" s="11" t="s">
        <v>4298</v>
      </c>
      <c r="B217" s="11" t="s">
        <v>6865</v>
      </c>
      <c r="C217" s="11" t="s">
        <v>8059</v>
      </c>
      <c r="D217" s="11" t="s">
        <v>8266</v>
      </c>
      <c r="E217" s="11" t="s">
        <v>8267</v>
      </c>
      <c r="F217" s="11" t="s">
        <v>6869</v>
      </c>
      <c r="G217" s="11" t="s">
        <v>4181</v>
      </c>
      <c r="H217" s="11" t="s">
        <v>4667</v>
      </c>
      <c r="I217" s="11" t="s">
        <v>6870</v>
      </c>
      <c r="J217" s="11" t="s">
        <v>6871</v>
      </c>
      <c r="K217" s="11" t="s">
        <v>8261</v>
      </c>
      <c r="L217" s="11" t="s">
        <v>8262</v>
      </c>
      <c r="M217" s="11" t="s">
        <v>66</v>
      </c>
      <c r="N217" s="11" t="s">
        <v>6874</v>
      </c>
      <c r="O217" s="11" t="s">
        <v>6875</v>
      </c>
      <c r="P217" s="11" t="s">
        <v>8268</v>
      </c>
      <c r="Q217" s="11">
        <v>61983</v>
      </c>
      <c r="R217" s="11" t="s">
        <v>8269</v>
      </c>
      <c r="S217" s="11" t="s">
        <v>6878</v>
      </c>
      <c r="T217" s="11" t="s">
        <v>8270</v>
      </c>
      <c r="U217" s="11">
        <v>1595</v>
      </c>
      <c r="V217" s="11" t="s">
        <v>6880</v>
      </c>
      <c r="W217" s="11">
        <v>120</v>
      </c>
      <c r="X217" s="11">
        <v>5</v>
      </c>
      <c r="Y217" s="11" t="s">
        <v>6881</v>
      </c>
      <c r="Z217" s="15" t="e">
        <f>_xlfn.XLOOKUP(E217, Commandes!F:F, Commandes!D:D)</f>
        <v>#N/A</v>
      </c>
    </row>
    <row r="218" spans="1:26" x14ac:dyDescent="0.25">
      <c r="A218" s="11" t="s">
        <v>4298</v>
      </c>
      <c r="B218" s="11" t="s">
        <v>6865</v>
      </c>
      <c r="C218" s="11" t="s">
        <v>8059</v>
      </c>
      <c r="D218" s="11" t="s">
        <v>8271</v>
      </c>
      <c r="E218" s="11" t="s">
        <v>8272</v>
      </c>
      <c r="F218" s="11" t="s">
        <v>6869</v>
      </c>
      <c r="G218" s="11" t="s">
        <v>4181</v>
      </c>
      <c r="H218" s="11" t="s">
        <v>4667</v>
      </c>
      <c r="I218" s="11" t="s">
        <v>6870</v>
      </c>
      <c r="J218" s="11" t="s">
        <v>6871</v>
      </c>
      <c r="K218" s="11" t="s">
        <v>8261</v>
      </c>
      <c r="L218" s="11" t="s">
        <v>8262</v>
      </c>
      <c r="M218" s="11" t="s">
        <v>66</v>
      </c>
      <c r="N218" s="11" t="s">
        <v>6874</v>
      </c>
      <c r="O218" s="11" t="s">
        <v>6875</v>
      </c>
      <c r="P218" s="11" t="s">
        <v>8273</v>
      </c>
      <c r="Q218" s="11">
        <v>70926</v>
      </c>
      <c r="R218" s="11" t="s">
        <v>8274</v>
      </c>
      <c r="S218" s="11" t="s">
        <v>6878</v>
      </c>
      <c r="T218" s="11" t="s">
        <v>8275</v>
      </c>
      <c r="U218" s="11">
        <v>1595</v>
      </c>
      <c r="V218" s="11" t="s">
        <v>6880</v>
      </c>
      <c r="W218" s="11">
        <v>120</v>
      </c>
      <c r="X218" s="11">
        <v>5</v>
      </c>
      <c r="Y218" s="11" t="s">
        <v>6881</v>
      </c>
      <c r="Z218" s="15" t="e">
        <f>_xlfn.XLOOKUP(E218, Commandes!F:F, Commandes!D:D)</f>
        <v>#N/A</v>
      </c>
    </row>
    <row r="219" spans="1:26" x14ac:dyDescent="0.25">
      <c r="A219" s="11" t="s">
        <v>4298</v>
      </c>
      <c r="B219" s="11" t="s">
        <v>7127</v>
      </c>
      <c r="C219" s="11" t="s">
        <v>8059</v>
      </c>
      <c r="D219" s="11" t="s">
        <v>8276</v>
      </c>
      <c r="E219" s="11" t="s">
        <v>8277</v>
      </c>
      <c r="F219" s="11" t="s">
        <v>66</v>
      </c>
      <c r="G219" s="11" t="s">
        <v>4181</v>
      </c>
      <c r="H219" s="11" t="s">
        <v>4667</v>
      </c>
      <c r="I219" s="11" t="s">
        <v>8278</v>
      </c>
      <c r="J219" s="11" t="s">
        <v>8279</v>
      </c>
      <c r="K219" s="11" t="s">
        <v>7194</v>
      </c>
      <c r="L219" s="11" t="s">
        <v>8280</v>
      </c>
      <c r="M219" s="11" t="s">
        <v>66</v>
      </c>
      <c r="N219" s="11" t="s">
        <v>6874</v>
      </c>
      <c r="O219" s="11" t="s">
        <v>6875</v>
      </c>
      <c r="P219" s="11" t="s">
        <v>66</v>
      </c>
      <c r="Q219" s="11">
        <v>180300</v>
      </c>
      <c r="R219" s="11" t="s">
        <v>8281</v>
      </c>
      <c r="S219" s="11" t="s">
        <v>6878</v>
      </c>
      <c r="T219" s="11" t="s">
        <v>8282</v>
      </c>
      <c r="U219" s="11">
        <v>1670</v>
      </c>
      <c r="V219" s="11" t="s">
        <v>6923</v>
      </c>
      <c r="W219" s="11">
        <v>104</v>
      </c>
      <c r="X219" s="11">
        <v>4</v>
      </c>
      <c r="Y219" s="11" t="s">
        <v>66</v>
      </c>
      <c r="Z219" s="15" t="e">
        <f>_xlfn.XLOOKUP(E219, Commandes!F:F, Commandes!D:D)</f>
        <v>#N/A</v>
      </c>
    </row>
    <row r="220" spans="1:26" x14ac:dyDescent="0.25">
      <c r="A220" s="11" t="s">
        <v>4298</v>
      </c>
      <c r="B220" s="11" t="s">
        <v>7127</v>
      </c>
      <c r="C220" s="11" t="s">
        <v>8059</v>
      </c>
      <c r="D220" s="11" t="s">
        <v>8283</v>
      </c>
      <c r="E220" s="11" t="s">
        <v>8284</v>
      </c>
      <c r="F220" s="11" t="s">
        <v>66</v>
      </c>
      <c r="G220" s="11" t="s">
        <v>4181</v>
      </c>
      <c r="H220" s="11" t="s">
        <v>4667</v>
      </c>
      <c r="I220" s="11" t="s">
        <v>8278</v>
      </c>
      <c r="J220" s="11" t="s">
        <v>8279</v>
      </c>
      <c r="K220" s="11" t="s">
        <v>7194</v>
      </c>
      <c r="L220" s="11" t="s">
        <v>8285</v>
      </c>
      <c r="M220" s="11" t="s">
        <v>66</v>
      </c>
      <c r="N220" s="11" t="s">
        <v>6874</v>
      </c>
      <c r="O220" s="11" t="s">
        <v>6875</v>
      </c>
      <c r="P220" s="11" t="s">
        <v>66</v>
      </c>
      <c r="Q220" s="11">
        <v>206686</v>
      </c>
      <c r="R220" s="11" t="s">
        <v>8286</v>
      </c>
      <c r="S220" s="11" t="s">
        <v>6878</v>
      </c>
      <c r="T220" s="11" t="s">
        <v>8287</v>
      </c>
      <c r="U220" s="11">
        <v>1670</v>
      </c>
      <c r="V220" s="11" t="s">
        <v>6923</v>
      </c>
      <c r="W220" s="11">
        <v>104</v>
      </c>
      <c r="X220" s="11">
        <v>4</v>
      </c>
      <c r="Y220" s="11" t="s">
        <v>66</v>
      </c>
      <c r="Z220" s="15" t="e">
        <f>_xlfn.XLOOKUP(E220, Commandes!F:F, Commandes!D:D)</f>
        <v>#N/A</v>
      </c>
    </row>
    <row r="221" spans="1:26" x14ac:dyDescent="0.25">
      <c r="A221" s="11" t="s">
        <v>4298</v>
      </c>
      <c r="B221" s="11" t="s">
        <v>7127</v>
      </c>
      <c r="C221" s="11" t="s">
        <v>8059</v>
      </c>
      <c r="D221" s="11" t="s">
        <v>8288</v>
      </c>
      <c r="E221" s="11" t="s">
        <v>8289</v>
      </c>
      <c r="F221" s="11" t="s">
        <v>66</v>
      </c>
      <c r="G221" s="11" t="s">
        <v>4181</v>
      </c>
      <c r="H221" s="11" t="s">
        <v>4667</v>
      </c>
      <c r="I221" s="11" t="s">
        <v>8290</v>
      </c>
      <c r="J221" s="11" t="s">
        <v>8291</v>
      </c>
      <c r="K221" s="11" t="s">
        <v>8230</v>
      </c>
      <c r="L221" s="11" t="s">
        <v>8231</v>
      </c>
      <c r="M221" s="11" t="s">
        <v>66</v>
      </c>
      <c r="N221" s="11" t="s">
        <v>6874</v>
      </c>
      <c r="O221" s="11" t="s">
        <v>6875</v>
      </c>
      <c r="P221" s="11" t="s">
        <v>8292</v>
      </c>
      <c r="Q221" s="11">
        <v>57368</v>
      </c>
      <c r="R221" s="11" t="s">
        <v>8293</v>
      </c>
      <c r="S221" s="11" t="s">
        <v>6878</v>
      </c>
      <c r="T221" s="11" t="s">
        <v>8294</v>
      </c>
      <c r="U221" s="11">
        <v>1595</v>
      </c>
      <c r="V221" s="11" t="s">
        <v>6880</v>
      </c>
      <c r="W221" s="11">
        <v>120</v>
      </c>
      <c r="X221" s="11">
        <v>5</v>
      </c>
      <c r="Y221" s="11" t="s">
        <v>6881</v>
      </c>
      <c r="Z221" s="15" t="e">
        <f>_xlfn.XLOOKUP(E221, Commandes!F:F, Commandes!D:D)</f>
        <v>#N/A</v>
      </c>
    </row>
    <row r="222" spans="1:26" x14ac:dyDescent="0.25">
      <c r="A222" s="11" t="s">
        <v>4298</v>
      </c>
      <c r="B222" s="11" t="s">
        <v>7127</v>
      </c>
      <c r="C222" s="11" t="s">
        <v>8059</v>
      </c>
      <c r="D222" s="11" t="s">
        <v>8295</v>
      </c>
      <c r="E222" s="11" t="s">
        <v>8296</v>
      </c>
      <c r="F222" s="11" t="s">
        <v>66</v>
      </c>
      <c r="G222" s="11" t="s">
        <v>4181</v>
      </c>
      <c r="H222" s="11" t="s">
        <v>4667</v>
      </c>
      <c r="I222" s="11" t="s">
        <v>8290</v>
      </c>
      <c r="J222" s="11" t="s">
        <v>8291</v>
      </c>
      <c r="K222" s="11" t="s">
        <v>8230</v>
      </c>
      <c r="L222" s="11" t="s">
        <v>8231</v>
      </c>
      <c r="M222" s="11" t="s">
        <v>66</v>
      </c>
      <c r="N222" s="11" t="s">
        <v>6874</v>
      </c>
      <c r="O222" s="11" t="s">
        <v>6875</v>
      </c>
      <c r="P222" s="11" t="s">
        <v>8297</v>
      </c>
      <c r="Q222" s="11">
        <v>111150</v>
      </c>
      <c r="R222" s="11" t="s">
        <v>8298</v>
      </c>
      <c r="S222" s="11" t="s">
        <v>6878</v>
      </c>
      <c r="T222" s="11" t="s">
        <v>8299</v>
      </c>
      <c r="U222" s="11">
        <v>1595</v>
      </c>
      <c r="V222" s="11" t="s">
        <v>6880</v>
      </c>
      <c r="W222" s="11">
        <v>120</v>
      </c>
      <c r="X222" s="11">
        <v>5</v>
      </c>
      <c r="Y222" s="11" t="s">
        <v>6881</v>
      </c>
      <c r="Z222" s="15" t="e">
        <f>_xlfn.XLOOKUP(E222, Commandes!F:F, Commandes!D:D)</f>
        <v>#N/A</v>
      </c>
    </row>
    <row r="223" spans="1:26" x14ac:dyDescent="0.25">
      <c r="A223" s="11" t="s">
        <v>4298</v>
      </c>
      <c r="B223" s="11" t="s">
        <v>7127</v>
      </c>
      <c r="C223" s="11" t="s">
        <v>8059</v>
      </c>
      <c r="D223" s="11" t="s">
        <v>8300</v>
      </c>
      <c r="E223" s="11" t="s">
        <v>8301</v>
      </c>
      <c r="F223" s="11" t="s">
        <v>66</v>
      </c>
      <c r="G223" s="11" t="s">
        <v>4181</v>
      </c>
      <c r="H223" s="11" t="s">
        <v>4667</v>
      </c>
      <c r="I223" s="11" t="s">
        <v>8290</v>
      </c>
      <c r="J223" s="11" t="s">
        <v>8291</v>
      </c>
      <c r="K223" s="11" t="s">
        <v>8230</v>
      </c>
      <c r="L223" s="11" t="s">
        <v>8231</v>
      </c>
      <c r="M223" s="11" t="s">
        <v>66</v>
      </c>
      <c r="N223" s="11" t="s">
        <v>6874</v>
      </c>
      <c r="O223" s="11" t="s">
        <v>6875</v>
      </c>
      <c r="P223" s="11" t="s">
        <v>8302</v>
      </c>
      <c r="Q223" s="11">
        <v>56041</v>
      </c>
      <c r="R223" s="11" t="s">
        <v>8303</v>
      </c>
      <c r="S223" s="11" t="s">
        <v>6878</v>
      </c>
      <c r="T223" s="11" t="s">
        <v>8304</v>
      </c>
      <c r="U223" s="11">
        <v>1595</v>
      </c>
      <c r="V223" s="11" t="s">
        <v>6880</v>
      </c>
      <c r="W223" s="11">
        <v>120</v>
      </c>
      <c r="X223" s="11">
        <v>5</v>
      </c>
      <c r="Y223" s="11" t="s">
        <v>6881</v>
      </c>
      <c r="Z223" s="15" t="e">
        <f>_xlfn.XLOOKUP(E223, Commandes!F:F, Commandes!D:D)</f>
        <v>#N/A</v>
      </c>
    </row>
    <row r="224" spans="1:26" x14ac:dyDescent="0.25">
      <c r="A224" s="11" t="s">
        <v>4298</v>
      </c>
      <c r="B224" s="11" t="s">
        <v>7127</v>
      </c>
      <c r="C224" s="11" t="s">
        <v>8059</v>
      </c>
      <c r="D224" s="11" t="s">
        <v>8305</v>
      </c>
      <c r="E224" s="11" t="s">
        <v>8306</v>
      </c>
      <c r="F224" s="11" t="s">
        <v>66</v>
      </c>
      <c r="G224" s="11" t="s">
        <v>4181</v>
      </c>
      <c r="H224" s="11" t="s">
        <v>4667</v>
      </c>
      <c r="I224" s="11" t="s">
        <v>8290</v>
      </c>
      <c r="J224" s="11" t="s">
        <v>8291</v>
      </c>
      <c r="K224" s="11" t="s">
        <v>8165</v>
      </c>
      <c r="L224" s="11" t="s">
        <v>8166</v>
      </c>
      <c r="M224" s="11" t="s">
        <v>66</v>
      </c>
      <c r="N224" s="11" t="s">
        <v>6874</v>
      </c>
      <c r="O224" s="11" t="s">
        <v>6875</v>
      </c>
      <c r="P224" s="11" t="s">
        <v>8307</v>
      </c>
      <c r="Q224" s="11">
        <v>29599</v>
      </c>
      <c r="R224" s="11" t="s">
        <v>8308</v>
      </c>
      <c r="S224" s="11" t="s">
        <v>6878</v>
      </c>
      <c r="T224" s="11" t="s">
        <v>8309</v>
      </c>
      <c r="U224" s="11">
        <v>1595</v>
      </c>
      <c r="V224" s="11" t="s">
        <v>6880</v>
      </c>
      <c r="W224" s="11">
        <v>120</v>
      </c>
      <c r="X224" s="11">
        <v>5</v>
      </c>
      <c r="Y224" s="11" t="s">
        <v>6881</v>
      </c>
      <c r="Z224" s="15" t="e">
        <f>_xlfn.XLOOKUP(E224, Commandes!F:F, Commandes!D:D)</f>
        <v>#N/A</v>
      </c>
    </row>
    <row r="225" spans="1:26" x14ac:dyDescent="0.25">
      <c r="A225" s="11" t="s">
        <v>4298</v>
      </c>
      <c r="B225" s="11" t="s">
        <v>7127</v>
      </c>
      <c r="C225" s="11" t="s">
        <v>8059</v>
      </c>
      <c r="D225" s="11" t="s">
        <v>8310</v>
      </c>
      <c r="E225" s="11" t="s">
        <v>8311</v>
      </c>
      <c r="F225" s="11" t="s">
        <v>66</v>
      </c>
      <c r="G225" s="11" t="s">
        <v>4181</v>
      </c>
      <c r="H225" s="11" t="s">
        <v>4667</v>
      </c>
      <c r="I225" s="11" t="s">
        <v>8290</v>
      </c>
      <c r="J225" s="11" t="s">
        <v>8291</v>
      </c>
      <c r="K225" s="11" t="s">
        <v>8261</v>
      </c>
      <c r="L225" s="11" t="s">
        <v>8312</v>
      </c>
      <c r="M225" s="11" t="s">
        <v>66</v>
      </c>
      <c r="N225" s="11" t="s">
        <v>6874</v>
      </c>
      <c r="O225" s="11" t="s">
        <v>6875</v>
      </c>
      <c r="P225" s="11" t="s">
        <v>8313</v>
      </c>
      <c r="Q225" s="11">
        <v>33908</v>
      </c>
      <c r="R225" s="11" t="s">
        <v>8314</v>
      </c>
      <c r="S225" s="11" t="s">
        <v>6878</v>
      </c>
      <c r="T225" s="11" t="s">
        <v>8315</v>
      </c>
      <c r="U225" s="11">
        <v>1595</v>
      </c>
      <c r="V225" s="11" t="s">
        <v>6880</v>
      </c>
      <c r="W225" s="11">
        <v>120</v>
      </c>
      <c r="X225" s="11">
        <v>5</v>
      </c>
      <c r="Y225" s="11" t="s">
        <v>6881</v>
      </c>
      <c r="Z225" s="15" t="e">
        <f>_xlfn.XLOOKUP(E225, Commandes!F:F, Commandes!D:D)</f>
        <v>#N/A</v>
      </c>
    </row>
    <row r="226" spans="1:26" x14ac:dyDescent="0.25">
      <c r="A226" s="11" t="s">
        <v>4298</v>
      </c>
      <c r="B226" s="11" t="s">
        <v>6903</v>
      </c>
      <c r="C226" s="11" t="s">
        <v>8026</v>
      </c>
      <c r="D226" s="11" t="s">
        <v>8316</v>
      </c>
      <c r="E226" s="11" t="s">
        <v>5295</v>
      </c>
      <c r="F226" s="11" t="s">
        <v>6905</v>
      </c>
      <c r="G226" s="11" t="s">
        <v>6905</v>
      </c>
      <c r="H226" s="11" t="s">
        <v>4692</v>
      </c>
      <c r="I226" s="11" t="s">
        <v>8317</v>
      </c>
      <c r="J226" s="11" t="s">
        <v>66</v>
      </c>
      <c r="K226" s="11" t="s">
        <v>8318</v>
      </c>
      <c r="L226" s="11" t="s">
        <v>8319</v>
      </c>
      <c r="M226" s="11" t="s">
        <v>66</v>
      </c>
      <c r="N226" s="11" t="s">
        <v>6910</v>
      </c>
      <c r="O226" s="11" t="s">
        <v>6990</v>
      </c>
      <c r="P226" s="11" t="s">
        <v>66</v>
      </c>
      <c r="Q226" s="11">
        <v>207987</v>
      </c>
      <c r="R226" s="11" t="s">
        <v>8320</v>
      </c>
      <c r="S226" s="11" t="s">
        <v>6878</v>
      </c>
      <c r="T226" s="11" t="s">
        <v>5299</v>
      </c>
      <c r="U226" s="11">
        <v>3500</v>
      </c>
      <c r="V226" s="11" t="s">
        <v>6923</v>
      </c>
      <c r="W226" s="11">
        <v>0</v>
      </c>
      <c r="X226" s="11">
        <v>8</v>
      </c>
      <c r="Y226" s="11" t="s">
        <v>6915</v>
      </c>
      <c r="Z226" s="15" t="e">
        <f>_xlfn.XLOOKUP(E226, Commandes!F:F, Commandes!D:D)</f>
        <v>#N/A</v>
      </c>
    </row>
    <row r="227" spans="1:26" x14ac:dyDescent="0.25">
      <c r="A227" s="11" t="s">
        <v>4298</v>
      </c>
      <c r="B227" s="11" t="s">
        <v>6903</v>
      </c>
      <c r="C227" s="11" t="s">
        <v>8026</v>
      </c>
      <c r="D227" s="11" t="s">
        <v>8321</v>
      </c>
      <c r="E227" s="11" t="s">
        <v>8322</v>
      </c>
      <c r="F227" s="11" t="s">
        <v>6905</v>
      </c>
      <c r="G227" s="11" t="s">
        <v>6905</v>
      </c>
      <c r="H227" s="11" t="s">
        <v>4692</v>
      </c>
      <c r="I227" s="11" t="s">
        <v>8317</v>
      </c>
      <c r="J227" s="11" t="s">
        <v>66</v>
      </c>
      <c r="K227" s="11" t="s">
        <v>8323</v>
      </c>
      <c r="L227" s="11" t="s">
        <v>8324</v>
      </c>
      <c r="M227" s="11" t="s">
        <v>66</v>
      </c>
      <c r="N227" s="11" t="s">
        <v>6910</v>
      </c>
      <c r="O227" s="11" t="s">
        <v>6990</v>
      </c>
      <c r="P227" s="11" t="s">
        <v>66</v>
      </c>
      <c r="Q227" s="11">
        <v>9326</v>
      </c>
      <c r="R227" s="11" t="s">
        <v>8325</v>
      </c>
      <c r="S227" s="11" t="s">
        <v>6878</v>
      </c>
      <c r="T227" s="11" t="s">
        <v>8326</v>
      </c>
      <c r="U227" s="11">
        <v>3500</v>
      </c>
      <c r="V227" s="11" t="s">
        <v>6923</v>
      </c>
      <c r="W227" s="11">
        <v>0</v>
      </c>
      <c r="X227" s="11">
        <v>8</v>
      </c>
      <c r="Y227" s="11" t="s">
        <v>6915</v>
      </c>
      <c r="Z227" s="15" t="e">
        <f>_xlfn.XLOOKUP(E227, Commandes!F:F, Commandes!D:D)</f>
        <v>#N/A</v>
      </c>
    </row>
    <row r="228" spans="1:26" x14ac:dyDescent="0.25">
      <c r="A228" s="11" t="s">
        <v>4298</v>
      </c>
      <c r="B228" s="11" t="s">
        <v>6903</v>
      </c>
      <c r="C228" s="11" t="s">
        <v>8059</v>
      </c>
      <c r="D228" s="11" t="s">
        <v>8327</v>
      </c>
      <c r="E228" s="11" t="s">
        <v>1059</v>
      </c>
      <c r="F228" s="11" t="s">
        <v>6905</v>
      </c>
      <c r="G228" s="11" t="s">
        <v>6905</v>
      </c>
      <c r="H228" s="11" t="s">
        <v>4692</v>
      </c>
      <c r="I228" s="11" t="s">
        <v>6917</v>
      </c>
      <c r="J228" s="11" t="s">
        <v>66</v>
      </c>
      <c r="K228" s="11" t="s">
        <v>7088</v>
      </c>
      <c r="L228" s="11" t="s">
        <v>8328</v>
      </c>
      <c r="M228" s="11" t="s">
        <v>66</v>
      </c>
      <c r="N228" s="11" t="s">
        <v>6910</v>
      </c>
      <c r="O228" s="11" t="s">
        <v>6990</v>
      </c>
      <c r="P228" s="11" t="s">
        <v>66</v>
      </c>
      <c r="Q228" s="11">
        <v>191000</v>
      </c>
      <c r="R228" s="11" t="s">
        <v>8329</v>
      </c>
      <c r="S228" s="11" t="s">
        <v>6878</v>
      </c>
      <c r="T228" s="11" t="s">
        <v>1061</v>
      </c>
      <c r="U228" s="11">
        <v>3500</v>
      </c>
      <c r="V228" s="11" t="s">
        <v>6923</v>
      </c>
      <c r="W228" s="11">
        <v>0</v>
      </c>
      <c r="X228" s="11">
        <v>8</v>
      </c>
      <c r="Y228" s="11" t="s">
        <v>6915</v>
      </c>
      <c r="Z228" s="15" t="str">
        <f>_xlfn.XLOOKUP(E228, Commandes!F:F, Commandes!D:D)</f>
        <v>GN93-7NK-JKH</v>
      </c>
    </row>
    <row r="229" spans="1:26" x14ac:dyDescent="0.25">
      <c r="A229" s="11" t="s">
        <v>1156</v>
      </c>
      <c r="B229" s="11" t="s">
        <v>6939</v>
      </c>
      <c r="C229" s="11" t="s">
        <v>8330</v>
      </c>
      <c r="D229" s="11" t="s">
        <v>8331</v>
      </c>
      <c r="E229" s="11" t="s">
        <v>1316</v>
      </c>
      <c r="F229" s="11" t="s">
        <v>6942</v>
      </c>
      <c r="G229" s="11" t="s">
        <v>66</v>
      </c>
      <c r="H229" s="11" t="s">
        <v>6906</v>
      </c>
      <c r="I229" s="11" t="s">
        <v>8038</v>
      </c>
      <c r="J229" s="11" t="s">
        <v>8039</v>
      </c>
      <c r="K229" s="11" t="s">
        <v>8332</v>
      </c>
      <c r="L229" s="11" t="s">
        <v>8333</v>
      </c>
      <c r="M229" s="11" t="s">
        <v>66</v>
      </c>
      <c r="N229" s="11" t="s">
        <v>6874</v>
      </c>
      <c r="O229" s="11" t="s">
        <v>6875</v>
      </c>
      <c r="P229" s="11" t="s">
        <v>66</v>
      </c>
      <c r="Q229" s="11">
        <v>511219</v>
      </c>
      <c r="R229" s="11" t="s">
        <v>8334</v>
      </c>
      <c r="S229" s="11" t="s">
        <v>8335</v>
      </c>
      <c r="T229" s="11" t="s">
        <v>1318</v>
      </c>
      <c r="U229" s="11">
        <v>16000</v>
      </c>
      <c r="V229" s="11" t="s">
        <v>6923</v>
      </c>
      <c r="W229" s="11">
        <v>0</v>
      </c>
      <c r="X229" s="11">
        <v>14</v>
      </c>
      <c r="Y229" s="11" t="s">
        <v>6952</v>
      </c>
      <c r="Z229" s="15" t="str">
        <f>_xlfn.XLOOKUP(E229, Commandes!F:F, Commandes!D:D)</f>
        <v>GS6P-8UE-67C</v>
      </c>
    </row>
    <row r="230" spans="1:26" x14ac:dyDescent="0.25">
      <c r="A230" s="11" t="s">
        <v>1156</v>
      </c>
      <c r="B230" s="11" t="s">
        <v>6939</v>
      </c>
      <c r="C230" s="11" t="s">
        <v>8330</v>
      </c>
      <c r="D230" s="11" t="s">
        <v>8336</v>
      </c>
      <c r="E230" s="11" t="s">
        <v>1298</v>
      </c>
      <c r="F230" s="11" t="s">
        <v>8053</v>
      </c>
      <c r="G230" s="11" t="s">
        <v>8053</v>
      </c>
      <c r="H230" s="11" t="s">
        <v>6906</v>
      </c>
      <c r="I230" s="11" t="s">
        <v>8038</v>
      </c>
      <c r="J230" s="11" t="s">
        <v>8061</v>
      </c>
      <c r="K230" s="11" t="s">
        <v>8332</v>
      </c>
      <c r="L230" s="11" t="s">
        <v>8333</v>
      </c>
      <c r="M230" s="11" t="s">
        <v>66</v>
      </c>
      <c r="N230" s="11" t="s">
        <v>6874</v>
      </c>
      <c r="O230" s="11" t="s">
        <v>6875</v>
      </c>
      <c r="P230" s="11" t="s">
        <v>8337</v>
      </c>
      <c r="Q230" s="11">
        <v>506233</v>
      </c>
      <c r="R230" s="11" t="s">
        <v>8338</v>
      </c>
      <c r="S230" s="11" t="s">
        <v>8335</v>
      </c>
      <c r="T230" s="11" t="s">
        <v>1300</v>
      </c>
      <c r="U230" s="11">
        <v>16000</v>
      </c>
      <c r="V230" s="11" t="s">
        <v>6923</v>
      </c>
      <c r="W230" s="11">
        <v>0</v>
      </c>
      <c r="X230" s="11">
        <v>21</v>
      </c>
      <c r="Y230" s="11" t="s">
        <v>6952</v>
      </c>
      <c r="Z230" s="15" t="str">
        <f>_xlfn.XLOOKUP(E230, Commandes!F:F, Commandes!D:D)</f>
        <v>GK7R-Y7E-KUC</v>
      </c>
    </row>
    <row r="231" spans="1:26" x14ac:dyDescent="0.25">
      <c r="A231" s="11" t="s">
        <v>1156</v>
      </c>
      <c r="B231" s="11" t="s">
        <v>6939</v>
      </c>
      <c r="C231" s="11" t="s">
        <v>8330</v>
      </c>
      <c r="D231" s="11" t="s">
        <v>8339</v>
      </c>
      <c r="E231" s="11" t="s">
        <v>1687</v>
      </c>
      <c r="F231" s="11" t="s">
        <v>8340</v>
      </c>
      <c r="G231" s="11" t="s">
        <v>8340</v>
      </c>
      <c r="H231" s="11" t="s">
        <v>6906</v>
      </c>
      <c r="I231" s="11" t="s">
        <v>8341</v>
      </c>
      <c r="J231" s="11" t="s">
        <v>8069</v>
      </c>
      <c r="K231" s="11" t="s">
        <v>8342</v>
      </c>
      <c r="L231" s="11" t="s">
        <v>8343</v>
      </c>
      <c r="M231" s="11" t="s">
        <v>66</v>
      </c>
      <c r="N231" s="11" t="s">
        <v>6874</v>
      </c>
      <c r="O231" s="11" t="s">
        <v>6875</v>
      </c>
      <c r="P231" s="11" t="s">
        <v>8344</v>
      </c>
      <c r="Q231" s="11">
        <v>260268</v>
      </c>
      <c r="R231" s="11" t="s">
        <v>8345</v>
      </c>
      <c r="S231" s="11" t="s">
        <v>8335</v>
      </c>
      <c r="T231" s="11" t="s">
        <v>1689</v>
      </c>
      <c r="U231" s="11">
        <v>13000</v>
      </c>
      <c r="V231" s="11" t="s">
        <v>6923</v>
      </c>
      <c r="W231" s="11">
        <v>0</v>
      </c>
      <c r="X231" s="11">
        <v>14</v>
      </c>
      <c r="Y231" s="11" t="s">
        <v>6952</v>
      </c>
      <c r="Z231" s="15" t="str">
        <f>_xlfn.XLOOKUP(E231, Commandes!F:F, Commandes!D:D)</f>
        <v>GXTA-PME-FAC</v>
      </c>
    </row>
    <row r="232" spans="1:26" x14ac:dyDescent="0.25">
      <c r="A232" s="11" t="s">
        <v>1156</v>
      </c>
      <c r="B232" s="11" t="s">
        <v>6939</v>
      </c>
      <c r="C232" s="11" t="s">
        <v>8330</v>
      </c>
      <c r="D232" s="11" t="s">
        <v>8346</v>
      </c>
      <c r="E232" s="11" t="s">
        <v>1227</v>
      </c>
      <c r="F232" s="11" t="s">
        <v>8347</v>
      </c>
      <c r="G232" s="11" t="s">
        <v>8347</v>
      </c>
      <c r="H232" s="11" t="s">
        <v>4692</v>
      </c>
      <c r="I232" s="11" t="s">
        <v>4693</v>
      </c>
      <c r="J232" s="11" t="s">
        <v>8348</v>
      </c>
      <c r="K232" s="11" t="s">
        <v>8349</v>
      </c>
      <c r="L232" s="11" t="s">
        <v>8350</v>
      </c>
      <c r="M232" s="11" t="s">
        <v>66</v>
      </c>
      <c r="N232" s="11" t="s">
        <v>6874</v>
      </c>
      <c r="O232" s="11" t="s">
        <v>6875</v>
      </c>
      <c r="P232" s="11" t="s">
        <v>66</v>
      </c>
      <c r="Q232" s="11">
        <v>216360</v>
      </c>
      <c r="R232" s="11" t="s">
        <v>8351</v>
      </c>
      <c r="S232" s="11" t="s">
        <v>8335</v>
      </c>
      <c r="T232" s="11" t="s">
        <v>1229</v>
      </c>
      <c r="U232" s="11">
        <v>7200</v>
      </c>
      <c r="V232" s="11" t="s">
        <v>6923</v>
      </c>
      <c r="W232" s="11">
        <v>0</v>
      </c>
      <c r="X232" s="11">
        <v>8</v>
      </c>
      <c r="Y232" s="11" t="s">
        <v>7171</v>
      </c>
      <c r="Z232" s="15" t="str">
        <f>_xlfn.XLOOKUP(E232, Commandes!F:F, Commandes!D:D)</f>
        <v>G5R9-GZ7-UV9</v>
      </c>
    </row>
    <row r="233" spans="1:26" x14ac:dyDescent="0.25">
      <c r="A233" s="11" t="s">
        <v>1156</v>
      </c>
      <c r="B233" s="11" t="s">
        <v>6939</v>
      </c>
      <c r="C233" s="11" t="s">
        <v>8330</v>
      </c>
      <c r="D233" s="11" t="s">
        <v>8352</v>
      </c>
      <c r="E233" s="11" t="s">
        <v>1221</v>
      </c>
      <c r="F233" s="11" t="s">
        <v>8353</v>
      </c>
      <c r="G233" s="11" t="s">
        <v>8353</v>
      </c>
      <c r="H233" s="11" t="s">
        <v>8354</v>
      </c>
      <c r="I233" s="11" t="s">
        <v>4725</v>
      </c>
      <c r="J233" s="11" t="s">
        <v>8069</v>
      </c>
      <c r="K233" s="11" t="s">
        <v>8355</v>
      </c>
      <c r="L233" s="11" t="s">
        <v>8356</v>
      </c>
      <c r="M233" s="11" t="s">
        <v>66</v>
      </c>
      <c r="N233" s="11" t="s">
        <v>6874</v>
      </c>
      <c r="O233" s="11" t="s">
        <v>6875</v>
      </c>
      <c r="P233" s="11" t="s">
        <v>8357</v>
      </c>
      <c r="Q233" s="11">
        <v>233425</v>
      </c>
      <c r="R233" s="11" t="s">
        <v>8358</v>
      </c>
      <c r="S233" s="11" t="s">
        <v>6878</v>
      </c>
      <c r="T233" s="11" t="s">
        <v>1223</v>
      </c>
      <c r="U233" s="11">
        <v>13300</v>
      </c>
      <c r="V233" s="11" t="s">
        <v>6923</v>
      </c>
      <c r="W233" s="11">
        <v>0</v>
      </c>
      <c r="X233" s="11">
        <v>14</v>
      </c>
      <c r="Y233" s="11" t="s">
        <v>66</v>
      </c>
      <c r="Z233" s="15" t="str">
        <f>_xlfn.XLOOKUP(E233, Commandes!F:F, Commandes!D:D)</f>
        <v>GPNN-X5A-VHF</v>
      </c>
    </row>
    <row r="234" spans="1:26" x14ac:dyDescent="0.25">
      <c r="A234" s="11" t="s">
        <v>1156</v>
      </c>
      <c r="B234" s="11" t="s">
        <v>6939</v>
      </c>
      <c r="C234" s="11" t="s">
        <v>8330</v>
      </c>
      <c r="D234" s="11" t="s">
        <v>8359</v>
      </c>
      <c r="E234" s="11" t="s">
        <v>1215</v>
      </c>
      <c r="F234" s="11" t="s">
        <v>8353</v>
      </c>
      <c r="G234" s="11" t="s">
        <v>8353</v>
      </c>
      <c r="H234" s="11" t="s">
        <v>8354</v>
      </c>
      <c r="I234" s="11" t="s">
        <v>4725</v>
      </c>
      <c r="J234" s="11" t="s">
        <v>8069</v>
      </c>
      <c r="K234" s="11" t="s">
        <v>8355</v>
      </c>
      <c r="L234" s="11" t="s">
        <v>8360</v>
      </c>
      <c r="M234" s="11" t="s">
        <v>66</v>
      </c>
      <c r="N234" s="11" t="s">
        <v>6874</v>
      </c>
      <c r="O234" s="11" t="s">
        <v>6875</v>
      </c>
      <c r="P234" s="11" t="s">
        <v>8361</v>
      </c>
      <c r="Q234" s="11">
        <v>210442</v>
      </c>
      <c r="R234" s="11" t="s">
        <v>8362</v>
      </c>
      <c r="S234" s="11" t="s">
        <v>6878</v>
      </c>
      <c r="T234" s="11" t="s">
        <v>1217</v>
      </c>
      <c r="U234" s="11">
        <v>0</v>
      </c>
      <c r="V234" s="11" t="s">
        <v>6923</v>
      </c>
      <c r="W234" s="11">
        <v>0</v>
      </c>
      <c r="X234" s="11">
        <v>0</v>
      </c>
      <c r="Y234" s="11" t="s">
        <v>66</v>
      </c>
      <c r="Z234" s="15" t="str">
        <f>_xlfn.XLOOKUP(E234, Commandes!F:F, Commandes!D:D)</f>
        <v>GP3M-T4J-M7J</v>
      </c>
    </row>
    <row r="235" spans="1:26" x14ac:dyDescent="0.25">
      <c r="A235" s="11" t="s">
        <v>1156</v>
      </c>
      <c r="B235" s="11" t="s">
        <v>6939</v>
      </c>
      <c r="C235" s="11" t="s">
        <v>8330</v>
      </c>
      <c r="D235" s="11" t="s">
        <v>8363</v>
      </c>
      <c r="E235" s="11" t="s">
        <v>1236</v>
      </c>
      <c r="F235" s="11" t="s">
        <v>8353</v>
      </c>
      <c r="G235" s="11" t="s">
        <v>8353</v>
      </c>
      <c r="H235" s="11" t="s">
        <v>8354</v>
      </c>
      <c r="I235" s="11" t="s">
        <v>4725</v>
      </c>
      <c r="J235" s="11" t="s">
        <v>8069</v>
      </c>
      <c r="K235" s="11" t="s">
        <v>8355</v>
      </c>
      <c r="L235" s="11" t="s">
        <v>8356</v>
      </c>
      <c r="M235" s="11" t="s">
        <v>66</v>
      </c>
      <c r="N235" s="11" t="s">
        <v>6874</v>
      </c>
      <c r="O235" s="11" t="s">
        <v>6875</v>
      </c>
      <c r="P235" s="11" t="s">
        <v>8364</v>
      </c>
      <c r="Q235" s="11">
        <v>401772</v>
      </c>
      <c r="R235" s="11" t="s">
        <v>8365</v>
      </c>
      <c r="S235" s="11" t="s">
        <v>6878</v>
      </c>
      <c r="T235" s="11" t="s">
        <v>1238</v>
      </c>
      <c r="U235" s="11">
        <v>0</v>
      </c>
      <c r="V235" s="11" t="s">
        <v>6923</v>
      </c>
      <c r="W235" s="11">
        <v>0</v>
      </c>
      <c r="X235" s="11">
        <v>0</v>
      </c>
      <c r="Y235" s="11" t="s">
        <v>66</v>
      </c>
      <c r="Z235" s="15" t="str">
        <f>_xlfn.XLOOKUP(E235, Commandes!F:F, Commandes!D:D)</f>
        <v>GTRY-9CK-GE8</v>
      </c>
    </row>
    <row r="236" spans="1:26" x14ac:dyDescent="0.25">
      <c r="A236" s="11" t="s">
        <v>1156</v>
      </c>
      <c r="B236" s="11" t="s">
        <v>6939</v>
      </c>
      <c r="C236" s="11" t="s">
        <v>8330</v>
      </c>
      <c r="D236" s="11" t="s">
        <v>8366</v>
      </c>
      <c r="E236" s="11" t="s">
        <v>8367</v>
      </c>
      <c r="F236" s="11" t="s">
        <v>8347</v>
      </c>
      <c r="G236" s="11" t="s">
        <v>8347</v>
      </c>
      <c r="H236" s="11" t="s">
        <v>4692</v>
      </c>
      <c r="I236" s="11" t="s">
        <v>4693</v>
      </c>
      <c r="J236" s="11" t="s">
        <v>8368</v>
      </c>
      <c r="K236" s="11" t="s">
        <v>8369</v>
      </c>
      <c r="L236" s="11" t="s">
        <v>8370</v>
      </c>
      <c r="M236" s="11" t="s">
        <v>66</v>
      </c>
      <c r="N236" s="11" t="s">
        <v>6874</v>
      </c>
      <c r="O236" s="11" t="s">
        <v>6875</v>
      </c>
      <c r="P236" s="11" t="s">
        <v>66</v>
      </c>
      <c r="Q236" s="11">
        <v>203549</v>
      </c>
      <c r="R236" s="11" t="s">
        <v>8371</v>
      </c>
      <c r="S236" s="11" t="s">
        <v>7535</v>
      </c>
      <c r="T236" s="11" t="s">
        <v>8372</v>
      </c>
      <c r="U236" s="11">
        <v>0</v>
      </c>
      <c r="V236" s="11" t="s">
        <v>7170</v>
      </c>
      <c r="W236" s="11">
        <v>0</v>
      </c>
      <c r="X236" s="11">
        <v>0</v>
      </c>
      <c r="Y236" s="11" t="s">
        <v>66</v>
      </c>
      <c r="Z236" s="15" t="e">
        <f>_xlfn.XLOOKUP(E236, Commandes!F:F, Commandes!D:D)</f>
        <v>#N/A</v>
      </c>
    </row>
    <row r="237" spans="1:26" x14ac:dyDescent="0.25">
      <c r="A237" s="11" t="s">
        <v>1156</v>
      </c>
      <c r="B237" s="11" t="s">
        <v>6939</v>
      </c>
      <c r="C237" s="11" t="s">
        <v>8330</v>
      </c>
      <c r="D237" s="11" t="s">
        <v>8373</v>
      </c>
      <c r="E237" s="11" t="s">
        <v>1304</v>
      </c>
      <c r="F237" s="11" t="s">
        <v>8353</v>
      </c>
      <c r="G237" s="11" t="s">
        <v>8353</v>
      </c>
      <c r="H237" s="11" t="s">
        <v>8354</v>
      </c>
      <c r="I237" s="11" t="s">
        <v>4725</v>
      </c>
      <c r="J237" s="11" t="s">
        <v>8069</v>
      </c>
      <c r="K237" s="11" t="s">
        <v>8355</v>
      </c>
      <c r="L237" s="11" t="s">
        <v>8374</v>
      </c>
      <c r="M237" s="11" t="s">
        <v>66</v>
      </c>
      <c r="N237" s="11" t="s">
        <v>6874</v>
      </c>
      <c r="O237" s="11" t="s">
        <v>6875</v>
      </c>
      <c r="P237" s="11" t="s">
        <v>8375</v>
      </c>
      <c r="Q237" s="11">
        <v>252135</v>
      </c>
      <c r="R237" s="11" t="s">
        <v>8376</v>
      </c>
      <c r="S237" s="11" t="s">
        <v>6878</v>
      </c>
      <c r="T237" s="11" t="s">
        <v>1306</v>
      </c>
      <c r="U237" s="11">
        <v>0</v>
      </c>
      <c r="V237" s="11" t="s">
        <v>6923</v>
      </c>
      <c r="W237" s="11">
        <v>0</v>
      </c>
      <c r="X237" s="11">
        <v>0</v>
      </c>
      <c r="Y237" s="11" t="s">
        <v>66</v>
      </c>
      <c r="Z237" s="15" t="str">
        <f>_xlfn.XLOOKUP(E237, Commandes!F:F, Commandes!D:D)</f>
        <v>GMMF-UYT-4RG</v>
      </c>
    </row>
    <row r="238" spans="1:26" x14ac:dyDescent="0.25">
      <c r="A238" s="11" t="s">
        <v>1156</v>
      </c>
      <c r="B238" s="11" t="s">
        <v>6939</v>
      </c>
      <c r="C238" s="11" t="s">
        <v>8330</v>
      </c>
      <c r="D238" s="11" t="s">
        <v>8377</v>
      </c>
      <c r="E238" s="11" t="s">
        <v>1242</v>
      </c>
      <c r="F238" s="11" t="s">
        <v>6942</v>
      </c>
      <c r="G238" s="11" t="s">
        <v>6942</v>
      </c>
      <c r="H238" s="11" t="s">
        <v>8354</v>
      </c>
      <c r="I238" s="11" t="s">
        <v>4725</v>
      </c>
      <c r="J238" s="11" t="s">
        <v>8378</v>
      </c>
      <c r="K238" s="11" t="s">
        <v>8379</v>
      </c>
      <c r="L238" s="11" t="s">
        <v>8380</v>
      </c>
      <c r="M238" s="11" t="s">
        <v>66</v>
      </c>
      <c r="N238" s="11" t="s">
        <v>6874</v>
      </c>
      <c r="O238" s="11" t="s">
        <v>6875</v>
      </c>
      <c r="P238" s="11" t="s">
        <v>8381</v>
      </c>
      <c r="Q238" s="11">
        <v>444473</v>
      </c>
      <c r="R238" s="11" t="s">
        <v>8382</v>
      </c>
      <c r="S238" s="11" t="s">
        <v>6878</v>
      </c>
      <c r="T238" s="11" t="s">
        <v>1244</v>
      </c>
      <c r="U238" s="11">
        <v>16000</v>
      </c>
      <c r="V238" s="11" t="s">
        <v>6923</v>
      </c>
      <c r="W238" s="11">
        <v>0</v>
      </c>
      <c r="X238" s="11">
        <v>21</v>
      </c>
      <c r="Y238" s="11" t="s">
        <v>66</v>
      </c>
      <c r="Z238" s="15" t="str">
        <f>_xlfn.XLOOKUP(E238, Commandes!F:F, Commandes!D:D)</f>
        <v>G2KR-HFN-VGH</v>
      </c>
    </row>
    <row r="239" spans="1:26" x14ac:dyDescent="0.25">
      <c r="A239" s="11" t="s">
        <v>1156</v>
      </c>
      <c r="B239" s="11" t="s">
        <v>6939</v>
      </c>
      <c r="C239" s="11" t="s">
        <v>8330</v>
      </c>
      <c r="D239" s="11" t="s">
        <v>8383</v>
      </c>
      <c r="E239" s="11" t="s">
        <v>1248</v>
      </c>
      <c r="F239" s="11" t="s">
        <v>6942</v>
      </c>
      <c r="G239" s="11" t="s">
        <v>6942</v>
      </c>
      <c r="H239" s="11" t="s">
        <v>8354</v>
      </c>
      <c r="I239" s="11" t="s">
        <v>4725</v>
      </c>
      <c r="J239" s="11" t="s">
        <v>8378</v>
      </c>
      <c r="K239" s="11" t="s">
        <v>8384</v>
      </c>
      <c r="L239" s="11" t="s">
        <v>8356</v>
      </c>
      <c r="M239" s="11" t="s">
        <v>66</v>
      </c>
      <c r="N239" s="11" t="s">
        <v>6874</v>
      </c>
      <c r="O239" s="11" t="s">
        <v>6875</v>
      </c>
      <c r="P239" s="11" t="s">
        <v>8385</v>
      </c>
      <c r="Q239" s="11">
        <v>385745</v>
      </c>
      <c r="R239" s="11" t="s">
        <v>8386</v>
      </c>
      <c r="S239" s="11" t="s">
        <v>6878</v>
      </c>
      <c r="T239" s="11" t="s">
        <v>1250</v>
      </c>
      <c r="U239" s="11">
        <v>16000</v>
      </c>
      <c r="V239" s="11" t="s">
        <v>6923</v>
      </c>
      <c r="W239" s="11">
        <v>0</v>
      </c>
      <c r="X239" s="11">
        <v>21</v>
      </c>
      <c r="Y239" s="11" t="s">
        <v>66</v>
      </c>
      <c r="Z239" s="15" t="str">
        <f>_xlfn.XLOOKUP(E239, Commandes!F:F, Commandes!D:D)</f>
        <v>GKF6-FP3-98K</v>
      </c>
    </row>
    <row r="240" spans="1:26" x14ac:dyDescent="0.25">
      <c r="A240" s="11" t="s">
        <v>1156</v>
      </c>
      <c r="B240" s="11" t="s">
        <v>6939</v>
      </c>
      <c r="C240" s="11" t="s">
        <v>8330</v>
      </c>
      <c r="D240" s="11" t="s">
        <v>8387</v>
      </c>
      <c r="E240" s="11" t="s">
        <v>1253</v>
      </c>
      <c r="F240" s="11" t="s">
        <v>8353</v>
      </c>
      <c r="G240" s="11" t="s">
        <v>8353</v>
      </c>
      <c r="H240" s="11" t="s">
        <v>8354</v>
      </c>
      <c r="I240" s="11" t="s">
        <v>4725</v>
      </c>
      <c r="J240" s="11" t="s">
        <v>8069</v>
      </c>
      <c r="K240" s="11" t="s">
        <v>8388</v>
      </c>
      <c r="L240" s="11" t="s">
        <v>8389</v>
      </c>
      <c r="M240" s="11" t="s">
        <v>66</v>
      </c>
      <c r="N240" s="11" t="s">
        <v>6874</v>
      </c>
      <c r="O240" s="11" t="s">
        <v>6875</v>
      </c>
      <c r="P240" s="11" t="s">
        <v>8390</v>
      </c>
      <c r="Q240" s="11">
        <v>245125</v>
      </c>
      <c r="R240" s="11" t="s">
        <v>8391</v>
      </c>
      <c r="S240" s="11" t="s">
        <v>6878</v>
      </c>
      <c r="T240" s="11" t="s">
        <v>1255</v>
      </c>
      <c r="U240" s="11">
        <v>14000</v>
      </c>
      <c r="V240" s="11" t="s">
        <v>6923</v>
      </c>
      <c r="W240" s="11">
        <v>0</v>
      </c>
      <c r="X240" s="11">
        <v>14</v>
      </c>
      <c r="Y240" s="11" t="s">
        <v>66</v>
      </c>
      <c r="Z240" s="15" t="str">
        <f>_xlfn.XLOOKUP(E240, Commandes!F:F, Commandes!D:D)</f>
        <v>GWWR-HAE-MPA</v>
      </c>
    </row>
    <row r="241" spans="1:26" x14ac:dyDescent="0.25">
      <c r="A241" s="11" t="s">
        <v>1156</v>
      </c>
      <c r="B241" s="11" t="s">
        <v>6939</v>
      </c>
      <c r="C241" s="11" t="s">
        <v>8330</v>
      </c>
      <c r="D241" s="11" t="s">
        <v>8392</v>
      </c>
      <c r="E241" s="11" t="s">
        <v>1259</v>
      </c>
      <c r="F241" s="11" t="s">
        <v>8347</v>
      </c>
      <c r="G241" s="11" t="s">
        <v>8347</v>
      </c>
      <c r="H241" s="11" t="s">
        <v>4692</v>
      </c>
      <c r="I241" s="11" t="s">
        <v>4693</v>
      </c>
      <c r="J241" s="11" t="s">
        <v>8368</v>
      </c>
      <c r="K241" s="11" t="s">
        <v>8393</v>
      </c>
      <c r="L241" s="11" t="s">
        <v>8394</v>
      </c>
      <c r="M241" s="11" t="s">
        <v>66</v>
      </c>
      <c r="N241" s="11" t="s">
        <v>6874</v>
      </c>
      <c r="O241" s="11" t="s">
        <v>6875</v>
      </c>
      <c r="P241" s="11" t="s">
        <v>66</v>
      </c>
      <c r="Q241" s="11">
        <v>148276</v>
      </c>
      <c r="R241" s="11" t="s">
        <v>8395</v>
      </c>
      <c r="S241" s="11" t="s">
        <v>7535</v>
      </c>
      <c r="T241" s="11" t="s">
        <v>1261</v>
      </c>
      <c r="U241" s="11">
        <v>7200</v>
      </c>
      <c r="V241" s="11" t="s">
        <v>7170</v>
      </c>
      <c r="W241" s="11">
        <v>0</v>
      </c>
      <c r="X241" s="11">
        <v>0</v>
      </c>
      <c r="Y241" s="11" t="s">
        <v>7171</v>
      </c>
      <c r="Z241" s="15" t="str">
        <f>_xlfn.XLOOKUP(E241, Commandes!F:F, Commandes!D:D)</f>
        <v>GZ4S-EA7-DXZ</v>
      </c>
    </row>
    <row r="242" spans="1:26" x14ac:dyDescent="0.25">
      <c r="A242" s="11" t="s">
        <v>1156</v>
      </c>
      <c r="B242" s="11" t="s">
        <v>6939</v>
      </c>
      <c r="C242" s="11" t="s">
        <v>8330</v>
      </c>
      <c r="D242" s="11" t="s">
        <v>8396</v>
      </c>
      <c r="E242" s="11" t="s">
        <v>1262</v>
      </c>
      <c r="F242" s="11" t="s">
        <v>6942</v>
      </c>
      <c r="G242" s="11" t="s">
        <v>6942</v>
      </c>
      <c r="H242" s="11" t="s">
        <v>8354</v>
      </c>
      <c r="I242" s="11" t="s">
        <v>4725</v>
      </c>
      <c r="J242" s="11" t="s">
        <v>8378</v>
      </c>
      <c r="K242" s="11" t="s">
        <v>8397</v>
      </c>
      <c r="L242" s="11" t="s">
        <v>8398</v>
      </c>
      <c r="M242" s="11" t="s">
        <v>66</v>
      </c>
      <c r="N242" s="11" t="s">
        <v>6874</v>
      </c>
      <c r="O242" s="11" t="s">
        <v>6875</v>
      </c>
      <c r="P242" s="11" t="s">
        <v>8399</v>
      </c>
      <c r="Q242" s="11">
        <v>308641</v>
      </c>
      <c r="R242" s="11" t="s">
        <v>8400</v>
      </c>
      <c r="S242" s="11" t="s">
        <v>6878</v>
      </c>
      <c r="T242" s="11" t="s">
        <v>1264</v>
      </c>
      <c r="U242" s="11">
        <v>16000</v>
      </c>
      <c r="V242" s="11" t="s">
        <v>6923</v>
      </c>
      <c r="W242" s="11">
        <v>0</v>
      </c>
      <c r="X242" s="11">
        <v>21</v>
      </c>
      <c r="Y242" s="11" t="s">
        <v>6952</v>
      </c>
      <c r="Z242" s="15" t="str">
        <f>_xlfn.XLOOKUP(E242, Commandes!F:F, Commandes!D:D)</f>
        <v>GEB4-8SC-U3H</v>
      </c>
    </row>
    <row r="243" spans="1:26" x14ac:dyDescent="0.25">
      <c r="A243" s="11" t="s">
        <v>1156</v>
      </c>
      <c r="B243" s="11" t="s">
        <v>6939</v>
      </c>
      <c r="C243" s="11" t="s">
        <v>8330</v>
      </c>
      <c r="D243" s="11" t="s">
        <v>8401</v>
      </c>
      <c r="E243" s="11" t="s">
        <v>1310</v>
      </c>
      <c r="F243" s="11" t="s">
        <v>6942</v>
      </c>
      <c r="G243" s="11" t="s">
        <v>6942</v>
      </c>
      <c r="H243" s="11" t="s">
        <v>8354</v>
      </c>
      <c r="I243" s="11" t="s">
        <v>4725</v>
      </c>
      <c r="J243" s="11" t="s">
        <v>8378</v>
      </c>
      <c r="K243" s="11" t="s">
        <v>8402</v>
      </c>
      <c r="L243" s="11" t="s">
        <v>8403</v>
      </c>
      <c r="M243" s="11" t="s">
        <v>66</v>
      </c>
      <c r="N243" s="11" t="s">
        <v>6874</v>
      </c>
      <c r="O243" s="11" t="s">
        <v>6875</v>
      </c>
      <c r="P243" s="11" t="s">
        <v>8404</v>
      </c>
      <c r="Q243" s="11">
        <v>421856</v>
      </c>
      <c r="R243" s="11" t="s">
        <v>8405</v>
      </c>
      <c r="S243" s="11" t="s">
        <v>6878</v>
      </c>
      <c r="T243" s="11" t="s">
        <v>1312</v>
      </c>
      <c r="U243" s="11">
        <v>16000</v>
      </c>
      <c r="V243" s="11" t="s">
        <v>6923</v>
      </c>
      <c r="W243" s="11">
        <v>0</v>
      </c>
      <c r="X243" s="11">
        <v>21</v>
      </c>
      <c r="Y243" s="11" t="s">
        <v>66</v>
      </c>
      <c r="Z243" s="15" t="str">
        <f>_xlfn.XLOOKUP(E243, Commandes!F:F, Commandes!D:D)</f>
        <v>G7H3-TU4-PBJ</v>
      </c>
    </row>
    <row r="244" spans="1:26" x14ac:dyDescent="0.25">
      <c r="A244" s="11" t="s">
        <v>1156</v>
      </c>
      <c r="B244" s="11" t="s">
        <v>6939</v>
      </c>
      <c r="C244" s="11" t="s">
        <v>8330</v>
      </c>
      <c r="D244" s="11" t="s">
        <v>8406</v>
      </c>
      <c r="E244" s="11" t="s">
        <v>1292</v>
      </c>
      <c r="F244" s="11" t="s">
        <v>8053</v>
      </c>
      <c r="G244" s="11" t="s">
        <v>8053</v>
      </c>
      <c r="H244" s="11" t="s">
        <v>6906</v>
      </c>
      <c r="I244" s="11" t="s">
        <v>6958</v>
      </c>
      <c r="J244" s="11" t="s">
        <v>6959</v>
      </c>
      <c r="K244" s="11" t="s">
        <v>8407</v>
      </c>
      <c r="L244" s="11" t="s">
        <v>8408</v>
      </c>
      <c r="M244" s="11" t="s">
        <v>66</v>
      </c>
      <c r="N244" s="11" t="s">
        <v>6874</v>
      </c>
      <c r="O244" s="11" t="s">
        <v>6875</v>
      </c>
      <c r="P244" s="11" t="s">
        <v>8409</v>
      </c>
      <c r="Q244" s="11">
        <v>238897</v>
      </c>
      <c r="R244" s="11" t="s">
        <v>8410</v>
      </c>
      <c r="S244" s="11" t="s">
        <v>6878</v>
      </c>
      <c r="T244" s="11" t="s">
        <v>1294</v>
      </c>
      <c r="U244" s="11">
        <v>16000</v>
      </c>
      <c r="V244" s="11" t="s">
        <v>6923</v>
      </c>
      <c r="W244" s="11">
        <v>0</v>
      </c>
      <c r="X244" s="11">
        <v>21</v>
      </c>
      <c r="Y244" s="11" t="s">
        <v>6952</v>
      </c>
      <c r="Z244" s="15" t="str">
        <f>_xlfn.XLOOKUP(E244, Commandes!F:F, Commandes!D:D)</f>
        <v>GCPU-SH7-X66</v>
      </c>
    </row>
    <row r="245" spans="1:26" x14ac:dyDescent="0.25">
      <c r="A245" s="11" t="s">
        <v>1156</v>
      </c>
      <c r="B245" s="11" t="s">
        <v>6939</v>
      </c>
      <c r="C245" s="11" t="s">
        <v>8330</v>
      </c>
      <c r="D245" s="11" t="s">
        <v>8411</v>
      </c>
      <c r="E245" s="11" t="s">
        <v>1209</v>
      </c>
      <c r="F245" s="11" t="s">
        <v>6942</v>
      </c>
      <c r="G245" s="11" t="s">
        <v>6942</v>
      </c>
      <c r="H245" s="11" t="s">
        <v>6906</v>
      </c>
      <c r="I245" s="11" t="s">
        <v>6958</v>
      </c>
      <c r="J245" s="11" t="s">
        <v>6959</v>
      </c>
      <c r="K245" s="11" t="s">
        <v>8412</v>
      </c>
      <c r="L245" s="11" t="s">
        <v>8413</v>
      </c>
      <c r="M245" s="11" t="s">
        <v>66</v>
      </c>
      <c r="N245" s="11" t="s">
        <v>6874</v>
      </c>
      <c r="O245" s="11" t="s">
        <v>6875</v>
      </c>
      <c r="P245" s="11" t="s">
        <v>8414</v>
      </c>
      <c r="Q245" s="11">
        <v>353304</v>
      </c>
      <c r="R245" s="11" t="s">
        <v>8415</v>
      </c>
      <c r="S245" s="11" t="s">
        <v>6878</v>
      </c>
      <c r="T245" s="11" t="s">
        <v>1211</v>
      </c>
      <c r="U245" s="11">
        <v>16000</v>
      </c>
      <c r="V245" s="11" t="s">
        <v>6923</v>
      </c>
      <c r="W245" s="11">
        <v>0</v>
      </c>
      <c r="X245" s="11">
        <v>21</v>
      </c>
      <c r="Y245" s="11" t="s">
        <v>6952</v>
      </c>
      <c r="Z245" s="15" t="str">
        <f>_xlfn.XLOOKUP(E245, Commandes!F:F, Commandes!D:D)</f>
        <v>G923-Y7M-HFS</v>
      </c>
    </row>
    <row r="246" spans="1:26" x14ac:dyDescent="0.25">
      <c r="A246" s="11" t="s">
        <v>1156</v>
      </c>
      <c r="B246" s="11" t="s">
        <v>6939</v>
      </c>
      <c r="C246" s="11" t="s">
        <v>8330</v>
      </c>
      <c r="D246" s="11" t="s">
        <v>8416</v>
      </c>
      <c r="E246" s="11" t="s">
        <v>1160</v>
      </c>
      <c r="F246" s="11" t="s">
        <v>6942</v>
      </c>
      <c r="G246" s="11" t="s">
        <v>6942</v>
      </c>
      <c r="H246" s="11" t="s">
        <v>6906</v>
      </c>
      <c r="I246" s="11" t="s">
        <v>6958</v>
      </c>
      <c r="J246" s="11" t="s">
        <v>6959</v>
      </c>
      <c r="K246" s="11" t="s">
        <v>8407</v>
      </c>
      <c r="L246" s="11" t="s">
        <v>8408</v>
      </c>
      <c r="M246" s="11" t="s">
        <v>66</v>
      </c>
      <c r="N246" s="11" t="s">
        <v>6874</v>
      </c>
      <c r="O246" s="11" t="s">
        <v>6875</v>
      </c>
      <c r="P246" s="11" t="s">
        <v>8417</v>
      </c>
      <c r="Q246" s="11">
        <v>335335</v>
      </c>
      <c r="R246" s="11" t="s">
        <v>8418</v>
      </c>
      <c r="S246" s="11" t="s">
        <v>6878</v>
      </c>
      <c r="T246" s="11" t="s">
        <v>1162</v>
      </c>
      <c r="U246" s="11">
        <v>16000</v>
      </c>
      <c r="V246" s="11" t="s">
        <v>6923</v>
      </c>
      <c r="W246" s="11">
        <v>0</v>
      </c>
      <c r="X246" s="11">
        <v>21</v>
      </c>
      <c r="Y246" s="11" t="s">
        <v>6952</v>
      </c>
      <c r="Z246" s="15" t="str">
        <f>_xlfn.XLOOKUP(E246, Commandes!F:F, Commandes!D:D)</f>
        <v>GG7C-G2W-NGE</v>
      </c>
    </row>
    <row r="247" spans="1:26" x14ac:dyDescent="0.25">
      <c r="A247" s="11" t="s">
        <v>1156</v>
      </c>
      <c r="B247" s="11" t="s">
        <v>6939</v>
      </c>
      <c r="C247" s="11" t="s">
        <v>8330</v>
      </c>
      <c r="D247" s="11" t="s">
        <v>8419</v>
      </c>
      <c r="E247" s="11" t="s">
        <v>1153</v>
      </c>
      <c r="F247" s="11" t="s">
        <v>6942</v>
      </c>
      <c r="G247" s="11" t="s">
        <v>6942</v>
      </c>
      <c r="H247" s="11" t="s">
        <v>6906</v>
      </c>
      <c r="I247" s="11" t="s">
        <v>6958</v>
      </c>
      <c r="J247" s="11" t="s">
        <v>6959</v>
      </c>
      <c r="K247" s="11" t="s">
        <v>8420</v>
      </c>
      <c r="L247" s="11" t="s">
        <v>8421</v>
      </c>
      <c r="M247" s="11" t="s">
        <v>66</v>
      </c>
      <c r="N247" s="11" t="s">
        <v>6874</v>
      </c>
      <c r="O247" s="11" t="s">
        <v>6875</v>
      </c>
      <c r="P247" s="11" t="s">
        <v>8422</v>
      </c>
      <c r="Q247" s="11">
        <v>393915</v>
      </c>
      <c r="R247" s="11" t="s">
        <v>8423</v>
      </c>
      <c r="S247" s="11" t="s">
        <v>6878</v>
      </c>
      <c r="T247" s="11" t="s">
        <v>1155</v>
      </c>
      <c r="U247" s="11">
        <v>16000</v>
      </c>
      <c r="V247" s="11" t="s">
        <v>6923</v>
      </c>
      <c r="W247" s="11">
        <v>0</v>
      </c>
      <c r="X247" s="11">
        <v>21</v>
      </c>
      <c r="Y247" s="11" t="s">
        <v>6952</v>
      </c>
      <c r="Z247" s="15" t="str">
        <f>_xlfn.XLOOKUP(E247, Commandes!F:F, Commandes!D:D)</f>
        <v>GHJW-45S-3KB</v>
      </c>
    </row>
    <row r="248" spans="1:26" x14ac:dyDescent="0.25">
      <c r="A248" s="11" t="s">
        <v>1156</v>
      </c>
      <c r="B248" s="11" t="s">
        <v>6939</v>
      </c>
      <c r="C248" s="11" t="s">
        <v>8330</v>
      </c>
      <c r="D248" s="11" t="s">
        <v>8424</v>
      </c>
      <c r="E248" s="11" t="s">
        <v>1203</v>
      </c>
      <c r="F248" s="11" t="s">
        <v>6942</v>
      </c>
      <c r="G248" s="11" t="s">
        <v>6942</v>
      </c>
      <c r="H248" s="11" t="s">
        <v>6906</v>
      </c>
      <c r="I248" s="11" t="s">
        <v>6958</v>
      </c>
      <c r="J248" s="11" t="s">
        <v>6959</v>
      </c>
      <c r="K248" s="11" t="s">
        <v>8425</v>
      </c>
      <c r="L248" s="11" t="s">
        <v>8408</v>
      </c>
      <c r="M248" s="11" t="s">
        <v>66</v>
      </c>
      <c r="N248" s="11" t="s">
        <v>6874</v>
      </c>
      <c r="O248" s="11" t="s">
        <v>6875</v>
      </c>
      <c r="P248" s="11" t="s">
        <v>8426</v>
      </c>
      <c r="Q248" s="11">
        <v>297620</v>
      </c>
      <c r="R248" s="11" t="s">
        <v>8427</v>
      </c>
      <c r="S248" s="11" t="s">
        <v>6878</v>
      </c>
      <c r="T248" s="11" t="s">
        <v>1205</v>
      </c>
      <c r="U248" s="11">
        <v>16000</v>
      </c>
      <c r="V248" s="11" t="s">
        <v>6923</v>
      </c>
      <c r="W248" s="11">
        <v>0</v>
      </c>
      <c r="X248" s="11">
        <v>21</v>
      </c>
      <c r="Y248" s="11" t="s">
        <v>6952</v>
      </c>
      <c r="Z248" s="15" t="str">
        <f>_xlfn.XLOOKUP(E248, Commandes!F:F, Commandes!D:D)</f>
        <v>GEPV-643-7S9</v>
      </c>
    </row>
    <row r="249" spans="1:26" x14ac:dyDescent="0.25">
      <c r="A249" s="11" t="s">
        <v>1156</v>
      </c>
      <c r="B249" s="11" t="s">
        <v>6939</v>
      </c>
      <c r="C249" s="11" t="s">
        <v>8330</v>
      </c>
      <c r="D249" s="11" t="s">
        <v>8428</v>
      </c>
      <c r="E249" s="11" t="s">
        <v>1178</v>
      </c>
      <c r="F249" s="11" t="s">
        <v>8053</v>
      </c>
      <c r="G249" s="11" t="s">
        <v>8053</v>
      </c>
      <c r="H249" s="11" t="s">
        <v>6906</v>
      </c>
      <c r="I249" s="11" t="s">
        <v>6958</v>
      </c>
      <c r="J249" s="11" t="s">
        <v>6959</v>
      </c>
      <c r="K249" s="11" t="s">
        <v>8420</v>
      </c>
      <c r="L249" s="11" t="s">
        <v>8429</v>
      </c>
      <c r="M249" s="11" t="s">
        <v>66</v>
      </c>
      <c r="N249" s="11" t="s">
        <v>6874</v>
      </c>
      <c r="O249" s="11" t="s">
        <v>6875</v>
      </c>
      <c r="P249" s="11" t="s">
        <v>8430</v>
      </c>
      <c r="Q249" s="11">
        <v>241706</v>
      </c>
      <c r="R249" s="11" t="s">
        <v>8431</v>
      </c>
      <c r="S249" s="11" t="s">
        <v>6878</v>
      </c>
      <c r="T249" s="11" t="s">
        <v>1180</v>
      </c>
      <c r="U249" s="11">
        <v>16000</v>
      </c>
      <c r="V249" s="11" t="s">
        <v>6923</v>
      </c>
      <c r="W249" s="11">
        <v>0</v>
      </c>
      <c r="X249" s="11">
        <v>21</v>
      </c>
      <c r="Y249" s="11" t="s">
        <v>6952</v>
      </c>
      <c r="Z249" s="15" t="str">
        <f>_xlfn.XLOOKUP(E249, Commandes!F:F, Commandes!D:D)</f>
        <v>GNES-MGR-Z6U</v>
      </c>
    </row>
    <row r="250" spans="1:26" x14ac:dyDescent="0.25">
      <c r="A250" s="11" t="s">
        <v>1156</v>
      </c>
      <c r="B250" s="11" t="s">
        <v>6939</v>
      </c>
      <c r="C250" s="11" t="s">
        <v>8330</v>
      </c>
      <c r="D250" s="11" t="s">
        <v>8432</v>
      </c>
      <c r="E250" s="11" t="s">
        <v>1274</v>
      </c>
      <c r="F250" s="11" t="s">
        <v>6942</v>
      </c>
      <c r="G250" s="11" t="s">
        <v>8053</v>
      </c>
      <c r="H250" s="11" t="s">
        <v>6906</v>
      </c>
      <c r="I250" s="11" t="s">
        <v>6958</v>
      </c>
      <c r="J250" s="11" t="s">
        <v>6959</v>
      </c>
      <c r="K250" s="11" t="s">
        <v>8433</v>
      </c>
      <c r="L250" s="11" t="s">
        <v>8434</v>
      </c>
      <c r="M250" s="11" t="s">
        <v>66</v>
      </c>
      <c r="N250" s="11" t="s">
        <v>6874</v>
      </c>
      <c r="O250" s="11" t="s">
        <v>6875</v>
      </c>
      <c r="P250" s="11" t="s">
        <v>8435</v>
      </c>
      <c r="Q250" s="11">
        <v>317758</v>
      </c>
      <c r="R250" s="11" t="s">
        <v>8436</v>
      </c>
      <c r="S250" s="11" t="s">
        <v>6878</v>
      </c>
      <c r="T250" s="11" t="s">
        <v>1276</v>
      </c>
      <c r="U250" s="11">
        <v>16000</v>
      </c>
      <c r="V250" s="11" t="s">
        <v>6923</v>
      </c>
      <c r="W250" s="11">
        <v>0</v>
      </c>
      <c r="X250" s="11">
        <v>21</v>
      </c>
      <c r="Y250" s="11" t="s">
        <v>6952</v>
      </c>
      <c r="Z250" s="15" t="str">
        <f>_xlfn.XLOOKUP(E250, Commandes!F:F, Commandes!D:D)</f>
        <v>GJTB-H34-7C6</v>
      </c>
    </row>
    <row r="251" spans="1:26" x14ac:dyDescent="0.25">
      <c r="A251" s="11" t="s">
        <v>1156</v>
      </c>
      <c r="B251" s="11" t="s">
        <v>6939</v>
      </c>
      <c r="C251" s="11" t="s">
        <v>8330</v>
      </c>
      <c r="D251" s="11" t="s">
        <v>8437</v>
      </c>
      <c r="E251" s="11" t="s">
        <v>1172</v>
      </c>
      <c r="F251" s="11" t="s">
        <v>6942</v>
      </c>
      <c r="G251" s="11" t="s">
        <v>8053</v>
      </c>
      <c r="H251" s="11" t="s">
        <v>6906</v>
      </c>
      <c r="I251" s="11" t="s">
        <v>6958</v>
      </c>
      <c r="J251" s="11" t="s">
        <v>6959</v>
      </c>
      <c r="K251" s="11" t="s">
        <v>8438</v>
      </c>
      <c r="L251" s="11" t="s">
        <v>8439</v>
      </c>
      <c r="M251" s="11" t="s">
        <v>66</v>
      </c>
      <c r="N251" s="11" t="s">
        <v>6874</v>
      </c>
      <c r="O251" s="11" t="s">
        <v>6875</v>
      </c>
      <c r="P251" s="11" t="s">
        <v>8440</v>
      </c>
      <c r="Q251" s="11">
        <v>384601</v>
      </c>
      <c r="R251" s="11" t="s">
        <v>8441</v>
      </c>
      <c r="S251" s="11" t="s">
        <v>6878</v>
      </c>
      <c r="T251" s="11" t="s">
        <v>1174</v>
      </c>
      <c r="U251" s="11">
        <v>16000</v>
      </c>
      <c r="V251" s="11" t="s">
        <v>6923</v>
      </c>
      <c r="W251" s="11">
        <v>0</v>
      </c>
      <c r="X251" s="11">
        <v>21</v>
      </c>
      <c r="Y251" s="11" t="s">
        <v>6952</v>
      </c>
      <c r="Z251" s="15" t="str">
        <f>_xlfn.XLOOKUP(E251, Commandes!F:F, Commandes!D:D)</f>
        <v>GAGG-UUN-26H</v>
      </c>
    </row>
    <row r="252" spans="1:26" x14ac:dyDescent="0.25">
      <c r="A252" s="11" t="s">
        <v>1156</v>
      </c>
      <c r="B252" s="11" t="s">
        <v>6939</v>
      </c>
      <c r="C252" s="11" t="s">
        <v>8330</v>
      </c>
      <c r="D252" s="11" t="s">
        <v>8442</v>
      </c>
      <c r="E252" s="11" t="s">
        <v>1166</v>
      </c>
      <c r="F252" s="11" t="s">
        <v>6942</v>
      </c>
      <c r="G252" s="11" t="s">
        <v>6942</v>
      </c>
      <c r="H252" s="11" t="s">
        <v>6906</v>
      </c>
      <c r="I252" s="11" t="s">
        <v>6958</v>
      </c>
      <c r="J252" s="11" t="s">
        <v>6959</v>
      </c>
      <c r="K252" s="11" t="s">
        <v>8443</v>
      </c>
      <c r="L252" s="11" t="s">
        <v>8444</v>
      </c>
      <c r="M252" s="11" t="s">
        <v>66</v>
      </c>
      <c r="N252" s="11" t="s">
        <v>6874</v>
      </c>
      <c r="O252" s="11" t="s">
        <v>6875</v>
      </c>
      <c r="P252" s="11" t="s">
        <v>8445</v>
      </c>
      <c r="Q252" s="11">
        <v>246152</v>
      </c>
      <c r="R252" s="11" t="s">
        <v>8446</v>
      </c>
      <c r="S252" s="11" t="s">
        <v>6878</v>
      </c>
      <c r="T252" s="11" t="s">
        <v>1168</v>
      </c>
      <c r="U252" s="11">
        <v>16000</v>
      </c>
      <c r="V252" s="11" t="s">
        <v>6923</v>
      </c>
      <c r="W252" s="11">
        <v>0</v>
      </c>
      <c r="X252" s="11">
        <v>21</v>
      </c>
      <c r="Y252" s="11" t="s">
        <v>6952</v>
      </c>
      <c r="Z252" s="15" t="str">
        <f>_xlfn.XLOOKUP(E252, Commandes!F:F, Commandes!D:D)</f>
        <v>G7RW-22A-3YJ</v>
      </c>
    </row>
    <row r="253" spans="1:26" x14ac:dyDescent="0.25">
      <c r="A253" s="11" t="s">
        <v>1156</v>
      </c>
      <c r="B253" s="11" t="s">
        <v>6939</v>
      </c>
      <c r="C253" s="11" t="s">
        <v>8330</v>
      </c>
      <c r="D253" s="11" t="s">
        <v>8447</v>
      </c>
      <c r="E253" s="11" t="s">
        <v>1268</v>
      </c>
      <c r="F253" s="11" t="s">
        <v>6942</v>
      </c>
      <c r="G253" s="11" t="s">
        <v>6942</v>
      </c>
      <c r="H253" s="11" t="s">
        <v>6906</v>
      </c>
      <c r="I253" s="11" t="s">
        <v>6958</v>
      </c>
      <c r="J253" s="11" t="s">
        <v>6959</v>
      </c>
      <c r="K253" s="11" t="s">
        <v>8433</v>
      </c>
      <c r="L253" s="11" t="s">
        <v>8448</v>
      </c>
      <c r="M253" s="11" t="s">
        <v>66</v>
      </c>
      <c r="N253" s="11" t="s">
        <v>6874</v>
      </c>
      <c r="O253" s="11" t="s">
        <v>6875</v>
      </c>
      <c r="P253" s="11" t="s">
        <v>8449</v>
      </c>
      <c r="Q253" s="11">
        <v>341711</v>
      </c>
      <c r="R253" s="11" t="s">
        <v>8450</v>
      </c>
      <c r="S253" s="11" t="s">
        <v>6878</v>
      </c>
      <c r="T253" s="11" t="s">
        <v>1270</v>
      </c>
      <c r="U253" s="11">
        <v>16000</v>
      </c>
      <c r="V253" s="11" t="s">
        <v>6923</v>
      </c>
      <c r="W253" s="11">
        <v>0</v>
      </c>
      <c r="X253" s="11">
        <v>21</v>
      </c>
      <c r="Y253" s="11" t="s">
        <v>6952</v>
      </c>
      <c r="Z253" s="15" t="str">
        <f>_xlfn.XLOOKUP(E253, Commandes!F:F, Commandes!D:D)</f>
        <v>GNFY-D8V-8DF</v>
      </c>
    </row>
    <row r="254" spans="1:26" x14ac:dyDescent="0.25">
      <c r="A254" s="11" t="s">
        <v>1156</v>
      </c>
      <c r="B254" s="11" t="s">
        <v>6939</v>
      </c>
      <c r="C254" s="11" t="s">
        <v>8330</v>
      </c>
      <c r="D254" s="11" t="s">
        <v>8451</v>
      </c>
      <c r="E254" s="11" t="s">
        <v>1286</v>
      </c>
      <c r="F254" s="11" t="s">
        <v>8340</v>
      </c>
      <c r="G254" s="11" t="s">
        <v>8340</v>
      </c>
      <c r="H254" s="11" t="s">
        <v>6906</v>
      </c>
      <c r="I254" s="11" t="s">
        <v>8341</v>
      </c>
      <c r="J254" s="11" t="s">
        <v>8452</v>
      </c>
      <c r="K254" s="11" t="s">
        <v>8453</v>
      </c>
      <c r="L254" s="11" t="s">
        <v>8454</v>
      </c>
      <c r="M254" s="11" t="s">
        <v>66</v>
      </c>
      <c r="N254" s="11" t="s">
        <v>6874</v>
      </c>
      <c r="O254" s="11" t="s">
        <v>6875</v>
      </c>
      <c r="P254" s="11" t="s">
        <v>8455</v>
      </c>
      <c r="Q254" s="11">
        <v>161413</v>
      </c>
      <c r="R254" s="11" t="s">
        <v>8456</v>
      </c>
      <c r="S254" s="11" t="s">
        <v>6878</v>
      </c>
      <c r="T254" s="11" t="s">
        <v>1288</v>
      </c>
      <c r="U254" s="11">
        <v>13000</v>
      </c>
      <c r="V254" s="11" t="s">
        <v>6923</v>
      </c>
      <c r="W254" s="11">
        <v>0</v>
      </c>
      <c r="X254" s="11">
        <v>14</v>
      </c>
      <c r="Y254" s="11" t="s">
        <v>6952</v>
      </c>
      <c r="Z254" s="15" t="str">
        <f>_xlfn.XLOOKUP(E254, Commandes!F:F, Commandes!D:D)</f>
        <v>G7GC-UTP-6ZM</v>
      </c>
    </row>
    <row r="255" spans="1:26" x14ac:dyDescent="0.25">
      <c r="A255" s="11" t="s">
        <v>1156</v>
      </c>
      <c r="B255" s="11" t="s">
        <v>6939</v>
      </c>
      <c r="C255" s="11" t="s">
        <v>8330</v>
      </c>
      <c r="D255" s="11" t="s">
        <v>8457</v>
      </c>
      <c r="E255" s="11" t="s">
        <v>1197</v>
      </c>
      <c r="F255" s="11" t="s">
        <v>8340</v>
      </c>
      <c r="G255" s="11" t="s">
        <v>8340</v>
      </c>
      <c r="H255" s="11" t="s">
        <v>6906</v>
      </c>
      <c r="I255" s="11" t="s">
        <v>8341</v>
      </c>
      <c r="J255" s="11" t="s">
        <v>8452</v>
      </c>
      <c r="K255" s="11" t="s">
        <v>8453</v>
      </c>
      <c r="L255" s="11" t="s">
        <v>8458</v>
      </c>
      <c r="M255" s="11" t="s">
        <v>66</v>
      </c>
      <c r="N255" s="11" t="s">
        <v>6874</v>
      </c>
      <c r="O255" s="11" t="s">
        <v>6875</v>
      </c>
      <c r="P255" s="11" t="s">
        <v>8459</v>
      </c>
      <c r="Q255" s="11">
        <v>52860</v>
      </c>
      <c r="R255" s="11" t="s">
        <v>8460</v>
      </c>
      <c r="S255" s="11" t="s">
        <v>6878</v>
      </c>
      <c r="T255" s="11" t="s">
        <v>1199</v>
      </c>
      <c r="U255" s="11">
        <v>13000</v>
      </c>
      <c r="V255" s="11" t="s">
        <v>6923</v>
      </c>
      <c r="W255" s="11">
        <v>0</v>
      </c>
      <c r="X255" s="11">
        <v>14</v>
      </c>
      <c r="Y255" s="11" t="s">
        <v>6952</v>
      </c>
      <c r="Z255" s="15" t="str">
        <f>_xlfn.XLOOKUP(E255, Commandes!F:F, Commandes!D:D)</f>
        <v>G7Z6-TFR-4MC</v>
      </c>
    </row>
    <row r="256" spans="1:26" x14ac:dyDescent="0.25">
      <c r="A256" s="11" t="s">
        <v>1156</v>
      </c>
      <c r="B256" s="11" t="s">
        <v>6939</v>
      </c>
      <c r="C256" s="11" t="s">
        <v>8330</v>
      </c>
      <c r="D256" s="11" t="s">
        <v>8461</v>
      </c>
      <c r="E256" s="11" t="s">
        <v>1280</v>
      </c>
      <c r="F256" s="11" t="s">
        <v>8340</v>
      </c>
      <c r="G256" s="11" t="s">
        <v>8340</v>
      </c>
      <c r="H256" s="11" t="s">
        <v>6906</v>
      </c>
      <c r="I256" s="11" t="s">
        <v>8341</v>
      </c>
      <c r="J256" s="11" t="s">
        <v>8452</v>
      </c>
      <c r="K256" s="11" t="s">
        <v>8453</v>
      </c>
      <c r="L256" s="11" t="s">
        <v>8458</v>
      </c>
      <c r="M256" s="11" t="s">
        <v>66</v>
      </c>
      <c r="N256" s="11" t="s">
        <v>6874</v>
      </c>
      <c r="O256" s="11" t="s">
        <v>6875</v>
      </c>
      <c r="P256" s="11" t="s">
        <v>8462</v>
      </c>
      <c r="Q256" s="11">
        <v>71438</v>
      </c>
      <c r="R256" s="11" t="s">
        <v>8463</v>
      </c>
      <c r="S256" s="11" t="s">
        <v>6878</v>
      </c>
      <c r="T256" s="11" t="s">
        <v>1282</v>
      </c>
      <c r="U256" s="11">
        <v>13000</v>
      </c>
      <c r="V256" s="11" t="s">
        <v>6923</v>
      </c>
      <c r="W256" s="11">
        <v>0</v>
      </c>
      <c r="X256" s="11">
        <v>14</v>
      </c>
      <c r="Y256" s="11" t="s">
        <v>6952</v>
      </c>
      <c r="Z256" s="15" t="str">
        <f>_xlfn.XLOOKUP(E256, Commandes!F:F, Commandes!D:D)</f>
        <v>G9EA-4U8-B2C</v>
      </c>
    </row>
    <row r="257" spans="1:26" x14ac:dyDescent="0.25">
      <c r="A257" s="11" t="s">
        <v>1156</v>
      </c>
      <c r="B257" s="11" t="s">
        <v>6939</v>
      </c>
      <c r="C257" s="11" t="s">
        <v>8330</v>
      </c>
      <c r="D257" s="11" t="s">
        <v>8464</v>
      </c>
      <c r="E257" s="11" t="s">
        <v>3015</v>
      </c>
      <c r="F257" s="11" t="s">
        <v>8029</v>
      </c>
      <c r="G257" s="11" t="s">
        <v>8029</v>
      </c>
      <c r="H257" s="11" t="s">
        <v>6906</v>
      </c>
      <c r="I257" s="11" t="s">
        <v>8094</v>
      </c>
      <c r="J257" s="11" t="s">
        <v>8465</v>
      </c>
      <c r="K257" s="11" t="s">
        <v>8466</v>
      </c>
      <c r="L257" s="11" t="s">
        <v>8467</v>
      </c>
      <c r="M257" s="11" t="s">
        <v>66</v>
      </c>
      <c r="N257" s="11" t="s">
        <v>6874</v>
      </c>
      <c r="O257" s="11" t="s">
        <v>6875</v>
      </c>
      <c r="P257" s="11" t="s">
        <v>8468</v>
      </c>
      <c r="Q257" s="11">
        <v>122834</v>
      </c>
      <c r="R257" s="11" t="s">
        <v>8469</v>
      </c>
      <c r="S257" s="11" t="s">
        <v>6878</v>
      </c>
      <c r="T257" s="11" t="s">
        <v>3017</v>
      </c>
      <c r="U257" s="11">
        <v>19000</v>
      </c>
      <c r="V257" s="11" t="s">
        <v>6923</v>
      </c>
      <c r="W257" s="11">
        <v>0</v>
      </c>
      <c r="X257" s="11">
        <v>21</v>
      </c>
      <c r="Y257" s="11" t="s">
        <v>6952</v>
      </c>
      <c r="Z257" s="15" t="str">
        <f>_xlfn.XLOOKUP(E257, Commandes!F:F, Commandes!D:D)</f>
        <v>GWRE-ZRV-G29</v>
      </c>
    </row>
    <row r="258" spans="1:26" x14ac:dyDescent="0.25">
      <c r="A258" s="11" t="s">
        <v>1156</v>
      </c>
      <c r="B258" s="11" t="s">
        <v>6939</v>
      </c>
      <c r="C258" s="11" t="s">
        <v>8330</v>
      </c>
      <c r="D258" s="11" t="s">
        <v>8470</v>
      </c>
      <c r="E258" s="11" t="s">
        <v>1230</v>
      </c>
      <c r="F258" s="11" t="s">
        <v>6942</v>
      </c>
      <c r="G258" s="11" t="s">
        <v>6942</v>
      </c>
      <c r="H258" s="11" t="s">
        <v>6906</v>
      </c>
      <c r="I258" s="11" t="s">
        <v>6958</v>
      </c>
      <c r="J258" s="11" t="s">
        <v>8465</v>
      </c>
      <c r="K258" s="11" t="s">
        <v>7943</v>
      </c>
      <c r="L258" s="11" t="s">
        <v>8471</v>
      </c>
      <c r="M258" s="11" t="s">
        <v>66</v>
      </c>
      <c r="N258" s="11" t="s">
        <v>6874</v>
      </c>
      <c r="O258" s="11" t="s">
        <v>6875</v>
      </c>
      <c r="P258" s="11" t="s">
        <v>8472</v>
      </c>
      <c r="Q258" s="11">
        <v>89584</v>
      </c>
      <c r="R258" s="11" t="s">
        <v>8473</v>
      </c>
      <c r="S258" s="11" t="s">
        <v>6878</v>
      </c>
      <c r="T258" s="11" t="s">
        <v>1232</v>
      </c>
      <c r="U258" s="11">
        <v>16000</v>
      </c>
      <c r="V258" s="11" t="s">
        <v>6923</v>
      </c>
      <c r="W258" s="11">
        <v>0</v>
      </c>
      <c r="X258" s="11">
        <v>21</v>
      </c>
      <c r="Y258" s="11" t="s">
        <v>6952</v>
      </c>
      <c r="Z258" s="15" t="str">
        <f>_xlfn.XLOOKUP(E258, Commandes!F:F, Commandes!D:D)</f>
        <v>G57M-2NN-PHM</v>
      </c>
    </row>
    <row r="259" spans="1:26" x14ac:dyDescent="0.25">
      <c r="A259" s="11" t="s">
        <v>1156</v>
      </c>
      <c r="B259" s="11" t="s">
        <v>6939</v>
      </c>
      <c r="C259" s="11" t="s">
        <v>8330</v>
      </c>
      <c r="D259" s="11" t="s">
        <v>8474</v>
      </c>
      <c r="E259" s="11" t="s">
        <v>1184</v>
      </c>
      <c r="F259" s="11" t="s">
        <v>8029</v>
      </c>
      <c r="G259" s="11" t="s">
        <v>8029</v>
      </c>
      <c r="H259" s="11" t="s">
        <v>6906</v>
      </c>
      <c r="I259" s="11" t="s">
        <v>8094</v>
      </c>
      <c r="J259" s="11" t="s">
        <v>8465</v>
      </c>
      <c r="K259" s="11" t="s">
        <v>7943</v>
      </c>
      <c r="L259" s="11" t="s">
        <v>8475</v>
      </c>
      <c r="M259" s="11" t="s">
        <v>66</v>
      </c>
      <c r="N259" s="11" t="s">
        <v>6874</v>
      </c>
      <c r="O259" s="11" t="s">
        <v>6875</v>
      </c>
      <c r="P259" s="11" t="s">
        <v>8476</v>
      </c>
      <c r="Q259" s="11">
        <v>83806</v>
      </c>
      <c r="R259" s="11" t="s">
        <v>8477</v>
      </c>
      <c r="S259" s="11" t="s">
        <v>6878</v>
      </c>
      <c r="T259" s="11" t="s">
        <v>1186</v>
      </c>
      <c r="U259" s="11">
        <v>19000</v>
      </c>
      <c r="V259" s="11" t="s">
        <v>6923</v>
      </c>
      <c r="W259" s="11">
        <v>0</v>
      </c>
      <c r="X259" s="11">
        <v>21</v>
      </c>
      <c r="Y259" s="11" t="s">
        <v>6952</v>
      </c>
      <c r="Z259" s="15" t="str">
        <f>_xlfn.XLOOKUP(E259, Commandes!F:F, Commandes!D:D)</f>
        <v>GE47-MJD-DSF</v>
      </c>
    </row>
    <row r="260" spans="1:26" x14ac:dyDescent="0.25">
      <c r="A260" s="11" t="s">
        <v>1156</v>
      </c>
      <c r="B260" s="11" t="s">
        <v>6939</v>
      </c>
      <c r="C260" s="11" t="s">
        <v>8330</v>
      </c>
      <c r="D260" s="11" t="s">
        <v>8478</v>
      </c>
      <c r="E260" s="11" t="s">
        <v>3020</v>
      </c>
      <c r="F260" s="11" t="s">
        <v>6942</v>
      </c>
      <c r="G260" s="11" t="s">
        <v>6942</v>
      </c>
      <c r="H260" s="11" t="s">
        <v>6906</v>
      </c>
      <c r="I260" s="11" t="s">
        <v>6958</v>
      </c>
      <c r="J260" s="11" t="s">
        <v>6959</v>
      </c>
      <c r="K260" s="11" t="s">
        <v>7943</v>
      </c>
      <c r="L260" s="11" t="s">
        <v>8479</v>
      </c>
      <c r="M260" s="11" t="s">
        <v>66</v>
      </c>
      <c r="N260" s="11" t="s">
        <v>6874</v>
      </c>
      <c r="O260" s="11" t="s">
        <v>6875</v>
      </c>
      <c r="P260" s="11" t="s">
        <v>8480</v>
      </c>
      <c r="Q260" s="11">
        <v>75660</v>
      </c>
      <c r="R260" s="11" t="s">
        <v>8481</v>
      </c>
      <c r="S260" s="11" t="s">
        <v>6878</v>
      </c>
      <c r="T260" s="11" t="s">
        <v>3022</v>
      </c>
      <c r="U260" s="11">
        <v>16000</v>
      </c>
      <c r="V260" s="11" t="s">
        <v>6923</v>
      </c>
      <c r="W260" s="11">
        <v>0</v>
      </c>
      <c r="X260" s="11">
        <v>21</v>
      </c>
      <c r="Y260" s="11" t="s">
        <v>6952</v>
      </c>
      <c r="Z260" s="15" t="str">
        <f>_xlfn.XLOOKUP(E260, Commandes!F:F, Commandes!D:D)</f>
        <v>GE6R-FPB-59S</v>
      </c>
    </row>
    <row r="261" spans="1:26" x14ac:dyDescent="0.25">
      <c r="A261" s="11" t="s">
        <v>1156</v>
      </c>
      <c r="B261" s="11" t="s">
        <v>6939</v>
      </c>
      <c r="C261" s="11" t="s">
        <v>8330</v>
      </c>
      <c r="D261" s="11" t="s">
        <v>8482</v>
      </c>
      <c r="E261" s="11" t="s">
        <v>3708</v>
      </c>
      <c r="F261" s="11" t="s">
        <v>8053</v>
      </c>
      <c r="G261" s="11" t="s">
        <v>8054</v>
      </c>
      <c r="H261" s="11" t="s">
        <v>6906</v>
      </c>
      <c r="I261" s="11" t="s">
        <v>8038</v>
      </c>
      <c r="J261" s="11" t="s">
        <v>8483</v>
      </c>
      <c r="K261" s="11" t="s">
        <v>8484</v>
      </c>
      <c r="L261" s="11" t="s">
        <v>8485</v>
      </c>
      <c r="M261" s="11" t="s">
        <v>66</v>
      </c>
      <c r="N261" s="11" t="s">
        <v>6874</v>
      </c>
      <c r="O261" s="11" t="s">
        <v>6875</v>
      </c>
      <c r="P261" s="11" t="s">
        <v>8486</v>
      </c>
      <c r="Q261" s="11">
        <v>83712</v>
      </c>
      <c r="R261" s="11" t="s">
        <v>8487</v>
      </c>
      <c r="S261" s="11" t="s">
        <v>6878</v>
      </c>
      <c r="T261" s="11" t="s">
        <v>3710</v>
      </c>
      <c r="U261" s="11">
        <v>16000</v>
      </c>
      <c r="V261" s="11" t="s">
        <v>6923</v>
      </c>
      <c r="W261" s="11">
        <v>0</v>
      </c>
      <c r="X261" s="11">
        <v>0</v>
      </c>
      <c r="Y261" s="11" t="s">
        <v>6952</v>
      </c>
      <c r="Z261" s="15" t="str">
        <f>_xlfn.XLOOKUP(E261, Commandes!F:F, Commandes!D:D)</f>
        <v>GU9V-ZD2-T5A</v>
      </c>
    </row>
    <row r="262" spans="1:26" x14ac:dyDescent="0.25">
      <c r="A262" s="11" t="s">
        <v>1156</v>
      </c>
      <c r="B262" s="11" t="s">
        <v>6939</v>
      </c>
      <c r="C262" s="11" t="s">
        <v>8330</v>
      </c>
      <c r="D262" s="11" t="s">
        <v>8488</v>
      </c>
      <c r="E262" s="11" t="s">
        <v>3026</v>
      </c>
      <c r="F262" s="11" t="s">
        <v>8029</v>
      </c>
      <c r="G262" s="11" t="s">
        <v>8029</v>
      </c>
      <c r="H262" s="11" t="s">
        <v>6906</v>
      </c>
      <c r="I262" s="11" t="s">
        <v>8094</v>
      </c>
      <c r="J262" s="11" t="s">
        <v>8489</v>
      </c>
      <c r="K262" s="11" t="s">
        <v>8490</v>
      </c>
      <c r="L262" s="11" t="s">
        <v>8491</v>
      </c>
      <c r="M262" s="11" t="s">
        <v>66</v>
      </c>
      <c r="N262" s="11" t="s">
        <v>6874</v>
      </c>
      <c r="O262" s="11" t="s">
        <v>6875</v>
      </c>
      <c r="P262" s="11" t="s">
        <v>8492</v>
      </c>
      <c r="Q262" s="11">
        <v>89222</v>
      </c>
      <c r="R262" s="11" t="s">
        <v>8493</v>
      </c>
      <c r="S262" s="11" t="s">
        <v>6878</v>
      </c>
      <c r="T262" s="11" t="s">
        <v>3028</v>
      </c>
      <c r="U262" s="11">
        <v>19000</v>
      </c>
      <c r="V262" s="11" t="s">
        <v>6923</v>
      </c>
      <c r="W262" s="11">
        <v>0</v>
      </c>
      <c r="X262" s="11">
        <v>21</v>
      </c>
      <c r="Y262" s="11" t="s">
        <v>6952</v>
      </c>
      <c r="Z262" s="15" t="str">
        <f>_xlfn.XLOOKUP(E262, Commandes!F:F, Commandes!D:D)</f>
        <v>GMS4-T23-F5W</v>
      </c>
    </row>
    <row r="263" spans="1:26" x14ac:dyDescent="0.25">
      <c r="A263" s="11" t="s">
        <v>1156</v>
      </c>
      <c r="B263" s="11" t="s">
        <v>6939</v>
      </c>
      <c r="C263" s="11" t="s">
        <v>8330</v>
      </c>
      <c r="D263" s="11" t="s">
        <v>8494</v>
      </c>
      <c r="E263" s="11" t="s">
        <v>3702</v>
      </c>
      <c r="F263" s="11" t="s">
        <v>8340</v>
      </c>
      <c r="G263" s="11" t="s">
        <v>8340</v>
      </c>
      <c r="H263" s="11" t="s">
        <v>6906</v>
      </c>
      <c r="I263" s="11" t="s">
        <v>8341</v>
      </c>
      <c r="J263" s="11" t="s">
        <v>8483</v>
      </c>
      <c r="K263" s="11" t="s">
        <v>8495</v>
      </c>
      <c r="L263" s="11" t="s">
        <v>8496</v>
      </c>
      <c r="M263" s="11" t="s">
        <v>66</v>
      </c>
      <c r="N263" s="11" t="s">
        <v>6874</v>
      </c>
      <c r="O263" s="11" t="s">
        <v>6875</v>
      </c>
      <c r="P263" s="11" t="s">
        <v>8497</v>
      </c>
      <c r="Q263" s="11">
        <v>44142</v>
      </c>
      <c r="R263" s="11" t="s">
        <v>8498</v>
      </c>
      <c r="S263" s="11" t="s">
        <v>6878</v>
      </c>
      <c r="T263" s="11" t="s">
        <v>3704</v>
      </c>
      <c r="U263" s="11">
        <v>13000</v>
      </c>
      <c r="V263" s="11" t="s">
        <v>6923</v>
      </c>
      <c r="W263" s="11">
        <v>0</v>
      </c>
      <c r="X263" s="11">
        <v>14</v>
      </c>
      <c r="Y263" s="11" t="s">
        <v>6952</v>
      </c>
      <c r="Z263" s="15" t="str">
        <f>_xlfn.XLOOKUP(E263, Commandes!F:F, Commandes!D:D)</f>
        <v>G2BK-9RK-PWB</v>
      </c>
    </row>
    <row r="264" spans="1:26" x14ac:dyDescent="0.25">
      <c r="A264" s="11" t="s">
        <v>1156</v>
      </c>
      <c r="B264" s="11" t="s">
        <v>6939</v>
      </c>
      <c r="C264" s="11" t="s">
        <v>8330</v>
      </c>
      <c r="D264" s="11" t="s">
        <v>8499</v>
      </c>
      <c r="E264" s="11" t="s">
        <v>4200</v>
      </c>
      <c r="F264" s="11" t="s">
        <v>8500</v>
      </c>
      <c r="G264" s="11" t="s">
        <v>8500</v>
      </c>
      <c r="H264" s="11" t="s">
        <v>4692</v>
      </c>
      <c r="I264" s="11" t="s">
        <v>8501</v>
      </c>
      <c r="J264" s="11" t="s">
        <v>66</v>
      </c>
      <c r="K264" s="11" t="s">
        <v>8502</v>
      </c>
      <c r="L264" s="11" t="s">
        <v>8503</v>
      </c>
      <c r="M264" s="11" t="s">
        <v>66</v>
      </c>
      <c r="N264" s="11" t="s">
        <v>6874</v>
      </c>
      <c r="O264" s="11" t="s">
        <v>6875</v>
      </c>
      <c r="P264" s="11" t="s">
        <v>8504</v>
      </c>
      <c r="Q264" s="11">
        <v>5050</v>
      </c>
      <c r="R264" s="11" t="s">
        <v>8505</v>
      </c>
      <c r="S264" s="11" t="s">
        <v>6878</v>
      </c>
      <c r="T264" s="11" t="s">
        <v>4202</v>
      </c>
      <c r="U264" s="11">
        <v>7200</v>
      </c>
      <c r="V264" s="11" t="s">
        <v>6923</v>
      </c>
      <c r="W264" s="11">
        <v>0</v>
      </c>
      <c r="X264" s="11">
        <v>8</v>
      </c>
      <c r="Y264" s="11" t="s">
        <v>7171</v>
      </c>
      <c r="Z264" s="15" t="str">
        <f>_xlfn.XLOOKUP(E264, Commandes!F:F, Commandes!D:D)</f>
        <v>G5HW-ZUF-Z2M</v>
      </c>
    </row>
    <row r="265" spans="1:26" x14ac:dyDescent="0.25">
      <c r="A265" s="11" t="s">
        <v>1156</v>
      </c>
      <c r="B265" s="11" t="s">
        <v>6939</v>
      </c>
      <c r="C265" s="11" t="s">
        <v>8330</v>
      </c>
      <c r="D265" s="11" t="s">
        <v>8506</v>
      </c>
      <c r="E265" s="11" t="s">
        <v>4255</v>
      </c>
      <c r="F265" s="11" t="s">
        <v>8500</v>
      </c>
      <c r="G265" s="11" t="s">
        <v>8500</v>
      </c>
      <c r="H265" s="11" t="s">
        <v>4692</v>
      </c>
      <c r="I265" s="11" t="s">
        <v>8501</v>
      </c>
      <c r="J265" s="11" t="s">
        <v>66</v>
      </c>
      <c r="K265" s="11" t="s">
        <v>8502</v>
      </c>
      <c r="L265" s="11" t="s">
        <v>8507</v>
      </c>
      <c r="M265" s="11" t="s">
        <v>66</v>
      </c>
      <c r="N265" s="11" t="s">
        <v>6874</v>
      </c>
      <c r="O265" s="11" t="s">
        <v>6875</v>
      </c>
      <c r="P265" s="11" t="s">
        <v>7677</v>
      </c>
      <c r="Q265" s="11">
        <v>3555</v>
      </c>
      <c r="R265" s="11" t="s">
        <v>8508</v>
      </c>
      <c r="S265" s="11" t="s">
        <v>6878</v>
      </c>
      <c r="T265" s="11" t="s">
        <v>4257</v>
      </c>
      <c r="U265" s="11">
        <v>7200</v>
      </c>
      <c r="V265" s="11" t="s">
        <v>6923</v>
      </c>
      <c r="W265" s="11">
        <v>0</v>
      </c>
      <c r="X265" s="11">
        <v>8</v>
      </c>
      <c r="Y265" s="11" t="s">
        <v>7171</v>
      </c>
      <c r="Z265" s="15" t="str">
        <f>_xlfn.XLOOKUP(E265, Commandes!F:F, Commandes!D:D)</f>
        <v>GDCH-ZHS-ZUX</v>
      </c>
    </row>
    <row r="266" spans="1:26" x14ac:dyDescent="0.25">
      <c r="A266" s="11" t="s">
        <v>1156</v>
      </c>
      <c r="B266" s="11" t="s">
        <v>6939</v>
      </c>
      <c r="C266" s="11" t="s">
        <v>8330</v>
      </c>
      <c r="D266" s="11" t="s">
        <v>8509</v>
      </c>
      <c r="E266" s="11" t="s">
        <v>8510</v>
      </c>
      <c r="F266" s="11" t="s">
        <v>8500</v>
      </c>
      <c r="G266" s="11" t="s">
        <v>8500</v>
      </c>
      <c r="H266" s="11" t="s">
        <v>4692</v>
      </c>
      <c r="I266" s="11" t="s">
        <v>4693</v>
      </c>
      <c r="J266" s="11" t="s">
        <v>8511</v>
      </c>
      <c r="K266" s="11" t="s">
        <v>8512</v>
      </c>
      <c r="L266" s="11" t="s">
        <v>8513</v>
      </c>
      <c r="M266" s="11" t="s">
        <v>66</v>
      </c>
      <c r="N266" s="11" t="s">
        <v>6874</v>
      </c>
      <c r="O266" s="11" t="s">
        <v>6875</v>
      </c>
      <c r="P266" s="11" t="s">
        <v>66</v>
      </c>
      <c r="Q266" s="11">
        <v>2876</v>
      </c>
      <c r="R266" s="11" t="s">
        <v>8514</v>
      </c>
      <c r="S266" s="11" t="s">
        <v>6878</v>
      </c>
      <c r="T266" s="11" t="s">
        <v>8515</v>
      </c>
      <c r="U266" s="11">
        <v>7200</v>
      </c>
      <c r="V266" s="11" t="s">
        <v>6923</v>
      </c>
      <c r="W266" s="11">
        <v>0</v>
      </c>
      <c r="X266" s="11">
        <v>8</v>
      </c>
      <c r="Y266" s="11" t="s">
        <v>7171</v>
      </c>
      <c r="Z266" s="15" t="e">
        <f>_xlfn.XLOOKUP(E266, Commandes!F:F, Commandes!D:D)</f>
        <v>#N/A</v>
      </c>
    </row>
    <row r="267" spans="1:26" x14ac:dyDescent="0.25">
      <c r="A267" s="11" t="s">
        <v>1156</v>
      </c>
      <c r="B267" s="11" t="s">
        <v>6983</v>
      </c>
      <c r="C267" s="11" t="s">
        <v>8330</v>
      </c>
      <c r="D267" s="11" t="s">
        <v>8516</v>
      </c>
      <c r="E267" s="11" t="s">
        <v>8517</v>
      </c>
      <c r="F267" s="11" t="s">
        <v>6986</v>
      </c>
      <c r="G267" s="11" t="s">
        <v>6986</v>
      </c>
      <c r="H267" s="11" t="s">
        <v>8148</v>
      </c>
      <c r="I267" s="11" t="s">
        <v>8148</v>
      </c>
      <c r="J267" s="11" t="s">
        <v>8518</v>
      </c>
      <c r="K267" s="11" t="s">
        <v>8519</v>
      </c>
      <c r="L267" s="11" t="s">
        <v>8520</v>
      </c>
      <c r="M267" s="11" t="s">
        <v>66</v>
      </c>
      <c r="N267" s="11" t="s">
        <v>6874</v>
      </c>
      <c r="O267" s="11" t="s">
        <v>6875</v>
      </c>
      <c r="P267" s="11" t="s">
        <v>8521</v>
      </c>
      <c r="Q267" s="11">
        <v>0</v>
      </c>
      <c r="R267" s="11" t="s">
        <v>8522</v>
      </c>
      <c r="S267" s="11" t="s">
        <v>6878</v>
      </c>
      <c r="T267" s="11" t="s">
        <v>8523</v>
      </c>
      <c r="U267" s="11">
        <v>38000</v>
      </c>
      <c r="V267" s="11" t="s">
        <v>66</v>
      </c>
      <c r="W267" s="11">
        <v>0</v>
      </c>
      <c r="X267" s="11">
        <v>0</v>
      </c>
      <c r="Y267" s="11" t="s">
        <v>6993</v>
      </c>
      <c r="Z267" s="15" t="e">
        <f>_xlfn.XLOOKUP(E267, Commandes!F:F, Commandes!D:D)</f>
        <v>#N/A</v>
      </c>
    </row>
    <row r="268" spans="1:26" x14ac:dyDescent="0.25">
      <c r="A268" s="11" t="s">
        <v>1156</v>
      </c>
      <c r="B268" s="11" t="s">
        <v>6998</v>
      </c>
      <c r="C268" s="11" t="s">
        <v>8330</v>
      </c>
      <c r="D268" s="11" t="s">
        <v>8524</v>
      </c>
      <c r="E268" s="11" t="s">
        <v>1190</v>
      </c>
      <c r="F268" s="11" t="s">
        <v>7000</v>
      </c>
      <c r="G268" s="11" t="s">
        <v>7000</v>
      </c>
      <c r="H268" s="11" t="s">
        <v>6906</v>
      </c>
      <c r="I268" s="11" t="s">
        <v>8525</v>
      </c>
      <c r="J268" s="11" t="s">
        <v>8526</v>
      </c>
      <c r="K268" s="11" t="s">
        <v>7943</v>
      </c>
      <c r="L268" s="11" t="s">
        <v>8527</v>
      </c>
      <c r="M268" s="11" t="s">
        <v>66</v>
      </c>
      <c r="N268" s="11" t="s">
        <v>6874</v>
      </c>
      <c r="O268" s="11" t="s">
        <v>6875</v>
      </c>
      <c r="P268" s="11" t="s">
        <v>8521</v>
      </c>
      <c r="Q268" s="11">
        <v>129965</v>
      </c>
      <c r="R268" s="11" t="s">
        <v>8528</v>
      </c>
      <c r="S268" s="11" t="s">
        <v>6878</v>
      </c>
      <c r="T268" s="11" t="s">
        <v>1193</v>
      </c>
      <c r="U268" s="11">
        <v>19000</v>
      </c>
      <c r="V268" s="11" t="s">
        <v>6923</v>
      </c>
      <c r="W268" s="11">
        <v>0</v>
      </c>
      <c r="X268" s="11">
        <v>34</v>
      </c>
      <c r="Y268" s="11" t="s">
        <v>6952</v>
      </c>
      <c r="Z268" s="15" t="str">
        <f>_xlfn.XLOOKUP(E268, Commandes!F:F, Commandes!D:D)</f>
        <v>GN3P-A7Z-HGN</v>
      </c>
    </row>
    <row r="269" spans="1:26" x14ac:dyDescent="0.25">
      <c r="A269" s="11" t="s">
        <v>1156</v>
      </c>
      <c r="B269" s="11" t="s">
        <v>6865</v>
      </c>
      <c r="C269" s="11" t="s">
        <v>8330</v>
      </c>
      <c r="D269" s="11" t="s">
        <v>8529</v>
      </c>
      <c r="E269" s="11" t="s">
        <v>8530</v>
      </c>
      <c r="F269" s="11" t="s">
        <v>7006</v>
      </c>
      <c r="G269" s="11" t="s">
        <v>6884</v>
      </c>
      <c r="H269" s="11" t="s">
        <v>4667</v>
      </c>
      <c r="I269" s="11" t="s">
        <v>7007</v>
      </c>
      <c r="J269" s="11" t="s">
        <v>7599</v>
      </c>
      <c r="K269" s="11" t="s">
        <v>8531</v>
      </c>
      <c r="L269" s="11" t="s">
        <v>6945</v>
      </c>
      <c r="M269" s="11" t="s">
        <v>66</v>
      </c>
      <c r="N269" s="11" t="s">
        <v>6874</v>
      </c>
      <c r="O269" s="11" t="s">
        <v>6875</v>
      </c>
      <c r="P269" s="11" t="s">
        <v>66</v>
      </c>
      <c r="Q269" s="11">
        <v>203362</v>
      </c>
      <c r="R269" s="11" t="s">
        <v>8532</v>
      </c>
      <c r="S269" s="11" t="s">
        <v>6878</v>
      </c>
      <c r="T269" s="11" t="s">
        <v>8533</v>
      </c>
      <c r="U269" s="11">
        <v>0</v>
      </c>
      <c r="V269" s="11" t="s">
        <v>6923</v>
      </c>
      <c r="W269" s="11">
        <v>104</v>
      </c>
      <c r="X269" s="11">
        <v>5</v>
      </c>
      <c r="Y269" s="11" t="s">
        <v>66</v>
      </c>
      <c r="Z269" s="15" t="e">
        <f>_xlfn.XLOOKUP(E269, Commandes!F:F, Commandes!D:D)</f>
        <v>#N/A</v>
      </c>
    </row>
    <row r="270" spans="1:26" x14ac:dyDescent="0.25">
      <c r="A270" s="11" t="s">
        <v>1156</v>
      </c>
      <c r="B270" s="11" t="s">
        <v>6865</v>
      </c>
      <c r="C270" s="11" t="s">
        <v>8330</v>
      </c>
      <c r="D270" s="11" t="s">
        <v>8534</v>
      </c>
      <c r="E270" s="11" t="s">
        <v>8535</v>
      </c>
      <c r="F270" s="11" t="s">
        <v>6869</v>
      </c>
      <c r="G270" s="11" t="s">
        <v>6884</v>
      </c>
      <c r="H270" s="11" t="s">
        <v>4667</v>
      </c>
      <c r="I270" s="11" t="s">
        <v>7814</v>
      </c>
      <c r="J270" s="11" t="s">
        <v>8536</v>
      </c>
      <c r="K270" s="11" t="s">
        <v>8537</v>
      </c>
      <c r="L270" s="11" t="s">
        <v>8538</v>
      </c>
      <c r="M270" s="11" t="s">
        <v>66</v>
      </c>
      <c r="N270" s="11" t="s">
        <v>6874</v>
      </c>
      <c r="O270" s="11" t="s">
        <v>6875</v>
      </c>
      <c r="P270" s="11" t="s">
        <v>66</v>
      </c>
      <c r="Q270" s="11">
        <v>153924</v>
      </c>
      <c r="R270" s="11" t="s">
        <v>8539</v>
      </c>
      <c r="S270" s="11" t="s">
        <v>6878</v>
      </c>
      <c r="T270" s="11" t="s">
        <v>8540</v>
      </c>
      <c r="U270" s="11">
        <v>1926</v>
      </c>
      <c r="V270" s="11" t="s">
        <v>6923</v>
      </c>
      <c r="W270" s="11">
        <v>129</v>
      </c>
      <c r="X270" s="11">
        <v>6</v>
      </c>
      <c r="Y270" s="11" t="s">
        <v>6881</v>
      </c>
      <c r="Z270" s="15" t="e">
        <f>_xlfn.XLOOKUP(E270, Commandes!F:F, Commandes!D:D)</f>
        <v>#N/A</v>
      </c>
    </row>
    <row r="271" spans="1:26" x14ac:dyDescent="0.25">
      <c r="A271" s="11" t="s">
        <v>1156</v>
      </c>
      <c r="B271" s="11" t="s">
        <v>6865</v>
      </c>
      <c r="C271" s="11" t="s">
        <v>8330</v>
      </c>
      <c r="D271" s="11" t="s">
        <v>8541</v>
      </c>
      <c r="E271" s="11" t="s">
        <v>8542</v>
      </c>
      <c r="F271" s="11" t="s">
        <v>66</v>
      </c>
      <c r="G271" s="11" t="s">
        <v>6884</v>
      </c>
      <c r="H271" s="11" t="s">
        <v>4667</v>
      </c>
      <c r="I271" s="11" t="s">
        <v>7007</v>
      </c>
      <c r="J271" s="11" t="s">
        <v>7008</v>
      </c>
      <c r="K271" s="11" t="s">
        <v>8543</v>
      </c>
      <c r="L271" s="11" t="s">
        <v>8544</v>
      </c>
      <c r="M271" s="11" t="s">
        <v>66</v>
      </c>
      <c r="N271" s="11" t="s">
        <v>6874</v>
      </c>
      <c r="O271" s="11" t="s">
        <v>6875</v>
      </c>
      <c r="P271" s="11" t="s">
        <v>66</v>
      </c>
      <c r="Q271" s="11">
        <v>117134</v>
      </c>
      <c r="R271" s="11" t="s">
        <v>8545</v>
      </c>
      <c r="S271" s="11" t="s">
        <v>6878</v>
      </c>
      <c r="T271" s="11" t="s">
        <v>8546</v>
      </c>
      <c r="U271" s="11">
        <v>2199</v>
      </c>
      <c r="V271" s="11" t="s">
        <v>6923</v>
      </c>
      <c r="W271" s="11">
        <v>157</v>
      </c>
      <c r="X271" s="11">
        <v>6</v>
      </c>
      <c r="Y271" s="11" t="s">
        <v>6881</v>
      </c>
      <c r="Z271" s="15" t="e">
        <f>_xlfn.XLOOKUP(E271, Commandes!F:F, Commandes!D:D)</f>
        <v>#N/A</v>
      </c>
    </row>
    <row r="272" spans="1:26" x14ac:dyDescent="0.25">
      <c r="A272" s="11" t="s">
        <v>1156</v>
      </c>
      <c r="B272" s="11" t="s">
        <v>6865</v>
      </c>
      <c r="C272" s="11" t="s">
        <v>8330</v>
      </c>
      <c r="D272" s="11" t="s">
        <v>8547</v>
      </c>
      <c r="E272" s="11" t="s">
        <v>8548</v>
      </c>
      <c r="F272" s="11" t="s">
        <v>6869</v>
      </c>
      <c r="G272" s="11" t="s">
        <v>7539</v>
      </c>
      <c r="H272" s="11" t="s">
        <v>7017</v>
      </c>
      <c r="I272" s="11" t="s">
        <v>4160</v>
      </c>
      <c r="J272" s="11" t="s">
        <v>7770</v>
      </c>
      <c r="K272" s="11" t="s">
        <v>8549</v>
      </c>
      <c r="L272" s="11" t="s">
        <v>8550</v>
      </c>
      <c r="M272" s="11" t="s">
        <v>66</v>
      </c>
      <c r="N272" s="11" t="s">
        <v>6874</v>
      </c>
      <c r="O272" s="11" t="s">
        <v>6875</v>
      </c>
      <c r="P272" s="11" t="s">
        <v>8551</v>
      </c>
      <c r="Q272" s="11">
        <v>71088</v>
      </c>
      <c r="R272" s="11" t="s">
        <v>8552</v>
      </c>
      <c r="S272" s="11" t="s">
        <v>6878</v>
      </c>
      <c r="T272" s="11" t="s">
        <v>8553</v>
      </c>
      <c r="U272" s="11">
        <v>2270</v>
      </c>
      <c r="V272" s="11" t="s">
        <v>7025</v>
      </c>
      <c r="W272" s="11">
        <v>32</v>
      </c>
      <c r="X272" s="11">
        <v>10</v>
      </c>
      <c r="Y272" s="11" t="s">
        <v>6881</v>
      </c>
      <c r="Z272" s="15" t="e">
        <f>_xlfn.XLOOKUP(E272, Commandes!F:F, Commandes!D:D)</f>
        <v>#N/A</v>
      </c>
    </row>
    <row r="273" spans="1:26" x14ac:dyDescent="0.25">
      <c r="A273" s="11" t="s">
        <v>1156</v>
      </c>
      <c r="B273" s="11" t="s">
        <v>6865</v>
      </c>
      <c r="C273" s="11" t="s">
        <v>8330</v>
      </c>
      <c r="D273" s="11" t="s">
        <v>8554</v>
      </c>
      <c r="E273" s="11" t="s">
        <v>8555</v>
      </c>
      <c r="F273" s="11" t="s">
        <v>6895</v>
      </c>
      <c r="G273" s="11" t="s">
        <v>7016</v>
      </c>
      <c r="H273" s="11" t="s">
        <v>7017</v>
      </c>
      <c r="I273" s="11" t="s">
        <v>7018</v>
      </c>
      <c r="J273" s="11" t="s">
        <v>7019</v>
      </c>
      <c r="K273" s="11" t="s">
        <v>7705</v>
      </c>
      <c r="L273" s="11" t="s">
        <v>8556</v>
      </c>
      <c r="M273" s="11" t="s">
        <v>66</v>
      </c>
      <c r="N273" s="11" t="s">
        <v>6874</v>
      </c>
      <c r="O273" s="11" t="s">
        <v>6875</v>
      </c>
      <c r="P273" s="11" t="s">
        <v>8557</v>
      </c>
      <c r="Q273" s="11">
        <v>138500</v>
      </c>
      <c r="R273" s="11" t="s">
        <v>8558</v>
      </c>
      <c r="S273" s="11" t="s">
        <v>6878</v>
      </c>
      <c r="T273" s="11" t="s">
        <v>8559</v>
      </c>
      <c r="U273" s="11">
        <v>2290</v>
      </c>
      <c r="V273" s="11" t="s">
        <v>7025</v>
      </c>
      <c r="W273" s="11">
        <v>31</v>
      </c>
      <c r="X273" s="11">
        <v>10</v>
      </c>
      <c r="Y273" s="11" t="s">
        <v>6881</v>
      </c>
      <c r="Z273" s="15" t="e">
        <f>_xlfn.XLOOKUP(E273, Commandes!F:F, Commandes!D:D)</f>
        <v>#N/A</v>
      </c>
    </row>
    <row r="274" spans="1:26" x14ac:dyDescent="0.25">
      <c r="A274" s="11" t="s">
        <v>1156</v>
      </c>
      <c r="B274" s="11" t="s">
        <v>6865</v>
      </c>
      <c r="C274" s="11" t="s">
        <v>8330</v>
      </c>
      <c r="D274" s="11" t="s">
        <v>8560</v>
      </c>
      <c r="E274" s="11" t="s">
        <v>8561</v>
      </c>
      <c r="F274" s="11" t="s">
        <v>6869</v>
      </c>
      <c r="G274" s="11" t="s">
        <v>7429</v>
      </c>
      <c r="H274" s="11" t="s">
        <v>7017</v>
      </c>
      <c r="I274" s="11" t="s">
        <v>4160</v>
      </c>
      <c r="J274" s="11" t="s">
        <v>7019</v>
      </c>
      <c r="K274" s="11" t="s">
        <v>7705</v>
      </c>
      <c r="L274" s="11" t="s">
        <v>8562</v>
      </c>
      <c r="M274" s="11" t="s">
        <v>66</v>
      </c>
      <c r="N274" s="11" t="s">
        <v>6874</v>
      </c>
      <c r="O274" s="11" t="s">
        <v>6875</v>
      </c>
      <c r="P274" s="11" t="s">
        <v>8563</v>
      </c>
      <c r="Q274" s="11">
        <v>78166</v>
      </c>
      <c r="R274" s="11" t="s">
        <v>8564</v>
      </c>
      <c r="S274" s="11" t="s">
        <v>6878</v>
      </c>
      <c r="T274" s="11" t="s">
        <v>8565</v>
      </c>
      <c r="U274" s="11">
        <v>2270</v>
      </c>
      <c r="V274" s="11" t="s">
        <v>7025</v>
      </c>
      <c r="W274" s="11">
        <v>28</v>
      </c>
      <c r="X274" s="11">
        <v>10</v>
      </c>
      <c r="Y274" s="11" t="s">
        <v>6881</v>
      </c>
      <c r="Z274" s="15" t="e">
        <f>_xlfn.XLOOKUP(E274, Commandes!F:F, Commandes!D:D)</f>
        <v>#N/A</v>
      </c>
    </row>
    <row r="275" spans="1:26" x14ac:dyDescent="0.25">
      <c r="A275" s="11" t="s">
        <v>1156</v>
      </c>
      <c r="B275" s="11" t="s">
        <v>6865</v>
      </c>
      <c r="C275" s="11" t="s">
        <v>8330</v>
      </c>
      <c r="D275" s="11" t="s">
        <v>8566</v>
      </c>
      <c r="E275" s="11" t="s">
        <v>8567</v>
      </c>
      <c r="F275" s="11" t="s">
        <v>6895</v>
      </c>
      <c r="G275" s="11" t="s">
        <v>4275</v>
      </c>
      <c r="H275" s="11" t="s">
        <v>7017</v>
      </c>
      <c r="I275" s="11" t="s">
        <v>7204</v>
      </c>
      <c r="J275" s="11" t="s">
        <v>7205</v>
      </c>
      <c r="K275" s="11" t="s">
        <v>7705</v>
      </c>
      <c r="L275" s="11" t="s">
        <v>8568</v>
      </c>
      <c r="M275" s="11" t="s">
        <v>66</v>
      </c>
      <c r="N275" s="11" t="s">
        <v>6874</v>
      </c>
      <c r="O275" s="11" t="s">
        <v>6875</v>
      </c>
      <c r="P275" s="11" t="s">
        <v>8569</v>
      </c>
      <c r="Q275" s="11">
        <v>146307</v>
      </c>
      <c r="R275" s="11" t="s">
        <v>8570</v>
      </c>
      <c r="S275" s="11" t="s">
        <v>6878</v>
      </c>
      <c r="T275" s="11" t="s">
        <v>8571</v>
      </c>
      <c r="U275" s="11">
        <v>1710</v>
      </c>
      <c r="V275" s="11" t="s">
        <v>6880</v>
      </c>
      <c r="W275" s="11">
        <v>122</v>
      </c>
      <c r="X275" s="11">
        <v>5</v>
      </c>
      <c r="Y275" s="11" t="s">
        <v>6881</v>
      </c>
      <c r="Z275" s="15" t="e">
        <f>_xlfn.XLOOKUP(E275, Commandes!F:F, Commandes!D:D)</f>
        <v>#N/A</v>
      </c>
    </row>
    <row r="276" spans="1:26" x14ac:dyDescent="0.25">
      <c r="A276" s="11" t="s">
        <v>1156</v>
      </c>
      <c r="B276" s="11" t="s">
        <v>6865</v>
      </c>
      <c r="C276" s="11" t="s">
        <v>8330</v>
      </c>
      <c r="D276" s="11" t="s">
        <v>8572</v>
      </c>
      <c r="E276" s="11" t="s">
        <v>8573</v>
      </c>
      <c r="F276" s="11" t="s">
        <v>7071</v>
      </c>
      <c r="G276" s="11" t="s">
        <v>4275</v>
      </c>
      <c r="H276" s="11" t="s">
        <v>4667</v>
      </c>
      <c r="I276" s="11" t="s">
        <v>7255</v>
      </c>
      <c r="J276" s="11" t="s">
        <v>7815</v>
      </c>
      <c r="K276" s="11" t="s">
        <v>8574</v>
      </c>
      <c r="L276" s="11" t="s">
        <v>8575</v>
      </c>
      <c r="M276" s="11" t="s">
        <v>66</v>
      </c>
      <c r="N276" s="11" t="s">
        <v>6874</v>
      </c>
      <c r="O276" s="11" t="s">
        <v>6875</v>
      </c>
      <c r="P276" s="11" t="s">
        <v>8576</v>
      </c>
      <c r="Q276" s="11">
        <v>141224</v>
      </c>
      <c r="R276" s="11" t="s">
        <v>8577</v>
      </c>
      <c r="S276" s="11" t="s">
        <v>6878</v>
      </c>
      <c r="T276" s="11" t="s">
        <v>8578</v>
      </c>
      <c r="U276" s="11">
        <v>1863</v>
      </c>
      <c r="V276" s="11" t="s">
        <v>6880</v>
      </c>
      <c r="W276" s="11">
        <v>133</v>
      </c>
      <c r="X276" s="11">
        <v>7</v>
      </c>
      <c r="Y276" s="11" t="s">
        <v>6881</v>
      </c>
      <c r="Z276" s="15" t="e">
        <f>_xlfn.XLOOKUP(E276, Commandes!F:F, Commandes!D:D)</f>
        <v>#N/A</v>
      </c>
    </row>
    <row r="277" spans="1:26" x14ac:dyDescent="0.25">
      <c r="A277" s="11" t="s">
        <v>1156</v>
      </c>
      <c r="B277" s="11" t="s">
        <v>6865</v>
      </c>
      <c r="C277" s="11" t="s">
        <v>8330</v>
      </c>
      <c r="D277" s="11" t="s">
        <v>8579</v>
      </c>
      <c r="E277" s="11" t="s">
        <v>8580</v>
      </c>
      <c r="F277" s="11" t="s">
        <v>6895</v>
      </c>
      <c r="G277" s="11" t="s">
        <v>4275</v>
      </c>
      <c r="H277" s="11" t="s">
        <v>7017</v>
      </c>
      <c r="I277" s="11" t="s">
        <v>7204</v>
      </c>
      <c r="J277" s="11" t="s">
        <v>7205</v>
      </c>
      <c r="K277" s="11" t="s">
        <v>8581</v>
      </c>
      <c r="L277" s="11" t="s">
        <v>8582</v>
      </c>
      <c r="M277" s="11" t="s">
        <v>66</v>
      </c>
      <c r="N277" s="11" t="s">
        <v>6874</v>
      </c>
      <c r="O277" s="11" t="s">
        <v>6875</v>
      </c>
      <c r="P277" s="11" t="s">
        <v>8583</v>
      </c>
      <c r="Q277" s="11">
        <v>114500</v>
      </c>
      <c r="R277" s="11" t="s">
        <v>8584</v>
      </c>
      <c r="S277" s="11" t="s">
        <v>6878</v>
      </c>
      <c r="T277" s="11" t="s">
        <v>8585</v>
      </c>
      <c r="U277" s="11">
        <v>1710</v>
      </c>
      <c r="V277" s="11" t="s">
        <v>6880</v>
      </c>
      <c r="W277" s="11">
        <v>123</v>
      </c>
      <c r="X277" s="11">
        <v>5</v>
      </c>
      <c r="Y277" s="11" t="s">
        <v>6881</v>
      </c>
      <c r="Z277" s="15" t="e">
        <f>_xlfn.XLOOKUP(E277, Commandes!F:F, Commandes!D:D)</f>
        <v>#N/A</v>
      </c>
    </row>
    <row r="278" spans="1:26" x14ac:dyDescent="0.25">
      <c r="A278" s="11" t="s">
        <v>1156</v>
      </c>
      <c r="B278" s="11" t="s">
        <v>6865</v>
      </c>
      <c r="C278" s="11" t="s">
        <v>8330</v>
      </c>
      <c r="D278" s="11" t="s">
        <v>8586</v>
      </c>
      <c r="E278" s="11" t="s">
        <v>8587</v>
      </c>
      <c r="F278" s="11" t="s">
        <v>7071</v>
      </c>
      <c r="G278" s="11" t="s">
        <v>4275</v>
      </c>
      <c r="H278" s="11" t="s">
        <v>4667</v>
      </c>
      <c r="I278" s="11" t="s">
        <v>7255</v>
      </c>
      <c r="J278" s="11" t="s">
        <v>7815</v>
      </c>
      <c r="K278" s="11" t="s">
        <v>8588</v>
      </c>
      <c r="L278" s="11" t="s">
        <v>8589</v>
      </c>
      <c r="M278" s="11" t="s">
        <v>66</v>
      </c>
      <c r="N278" s="11" t="s">
        <v>6874</v>
      </c>
      <c r="O278" s="11" t="s">
        <v>6875</v>
      </c>
      <c r="P278" s="11" t="s">
        <v>8590</v>
      </c>
      <c r="Q278" s="11">
        <v>88664</v>
      </c>
      <c r="R278" s="11" t="s">
        <v>8591</v>
      </c>
      <c r="S278" s="11" t="s">
        <v>6878</v>
      </c>
      <c r="T278" s="11" t="s">
        <v>8592</v>
      </c>
      <c r="U278" s="11">
        <v>1863</v>
      </c>
      <c r="V278" s="11" t="s">
        <v>6880</v>
      </c>
      <c r="W278" s="11">
        <v>136</v>
      </c>
      <c r="X278" s="11">
        <v>7</v>
      </c>
      <c r="Y278" s="11" t="s">
        <v>6881</v>
      </c>
      <c r="Z278" s="15" t="e">
        <f>_xlfn.XLOOKUP(E278, Commandes!F:F, Commandes!D:D)</f>
        <v>#N/A</v>
      </c>
    </row>
    <row r="279" spans="1:26" x14ac:dyDescent="0.25">
      <c r="A279" s="11" t="s">
        <v>1156</v>
      </c>
      <c r="B279" s="11" t="s">
        <v>6865</v>
      </c>
      <c r="C279" s="11" t="s">
        <v>8330</v>
      </c>
      <c r="D279" s="11" t="s">
        <v>8593</v>
      </c>
      <c r="E279" s="11" t="s">
        <v>8594</v>
      </c>
      <c r="F279" s="11" t="s">
        <v>66</v>
      </c>
      <c r="G279" s="11" t="s">
        <v>8236</v>
      </c>
      <c r="H279" s="11" t="s">
        <v>4667</v>
      </c>
      <c r="I279" s="11" t="s">
        <v>6870</v>
      </c>
      <c r="J279" s="11" t="s">
        <v>6871</v>
      </c>
      <c r="K279" s="11" t="s">
        <v>8595</v>
      </c>
      <c r="L279" s="11" t="s">
        <v>8596</v>
      </c>
      <c r="M279" s="11" t="s">
        <v>66</v>
      </c>
      <c r="N279" s="11" t="s">
        <v>6874</v>
      </c>
      <c r="O279" s="11" t="s">
        <v>6875</v>
      </c>
      <c r="P279" s="11" t="s">
        <v>8597</v>
      </c>
      <c r="Q279" s="11">
        <v>66375</v>
      </c>
      <c r="R279" s="11" t="s">
        <v>8598</v>
      </c>
      <c r="S279" s="11" t="s">
        <v>6878</v>
      </c>
      <c r="T279" s="11" t="s">
        <v>8599</v>
      </c>
      <c r="U279" s="11">
        <v>1595</v>
      </c>
      <c r="V279" s="11" t="s">
        <v>6880</v>
      </c>
      <c r="W279" s="11">
        <v>120</v>
      </c>
      <c r="X279" s="11">
        <v>5</v>
      </c>
      <c r="Y279" s="11" t="s">
        <v>6881</v>
      </c>
      <c r="Z279" s="15" t="e">
        <f>_xlfn.XLOOKUP(E279, Commandes!F:F, Commandes!D:D)</f>
        <v>#N/A</v>
      </c>
    </row>
    <row r="280" spans="1:26" x14ac:dyDescent="0.25">
      <c r="A280" s="11" t="s">
        <v>1156</v>
      </c>
      <c r="B280" s="11" t="s">
        <v>6865</v>
      </c>
      <c r="C280" s="11" t="s">
        <v>8330</v>
      </c>
      <c r="D280" s="11" t="s">
        <v>8600</v>
      </c>
      <c r="E280" s="11" t="s">
        <v>8601</v>
      </c>
      <c r="F280" s="11" t="s">
        <v>7071</v>
      </c>
      <c r="G280" s="11" t="s">
        <v>6884</v>
      </c>
      <c r="H280" s="11" t="s">
        <v>7017</v>
      </c>
      <c r="I280" s="11" t="s">
        <v>7072</v>
      </c>
      <c r="J280" s="11" t="s">
        <v>7073</v>
      </c>
      <c r="K280" s="11" t="s">
        <v>7206</v>
      </c>
      <c r="L280" s="11" t="s">
        <v>8602</v>
      </c>
      <c r="M280" s="11" t="s">
        <v>66</v>
      </c>
      <c r="N280" s="11" t="s">
        <v>6874</v>
      </c>
      <c r="O280" s="11" t="s">
        <v>6875</v>
      </c>
      <c r="P280" s="11" t="s">
        <v>8603</v>
      </c>
      <c r="Q280" s="11">
        <v>58029</v>
      </c>
      <c r="R280" s="11" t="s">
        <v>8604</v>
      </c>
      <c r="S280" s="11" t="s">
        <v>6878</v>
      </c>
      <c r="T280" s="11" t="s">
        <v>8605</v>
      </c>
      <c r="U280" s="11">
        <v>1860</v>
      </c>
      <c r="V280" s="11" t="s">
        <v>6880</v>
      </c>
      <c r="W280" s="11">
        <v>128</v>
      </c>
      <c r="X280" s="11">
        <v>7</v>
      </c>
      <c r="Y280" s="11" t="s">
        <v>6881</v>
      </c>
      <c r="Z280" s="15" t="e">
        <f>_xlfn.XLOOKUP(E280, Commandes!F:F, Commandes!D:D)</f>
        <v>#N/A</v>
      </c>
    </row>
    <row r="281" spans="1:26" x14ac:dyDescent="0.25">
      <c r="A281" s="11" t="s">
        <v>1156</v>
      </c>
      <c r="B281" s="11" t="s">
        <v>6865</v>
      </c>
      <c r="C281" s="11" t="s">
        <v>8330</v>
      </c>
      <c r="D281" s="11" t="s">
        <v>8606</v>
      </c>
      <c r="E281" s="11" t="s">
        <v>8607</v>
      </c>
      <c r="F281" s="11" t="s">
        <v>66</v>
      </c>
      <c r="G281" s="11" t="s">
        <v>8236</v>
      </c>
      <c r="H281" s="11" t="s">
        <v>4667</v>
      </c>
      <c r="I281" s="11" t="s">
        <v>6870</v>
      </c>
      <c r="J281" s="11" t="s">
        <v>6871</v>
      </c>
      <c r="K281" s="11" t="s">
        <v>8608</v>
      </c>
      <c r="L281" s="11" t="s">
        <v>8609</v>
      </c>
      <c r="M281" s="11" t="s">
        <v>66</v>
      </c>
      <c r="N281" s="11" t="s">
        <v>6874</v>
      </c>
      <c r="O281" s="11" t="s">
        <v>6875</v>
      </c>
      <c r="P281" s="11" t="s">
        <v>8610</v>
      </c>
      <c r="Q281" s="11">
        <v>99900</v>
      </c>
      <c r="R281" s="11" t="s">
        <v>8611</v>
      </c>
      <c r="S281" s="11" t="s">
        <v>6878</v>
      </c>
      <c r="T281" s="11" t="s">
        <v>8612</v>
      </c>
      <c r="U281" s="11">
        <v>1595</v>
      </c>
      <c r="V281" s="11" t="s">
        <v>6880</v>
      </c>
      <c r="W281" s="11">
        <v>120</v>
      </c>
      <c r="X281" s="11">
        <v>5</v>
      </c>
      <c r="Y281" s="11" t="s">
        <v>6881</v>
      </c>
      <c r="Z281" s="15" t="e">
        <f>_xlfn.XLOOKUP(E281, Commandes!F:F, Commandes!D:D)</f>
        <v>#N/A</v>
      </c>
    </row>
    <row r="282" spans="1:26" x14ac:dyDescent="0.25">
      <c r="A282" s="11" t="s">
        <v>1156</v>
      </c>
      <c r="B282" s="11" t="s">
        <v>6865</v>
      </c>
      <c r="C282" s="11" t="s">
        <v>8330</v>
      </c>
      <c r="D282" s="11" t="s">
        <v>8613</v>
      </c>
      <c r="E282" s="11" t="s">
        <v>8614</v>
      </c>
      <c r="F282" s="11" t="s">
        <v>6869</v>
      </c>
      <c r="G282" s="11" t="s">
        <v>4181</v>
      </c>
      <c r="H282" s="11" t="s">
        <v>4667</v>
      </c>
      <c r="I282" s="11" t="s">
        <v>6870</v>
      </c>
      <c r="J282" s="11" t="s">
        <v>6871</v>
      </c>
      <c r="K282" s="11" t="s">
        <v>8608</v>
      </c>
      <c r="L282" s="11" t="s">
        <v>8609</v>
      </c>
      <c r="M282" s="11" t="s">
        <v>66</v>
      </c>
      <c r="N282" s="11" t="s">
        <v>6874</v>
      </c>
      <c r="O282" s="11" t="s">
        <v>6875</v>
      </c>
      <c r="P282" s="11" t="s">
        <v>8615</v>
      </c>
      <c r="Q282" s="11">
        <v>66919</v>
      </c>
      <c r="R282" s="11" t="s">
        <v>8616</v>
      </c>
      <c r="S282" s="11" t="s">
        <v>6878</v>
      </c>
      <c r="T282" s="11" t="s">
        <v>8617</v>
      </c>
      <c r="U282" s="11">
        <v>1595</v>
      </c>
      <c r="V282" s="11" t="s">
        <v>6880</v>
      </c>
      <c r="W282" s="11">
        <v>120</v>
      </c>
      <c r="X282" s="11">
        <v>5</v>
      </c>
      <c r="Y282" s="11" t="s">
        <v>6881</v>
      </c>
      <c r="Z282" s="15" t="e">
        <f>_xlfn.XLOOKUP(E282, Commandes!F:F, Commandes!D:D)</f>
        <v>#N/A</v>
      </c>
    </row>
    <row r="283" spans="1:26" x14ac:dyDescent="0.25">
      <c r="A283" s="11" t="s">
        <v>1156</v>
      </c>
      <c r="B283" s="11" t="s">
        <v>6865</v>
      </c>
      <c r="C283" s="11" t="s">
        <v>8330</v>
      </c>
      <c r="D283" s="11" t="s">
        <v>8618</v>
      </c>
      <c r="E283" s="11" t="s">
        <v>8619</v>
      </c>
      <c r="F283" s="11" t="s">
        <v>6869</v>
      </c>
      <c r="G283" s="11" t="s">
        <v>4181</v>
      </c>
      <c r="H283" s="11" t="s">
        <v>4667</v>
      </c>
      <c r="I283" s="11" t="s">
        <v>6870</v>
      </c>
      <c r="J283" s="11" t="s">
        <v>6871</v>
      </c>
      <c r="K283" s="11" t="s">
        <v>8608</v>
      </c>
      <c r="L283" s="11" t="s">
        <v>8609</v>
      </c>
      <c r="M283" s="11" t="s">
        <v>66</v>
      </c>
      <c r="N283" s="11" t="s">
        <v>6874</v>
      </c>
      <c r="O283" s="11" t="s">
        <v>6875</v>
      </c>
      <c r="P283" s="11" t="s">
        <v>8620</v>
      </c>
      <c r="Q283" s="11">
        <v>69049</v>
      </c>
      <c r="R283" s="11" t="s">
        <v>8621</v>
      </c>
      <c r="S283" s="11" t="s">
        <v>6878</v>
      </c>
      <c r="T283" s="11" t="s">
        <v>8622</v>
      </c>
      <c r="U283" s="11">
        <v>1595</v>
      </c>
      <c r="V283" s="11" t="s">
        <v>6880</v>
      </c>
      <c r="W283" s="11">
        <v>120</v>
      </c>
      <c r="X283" s="11">
        <v>5</v>
      </c>
      <c r="Y283" s="11" t="s">
        <v>6881</v>
      </c>
      <c r="Z283" s="15" t="e">
        <f>_xlfn.XLOOKUP(E283, Commandes!F:F, Commandes!D:D)</f>
        <v>#N/A</v>
      </c>
    </row>
    <row r="284" spans="1:26" x14ac:dyDescent="0.25">
      <c r="A284" s="11" t="s">
        <v>1156</v>
      </c>
      <c r="B284" s="11" t="s">
        <v>6865</v>
      </c>
      <c r="C284" s="11" t="s">
        <v>8330</v>
      </c>
      <c r="D284" s="11" t="s">
        <v>8623</v>
      </c>
      <c r="E284" s="11" t="s">
        <v>8624</v>
      </c>
      <c r="F284" s="11" t="s">
        <v>6869</v>
      </c>
      <c r="G284" s="11" t="s">
        <v>4181</v>
      </c>
      <c r="H284" s="11" t="s">
        <v>4667</v>
      </c>
      <c r="I284" s="11" t="s">
        <v>6870</v>
      </c>
      <c r="J284" s="11" t="s">
        <v>6871</v>
      </c>
      <c r="K284" s="11" t="s">
        <v>8608</v>
      </c>
      <c r="L284" s="11" t="s">
        <v>8609</v>
      </c>
      <c r="M284" s="11" t="s">
        <v>66</v>
      </c>
      <c r="N284" s="11" t="s">
        <v>6874</v>
      </c>
      <c r="O284" s="11" t="s">
        <v>6875</v>
      </c>
      <c r="P284" s="11" t="s">
        <v>8625</v>
      </c>
      <c r="Q284" s="11">
        <v>77810</v>
      </c>
      <c r="R284" s="11" t="s">
        <v>8626</v>
      </c>
      <c r="S284" s="11" t="s">
        <v>6878</v>
      </c>
      <c r="T284" s="11" t="s">
        <v>8627</v>
      </c>
      <c r="U284" s="11">
        <v>1595</v>
      </c>
      <c r="V284" s="11" t="s">
        <v>6880</v>
      </c>
      <c r="W284" s="11">
        <v>120</v>
      </c>
      <c r="X284" s="11">
        <v>5</v>
      </c>
      <c r="Y284" s="11" t="s">
        <v>6881</v>
      </c>
      <c r="Z284" s="15" t="e">
        <f>_xlfn.XLOOKUP(E284, Commandes!F:F, Commandes!D:D)</f>
        <v>#N/A</v>
      </c>
    </row>
    <row r="285" spans="1:26" x14ac:dyDescent="0.25">
      <c r="A285" s="11" t="s">
        <v>1156</v>
      </c>
      <c r="B285" s="11" t="s">
        <v>6865</v>
      </c>
      <c r="C285" s="11" t="s">
        <v>8330</v>
      </c>
      <c r="D285" s="11" t="s">
        <v>8628</v>
      </c>
      <c r="E285" s="11" t="s">
        <v>8629</v>
      </c>
      <c r="F285" s="11" t="s">
        <v>6869</v>
      </c>
      <c r="G285" s="11" t="s">
        <v>4181</v>
      </c>
      <c r="H285" s="11" t="s">
        <v>4667</v>
      </c>
      <c r="I285" s="11" t="s">
        <v>6870</v>
      </c>
      <c r="J285" s="11" t="s">
        <v>6871</v>
      </c>
      <c r="K285" s="11" t="s">
        <v>8608</v>
      </c>
      <c r="L285" s="11" t="s">
        <v>8609</v>
      </c>
      <c r="M285" s="11" t="s">
        <v>66</v>
      </c>
      <c r="N285" s="11" t="s">
        <v>6874</v>
      </c>
      <c r="O285" s="11" t="s">
        <v>6875</v>
      </c>
      <c r="P285" s="11" t="s">
        <v>8630</v>
      </c>
      <c r="Q285" s="11">
        <v>91920</v>
      </c>
      <c r="R285" s="11" t="s">
        <v>8631</v>
      </c>
      <c r="S285" s="11" t="s">
        <v>6878</v>
      </c>
      <c r="T285" s="11" t="s">
        <v>8632</v>
      </c>
      <c r="U285" s="11">
        <v>1595</v>
      </c>
      <c r="V285" s="11" t="s">
        <v>6880</v>
      </c>
      <c r="W285" s="11">
        <v>120</v>
      </c>
      <c r="X285" s="11">
        <v>5</v>
      </c>
      <c r="Y285" s="11" t="s">
        <v>6881</v>
      </c>
      <c r="Z285" s="15" t="e">
        <f>_xlfn.XLOOKUP(E285, Commandes!F:F, Commandes!D:D)</f>
        <v>#N/A</v>
      </c>
    </row>
    <row r="286" spans="1:26" x14ac:dyDescent="0.25">
      <c r="A286" s="11" t="s">
        <v>1156</v>
      </c>
      <c r="B286" s="11" t="s">
        <v>6865</v>
      </c>
      <c r="C286" s="11" t="s">
        <v>8330</v>
      </c>
      <c r="D286" s="11" t="s">
        <v>8633</v>
      </c>
      <c r="E286" s="11" t="s">
        <v>8634</v>
      </c>
      <c r="F286" s="11" t="s">
        <v>6869</v>
      </c>
      <c r="G286" s="11" t="s">
        <v>4181</v>
      </c>
      <c r="H286" s="11" t="s">
        <v>4667</v>
      </c>
      <c r="I286" s="11" t="s">
        <v>6870</v>
      </c>
      <c r="J286" s="11" t="s">
        <v>6871</v>
      </c>
      <c r="K286" s="11" t="s">
        <v>8608</v>
      </c>
      <c r="L286" s="11" t="s">
        <v>8609</v>
      </c>
      <c r="M286" s="11" t="s">
        <v>66</v>
      </c>
      <c r="N286" s="11" t="s">
        <v>6874</v>
      </c>
      <c r="O286" s="11" t="s">
        <v>6875</v>
      </c>
      <c r="P286" s="11" t="s">
        <v>66</v>
      </c>
      <c r="Q286" s="11">
        <v>115510</v>
      </c>
      <c r="R286" s="11" t="s">
        <v>8635</v>
      </c>
      <c r="S286" s="11" t="s">
        <v>6878</v>
      </c>
      <c r="T286" s="11" t="s">
        <v>8636</v>
      </c>
      <c r="U286" s="11">
        <v>1595</v>
      </c>
      <c r="V286" s="11" t="s">
        <v>6880</v>
      </c>
      <c r="W286" s="11">
        <v>120</v>
      </c>
      <c r="X286" s="11">
        <v>5</v>
      </c>
      <c r="Y286" s="11" t="s">
        <v>6881</v>
      </c>
      <c r="Z286" s="15" t="e">
        <f>_xlfn.XLOOKUP(E286, Commandes!F:F, Commandes!D:D)</f>
        <v>#N/A</v>
      </c>
    </row>
    <row r="287" spans="1:26" x14ac:dyDescent="0.25">
      <c r="A287" s="11" t="s">
        <v>1156</v>
      </c>
      <c r="B287" s="11" t="s">
        <v>6865</v>
      </c>
      <c r="C287" s="11" t="s">
        <v>8330</v>
      </c>
      <c r="D287" s="11" t="s">
        <v>8637</v>
      </c>
      <c r="E287" s="11" t="s">
        <v>8638</v>
      </c>
      <c r="F287" s="11" t="s">
        <v>6869</v>
      </c>
      <c r="G287" s="11" t="s">
        <v>4181</v>
      </c>
      <c r="H287" s="11" t="s">
        <v>4667</v>
      </c>
      <c r="I287" s="11" t="s">
        <v>6870</v>
      </c>
      <c r="J287" s="11" t="s">
        <v>6871</v>
      </c>
      <c r="K287" s="11" t="s">
        <v>8608</v>
      </c>
      <c r="L287" s="11" t="s">
        <v>8609</v>
      </c>
      <c r="M287" s="11" t="s">
        <v>66</v>
      </c>
      <c r="N287" s="11" t="s">
        <v>6874</v>
      </c>
      <c r="O287" s="11" t="s">
        <v>6875</v>
      </c>
      <c r="P287" s="11" t="s">
        <v>8639</v>
      </c>
      <c r="Q287" s="11">
        <v>121732</v>
      </c>
      <c r="R287" s="11" t="s">
        <v>8640</v>
      </c>
      <c r="S287" s="11" t="s">
        <v>6878</v>
      </c>
      <c r="T287" s="11" t="s">
        <v>8641</v>
      </c>
      <c r="U287" s="11">
        <v>1595</v>
      </c>
      <c r="V287" s="11" t="s">
        <v>6880</v>
      </c>
      <c r="W287" s="11">
        <v>120</v>
      </c>
      <c r="X287" s="11">
        <v>5</v>
      </c>
      <c r="Y287" s="11" t="s">
        <v>6881</v>
      </c>
      <c r="Z287" s="15" t="e">
        <f>_xlfn.XLOOKUP(E287, Commandes!F:F, Commandes!D:D)</f>
        <v>#N/A</v>
      </c>
    </row>
    <row r="288" spans="1:26" x14ac:dyDescent="0.25">
      <c r="A288" s="11" t="s">
        <v>1156</v>
      </c>
      <c r="B288" s="11" t="s">
        <v>6865</v>
      </c>
      <c r="C288" s="11" t="s">
        <v>8330</v>
      </c>
      <c r="D288" s="11" t="s">
        <v>8642</v>
      </c>
      <c r="E288" s="11" t="s">
        <v>8643</v>
      </c>
      <c r="F288" s="11" t="s">
        <v>6869</v>
      </c>
      <c r="G288" s="11" t="s">
        <v>4181</v>
      </c>
      <c r="H288" s="11" t="s">
        <v>4667</v>
      </c>
      <c r="I288" s="11" t="s">
        <v>6870</v>
      </c>
      <c r="J288" s="11" t="s">
        <v>6871</v>
      </c>
      <c r="K288" s="11" t="s">
        <v>8608</v>
      </c>
      <c r="L288" s="11" t="s">
        <v>8609</v>
      </c>
      <c r="M288" s="11" t="s">
        <v>66</v>
      </c>
      <c r="N288" s="11" t="s">
        <v>6874</v>
      </c>
      <c r="O288" s="11" t="s">
        <v>6875</v>
      </c>
      <c r="P288" s="11" t="s">
        <v>8644</v>
      </c>
      <c r="Q288" s="11">
        <v>65524</v>
      </c>
      <c r="R288" s="11" t="s">
        <v>8645</v>
      </c>
      <c r="S288" s="11" t="s">
        <v>6878</v>
      </c>
      <c r="T288" s="11" t="s">
        <v>8646</v>
      </c>
      <c r="U288" s="11">
        <v>1595</v>
      </c>
      <c r="V288" s="11" t="s">
        <v>6880</v>
      </c>
      <c r="W288" s="11">
        <v>120</v>
      </c>
      <c r="X288" s="11">
        <v>5</v>
      </c>
      <c r="Y288" s="11" t="s">
        <v>6881</v>
      </c>
      <c r="Z288" s="15" t="e">
        <f>_xlfn.XLOOKUP(E288, Commandes!F:F, Commandes!D:D)</f>
        <v>#N/A</v>
      </c>
    </row>
    <row r="289" spans="1:26" x14ac:dyDescent="0.25">
      <c r="A289" s="11" t="s">
        <v>1156</v>
      </c>
      <c r="B289" s="11" t="s">
        <v>6865</v>
      </c>
      <c r="C289" s="11" t="s">
        <v>8330</v>
      </c>
      <c r="D289" s="11" t="s">
        <v>8647</v>
      </c>
      <c r="E289" s="11" t="s">
        <v>8648</v>
      </c>
      <c r="F289" s="11" t="s">
        <v>6895</v>
      </c>
      <c r="G289" s="11" t="s">
        <v>8247</v>
      </c>
      <c r="H289" s="11" t="s">
        <v>4667</v>
      </c>
      <c r="I289" s="11" t="s">
        <v>6677</v>
      </c>
      <c r="J289" s="11" t="s">
        <v>8248</v>
      </c>
      <c r="K289" s="11" t="s">
        <v>8608</v>
      </c>
      <c r="L289" s="11" t="s">
        <v>8609</v>
      </c>
      <c r="M289" s="11" t="s">
        <v>66</v>
      </c>
      <c r="N289" s="11" t="s">
        <v>6874</v>
      </c>
      <c r="O289" s="11" t="s">
        <v>6875</v>
      </c>
      <c r="P289" s="11" t="s">
        <v>8649</v>
      </c>
      <c r="Q289" s="11">
        <v>67793</v>
      </c>
      <c r="R289" s="11" t="s">
        <v>8650</v>
      </c>
      <c r="S289" s="11" t="s">
        <v>6878</v>
      </c>
      <c r="T289" s="11" t="s">
        <v>8651</v>
      </c>
      <c r="U289" s="11">
        <v>2057</v>
      </c>
      <c r="V289" s="11" t="s">
        <v>7025</v>
      </c>
      <c r="W289" s="11">
        <v>31</v>
      </c>
      <c r="X289" s="11">
        <v>5</v>
      </c>
      <c r="Y289" s="11" t="s">
        <v>6881</v>
      </c>
      <c r="Z289" s="15" t="e">
        <f>_xlfn.XLOOKUP(E289, Commandes!F:F, Commandes!D:D)</f>
        <v>#N/A</v>
      </c>
    </row>
    <row r="290" spans="1:26" x14ac:dyDescent="0.25">
      <c r="A290" s="11" t="s">
        <v>1156</v>
      </c>
      <c r="B290" s="11" t="s">
        <v>6865</v>
      </c>
      <c r="C290" s="11" t="s">
        <v>8330</v>
      </c>
      <c r="D290" s="11" t="s">
        <v>8652</v>
      </c>
      <c r="E290" s="11" t="s">
        <v>8653</v>
      </c>
      <c r="F290" s="11" t="s">
        <v>6895</v>
      </c>
      <c r="G290" s="11" t="s">
        <v>8247</v>
      </c>
      <c r="H290" s="11" t="s">
        <v>4667</v>
      </c>
      <c r="I290" s="11" t="s">
        <v>6677</v>
      </c>
      <c r="J290" s="11" t="s">
        <v>8248</v>
      </c>
      <c r="K290" s="11" t="s">
        <v>8608</v>
      </c>
      <c r="L290" s="11" t="s">
        <v>8654</v>
      </c>
      <c r="M290" s="11" t="s">
        <v>66</v>
      </c>
      <c r="N290" s="11" t="s">
        <v>6874</v>
      </c>
      <c r="O290" s="11" t="s">
        <v>6875</v>
      </c>
      <c r="P290" s="11" t="s">
        <v>8655</v>
      </c>
      <c r="Q290" s="11">
        <v>59000</v>
      </c>
      <c r="R290" s="11" t="s">
        <v>8656</v>
      </c>
      <c r="S290" s="11" t="s">
        <v>6878</v>
      </c>
      <c r="T290" s="11" t="s">
        <v>8657</v>
      </c>
      <c r="U290" s="11">
        <v>2057</v>
      </c>
      <c r="V290" s="11" t="s">
        <v>7025</v>
      </c>
      <c r="W290" s="11">
        <v>31</v>
      </c>
      <c r="X290" s="11">
        <v>5</v>
      </c>
      <c r="Y290" s="11" t="s">
        <v>6881</v>
      </c>
      <c r="Z290" s="15" t="e">
        <f>_xlfn.XLOOKUP(E290, Commandes!F:F, Commandes!D:D)</f>
        <v>#N/A</v>
      </c>
    </row>
    <row r="291" spans="1:26" x14ac:dyDescent="0.25">
      <c r="A291" s="11" t="s">
        <v>1156</v>
      </c>
      <c r="B291" s="11" t="s">
        <v>6865</v>
      </c>
      <c r="C291" s="11" t="s">
        <v>8330</v>
      </c>
      <c r="D291" s="11" t="s">
        <v>8658</v>
      </c>
      <c r="E291" s="11" t="s">
        <v>8659</v>
      </c>
      <c r="F291" s="11" t="s">
        <v>6895</v>
      </c>
      <c r="G291" s="11" t="s">
        <v>8247</v>
      </c>
      <c r="H291" s="11" t="s">
        <v>4667</v>
      </c>
      <c r="I291" s="11" t="s">
        <v>6677</v>
      </c>
      <c r="J291" s="11" t="s">
        <v>8248</v>
      </c>
      <c r="K291" s="11" t="s">
        <v>8608</v>
      </c>
      <c r="L291" s="11" t="s">
        <v>8609</v>
      </c>
      <c r="M291" s="11" t="s">
        <v>66</v>
      </c>
      <c r="N291" s="11" t="s">
        <v>6874</v>
      </c>
      <c r="O291" s="11" t="s">
        <v>6875</v>
      </c>
      <c r="P291" s="11" t="s">
        <v>8660</v>
      </c>
      <c r="Q291" s="11">
        <v>76157</v>
      </c>
      <c r="R291" s="11" t="s">
        <v>8661</v>
      </c>
      <c r="S291" s="11" t="s">
        <v>6878</v>
      </c>
      <c r="T291" s="11" t="s">
        <v>8662</v>
      </c>
      <c r="U291" s="11">
        <v>2057</v>
      </c>
      <c r="V291" s="11" t="s">
        <v>7025</v>
      </c>
      <c r="W291" s="11">
        <v>31</v>
      </c>
      <c r="X291" s="11">
        <v>5</v>
      </c>
      <c r="Y291" s="11" t="s">
        <v>6881</v>
      </c>
      <c r="Z291" s="15" t="e">
        <f>_xlfn.XLOOKUP(E291, Commandes!F:F, Commandes!D:D)</f>
        <v>#N/A</v>
      </c>
    </row>
    <row r="292" spans="1:26" x14ac:dyDescent="0.25">
      <c r="A292" s="11" t="s">
        <v>1156</v>
      </c>
      <c r="B292" s="11" t="s">
        <v>6865</v>
      </c>
      <c r="C292" s="11" t="s">
        <v>8330</v>
      </c>
      <c r="D292" s="11" t="s">
        <v>8663</v>
      </c>
      <c r="E292" s="11" t="s">
        <v>8664</v>
      </c>
      <c r="F292" s="11" t="s">
        <v>7071</v>
      </c>
      <c r="G292" s="11" t="s">
        <v>6884</v>
      </c>
      <c r="H292" s="11" t="s">
        <v>7017</v>
      </c>
      <c r="I292" s="11" t="s">
        <v>7072</v>
      </c>
      <c r="J292" s="11" t="s">
        <v>7479</v>
      </c>
      <c r="K292" s="11" t="s">
        <v>8665</v>
      </c>
      <c r="L292" s="11" t="s">
        <v>8666</v>
      </c>
      <c r="M292" s="11" t="s">
        <v>66</v>
      </c>
      <c r="N292" s="11" t="s">
        <v>6874</v>
      </c>
      <c r="O292" s="11" t="s">
        <v>6875</v>
      </c>
      <c r="P292" s="11" t="s">
        <v>8667</v>
      </c>
      <c r="Q292" s="11">
        <v>57227</v>
      </c>
      <c r="R292" s="11" t="s">
        <v>8668</v>
      </c>
      <c r="S292" s="11" t="s">
        <v>6878</v>
      </c>
      <c r="T292" s="11" t="s">
        <v>8669</v>
      </c>
      <c r="U292" s="11">
        <v>2170</v>
      </c>
      <c r="V292" s="11" t="s">
        <v>6902</v>
      </c>
      <c r="W292" s="11">
        <v>28</v>
      </c>
      <c r="X292" s="11">
        <v>8</v>
      </c>
      <c r="Y292" s="11" t="s">
        <v>6881</v>
      </c>
      <c r="Z292" s="15" t="e">
        <f>_xlfn.XLOOKUP(E292, Commandes!F:F, Commandes!D:D)</f>
        <v>#N/A</v>
      </c>
    </row>
    <row r="293" spans="1:26" x14ac:dyDescent="0.25">
      <c r="A293" s="11" t="s">
        <v>1156</v>
      </c>
      <c r="B293" s="11" t="s">
        <v>7127</v>
      </c>
      <c r="C293" s="11" t="s">
        <v>8330</v>
      </c>
      <c r="D293" s="11" t="s">
        <v>8670</v>
      </c>
      <c r="E293" s="11" t="s">
        <v>8671</v>
      </c>
      <c r="F293" s="11" t="s">
        <v>66</v>
      </c>
      <c r="G293" s="11" t="s">
        <v>4181</v>
      </c>
      <c r="H293" s="11" t="s">
        <v>4667</v>
      </c>
      <c r="I293" s="11" t="s">
        <v>7301</v>
      </c>
      <c r="J293" s="11" t="s">
        <v>7302</v>
      </c>
      <c r="K293" s="11" t="s">
        <v>7303</v>
      </c>
      <c r="L293" s="11" t="s">
        <v>8672</v>
      </c>
      <c r="M293" s="11" t="s">
        <v>66</v>
      </c>
      <c r="N293" s="11" t="s">
        <v>6874</v>
      </c>
      <c r="O293" s="11" t="s">
        <v>6875</v>
      </c>
      <c r="P293" s="11" t="s">
        <v>8673</v>
      </c>
      <c r="Q293" s="11">
        <v>111730</v>
      </c>
      <c r="R293" s="11" t="s">
        <v>8674</v>
      </c>
      <c r="S293" s="11" t="s">
        <v>6878</v>
      </c>
      <c r="T293" s="11" t="s">
        <v>8675</v>
      </c>
      <c r="U293" s="11">
        <v>1702</v>
      </c>
      <c r="V293" s="11" t="s">
        <v>6923</v>
      </c>
      <c r="W293" s="11">
        <v>95</v>
      </c>
      <c r="X293" s="11">
        <v>4</v>
      </c>
      <c r="Y293" s="11" t="s">
        <v>6881</v>
      </c>
      <c r="Z293" s="15" t="e">
        <f>_xlfn.XLOOKUP(E293, Commandes!F:F, Commandes!D:D)</f>
        <v>#N/A</v>
      </c>
    </row>
    <row r="294" spans="1:26" x14ac:dyDescent="0.25">
      <c r="A294" s="11" t="s">
        <v>1156</v>
      </c>
      <c r="B294" s="11" t="s">
        <v>7127</v>
      </c>
      <c r="C294" s="11" t="s">
        <v>8330</v>
      </c>
      <c r="D294" s="11" t="s">
        <v>8676</v>
      </c>
      <c r="E294" s="11" t="s">
        <v>8677</v>
      </c>
      <c r="F294" s="11" t="s">
        <v>66</v>
      </c>
      <c r="G294" s="11" t="s">
        <v>4181</v>
      </c>
      <c r="H294" s="11" t="s">
        <v>4667</v>
      </c>
      <c r="I294" s="11" t="s">
        <v>7301</v>
      </c>
      <c r="J294" s="11" t="s">
        <v>7302</v>
      </c>
      <c r="K294" s="11" t="s">
        <v>7303</v>
      </c>
      <c r="L294" s="11" t="s">
        <v>8678</v>
      </c>
      <c r="M294" s="11" t="s">
        <v>66</v>
      </c>
      <c r="N294" s="11" t="s">
        <v>6874</v>
      </c>
      <c r="O294" s="11" t="s">
        <v>6875</v>
      </c>
      <c r="P294" s="11" t="s">
        <v>8679</v>
      </c>
      <c r="Q294" s="11">
        <v>113550</v>
      </c>
      <c r="R294" s="11" t="s">
        <v>8680</v>
      </c>
      <c r="S294" s="11" t="s">
        <v>6878</v>
      </c>
      <c r="T294" s="11" t="s">
        <v>8681</v>
      </c>
      <c r="U294" s="11">
        <v>1702</v>
      </c>
      <c r="V294" s="11" t="s">
        <v>6923</v>
      </c>
      <c r="W294" s="11">
        <v>95</v>
      </c>
      <c r="X294" s="11">
        <v>4</v>
      </c>
      <c r="Y294" s="11" t="s">
        <v>6881</v>
      </c>
      <c r="Z294" s="15" t="e">
        <f>_xlfn.XLOOKUP(E294, Commandes!F:F, Commandes!D:D)</f>
        <v>#N/A</v>
      </c>
    </row>
    <row r="295" spans="1:26" x14ac:dyDescent="0.25">
      <c r="A295" s="11" t="s">
        <v>1156</v>
      </c>
      <c r="B295" s="11" t="s">
        <v>7127</v>
      </c>
      <c r="C295" s="11" t="s">
        <v>8330</v>
      </c>
      <c r="D295" s="11" t="s">
        <v>8682</v>
      </c>
      <c r="E295" s="11" t="s">
        <v>8683</v>
      </c>
      <c r="F295" s="11" t="s">
        <v>66</v>
      </c>
      <c r="G295" s="11" t="s">
        <v>4181</v>
      </c>
      <c r="H295" s="11" t="s">
        <v>4667</v>
      </c>
      <c r="I295" s="11" t="s">
        <v>7301</v>
      </c>
      <c r="J295" s="11" t="s">
        <v>7302</v>
      </c>
      <c r="K295" s="11" t="s">
        <v>7303</v>
      </c>
      <c r="L295" s="11" t="s">
        <v>8672</v>
      </c>
      <c r="M295" s="11" t="s">
        <v>66</v>
      </c>
      <c r="N295" s="11" t="s">
        <v>6874</v>
      </c>
      <c r="O295" s="11" t="s">
        <v>6875</v>
      </c>
      <c r="P295" s="11" t="s">
        <v>8684</v>
      </c>
      <c r="Q295" s="11">
        <v>154786</v>
      </c>
      <c r="R295" s="11" t="s">
        <v>8685</v>
      </c>
      <c r="S295" s="11" t="s">
        <v>6878</v>
      </c>
      <c r="T295" s="11" t="s">
        <v>8686</v>
      </c>
      <c r="U295" s="11">
        <v>1702</v>
      </c>
      <c r="V295" s="11" t="s">
        <v>6923</v>
      </c>
      <c r="W295" s="11">
        <v>95</v>
      </c>
      <c r="X295" s="11">
        <v>4</v>
      </c>
      <c r="Y295" s="11" t="s">
        <v>6881</v>
      </c>
      <c r="Z295" s="15" t="e">
        <f>_xlfn.XLOOKUP(E295, Commandes!F:F, Commandes!D:D)</f>
        <v>#N/A</v>
      </c>
    </row>
    <row r="296" spans="1:26" x14ac:dyDescent="0.25">
      <c r="A296" s="11" t="s">
        <v>1156</v>
      </c>
      <c r="B296" s="11" t="s">
        <v>7127</v>
      </c>
      <c r="C296" s="11" t="s">
        <v>8330</v>
      </c>
      <c r="D296" s="11" t="s">
        <v>8687</v>
      </c>
      <c r="E296" s="11" t="s">
        <v>8688</v>
      </c>
      <c r="F296" s="11" t="s">
        <v>66</v>
      </c>
      <c r="G296" s="11" t="s">
        <v>8236</v>
      </c>
      <c r="H296" s="11" t="s">
        <v>4667</v>
      </c>
      <c r="I296" s="11" t="s">
        <v>7301</v>
      </c>
      <c r="J296" s="11" t="s">
        <v>7302</v>
      </c>
      <c r="K296" s="11" t="s">
        <v>8537</v>
      </c>
      <c r="L296" s="11" t="s">
        <v>8689</v>
      </c>
      <c r="M296" s="11" t="s">
        <v>66</v>
      </c>
      <c r="N296" s="11" t="s">
        <v>6874</v>
      </c>
      <c r="O296" s="11" t="s">
        <v>6875</v>
      </c>
      <c r="P296" s="11" t="s">
        <v>66</v>
      </c>
      <c r="Q296" s="11">
        <v>131800</v>
      </c>
      <c r="R296" s="11" t="s">
        <v>8690</v>
      </c>
      <c r="S296" s="11" t="s">
        <v>6878</v>
      </c>
      <c r="T296" s="11" t="s">
        <v>8691</v>
      </c>
      <c r="U296" s="11">
        <v>1702</v>
      </c>
      <c r="V296" s="11" t="s">
        <v>6923</v>
      </c>
      <c r="W296" s="11">
        <v>109</v>
      </c>
      <c r="X296" s="11">
        <v>4</v>
      </c>
      <c r="Y296" s="11" t="s">
        <v>6881</v>
      </c>
      <c r="Z296" s="15" t="e">
        <f>_xlfn.XLOOKUP(E296, Commandes!F:F, Commandes!D:D)</f>
        <v>#N/A</v>
      </c>
    </row>
    <row r="297" spans="1:26" x14ac:dyDescent="0.25">
      <c r="A297" s="11" t="s">
        <v>1156</v>
      </c>
      <c r="B297" s="11" t="s">
        <v>7127</v>
      </c>
      <c r="C297" s="11" t="s">
        <v>8330</v>
      </c>
      <c r="D297" s="11" t="s">
        <v>8692</v>
      </c>
      <c r="E297" s="11" t="s">
        <v>8693</v>
      </c>
      <c r="F297" s="11" t="s">
        <v>66</v>
      </c>
      <c r="G297" s="11" t="s">
        <v>4181</v>
      </c>
      <c r="H297" s="11" t="s">
        <v>4667</v>
      </c>
      <c r="I297" s="11" t="s">
        <v>8290</v>
      </c>
      <c r="J297" s="11" t="s">
        <v>8291</v>
      </c>
      <c r="K297" s="11" t="s">
        <v>8608</v>
      </c>
      <c r="L297" s="11" t="s">
        <v>8609</v>
      </c>
      <c r="M297" s="11" t="s">
        <v>66</v>
      </c>
      <c r="N297" s="11" t="s">
        <v>6874</v>
      </c>
      <c r="O297" s="11" t="s">
        <v>6875</v>
      </c>
      <c r="P297" s="11" t="s">
        <v>8694</v>
      </c>
      <c r="Q297" s="11">
        <v>79305</v>
      </c>
      <c r="R297" s="11" t="s">
        <v>8695</v>
      </c>
      <c r="S297" s="11" t="s">
        <v>6878</v>
      </c>
      <c r="T297" s="11" t="s">
        <v>8696</v>
      </c>
      <c r="U297" s="11">
        <v>1595</v>
      </c>
      <c r="V297" s="11" t="s">
        <v>6880</v>
      </c>
      <c r="W297" s="11">
        <v>120</v>
      </c>
      <c r="X297" s="11">
        <v>5</v>
      </c>
      <c r="Y297" s="11" t="s">
        <v>6881</v>
      </c>
      <c r="Z297" s="15" t="e">
        <f>_xlfn.XLOOKUP(E297, Commandes!F:F, Commandes!D:D)</f>
        <v>#N/A</v>
      </c>
    </row>
    <row r="298" spans="1:26" x14ac:dyDescent="0.25">
      <c r="A298" s="11" t="s">
        <v>1156</v>
      </c>
      <c r="B298" s="11" t="s">
        <v>7127</v>
      </c>
      <c r="C298" s="11" t="s">
        <v>8330</v>
      </c>
      <c r="D298" s="11" t="s">
        <v>8697</v>
      </c>
      <c r="E298" s="11" t="s">
        <v>8698</v>
      </c>
      <c r="F298" s="11" t="s">
        <v>66</v>
      </c>
      <c r="G298" s="11" t="s">
        <v>4181</v>
      </c>
      <c r="H298" s="11" t="s">
        <v>4667</v>
      </c>
      <c r="I298" s="11" t="s">
        <v>8290</v>
      </c>
      <c r="J298" s="11" t="s">
        <v>8291</v>
      </c>
      <c r="K298" s="11" t="s">
        <v>8608</v>
      </c>
      <c r="L298" s="11" t="s">
        <v>8609</v>
      </c>
      <c r="M298" s="11" t="s">
        <v>66</v>
      </c>
      <c r="N298" s="11" t="s">
        <v>6874</v>
      </c>
      <c r="O298" s="11" t="s">
        <v>6875</v>
      </c>
      <c r="P298" s="11" t="s">
        <v>8699</v>
      </c>
      <c r="Q298" s="11">
        <v>83191</v>
      </c>
      <c r="R298" s="11" t="s">
        <v>8700</v>
      </c>
      <c r="S298" s="11" t="s">
        <v>6878</v>
      </c>
      <c r="T298" s="11" t="s">
        <v>8701</v>
      </c>
      <c r="U298" s="11">
        <v>1595</v>
      </c>
      <c r="V298" s="11" t="s">
        <v>6880</v>
      </c>
      <c r="W298" s="11">
        <v>120</v>
      </c>
      <c r="X298" s="11">
        <v>5</v>
      </c>
      <c r="Y298" s="11" t="s">
        <v>6881</v>
      </c>
      <c r="Z298" s="15" t="e">
        <f>_xlfn.XLOOKUP(E298, Commandes!F:F, Commandes!D:D)</f>
        <v>#N/A</v>
      </c>
    </row>
    <row r="299" spans="1:26" x14ac:dyDescent="0.25">
      <c r="A299" s="11" t="s">
        <v>1156</v>
      </c>
      <c r="B299" s="11" t="s">
        <v>7127</v>
      </c>
      <c r="C299" s="11" t="s">
        <v>8330</v>
      </c>
      <c r="D299" s="11" t="s">
        <v>8702</v>
      </c>
      <c r="E299" s="11" t="s">
        <v>8703</v>
      </c>
      <c r="F299" s="11" t="s">
        <v>66</v>
      </c>
      <c r="G299" s="11" t="s">
        <v>4181</v>
      </c>
      <c r="H299" s="11" t="s">
        <v>4667</v>
      </c>
      <c r="I299" s="11" t="s">
        <v>8290</v>
      </c>
      <c r="J299" s="11" t="s">
        <v>8291</v>
      </c>
      <c r="K299" s="11" t="s">
        <v>8608</v>
      </c>
      <c r="L299" s="11" t="s">
        <v>8609</v>
      </c>
      <c r="M299" s="11" t="s">
        <v>66</v>
      </c>
      <c r="N299" s="11" t="s">
        <v>6874</v>
      </c>
      <c r="O299" s="11" t="s">
        <v>6875</v>
      </c>
      <c r="P299" s="11" t="s">
        <v>8704</v>
      </c>
      <c r="Q299" s="11">
        <v>92051</v>
      </c>
      <c r="R299" s="11" t="s">
        <v>8705</v>
      </c>
      <c r="S299" s="11" t="s">
        <v>6878</v>
      </c>
      <c r="T299" s="11" t="s">
        <v>8706</v>
      </c>
      <c r="U299" s="11">
        <v>1595</v>
      </c>
      <c r="V299" s="11" t="s">
        <v>6880</v>
      </c>
      <c r="W299" s="11">
        <v>120</v>
      </c>
      <c r="X299" s="11">
        <v>5</v>
      </c>
      <c r="Y299" s="11" t="s">
        <v>6881</v>
      </c>
      <c r="Z299" s="15" t="e">
        <f>_xlfn.XLOOKUP(E299, Commandes!F:F, Commandes!D:D)</f>
        <v>#N/A</v>
      </c>
    </row>
    <row r="300" spans="1:26" x14ac:dyDescent="0.25">
      <c r="A300" s="11" t="s">
        <v>1156</v>
      </c>
      <c r="B300" s="11" t="s">
        <v>6903</v>
      </c>
      <c r="C300" s="11" t="s">
        <v>8330</v>
      </c>
      <c r="D300" s="11" t="s">
        <v>8707</v>
      </c>
      <c r="E300" s="11" t="s">
        <v>8708</v>
      </c>
      <c r="F300" s="11" t="s">
        <v>6905</v>
      </c>
      <c r="G300" s="11" t="s">
        <v>6905</v>
      </c>
      <c r="H300" s="11" t="s">
        <v>6906</v>
      </c>
      <c r="I300" s="11" t="s">
        <v>4831</v>
      </c>
      <c r="J300" s="11" t="s">
        <v>66</v>
      </c>
      <c r="K300" s="11" t="s">
        <v>8709</v>
      </c>
      <c r="L300" s="11" t="s">
        <v>8710</v>
      </c>
      <c r="M300" s="11" t="s">
        <v>66</v>
      </c>
      <c r="N300" s="11" t="s">
        <v>6874</v>
      </c>
      <c r="O300" s="11" t="s">
        <v>6875</v>
      </c>
      <c r="P300" s="11" t="s">
        <v>8711</v>
      </c>
      <c r="Q300" s="11">
        <v>78019</v>
      </c>
      <c r="R300" s="11" t="s">
        <v>8712</v>
      </c>
      <c r="S300" s="11" t="s">
        <v>6878</v>
      </c>
      <c r="T300" s="11" t="s">
        <v>8713</v>
      </c>
      <c r="U300" s="11">
        <v>2850</v>
      </c>
      <c r="V300" s="11" t="s">
        <v>6923</v>
      </c>
      <c r="W300" s="11">
        <v>336</v>
      </c>
      <c r="X300" s="11">
        <v>8</v>
      </c>
      <c r="Y300" s="11" t="s">
        <v>6915</v>
      </c>
      <c r="Z300" s="15" t="e">
        <f>_xlfn.XLOOKUP(E300, Commandes!F:F, Commandes!D:D)</f>
        <v>#N/A</v>
      </c>
    </row>
    <row r="301" spans="1:26" x14ac:dyDescent="0.25">
      <c r="A301" s="11" t="s">
        <v>6133</v>
      </c>
      <c r="B301" s="11" t="s">
        <v>6939</v>
      </c>
      <c r="C301" s="11" t="s">
        <v>8714</v>
      </c>
      <c r="D301" s="11" t="s">
        <v>8715</v>
      </c>
      <c r="E301" s="11" t="s">
        <v>2606</v>
      </c>
      <c r="F301" s="11" t="s">
        <v>8029</v>
      </c>
      <c r="G301" s="11" t="s">
        <v>66</v>
      </c>
      <c r="H301" s="11" t="s">
        <v>8354</v>
      </c>
      <c r="I301" s="11" t="s">
        <v>4698</v>
      </c>
      <c r="J301" s="11" t="s">
        <v>8716</v>
      </c>
      <c r="K301" s="11" t="s">
        <v>8717</v>
      </c>
      <c r="L301" s="11" t="s">
        <v>8718</v>
      </c>
      <c r="M301" s="11" t="s">
        <v>66</v>
      </c>
      <c r="N301" s="11" t="s">
        <v>6874</v>
      </c>
      <c r="O301" s="11" t="s">
        <v>6875</v>
      </c>
      <c r="P301" s="11" t="s">
        <v>66</v>
      </c>
      <c r="Q301" s="11">
        <v>409603</v>
      </c>
      <c r="R301" s="11" t="s">
        <v>8719</v>
      </c>
      <c r="S301" s="11" t="s">
        <v>6878</v>
      </c>
      <c r="T301" s="11" t="s">
        <v>2608</v>
      </c>
      <c r="U301" s="11">
        <v>19000</v>
      </c>
      <c r="V301" s="11" t="s">
        <v>6923</v>
      </c>
      <c r="W301" s="11">
        <v>0</v>
      </c>
      <c r="X301" s="11">
        <v>21</v>
      </c>
      <c r="Y301" s="11" t="s">
        <v>66</v>
      </c>
      <c r="Z301" s="15" t="str">
        <f>_xlfn.XLOOKUP(E301, Commandes!F:F, Commandes!D:D)</f>
        <v>GDFB-87J-8HP</v>
      </c>
    </row>
    <row r="302" spans="1:26" x14ac:dyDescent="0.25">
      <c r="A302" s="11" t="s">
        <v>6133</v>
      </c>
      <c r="B302" s="11" t="s">
        <v>6939</v>
      </c>
      <c r="C302" s="11" t="s">
        <v>8714</v>
      </c>
      <c r="D302" s="11" t="s">
        <v>8720</v>
      </c>
      <c r="E302" s="11" t="s">
        <v>2627</v>
      </c>
      <c r="F302" s="11" t="s">
        <v>8029</v>
      </c>
      <c r="G302" s="11" t="s">
        <v>66</v>
      </c>
      <c r="H302" s="11" t="s">
        <v>8354</v>
      </c>
      <c r="I302" s="11" t="s">
        <v>4698</v>
      </c>
      <c r="J302" s="11" t="s">
        <v>8716</v>
      </c>
      <c r="K302" s="11" t="s">
        <v>8721</v>
      </c>
      <c r="L302" s="11" t="s">
        <v>8722</v>
      </c>
      <c r="M302" s="11" t="s">
        <v>66</v>
      </c>
      <c r="N302" s="11" t="s">
        <v>6874</v>
      </c>
      <c r="O302" s="11" t="s">
        <v>6875</v>
      </c>
      <c r="P302" s="11" t="s">
        <v>66</v>
      </c>
      <c r="Q302" s="11">
        <v>358626</v>
      </c>
      <c r="R302" s="11" t="s">
        <v>8723</v>
      </c>
      <c r="S302" s="11" t="s">
        <v>8335</v>
      </c>
      <c r="T302" s="11" t="s">
        <v>2629</v>
      </c>
      <c r="U302" s="11">
        <v>19000</v>
      </c>
      <c r="V302" s="11" t="s">
        <v>6923</v>
      </c>
      <c r="W302" s="11">
        <v>0</v>
      </c>
      <c r="X302" s="11">
        <v>21</v>
      </c>
      <c r="Y302" s="11" t="s">
        <v>66</v>
      </c>
      <c r="Z302" s="15" t="str">
        <f>_xlfn.XLOOKUP(E302, Commandes!F:F, Commandes!D:D)</f>
        <v>G9R4-DET-SFA</v>
      </c>
    </row>
    <row r="303" spans="1:26" x14ac:dyDescent="0.25">
      <c r="A303" s="11" t="s">
        <v>6133</v>
      </c>
      <c r="B303" s="11" t="s">
        <v>6939</v>
      </c>
      <c r="C303" s="11" t="s">
        <v>8714</v>
      </c>
      <c r="D303" s="11" t="s">
        <v>8724</v>
      </c>
      <c r="E303" s="11" t="s">
        <v>2573</v>
      </c>
      <c r="F303" s="11" t="s">
        <v>8029</v>
      </c>
      <c r="G303" s="11" t="s">
        <v>8029</v>
      </c>
      <c r="H303" s="11" t="s">
        <v>6906</v>
      </c>
      <c r="I303" s="11" t="s">
        <v>8094</v>
      </c>
      <c r="J303" s="11" t="s">
        <v>8095</v>
      </c>
      <c r="K303" s="11" t="s">
        <v>8725</v>
      </c>
      <c r="L303" s="11" t="s">
        <v>8726</v>
      </c>
      <c r="M303" s="11" t="s">
        <v>66</v>
      </c>
      <c r="N303" s="11" t="s">
        <v>6874</v>
      </c>
      <c r="O303" s="11" t="s">
        <v>6875</v>
      </c>
      <c r="P303" s="11" t="s">
        <v>66</v>
      </c>
      <c r="Q303" s="11">
        <v>147350</v>
      </c>
      <c r="R303" s="11" t="s">
        <v>8727</v>
      </c>
      <c r="S303" s="11" t="s">
        <v>6878</v>
      </c>
      <c r="T303" s="11" t="s">
        <v>2575</v>
      </c>
      <c r="U303" s="11">
        <v>19000</v>
      </c>
      <c r="V303" s="11" t="s">
        <v>6923</v>
      </c>
      <c r="W303" s="11">
        <v>0</v>
      </c>
      <c r="X303" s="11">
        <v>21</v>
      </c>
      <c r="Y303" s="11" t="s">
        <v>6952</v>
      </c>
      <c r="Z303" s="15" t="str">
        <f>_xlfn.XLOOKUP(E303, Commandes!F:F, Commandes!D:D)</f>
        <v>GT8M-E9C-H6A</v>
      </c>
    </row>
    <row r="304" spans="1:26" x14ac:dyDescent="0.25">
      <c r="A304" s="11" t="s">
        <v>6133</v>
      </c>
      <c r="B304" s="11" t="s">
        <v>6939</v>
      </c>
      <c r="C304" s="11" t="s">
        <v>8714</v>
      </c>
      <c r="D304" s="11" t="s">
        <v>8728</v>
      </c>
      <c r="E304" s="11" t="s">
        <v>2579</v>
      </c>
      <c r="F304" s="11" t="s">
        <v>8029</v>
      </c>
      <c r="G304" s="11" t="s">
        <v>8029</v>
      </c>
      <c r="H304" s="11" t="s">
        <v>6906</v>
      </c>
      <c r="I304" s="11" t="s">
        <v>8094</v>
      </c>
      <c r="J304" s="11" t="s">
        <v>8095</v>
      </c>
      <c r="K304" s="11" t="s">
        <v>8725</v>
      </c>
      <c r="L304" s="11" t="s">
        <v>8729</v>
      </c>
      <c r="M304" s="11" t="s">
        <v>66</v>
      </c>
      <c r="N304" s="11" t="s">
        <v>6874</v>
      </c>
      <c r="O304" s="11" t="s">
        <v>6875</v>
      </c>
      <c r="P304" s="11" t="s">
        <v>66</v>
      </c>
      <c r="Q304" s="11">
        <v>140370</v>
      </c>
      <c r="R304" s="11" t="s">
        <v>8730</v>
      </c>
      <c r="S304" s="11" t="s">
        <v>6878</v>
      </c>
      <c r="T304" s="11" t="s">
        <v>2581</v>
      </c>
      <c r="U304" s="11">
        <v>19000</v>
      </c>
      <c r="V304" s="11" t="s">
        <v>6923</v>
      </c>
      <c r="W304" s="11">
        <v>0</v>
      </c>
      <c r="X304" s="11">
        <v>21</v>
      </c>
      <c r="Y304" s="11" t="s">
        <v>6952</v>
      </c>
      <c r="Z304" s="15" t="str">
        <f>_xlfn.XLOOKUP(E304, Commandes!F:F, Commandes!D:D)</f>
        <v>GNKJ-CBT-SEJ</v>
      </c>
    </row>
    <row r="305" spans="1:26" x14ac:dyDescent="0.25">
      <c r="A305" s="11" t="s">
        <v>6133</v>
      </c>
      <c r="B305" s="11" t="s">
        <v>6939</v>
      </c>
      <c r="C305" s="11" t="s">
        <v>8714</v>
      </c>
      <c r="D305" s="11" t="s">
        <v>8731</v>
      </c>
      <c r="E305" s="11" t="s">
        <v>2592</v>
      </c>
      <c r="F305" s="11" t="s">
        <v>8029</v>
      </c>
      <c r="G305" s="11" t="s">
        <v>8029</v>
      </c>
      <c r="H305" s="11" t="s">
        <v>6906</v>
      </c>
      <c r="I305" s="11" t="s">
        <v>8094</v>
      </c>
      <c r="J305" s="11" t="s">
        <v>8095</v>
      </c>
      <c r="K305" s="11" t="s">
        <v>8725</v>
      </c>
      <c r="L305" s="11" t="s">
        <v>8729</v>
      </c>
      <c r="M305" s="11" t="s">
        <v>66</v>
      </c>
      <c r="N305" s="11" t="s">
        <v>6874</v>
      </c>
      <c r="O305" s="11" t="s">
        <v>6875</v>
      </c>
      <c r="P305" s="11" t="s">
        <v>8732</v>
      </c>
      <c r="Q305" s="11">
        <v>118399</v>
      </c>
      <c r="R305" s="11" t="s">
        <v>8733</v>
      </c>
      <c r="S305" s="11" t="s">
        <v>6878</v>
      </c>
      <c r="T305" s="11" t="s">
        <v>2594</v>
      </c>
      <c r="U305" s="11">
        <v>19000</v>
      </c>
      <c r="V305" s="11" t="s">
        <v>6923</v>
      </c>
      <c r="W305" s="11">
        <v>0</v>
      </c>
      <c r="X305" s="11">
        <v>21</v>
      </c>
      <c r="Y305" s="11" t="s">
        <v>6952</v>
      </c>
      <c r="Z305" s="15" t="str">
        <f>_xlfn.XLOOKUP(E305, Commandes!F:F, Commandes!D:D)</f>
        <v>GJJM-7HA-WE6</v>
      </c>
    </row>
    <row r="306" spans="1:26" x14ac:dyDescent="0.25">
      <c r="A306" s="11" t="s">
        <v>6133</v>
      </c>
      <c r="B306" s="11" t="s">
        <v>6939</v>
      </c>
      <c r="C306" s="11" t="s">
        <v>8714</v>
      </c>
      <c r="D306" s="11" t="s">
        <v>8734</v>
      </c>
      <c r="E306" s="11" t="s">
        <v>2997</v>
      </c>
      <c r="F306" s="11" t="s">
        <v>8029</v>
      </c>
      <c r="G306" s="11" t="s">
        <v>8029</v>
      </c>
      <c r="H306" s="11" t="s">
        <v>6906</v>
      </c>
      <c r="I306" s="11" t="s">
        <v>8094</v>
      </c>
      <c r="J306" s="11" t="s">
        <v>8489</v>
      </c>
      <c r="K306" s="11" t="s">
        <v>8735</v>
      </c>
      <c r="L306" s="11" t="s">
        <v>8736</v>
      </c>
      <c r="M306" s="11" t="s">
        <v>66</v>
      </c>
      <c r="N306" s="11" t="s">
        <v>6874</v>
      </c>
      <c r="O306" s="11" t="s">
        <v>6875</v>
      </c>
      <c r="P306" s="11" t="s">
        <v>66</v>
      </c>
      <c r="Q306" s="11">
        <v>68313</v>
      </c>
      <c r="R306" s="11" t="s">
        <v>8730</v>
      </c>
      <c r="S306" s="11" t="s">
        <v>6878</v>
      </c>
      <c r="T306" s="11" t="s">
        <v>2999</v>
      </c>
      <c r="U306" s="11">
        <v>19000</v>
      </c>
      <c r="V306" s="11" t="s">
        <v>6923</v>
      </c>
      <c r="W306" s="11">
        <v>0</v>
      </c>
      <c r="X306" s="11">
        <v>21</v>
      </c>
      <c r="Y306" s="11" t="s">
        <v>6952</v>
      </c>
      <c r="Z306" s="15" t="str">
        <f>_xlfn.XLOOKUP(E306, Commandes!F:F, Commandes!D:D)</f>
        <v>GJV8-7RT-5NV</v>
      </c>
    </row>
    <row r="307" spans="1:26" x14ac:dyDescent="0.25">
      <c r="A307" s="11" t="s">
        <v>6133</v>
      </c>
      <c r="B307" s="11" t="s">
        <v>6939</v>
      </c>
      <c r="C307" s="11" t="s">
        <v>8714</v>
      </c>
      <c r="D307" s="11" t="s">
        <v>8737</v>
      </c>
      <c r="E307" s="11" t="s">
        <v>2515</v>
      </c>
      <c r="F307" s="11" t="s">
        <v>8029</v>
      </c>
      <c r="G307" s="11" t="s">
        <v>8029</v>
      </c>
      <c r="H307" s="11" t="s">
        <v>6906</v>
      </c>
      <c r="I307" s="11" t="s">
        <v>8094</v>
      </c>
      <c r="J307" s="11" t="s">
        <v>8489</v>
      </c>
      <c r="K307" s="11" t="s">
        <v>8735</v>
      </c>
      <c r="L307" s="11" t="s">
        <v>8738</v>
      </c>
      <c r="M307" s="11" t="s">
        <v>66</v>
      </c>
      <c r="N307" s="11" t="s">
        <v>6874</v>
      </c>
      <c r="O307" s="11" t="s">
        <v>6875</v>
      </c>
      <c r="P307" s="11" t="s">
        <v>66</v>
      </c>
      <c r="Q307" s="11">
        <v>39137</v>
      </c>
      <c r="R307" s="11" t="s">
        <v>8730</v>
      </c>
      <c r="S307" s="11" t="s">
        <v>6878</v>
      </c>
      <c r="T307" s="11" t="s">
        <v>2517</v>
      </c>
      <c r="U307" s="11">
        <v>19000</v>
      </c>
      <c r="V307" s="11" t="s">
        <v>6923</v>
      </c>
      <c r="W307" s="11">
        <v>0</v>
      </c>
      <c r="X307" s="11">
        <v>21</v>
      </c>
      <c r="Y307" s="11" t="s">
        <v>6952</v>
      </c>
      <c r="Z307" s="15" t="str">
        <f>_xlfn.XLOOKUP(E307, Commandes!F:F, Commandes!D:D)</f>
        <v>G6N8-VPW-ECC</v>
      </c>
    </row>
    <row r="308" spans="1:26" x14ac:dyDescent="0.25">
      <c r="A308" s="11" t="s">
        <v>6133</v>
      </c>
      <c r="B308" s="11" t="s">
        <v>6939</v>
      </c>
      <c r="C308" s="11" t="s">
        <v>8714</v>
      </c>
      <c r="D308" s="11" t="s">
        <v>8739</v>
      </c>
      <c r="E308" s="11" t="s">
        <v>2528</v>
      </c>
      <c r="F308" s="11" t="s">
        <v>8029</v>
      </c>
      <c r="G308" s="11" t="s">
        <v>8029</v>
      </c>
      <c r="H308" s="11" t="s">
        <v>6906</v>
      </c>
      <c r="I308" s="11" t="s">
        <v>8094</v>
      </c>
      <c r="J308" s="11" t="s">
        <v>8489</v>
      </c>
      <c r="K308" s="11" t="s">
        <v>8735</v>
      </c>
      <c r="L308" s="11" t="s">
        <v>7937</v>
      </c>
      <c r="M308" s="11" t="s">
        <v>66</v>
      </c>
      <c r="N308" s="11" t="s">
        <v>6874</v>
      </c>
      <c r="O308" s="11" t="s">
        <v>6875</v>
      </c>
      <c r="P308" s="11" t="s">
        <v>66</v>
      </c>
      <c r="Q308" s="11">
        <v>72415</v>
      </c>
      <c r="R308" s="11" t="s">
        <v>8730</v>
      </c>
      <c r="S308" s="11" t="s">
        <v>6878</v>
      </c>
      <c r="T308" s="11" t="s">
        <v>2530</v>
      </c>
      <c r="U308" s="11">
        <v>19000</v>
      </c>
      <c r="V308" s="11" t="s">
        <v>6923</v>
      </c>
      <c r="W308" s="11">
        <v>0</v>
      </c>
      <c r="X308" s="11">
        <v>21</v>
      </c>
      <c r="Y308" s="11" t="s">
        <v>6952</v>
      </c>
      <c r="Z308" s="15" t="str">
        <f>_xlfn.XLOOKUP(E308, Commandes!F:F, Commandes!D:D)</f>
        <v>GSST-HWE-P3R</v>
      </c>
    </row>
    <row r="309" spans="1:26" x14ac:dyDescent="0.25">
      <c r="A309" s="11" t="s">
        <v>6133</v>
      </c>
      <c r="B309" s="11" t="s">
        <v>6939</v>
      </c>
      <c r="C309" s="11" t="s">
        <v>8714</v>
      </c>
      <c r="D309" s="11" t="s">
        <v>8740</v>
      </c>
      <c r="E309" s="11" t="s">
        <v>3003</v>
      </c>
      <c r="F309" s="11" t="s">
        <v>8093</v>
      </c>
      <c r="G309" s="11" t="s">
        <v>8029</v>
      </c>
      <c r="H309" s="11" t="s">
        <v>6906</v>
      </c>
      <c r="I309" s="11" t="s">
        <v>8094</v>
      </c>
      <c r="J309" s="11" t="s">
        <v>8489</v>
      </c>
      <c r="K309" s="11" t="s">
        <v>8741</v>
      </c>
      <c r="L309" s="11" t="s">
        <v>8742</v>
      </c>
      <c r="M309" s="11" t="s">
        <v>66</v>
      </c>
      <c r="N309" s="11" t="s">
        <v>6874</v>
      </c>
      <c r="O309" s="11" t="s">
        <v>6875</v>
      </c>
      <c r="P309" s="11" t="s">
        <v>6252</v>
      </c>
      <c r="Q309" s="11">
        <v>59870</v>
      </c>
      <c r="R309" s="11" t="s">
        <v>8730</v>
      </c>
      <c r="S309" s="11" t="s">
        <v>6878</v>
      </c>
      <c r="T309" s="11" t="s">
        <v>3005</v>
      </c>
      <c r="U309" s="11">
        <v>19000</v>
      </c>
      <c r="V309" s="11" t="s">
        <v>6923</v>
      </c>
      <c r="W309" s="11">
        <v>0</v>
      </c>
      <c r="X309" s="11">
        <v>21</v>
      </c>
      <c r="Y309" s="11" t="s">
        <v>6952</v>
      </c>
      <c r="Z309" s="15" t="str">
        <f>_xlfn.XLOOKUP(E309, Commandes!F:F, Commandes!D:D)</f>
        <v>GDV7-58Y-UYX</v>
      </c>
    </row>
    <row r="310" spans="1:26" x14ac:dyDescent="0.25">
      <c r="A310" s="11" t="s">
        <v>6133</v>
      </c>
      <c r="B310" s="11" t="s">
        <v>6939</v>
      </c>
      <c r="C310" s="11" t="s">
        <v>8714</v>
      </c>
      <c r="D310" s="11" t="s">
        <v>8743</v>
      </c>
      <c r="E310" s="11" t="s">
        <v>3193</v>
      </c>
      <c r="F310" s="11" t="s">
        <v>8093</v>
      </c>
      <c r="G310" s="11" t="s">
        <v>8093</v>
      </c>
      <c r="H310" s="11" t="s">
        <v>6906</v>
      </c>
      <c r="I310" s="11" t="s">
        <v>8094</v>
      </c>
      <c r="J310" s="11" t="s">
        <v>8489</v>
      </c>
      <c r="K310" s="11" t="s">
        <v>8744</v>
      </c>
      <c r="L310" s="11" t="s">
        <v>8745</v>
      </c>
      <c r="M310" s="11" t="s">
        <v>66</v>
      </c>
      <c r="N310" s="11" t="s">
        <v>6874</v>
      </c>
      <c r="O310" s="11" t="s">
        <v>6875</v>
      </c>
      <c r="P310" s="11" t="s">
        <v>66</v>
      </c>
      <c r="Q310" s="11">
        <v>74599</v>
      </c>
      <c r="R310" s="11" t="s">
        <v>8730</v>
      </c>
      <c r="S310" s="11" t="s">
        <v>6878</v>
      </c>
      <c r="T310" s="11" t="s">
        <v>3195</v>
      </c>
      <c r="U310" s="11">
        <v>19000</v>
      </c>
      <c r="V310" s="11" t="s">
        <v>6923</v>
      </c>
      <c r="W310" s="11">
        <v>0</v>
      </c>
      <c r="X310" s="11">
        <v>21</v>
      </c>
      <c r="Y310" s="11" t="s">
        <v>6952</v>
      </c>
      <c r="Z310" s="15" t="str">
        <f>_xlfn.XLOOKUP(E310, Commandes!F:F, Commandes!D:D)</f>
        <v>G8J2-N9U-WF3</v>
      </c>
    </row>
    <row r="311" spans="1:26" x14ac:dyDescent="0.25">
      <c r="A311" s="11" t="s">
        <v>6133</v>
      </c>
      <c r="B311" s="11" t="s">
        <v>6939</v>
      </c>
      <c r="C311" s="11" t="s">
        <v>8714</v>
      </c>
      <c r="D311" s="11" t="s">
        <v>8746</v>
      </c>
      <c r="E311" s="11" t="s">
        <v>3009</v>
      </c>
      <c r="F311" s="11" t="s">
        <v>8093</v>
      </c>
      <c r="G311" s="11" t="s">
        <v>8093</v>
      </c>
      <c r="H311" s="11" t="s">
        <v>6906</v>
      </c>
      <c r="I311" s="11" t="s">
        <v>8094</v>
      </c>
      <c r="J311" s="11" t="s">
        <v>8489</v>
      </c>
      <c r="K311" s="11" t="s">
        <v>8747</v>
      </c>
      <c r="L311" s="11" t="s">
        <v>8748</v>
      </c>
      <c r="M311" s="11" t="s">
        <v>66</v>
      </c>
      <c r="N311" s="11" t="s">
        <v>6874</v>
      </c>
      <c r="O311" s="11" t="s">
        <v>6875</v>
      </c>
      <c r="P311" s="11" t="s">
        <v>66</v>
      </c>
      <c r="Q311" s="11">
        <v>64524</v>
      </c>
      <c r="R311" s="11" t="s">
        <v>8730</v>
      </c>
      <c r="S311" s="11" t="s">
        <v>6878</v>
      </c>
      <c r="T311" s="11" t="s">
        <v>3011</v>
      </c>
      <c r="U311" s="11">
        <v>19000</v>
      </c>
      <c r="V311" s="11" t="s">
        <v>6923</v>
      </c>
      <c r="W311" s="11">
        <v>0</v>
      </c>
      <c r="X311" s="11">
        <v>21</v>
      </c>
      <c r="Y311" s="11" t="s">
        <v>6952</v>
      </c>
      <c r="Z311" s="15" t="str">
        <f>_xlfn.XLOOKUP(E311, Commandes!F:F, Commandes!D:D)</f>
        <v>G3PC-M8X-T5G</v>
      </c>
    </row>
    <row r="312" spans="1:26" x14ac:dyDescent="0.25">
      <c r="A312" s="11" t="s">
        <v>6133</v>
      </c>
      <c r="B312" s="11" t="s">
        <v>6939</v>
      </c>
      <c r="C312" s="11" t="s">
        <v>8749</v>
      </c>
      <c r="D312" s="11" t="s">
        <v>8750</v>
      </c>
      <c r="E312" s="11" t="s">
        <v>2468</v>
      </c>
      <c r="F312" s="11" t="s">
        <v>6942</v>
      </c>
      <c r="G312" s="11" t="s">
        <v>66</v>
      </c>
      <c r="H312" s="11" t="s">
        <v>6906</v>
      </c>
      <c r="I312" s="11" t="s">
        <v>8038</v>
      </c>
      <c r="J312" s="11" t="s">
        <v>8039</v>
      </c>
      <c r="K312" s="11" t="s">
        <v>8751</v>
      </c>
      <c r="L312" s="11" t="s">
        <v>8752</v>
      </c>
      <c r="M312" s="11" t="s">
        <v>66</v>
      </c>
      <c r="N312" s="11" t="s">
        <v>6874</v>
      </c>
      <c r="O312" s="11" t="s">
        <v>6875</v>
      </c>
      <c r="P312" s="11" t="s">
        <v>8753</v>
      </c>
      <c r="Q312" s="11">
        <v>294371</v>
      </c>
      <c r="R312" s="11" t="s">
        <v>8754</v>
      </c>
      <c r="S312" s="11" t="s">
        <v>8335</v>
      </c>
      <c r="T312" s="11" t="s">
        <v>2470</v>
      </c>
      <c r="U312" s="11">
        <v>16000</v>
      </c>
      <c r="V312" s="11" t="s">
        <v>6923</v>
      </c>
      <c r="W312" s="11">
        <v>0</v>
      </c>
      <c r="X312" s="11">
        <v>14</v>
      </c>
      <c r="Y312" s="11" t="s">
        <v>66</v>
      </c>
      <c r="Z312" s="15" t="str">
        <f>_xlfn.XLOOKUP(E312, Commandes!F:F, Commandes!D:D)</f>
        <v>GZH6-DAF-HCJ</v>
      </c>
    </row>
    <row r="313" spans="1:26" x14ac:dyDescent="0.25">
      <c r="A313" s="11" t="s">
        <v>6133</v>
      </c>
      <c r="B313" s="11" t="s">
        <v>6939</v>
      </c>
      <c r="C313" s="11" t="s">
        <v>8749</v>
      </c>
      <c r="D313" s="11" t="s">
        <v>8755</v>
      </c>
      <c r="E313" s="11" t="s">
        <v>2445</v>
      </c>
      <c r="F313" s="11" t="s">
        <v>8029</v>
      </c>
      <c r="G313" s="11" t="s">
        <v>66</v>
      </c>
      <c r="H313" s="11" t="s">
        <v>6906</v>
      </c>
      <c r="I313" s="11" t="s">
        <v>8094</v>
      </c>
      <c r="J313" s="11" t="s">
        <v>8716</v>
      </c>
      <c r="K313" s="11" t="s">
        <v>8756</v>
      </c>
      <c r="L313" s="11" t="s">
        <v>8757</v>
      </c>
      <c r="M313" s="11" t="s">
        <v>66</v>
      </c>
      <c r="N313" s="11" t="s">
        <v>6874</v>
      </c>
      <c r="O313" s="11" t="s">
        <v>6875</v>
      </c>
      <c r="P313" s="11" t="s">
        <v>8758</v>
      </c>
      <c r="Q313" s="11">
        <v>371302</v>
      </c>
      <c r="R313" s="11" t="s">
        <v>8759</v>
      </c>
      <c r="S313" s="11" t="s">
        <v>6878</v>
      </c>
      <c r="T313" s="11" t="s">
        <v>2447</v>
      </c>
      <c r="U313" s="11">
        <v>19000</v>
      </c>
      <c r="V313" s="11" t="s">
        <v>6923</v>
      </c>
      <c r="W313" s="11">
        <v>0</v>
      </c>
      <c r="X313" s="11">
        <v>0</v>
      </c>
      <c r="Y313" s="11" t="s">
        <v>66</v>
      </c>
      <c r="Z313" s="15" t="str">
        <f>_xlfn.XLOOKUP(E313, Commandes!F:F, Commandes!D:D)</f>
        <v>GBB9-RUG-C5E</v>
      </c>
    </row>
    <row r="314" spans="1:26" x14ac:dyDescent="0.25">
      <c r="A314" s="11" t="s">
        <v>6133</v>
      </c>
      <c r="B314" s="11" t="s">
        <v>6939</v>
      </c>
      <c r="C314" s="11" t="s">
        <v>8749</v>
      </c>
      <c r="D314" s="11" t="s">
        <v>8760</v>
      </c>
      <c r="E314" s="11" t="s">
        <v>2421</v>
      </c>
      <c r="F314" s="11" t="s">
        <v>8029</v>
      </c>
      <c r="G314" s="11" t="s">
        <v>8029</v>
      </c>
      <c r="H314" s="11" t="s">
        <v>6906</v>
      </c>
      <c r="I314" s="11" t="s">
        <v>8094</v>
      </c>
      <c r="J314" s="11" t="s">
        <v>8716</v>
      </c>
      <c r="K314" s="11" t="s">
        <v>8761</v>
      </c>
      <c r="L314" s="11" t="s">
        <v>8762</v>
      </c>
      <c r="M314" s="11" t="s">
        <v>66</v>
      </c>
      <c r="N314" s="11" t="s">
        <v>6874</v>
      </c>
      <c r="O314" s="11" t="s">
        <v>6875</v>
      </c>
      <c r="P314" s="11" t="s">
        <v>8763</v>
      </c>
      <c r="Q314" s="11">
        <v>643785</v>
      </c>
      <c r="R314" s="11" t="s">
        <v>8764</v>
      </c>
      <c r="S314" s="11" t="s">
        <v>6878</v>
      </c>
      <c r="T314" s="11" t="s">
        <v>2423</v>
      </c>
      <c r="U314" s="11">
        <v>19000</v>
      </c>
      <c r="V314" s="11" t="s">
        <v>6923</v>
      </c>
      <c r="W314" s="11">
        <v>0</v>
      </c>
      <c r="X314" s="11">
        <v>21</v>
      </c>
      <c r="Y314" s="11" t="s">
        <v>66</v>
      </c>
      <c r="Z314" s="15" t="str">
        <f>_xlfn.XLOOKUP(E314, Commandes!F:F, Commandes!D:D)</f>
        <v>GXPH-JBF-KVJ</v>
      </c>
    </row>
    <row r="315" spans="1:26" x14ac:dyDescent="0.25">
      <c r="A315" s="11" t="s">
        <v>6133</v>
      </c>
      <c r="B315" s="11" t="s">
        <v>6939</v>
      </c>
      <c r="C315" s="11" t="s">
        <v>8749</v>
      </c>
      <c r="D315" s="11" t="s">
        <v>8765</v>
      </c>
      <c r="E315" s="11" t="s">
        <v>2451</v>
      </c>
      <c r="F315" s="11" t="s">
        <v>8029</v>
      </c>
      <c r="G315" s="11" t="s">
        <v>8029</v>
      </c>
      <c r="H315" s="11" t="s">
        <v>6906</v>
      </c>
      <c r="I315" s="11" t="s">
        <v>8094</v>
      </c>
      <c r="J315" s="11" t="s">
        <v>8716</v>
      </c>
      <c r="K315" s="11" t="s">
        <v>8761</v>
      </c>
      <c r="L315" s="11" t="s">
        <v>8762</v>
      </c>
      <c r="M315" s="11" t="s">
        <v>66</v>
      </c>
      <c r="N315" s="11" t="s">
        <v>6874</v>
      </c>
      <c r="O315" s="11" t="s">
        <v>6875</v>
      </c>
      <c r="P315" s="11" t="s">
        <v>8766</v>
      </c>
      <c r="Q315" s="11">
        <v>324484</v>
      </c>
      <c r="R315" s="11" t="s">
        <v>8767</v>
      </c>
      <c r="S315" s="11" t="s">
        <v>6878</v>
      </c>
      <c r="T315" s="11" t="s">
        <v>2453</v>
      </c>
      <c r="U315" s="11">
        <v>19000</v>
      </c>
      <c r="V315" s="11" t="s">
        <v>6923</v>
      </c>
      <c r="W315" s="11">
        <v>0</v>
      </c>
      <c r="X315" s="11">
        <v>21</v>
      </c>
      <c r="Y315" s="11" t="s">
        <v>66</v>
      </c>
      <c r="Z315" s="15" t="str">
        <f>_xlfn.XLOOKUP(E315, Commandes!F:F, Commandes!D:D)</f>
        <v>GXNT-8A3-ZCE</v>
      </c>
    </row>
    <row r="316" spans="1:26" x14ac:dyDescent="0.25">
      <c r="A316" s="11" t="s">
        <v>6133</v>
      </c>
      <c r="B316" s="11" t="s">
        <v>6939</v>
      </c>
      <c r="C316" s="11" t="s">
        <v>8749</v>
      </c>
      <c r="D316" s="11" t="s">
        <v>8768</v>
      </c>
      <c r="E316" s="11" t="s">
        <v>2462</v>
      </c>
      <c r="F316" s="11" t="s">
        <v>6942</v>
      </c>
      <c r="G316" s="11" t="s">
        <v>6942</v>
      </c>
      <c r="H316" s="11" t="s">
        <v>6906</v>
      </c>
      <c r="I316" s="11" t="s">
        <v>8038</v>
      </c>
      <c r="J316" s="11" t="s">
        <v>8039</v>
      </c>
      <c r="K316" s="11" t="s">
        <v>8769</v>
      </c>
      <c r="L316" s="11" t="s">
        <v>8762</v>
      </c>
      <c r="M316" s="11" t="s">
        <v>66</v>
      </c>
      <c r="N316" s="11" t="s">
        <v>6874</v>
      </c>
      <c r="O316" s="11" t="s">
        <v>6875</v>
      </c>
      <c r="P316" s="11" t="s">
        <v>8770</v>
      </c>
      <c r="Q316" s="11">
        <v>280802</v>
      </c>
      <c r="R316" s="11" t="s">
        <v>8771</v>
      </c>
      <c r="S316" s="11" t="s">
        <v>6878</v>
      </c>
      <c r="T316" s="11" t="s">
        <v>2464</v>
      </c>
      <c r="U316" s="11">
        <v>16000</v>
      </c>
      <c r="V316" s="11" t="s">
        <v>6923</v>
      </c>
      <c r="W316" s="11">
        <v>0</v>
      </c>
      <c r="X316" s="11">
        <v>14</v>
      </c>
      <c r="Y316" s="11" t="s">
        <v>6952</v>
      </c>
      <c r="Z316" s="15" t="str">
        <f>_xlfn.XLOOKUP(E316, Commandes!F:F, Commandes!D:D)</f>
        <v>G2EK-74W-YYU</v>
      </c>
    </row>
    <row r="317" spans="1:26" x14ac:dyDescent="0.25">
      <c r="A317" s="11" t="s">
        <v>6133</v>
      </c>
      <c r="B317" s="11" t="s">
        <v>6939</v>
      </c>
      <c r="C317" s="11" t="s">
        <v>8749</v>
      </c>
      <c r="D317" s="11" t="s">
        <v>8772</v>
      </c>
      <c r="E317" s="11" t="s">
        <v>2457</v>
      </c>
      <c r="F317" s="11" t="s">
        <v>8029</v>
      </c>
      <c r="G317" s="11" t="s">
        <v>8029</v>
      </c>
      <c r="H317" s="11" t="s">
        <v>6906</v>
      </c>
      <c r="I317" s="11" t="s">
        <v>8094</v>
      </c>
      <c r="J317" s="11" t="s">
        <v>8716</v>
      </c>
      <c r="K317" s="11" t="s">
        <v>6954</v>
      </c>
      <c r="L317" s="11" t="s">
        <v>8343</v>
      </c>
      <c r="M317" s="11" t="s">
        <v>66</v>
      </c>
      <c r="N317" s="11" t="s">
        <v>6874</v>
      </c>
      <c r="O317" s="11" t="s">
        <v>6875</v>
      </c>
      <c r="P317" s="11" t="s">
        <v>8773</v>
      </c>
      <c r="Q317" s="11">
        <v>293312</v>
      </c>
      <c r="R317" s="11" t="s">
        <v>8774</v>
      </c>
      <c r="S317" s="11" t="s">
        <v>6878</v>
      </c>
      <c r="T317" s="11" t="s">
        <v>2459</v>
      </c>
      <c r="U317" s="11">
        <v>1900</v>
      </c>
      <c r="V317" s="11" t="s">
        <v>6923</v>
      </c>
      <c r="W317" s="11">
        <v>0</v>
      </c>
      <c r="X317" s="11">
        <v>21</v>
      </c>
      <c r="Y317" s="11" t="s">
        <v>6952</v>
      </c>
      <c r="Z317" s="15" t="str">
        <f>_xlfn.XLOOKUP(E317, Commandes!F:F, Commandes!D:D)</f>
        <v>G9F6-F7T-RZP</v>
      </c>
    </row>
    <row r="318" spans="1:26" x14ac:dyDescent="0.25">
      <c r="A318" s="11" t="s">
        <v>6133</v>
      </c>
      <c r="B318" s="11" t="s">
        <v>6939</v>
      </c>
      <c r="C318" s="11" t="s">
        <v>8749</v>
      </c>
      <c r="D318" s="11" t="s">
        <v>8775</v>
      </c>
      <c r="E318" s="11" t="s">
        <v>3672</v>
      </c>
      <c r="F318" s="11" t="s">
        <v>8340</v>
      </c>
      <c r="G318" s="11" t="s">
        <v>8340</v>
      </c>
      <c r="H318" s="11" t="s">
        <v>6906</v>
      </c>
      <c r="I318" s="11" t="s">
        <v>8341</v>
      </c>
      <c r="J318" s="11" t="s">
        <v>8483</v>
      </c>
      <c r="K318" s="11" t="s">
        <v>8776</v>
      </c>
      <c r="L318" s="11" t="s">
        <v>8736</v>
      </c>
      <c r="M318" s="11" t="s">
        <v>66</v>
      </c>
      <c r="N318" s="11" t="s">
        <v>6874</v>
      </c>
      <c r="O318" s="11" t="s">
        <v>6875</v>
      </c>
      <c r="P318" s="11" t="s">
        <v>66</v>
      </c>
      <c r="Q318" s="11">
        <v>18217</v>
      </c>
      <c r="R318" s="11" t="s">
        <v>8777</v>
      </c>
      <c r="S318" s="11" t="s">
        <v>6878</v>
      </c>
      <c r="T318" s="11" t="s">
        <v>3674</v>
      </c>
      <c r="U318" s="11">
        <v>13000</v>
      </c>
      <c r="V318" s="11" t="s">
        <v>6923</v>
      </c>
      <c r="W318" s="11">
        <v>0</v>
      </c>
      <c r="X318" s="11">
        <v>14</v>
      </c>
      <c r="Y318" s="11" t="s">
        <v>6952</v>
      </c>
      <c r="Z318" s="15" t="str">
        <f>_xlfn.XLOOKUP(E318, Commandes!F:F, Commandes!D:D)</f>
        <v>G5UH-V3T-YEC</v>
      </c>
    </row>
    <row r="319" spans="1:26" x14ac:dyDescent="0.25">
      <c r="A319" s="11" t="s">
        <v>6133</v>
      </c>
      <c r="B319" s="11" t="s">
        <v>6939</v>
      </c>
      <c r="C319" s="11" t="s">
        <v>8749</v>
      </c>
      <c r="D319" s="11" t="s">
        <v>8778</v>
      </c>
      <c r="E319" s="11" t="s">
        <v>3690</v>
      </c>
      <c r="F319" s="11" t="s">
        <v>8029</v>
      </c>
      <c r="G319" s="11" t="s">
        <v>8029</v>
      </c>
      <c r="H319" s="11" t="s">
        <v>6906</v>
      </c>
      <c r="I319" s="11" t="s">
        <v>8094</v>
      </c>
      <c r="J319" s="11" t="s">
        <v>8489</v>
      </c>
      <c r="K319" s="11" t="s">
        <v>8779</v>
      </c>
      <c r="L319" s="11" t="s">
        <v>8780</v>
      </c>
      <c r="M319" s="11" t="s">
        <v>66</v>
      </c>
      <c r="N319" s="11" t="s">
        <v>6874</v>
      </c>
      <c r="O319" s="11" t="s">
        <v>6875</v>
      </c>
      <c r="P319" s="11" t="s">
        <v>66</v>
      </c>
      <c r="Q319" s="11">
        <v>52848</v>
      </c>
      <c r="R319" s="11" t="s">
        <v>8781</v>
      </c>
      <c r="S319" s="11" t="s">
        <v>6878</v>
      </c>
      <c r="T319" s="11" t="s">
        <v>3692</v>
      </c>
      <c r="U319" s="11">
        <v>19000</v>
      </c>
      <c r="V319" s="11" t="s">
        <v>6923</v>
      </c>
      <c r="W319" s="11">
        <v>0</v>
      </c>
      <c r="X319" s="11">
        <v>21</v>
      </c>
      <c r="Y319" s="11" t="s">
        <v>6952</v>
      </c>
      <c r="Z319" s="15" t="str">
        <f>_xlfn.XLOOKUP(E319, Commandes!F:F, Commandes!D:D)</f>
        <v>G59G-AN6-NKP</v>
      </c>
    </row>
    <row r="320" spans="1:26" x14ac:dyDescent="0.25">
      <c r="A320" s="11" t="s">
        <v>6133</v>
      </c>
      <c r="B320" s="11" t="s">
        <v>6939</v>
      </c>
      <c r="C320" s="11" t="s">
        <v>8749</v>
      </c>
      <c r="D320" s="11" t="s">
        <v>8782</v>
      </c>
      <c r="E320" s="11" t="s">
        <v>3622</v>
      </c>
      <c r="F320" s="11" t="s">
        <v>8029</v>
      </c>
      <c r="G320" s="11" t="s">
        <v>66</v>
      </c>
      <c r="H320" s="11" t="s">
        <v>6906</v>
      </c>
      <c r="I320" s="11" t="s">
        <v>8094</v>
      </c>
      <c r="J320" s="11" t="s">
        <v>8489</v>
      </c>
      <c r="K320" s="11" t="s">
        <v>8783</v>
      </c>
      <c r="L320" s="11" t="s">
        <v>8784</v>
      </c>
      <c r="M320" s="11" t="s">
        <v>66</v>
      </c>
      <c r="N320" s="11" t="s">
        <v>6874</v>
      </c>
      <c r="O320" s="11" t="s">
        <v>6875</v>
      </c>
      <c r="P320" s="11" t="s">
        <v>66</v>
      </c>
      <c r="Q320" s="11">
        <v>73557</v>
      </c>
      <c r="R320" s="11" t="s">
        <v>8785</v>
      </c>
      <c r="S320" s="11" t="s">
        <v>6878</v>
      </c>
      <c r="T320" s="11" t="s">
        <v>3624</v>
      </c>
      <c r="U320" s="11">
        <v>19000</v>
      </c>
      <c r="V320" s="11" t="s">
        <v>6923</v>
      </c>
      <c r="W320" s="11">
        <v>0</v>
      </c>
      <c r="X320" s="11">
        <v>21</v>
      </c>
      <c r="Y320" s="11" t="s">
        <v>6952</v>
      </c>
      <c r="Z320" s="15" t="str">
        <f>_xlfn.XLOOKUP(E320, Commandes!F:F, Commandes!D:D)</f>
        <v>GXHR-8X5-Y9E</v>
      </c>
    </row>
    <row r="321" spans="1:26" x14ac:dyDescent="0.25">
      <c r="A321" s="11" t="s">
        <v>6133</v>
      </c>
      <c r="B321" s="11" t="s">
        <v>6939</v>
      </c>
      <c r="C321" s="11" t="s">
        <v>8749</v>
      </c>
      <c r="D321" s="11" t="s">
        <v>8786</v>
      </c>
      <c r="E321" s="11" t="s">
        <v>3617</v>
      </c>
      <c r="F321" s="11" t="s">
        <v>6942</v>
      </c>
      <c r="G321" s="11" t="s">
        <v>6942</v>
      </c>
      <c r="H321" s="11" t="s">
        <v>6906</v>
      </c>
      <c r="I321" s="11" t="s">
        <v>6958</v>
      </c>
      <c r="J321" s="11" t="s">
        <v>6959</v>
      </c>
      <c r="K321" s="11" t="s">
        <v>8787</v>
      </c>
      <c r="L321" s="11" t="s">
        <v>8788</v>
      </c>
      <c r="M321" s="11" t="s">
        <v>66</v>
      </c>
      <c r="N321" s="11" t="s">
        <v>6874</v>
      </c>
      <c r="O321" s="11" t="s">
        <v>6875</v>
      </c>
      <c r="P321" s="11" t="s">
        <v>66</v>
      </c>
      <c r="Q321" s="11">
        <v>59344</v>
      </c>
      <c r="R321" s="11" t="s">
        <v>8789</v>
      </c>
      <c r="S321" s="11" t="s">
        <v>6878</v>
      </c>
      <c r="T321" s="11" t="s">
        <v>3619</v>
      </c>
      <c r="U321" s="11">
        <v>16000</v>
      </c>
      <c r="V321" s="11" t="s">
        <v>6923</v>
      </c>
      <c r="W321" s="11">
        <v>0</v>
      </c>
      <c r="X321" s="11">
        <v>21</v>
      </c>
      <c r="Y321" s="11" t="s">
        <v>6952</v>
      </c>
      <c r="Z321" s="15" t="str">
        <f>_xlfn.XLOOKUP(E321, Commandes!F:F, Commandes!D:D)</f>
        <v>G4E2-8BB-BVE</v>
      </c>
    </row>
    <row r="322" spans="1:26" x14ac:dyDescent="0.25">
      <c r="A322" s="11" t="s">
        <v>6133</v>
      </c>
      <c r="B322" s="11" t="s">
        <v>6939</v>
      </c>
      <c r="C322" s="11" t="s">
        <v>8749</v>
      </c>
      <c r="D322" s="11" t="s">
        <v>8790</v>
      </c>
      <c r="E322" s="11" t="s">
        <v>3678</v>
      </c>
      <c r="F322" s="11" t="s">
        <v>8029</v>
      </c>
      <c r="G322" s="11" t="s">
        <v>8029</v>
      </c>
      <c r="H322" s="11" t="s">
        <v>6906</v>
      </c>
      <c r="I322" s="11" t="s">
        <v>8094</v>
      </c>
      <c r="J322" s="11" t="s">
        <v>8489</v>
      </c>
      <c r="K322" s="11" t="s">
        <v>8787</v>
      </c>
      <c r="L322" s="11" t="s">
        <v>8791</v>
      </c>
      <c r="M322" s="11" t="s">
        <v>66</v>
      </c>
      <c r="N322" s="11" t="s">
        <v>6874</v>
      </c>
      <c r="O322" s="11" t="s">
        <v>6875</v>
      </c>
      <c r="P322" s="11" t="s">
        <v>66</v>
      </c>
      <c r="Q322" s="11">
        <v>48351</v>
      </c>
      <c r="R322" s="11" t="s">
        <v>8792</v>
      </c>
      <c r="S322" s="11" t="s">
        <v>6878</v>
      </c>
      <c r="T322" s="11" t="s">
        <v>3680</v>
      </c>
      <c r="U322" s="11">
        <v>19000</v>
      </c>
      <c r="V322" s="11" t="s">
        <v>6923</v>
      </c>
      <c r="W322" s="11">
        <v>0</v>
      </c>
      <c r="X322" s="11">
        <v>21</v>
      </c>
      <c r="Y322" s="11" t="s">
        <v>6952</v>
      </c>
      <c r="Z322" s="15" t="str">
        <f>_xlfn.XLOOKUP(E322, Commandes!F:F, Commandes!D:D)</f>
        <v>G5E7-VYG-MNN</v>
      </c>
    </row>
    <row r="323" spans="1:26" x14ac:dyDescent="0.25">
      <c r="A323" s="11" t="s">
        <v>6133</v>
      </c>
      <c r="B323" s="11" t="s">
        <v>6939</v>
      </c>
      <c r="C323" s="11" t="s">
        <v>8749</v>
      </c>
      <c r="D323" s="11" t="s">
        <v>8793</v>
      </c>
      <c r="E323" s="11" t="s">
        <v>3648</v>
      </c>
      <c r="F323" s="11" t="s">
        <v>8029</v>
      </c>
      <c r="G323" s="11" t="s">
        <v>8029</v>
      </c>
      <c r="H323" s="11" t="s">
        <v>6906</v>
      </c>
      <c r="I323" s="11" t="s">
        <v>8094</v>
      </c>
      <c r="J323" s="11" t="s">
        <v>8489</v>
      </c>
      <c r="K323" s="11" t="s">
        <v>8787</v>
      </c>
      <c r="L323" s="11" t="s">
        <v>8794</v>
      </c>
      <c r="M323" s="11" t="s">
        <v>66</v>
      </c>
      <c r="N323" s="11" t="s">
        <v>6874</v>
      </c>
      <c r="O323" s="11" t="s">
        <v>6875</v>
      </c>
      <c r="P323" s="11" t="s">
        <v>66</v>
      </c>
      <c r="Q323" s="11">
        <v>37149</v>
      </c>
      <c r="R323" s="11" t="s">
        <v>8795</v>
      </c>
      <c r="S323" s="11" t="s">
        <v>6878</v>
      </c>
      <c r="T323" s="11" t="s">
        <v>3650</v>
      </c>
      <c r="U323" s="11">
        <v>19000</v>
      </c>
      <c r="V323" s="11" t="s">
        <v>6923</v>
      </c>
      <c r="W323" s="11">
        <v>0</v>
      </c>
      <c r="X323" s="11">
        <v>21</v>
      </c>
      <c r="Y323" s="11" t="s">
        <v>6952</v>
      </c>
      <c r="Z323" s="15" t="str">
        <f>_xlfn.XLOOKUP(E323, Commandes!F:F, Commandes!D:D)</f>
        <v>GWY8-ZGR-KRJ</v>
      </c>
    </row>
    <row r="324" spans="1:26" x14ac:dyDescent="0.25">
      <c r="A324" s="11" t="s">
        <v>6133</v>
      </c>
      <c r="B324" s="11" t="s">
        <v>6939</v>
      </c>
      <c r="C324" s="11" t="s">
        <v>8749</v>
      </c>
      <c r="D324" s="11" t="s">
        <v>8796</v>
      </c>
      <c r="E324" s="11" t="s">
        <v>3684</v>
      </c>
      <c r="F324" s="11" t="s">
        <v>8029</v>
      </c>
      <c r="G324" s="11" t="s">
        <v>8029</v>
      </c>
      <c r="H324" s="11" t="s">
        <v>6906</v>
      </c>
      <c r="I324" s="11" t="s">
        <v>8094</v>
      </c>
      <c r="J324" s="11" t="s">
        <v>8489</v>
      </c>
      <c r="K324" s="11" t="s">
        <v>8797</v>
      </c>
      <c r="L324" s="11" t="s">
        <v>8798</v>
      </c>
      <c r="M324" s="11" t="s">
        <v>66</v>
      </c>
      <c r="N324" s="11" t="s">
        <v>6874</v>
      </c>
      <c r="O324" s="11" t="s">
        <v>6875</v>
      </c>
      <c r="P324" s="11" t="s">
        <v>66</v>
      </c>
      <c r="Q324" s="11">
        <v>61250</v>
      </c>
      <c r="R324" s="11" t="s">
        <v>8799</v>
      </c>
      <c r="S324" s="11" t="s">
        <v>6878</v>
      </c>
      <c r="T324" s="11" t="s">
        <v>3686</v>
      </c>
      <c r="U324" s="11">
        <v>19000</v>
      </c>
      <c r="V324" s="11" t="s">
        <v>6923</v>
      </c>
      <c r="W324" s="11">
        <v>0</v>
      </c>
      <c r="X324" s="11">
        <v>21</v>
      </c>
      <c r="Y324" s="11" t="s">
        <v>6952</v>
      </c>
      <c r="Z324" s="15" t="str">
        <f>_xlfn.XLOOKUP(E324, Commandes!F:F, Commandes!D:D)</f>
        <v>GTKD-6WJ-S6D</v>
      </c>
    </row>
    <row r="325" spans="1:26" x14ac:dyDescent="0.25">
      <c r="A325" s="11" t="s">
        <v>6133</v>
      </c>
      <c r="B325" s="11" t="s">
        <v>6939</v>
      </c>
      <c r="C325" s="11" t="s">
        <v>8800</v>
      </c>
      <c r="D325" s="11" t="s">
        <v>8801</v>
      </c>
      <c r="E325" s="11" t="s">
        <v>419</v>
      </c>
      <c r="F325" s="11" t="s">
        <v>8029</v>
      </c>
      <c r="G325" s="11" t="s">
        <v>8029</v>
      </c>
      <c r="H325" s="11" t="s">
        <v>6906</v>
      </c>
      <c r="I325" s="11" t="s">
        <v>8094</v>
      </c>
      <c r="J325" s="11" t="s">
        <v>8716</v>
      </c>
      <c r="K325" s="11" t="s">
        <v>8802</v>
      </c>
      <c r="L325" s="11" t="s">
        <v>8803</v>
      </c>
      <c r="M325" s="11" t="s">
        <v>66</v>
      </c>
      <c r="N325" s="11" t="s">
        <v>6874</v>
      </c>
      <c r="O325" s="11" t="s">
        <v>6875</v>
      </c>
      <c r="P325" s="11" t="s">
        <v>8804</v>
      </c>
      <c r="Q325" s="11">
        <v>421497</v>
      </c>
      <c r="R325" s="11" t="s">
        <v>8805</v>
      </c>
      <c r="S325" s="11" t="s">
        <v>6878</v>
      </c>
      <c r="T325" s="11" t="s">
        <v>421</v>
      </c>
      <c r="U325" s="11">
        <v>19000</v>
      </c>
      <c r="V325" s="11" t="s">
        <v>6923</v>
      </c>
      <c r="W325" s="11">
        <v>0</v>
      </c>
      <c r="X325" s="11">
        <v>0</v>
      </c>
      <c r="Y325" s="11" t="s">
        <v>66</v>
      </c>
      <c r="Z325" s="15" t="str">
        <f>_xlfn.XLOOKUP(E325, Commandes!F:F, Commandes!D:D)</f>
        <v>GK5F-XFB-WJE</v>
      </c>
    </row>
    <row r="326" spans="1:26" x14ac:dyDescent="0.25">
      <c r="A326" s="11" t="s">
        <v>6133</v>
      </c>
      <c r="B326" s="11" t="s">
        <v>6939</v>
      </c>
      <c r="C326" s="11" t="s">
        <v>8800</v>
      </c>
      <c r="D326" s="11" t="s">
        <v>8806</v>
      </c>
      <c r="E326" s="11" t="s">
        <v>2434</v>
      </c>
      <c r="F326" s="11" t="s">
        <v>6942</v>
      </c>
      <c r="G326" s="11" t="s">
        <v>6942</v>
      </c>
      <c r="H326" s="11" t="s">
        <v>6906</v>
      </c>
      <c r="I326" s="11" t="s">
        <v>8038</v>
      </c>
      <c r="J326" s="11" t="s">
        <v>8039</v>
      </c>
      <c r="K326" s="11" t="s">
        <v>8807</v>
      </c>
      <c r="L326" s="11" t="s">
        <v>8808</v>
      </c>
      <c r="M326" s="11" t="s">
        <v>66</v>
      </c>
      <c r="N326" s="11" t="s">
        <v>6874</v>
      </c>
      <c r="O326" s="11" t="s">
        <v>6875</v>
      </c>
      <c r="P326" s="11" t="s">
        <v>8809</v>
      </c>
      <c r="Q326" s="11">
        <v>432086</v>
      </c>
      <c r="R326" s="11" t="s">
        <v>8810</v>
      </c>
      <c r="S326" s="11" t="s">
        <v>6878</v>
      </c>
      <c r="T326" s="11" t="s">
        <v>2436</v>
      </c>
      <c r="U326" s="11">
        <v>16000</v>
      </c>
      <c r="V326" s="11" t="s">
        <v>6923</v>
      </c>
      <c r="W326" s="11">
        <v>0</v>
      </c>
      <c r="X326" s="11">
        <v>14</v>
      </c>
      <c r="Y326" s="11" t="s">
        <v>66</v>
      </c>
      <c r="Z326" s="15" t="str">
        <f>_xlfn.XLOOKUP(E326, Commandes!F:F, Commandes!D:D)</f>
        <v>GW53-WCX-TUM</v>
      </c>
    </row>
    <row r="327" spans="1:26" x14ac:dyDescent="0.25">
      <c r="A327" s="11" t="s">
        <v>6133</v>
      </c>
      <c r="B327" s="11" t="s">
        <v>6939</v>
      </c>
      <c r="C327" s="11" t="s">
        <v>8800</v>
      </c>
      <c r="D327" s="11" t="s">
        <v>8811</v>
      </c>
      <c r="E327" s="11" t="s">
        <v>2533</v>
      </c>
      <c r="F327" s="11" t="s">
        <v>6942</v>
      </c>
      <c r="G327" s="11" t="s">
        <v>6942</v>
      </c>
      <c r="H327" s="11" t="s">
        <v>6906</v>
      </c>
      <c r="I327" s="11" t="s">
        <v>8038</v>
      </c>
      <c r="J327" s="11" t="s">
        <v>8039</v>
      </c>
      <c r="K327" s="11" t="s">
        <v>8812</v>
      </c>
      <c r="L327" s="11" t="s">
        <v>8813</v>
      </c>
      <c r="M327" s="11" t="s">
        <v>66</v>
      </c>
      <c r="N327" s="11" t="s">
        <v>6874</v>
      </c>
      <c r="O327" s="11" t="s">
        <v>6875</v>
      </c>
      <c r="P327" s="11" t="s">
        <v>8814</v>
      </c>
      <c r="Q327" s="11">
        <v>470255</v>
      </c>
      <c r="R327" s="11" t="s">
        <v>8815</v>
      </c>
      <c r="S327" s="11" t="s">
        <v>8335</v>
      </c>
      <c r="T327" s="11" t="s">
        <v>2535</v>
      </c>
      <c r="U327" s="11">
        <v>16000</v>
      </c>
      <c r="V327" s="11" t="s">
        <v>6923</v>
      </c>
      <c r="W327" s="11">
        <v>0</v>
      </c>
      <c r="X327" s="11">
        <v>14</v>
      </c>
      <c r="Y327" s="11" t="s">
        <v>66</v>
      </c>
      <c r="Z327" s="15" t="str">
        <f>_xlfn.XLOOKUP(E327, Commandes!F:F, Commandes!D:D)</f>
        <v>GC2Y-UUK-6AN</v>
      </c>
    </row>
    <row r="328" spans="1:26" x14ac:dyDescent="0.25">
      <c r="A328" s="11" t="s">
        <v>6133</v>
      </c>
      <c r="B328" s="11" t="s">
        <v>6939</v>
      </c>
      <c r="C328" s="11" t="s">
        <v>8800</v>
      </c>
      <c r="D328" s="11" t="s">
        <v>8816</v>
      </c>
      <c r="E328" s="11" t="s">
        <v>2428</v>
      </c>
      <c r="F328" s="11" t="s">
        <v>8340</v>
      </c>
      <c r="G328" s="11" t="s">
        <v>66</v>
      </c>
      <c r="H328" s="11" t="s">
        <v>6906</v>
      </c>
      <c r="I328" s="11" t="s">
        <v>8341</v>
      </c>
      <c r="J328" s="11" t="s">
        <v>8069</v>
      </c>
      <c r="K328" s="11" t="s">
        <v>8817</v>
      </c>
      <c r="L328" s="11" t="s">
        <v>8818</v>
      </c>
      <c r="M328" s="11" t="s">
        <v>66</v>
      </c>
      <c r="N328" s="11" t="s">
        <v>6874</v>
      </c>
      <c r="O328" s="11" t="s">
        <v>6875</v>
      </c>
      <c r="P328" s="11" t="s">
        <v>8819</v>
      </c>
      <c r="Q328" s="11">
        <v>385505</v>
      </c>
      <c r="R328" s="11" t="s">
        <v>8820</v>
      </c>
      <c r="S328" s="11" t="s">
        <v>6878</v>
      </c>
      <c r="T328" s="11" t="s">
        <v>2430</v>
      </c>
      <c r="U328" s="11">
        <v>13000</v>
      </c>
      <c r="V328" s="11" t="s">
        <v>6923</v>
      </c>
      <c r="W328" s="11">
        <v>0</v>
      </c>
      <c r="X328" s="11">
        <v>14</v>
      </c>
      <c r="Y328" s="11" t="s">
        <v>66</v>
      </c>
      <c r="Z328" s="15" t="str">
        <f>_xlfn.XLOOKUP(E328, Commandes!F:F, Commandes!D:D)</f>
        <v>G2AD-NXF-7AW</v>
      </c>
    </row>
    <row r="329" spans="1:26" x14ac:dyDescent="0.25">
      <c r="A329" s="11" t="s">
        <v>6133</v>
      </c>
      <c r="B329" s="11" t="s">
        <v>6939</v>
      </c>
      <c r="C329" s="11" t="s">
        <v>8800</v>
      </c>
      <c r="D329" s="11" t="s">
        <v>8821</v>
      </c>
      <c r="E329" s="11" t="s">
        <v>2416</v>
      </c>
      <c r="F329" s="11" t="s">
        <v>6942</v>
      </c>
      <c r="G329" s="11" t="s">
        <v>6942</v>
      </c>
      <c r="H329" s="11" t="s">
        <v>6906</v>
      </c>
      <c r="I329" s="11" t="s">
        <v>8038</v>
      </c>
      <c r="J329" s="11" t="s">
        <v>8039</v>
      </c>
      <c r="K329" s="11" t="s">
        <v>8822</v>
      </c>
      <c r="L329" s="11" t="s">
        <v>8823</v>
      </c>
      <c r="M329" s="11" t="s">
        <v>66</v>
      </c>
      <c r="N329" s="11" t="s">
        <v>6874</v>
      </c>
      <c r="O329" s="11" t="s">
        <v>6875</v>
      </c>
      <c r="P329" s="11" t="s">
        <v>8824</v>
      </c>
      <c r="Q329" s="11">
        <v>391613</v>
      </c>
      <c r="R329" s="11" t="s">
        <v>8825</v>
      </c>
      <c r="S329" s="11" t="s">
        <v>6878</v>
      </c>
      <c r="T329" s="11" t="s">
        <v>2418</v>
      </c>
      <c r="U329" s="11">
        <v>16000</v>
      </c>
      <c r="V329" s="11" t="s">
        <v>6923</v>
      </c>
      <c r="W329" s="11">
        <v>0</v>
      </c>
      <c r="X329" s="11">
        <v>14</v>
      </c>
      <c r="Y329" s="11" t="s">
        <v>6952</v>
      </c>
      <c r="Z329" s="15" t="str">
        <f>_xlfn.XLOOKUP(E329, Commandes!F:F, Commandes!D:D)</f>
        <v>GRNR-2YS-ZR7</v>
      </c>
    </row>
    <row r="330" spans="1:26" x14ac:dyDescent="0.25">
      <c r="A330" s="11" t="s">
        <v>6133</v>
      </c>
      <c r="B330" s="11" t="s">
        <v>6939</v>
      </c>
      <c r="C330" s="11" t="s">
        <v>8800</v>
      </c>
      <c r="D330" s="11" t="s">
        <v>8826</v>
      </c>
      <c r="E330" s="11" t="s">
        <v>2632</v>
      </c>
      <c r="F330" s="11" t="s">
        <v>8029</v>
      </c>
      <c r="G330" s="11" t="s">
        <v>8029</v>
      </c>
      <c r="H330" s="11" t="s">
        <v>6906</v>
      </c>
      <c r="I330" s="11" t="s">
        <v>8094</v>
      </c>
      <c r="J330" s="11" t="s">
        <v>8716</v>
      </c>
      <c r="K330" s="11" t="s">
        <v>8827</v>
      </c>
      <c r="L330" s="11" t="s">
        <v>8828</v>
      </c>
      <c r="M330" s="11" t="s">
        <v>66</v>
      </c>
      <c r="N330" s="11" t="s">
        <v>6874</v>
      </c>
      <c r="O330" s="11" t="s">
        <v>6875</v>
      </c>
      <c r="P330" s="11" t="s">
        <v>8829</v>
      </c>
      <c r="Q330" s="11">
        <v>384876</v>
      </c>
      <c r="R330" s="11" t="s">
        <v>8830</v>
      </c>
      <c r="S330" s="11" t="s">
        <v>6878</v>
      </c>
      <c r="T330" s="11" t="s">
        <v>2634</v>
      </c>
      <c r="U330" s="11">
        <v>0</v>
      </c>
      <c r="V330" s="11" t="s">
        <v>6923</v>
      </c>
      <c r="W330" s="11">
        <v>0</v>
      </c>
      <c r="X330" s="11">
        <v>21</v>
      </c>
      <c r="Y330" s="11" t="s">
        <v>66</v>
      </c>
      <c r="Z330" s="15" t="str">
        <f>_xlfn.XLOOKUP(E330, Commandes!F:F, Commandes!D:D)</f>
        <v>G2N7-KG9-M9E</v>
      </c>
    </row>
    <row r="331" spans="1:26" x14ac:dyDescent="0.25">
      <c r="A331" s="11" t="s">
        <v>6133</v>
      </c>
      <c r="B331" s="11" t="s">
        <v>6939</v>
      </c>
      <c r="C331" s="11" t="s">
        <v>8800</v>
      </c>
      <c r="D331" s="11" t="s">
        <v>8831</v>
      </c>
      <c r="E331" s="11" t="s">
        <v>3611</v>
      </c>
      <c r="F331" s="11" t="s">
        <v>8029</v>
      </c>
      <c r="G331" s="11" t="s">
        <v>8029</v>
      </c>
      <c r="H331" s="11" t="s">
        <v>6906</v>
      </c>
      <c r="I331" s="11" t="s">
        <v>8094</v>
      </c>
      <c r="J331" s="11" t="s">
        <v>8489</v>
      </c>
      <c r="K331" s="11" t="s">
        <v>8832</v>
      </c>
      <c r="L331" s="11" t="s">
        <v>8833</v>
      </c>
      <c r="M331" s="11" t="s">
        <v>66</v>
      </c>
      <c r="N331" s="11" t="s">
        <v>6874</v>
      </c>
      <c r="O331" s="11" t="s">
        <v>6875</v>
      </c>
      <c r="P331" s="11" t="s">
        <v>66</v>
      </c>
      <c r="Q331" s="11">
        <v>50471</v>
      </c>
      <c r="R331" s="11" t="s">
        <v>8834</v>
      </c>
      <c r="S331" s="11" t="s">
        <v>6878</v>
      </c>
      <c r="T331" s="11" t="s">
        <v>3613</v>
      </c>
      <c r="U331" s="11">
        <v>19000</v>
      </c>
      <c r="V331" s="11" t="s">
        <v>6923</v>
      </c>
      <c r="W331" s="11">
        <v>0</v>
      </c>
      <c r="X331" s="11">
        <v>21</v>
      </c>
      <c r="Y331" s="11" t="s">
        <v>6952</v>
      </c>
      <c r="Z331" s="15" t="str">
        <f>_xlfn.XLOOKUP(E331, Commandes!F:F, Commandes!D:D)</f>
        <v>GGGX-C2N-BC9</v>
      </c>
    </row>
    <row r="332" spans="1:26" x14ac:dyDescent="0.25">
      <c r="A332" s="11" t="s">
        <v>6133</v>
      </c>
      <c r="B332" s="11" t="s">
        <v>6939</v>
      </c>
      <c r="C332" s="11" t="s">
        <v>8800</v>
      </c>
      <c r="D332" s="11" t="s">
        <v>8835</v>
      </c>
      <c r="E332" s="11" t="s">
        <v>2439</v>
      </c>
      <c r="F332" s="11" t="s">
        <v>6942</v>
      </c>
      <c r="G332" s="11" t="s">
        <v>6942</v>
      </c>
      <c r="H332" s="11" t="s">
        <v>6906</v>
      </c>
      <c r="I332" s="11" t="s">
        <v>6958</v>
      </c>
      <c r="J332" s="11" t="s">
        <v>6959</v>
      </c>
      <c r="K332" s="11" t="s">
        <v>8836</v>
      </c>
      <c r="L332" s="11" t="s">
        <v>8837</v>
      </c>
      <c r="M332" s="11" t="s">
        <v>66</v>
      </c>
      <c r="N332" s="11" t="s">
        <v>6874</v>
      </c>
      <c r="O332" s="11" t="s">
        <v>6875</v>
      </c>
      <c r="P332" s="11" t="s">
        <v>66</v>
      </c>
      <c r="Q332" s="11">
        <v>53192</v>
      </c>
      <c r="R332" s="11" t="s">
        <v>8838</v>
      </c>
      <c r="S332" s="11" t="s">
        <v>6878</v>
      </c>
      <c r="T332" s="11" t="s">
        <v>2441</v>
      </c>
      <c r="U332" s="11">
        <v>16000</v>
      </c>
      <c r="V332" s="11" t="s">
        <v>6923</v>
      </c>
      <c r="W332" s="11">
        <v>0</v>
      </c>
      <c r="X332" s="11">
        <v>21</v>
      </c>
      <c r="Y332" s="11" t="s">
        <v>6952</v>
      </c>
      <c r="Z332" s="15" t="str">
        <f>_xlfn.XLOOKUP(E332, Commandes!F:F, Commandes!D:D)</f>
        <v>GFZ9-4A8-H8B</v>
      </c>
    </row>
    <row r="333" spans="1:26" x14ac:dyDescent="0.25">
      <c r="A333" s="11" t="s">
        <v>6133</v>
      </c>
      <c r="B333" s="11" t="s">
        <v>6939</v>
      </c>
      <c r="C333" s="11" t="s">
        <v>8800</v>
      </c>
      <c r="D333" s="11" t="s">
        <v>8839</v>
      </c>
      <c r="E333" s="11" t="s">
        <v>2490</v>
      </c>
      <c r="F333" s="11" t="s">
        <v>8029</v>
      </c>
      <c r="G333" s="11" t="s">
        <v>66</v>
      </c>
      <c r="H333" s="11" t="s">
        <v>6906</v>
      </c>
      <c r="I333" s="11" t="s">
        <v>8094</v>
      </c>
      <c r="J333" s="11" t="s">
        <v>8489</v>
      </c>
      <c r="K333" s="11" t="s">
        <v>8840</v>
      </c>
      <c r="L333" s="11" t="s">
        <v>8841</v>
      </c>
      <c r="M333" s="11" t="s">
        <v>66</v>
      </c>
      <c r="N333" s="11" t="s">
        <v>6874</v>
      </c>
      <c r="O333" s="11" t="s">
        <v>6875</v>
      </c>
      <c r="P333" s="11" t="s">
        <v>66</v>
      </c>
      <c r="Q333" s="11">
        <v>40435</v>
      </c>
      <c r="R333" s="11" t="s">
        <v>8842</v>
      </c>
      <c r="S333" s="11" t="s">
        <v>6878</v>
      </c>
      <c r="T333" s="11" t="s">
        <v>2492</v>
      </c>
      <c r="U333" s="11">
        <v>19000</v>
      </c>
      <c r="V333" s="11" t="s">
        <v>6923</v>
      </c>
      <c r="W333" s="11">
        <v>0</v>
      </c>
      <c r="X333" s="11">
        <v>21</v>
      </c>
      <c r="Y333" s="11" t="s">
        <v>6952</v>
      </c>
      <c r="Z333" s="15" t="str">
        <f>_xlfn.XLOOKUP(E333, Commandes!F:F, Commandes!D:D)</f>
        <v>G442-R3F-JMR</v>
      </c>
    </row>
    <row r="334" spans="1:26" x14ac:dyDescent="0.25">
      <c r="A334" s="11" t="s">
        <v>6133</v>
      </c>
      <c r="B334" s="11" t="s">
        <v>6939</v>
      </c>
      <c r="C334" s="11" t="s">
        <v>8800</v>
      </c>
      <c r="D334" s="11" t="s">
        <v>8843</v>
      </c>
      <c r="E334" s="11" t="s">
        <v>2485</v>
      </c>
      <c r="F334" s="11" t="s">
        <v>6942</v>
      </c>
      <c r="G334" s="11" t="s">
        <v>6942</v>
      </c>
      <c r="H334" s="11" t="s">
        <v>6906</v>
      </c>
      <c r="I334" s="11" t="s">
        <v>6958</v>
      </c>
      <c r="J334" s="11" t="s">
        <v>6959</v>
      </c>
      <c r="K334" s="11" t="s">
        <v>8844</v>
      </c>
      <c r="L334" s="11" t="s">
        <v>8845</v>
      </c>
      <c r="M334" s="11" t="s">
        <v>66</v>
      </c>
      <c r="N334" s="11" t="s">
        <v>6874</v>
      </c>
      <c r="O334" s="11" t="s">
        <v>6875</v>
      </c>
      <c r="P334" s="11" t="s">
        <v>66</v>
      </c>
      <c r="Q334" s="11">
        <v>41151</v>
      </c>
      <c r="R334" s="11" t="s">
        <v>8846</v>
      </c>
      <c r="S334" s="11" t="s">
        <v>6878</v>
      </c>
      <c r="T334" s="11" t="s">
        <v>2487</v>
      </c>
      <c r="U334" s="11">
        <v>16000</v>
      </c>
      <c r="V334" s="11" t="s">
        <v>6923</v>
      </c>
      <c r="W334" s="11">
        <v>0</v>
      </c>
      <c r="X334" s="11">
        <v>21</v>
      </c>
      <c r="Y334" s="11" t="s">
        <v>6952</v>
      </c>
      <c r="Z334" s="15" t="str">
        <f>_xlfn.XLOOKUP(E334, Commandes!F:F, Commandes!D:D)</f>
        <v>G5YM-H63-9PB</v>
      </c>
    </row>
    <row r="335" spans="1:26" x14ac:dyDescent="0.25">
      <c r="A335" s="11" t="s">
        <v>6133</v>
      </c>
      <c r="B335" s="11" t="s">
        <v>6939</v>
      </c>
      <c r="C335" s="11" t="s">
        <v>8847</v>
      </c>
      <c r="D335" s="11" t="s">
        <v>8848</v>
      </c>
      <c r="E335" s="11" t="s">
        <v>498</v>
      </c>
      <c r="F335" s="11" t="s">
        <v>8029</v>
      </c>
      <c r="G335" s="11" t="s">
        <v>66</v>
      </c>
      <c r="H335" s="11" t="s">
        <v>6906</v>
      </c>
      <c r="I335" s="11" t="s">
        <v>8094</v>
      </c>
      <c r="J335" s="11" t="s">
        <v>8716</v>
      </c>
      <c r="K335" s="11" t="s">
        <v>8849</v>
      </c>
      <c r="L335" s="11" t="s">
        <v>8850</v>
      </c>
      <c r="M335" s="11" t="s">
        <v>66</v>
      </c>
      <c r="N335" s="11" t="s">
        <v>6874</v>
      </c>
      <c r="O335" s="11" t="s">
        <v>6875</v>
      </c>
      <c r="P335" s="11" t="s">
        <v>8851</v>
      </c>
      <c r="Q335" s="11">
        <v>389059</v>
      </c>
      <c r="R335" s="11" t="s">
        <v>8852</v>
      </c>
      <c r="S335" s="11" t="s">
        <v>6878</v>
      </c>
      <c r="T335" s="11" t="s">
        <v>2639</v>
      </c>
      <c r="U335" s="11">
        <v>19000</v>
      </c>
      <c r="V335" s="11" t="s">
        <v>6923</v>
      </c>
      <c r="W335" s="11">
        <v>0</v>
      </c>
      <c r="X335" s="11">
        <v>0</v>
      </c>
      <c r="Y335" s="11" t="s">
        <v>66</v>
      </c>
      <c r="Z335" s="15" t="str">
        <f>_xlfn.XLOOKUP(E335, Commandes!F:F, Commandes!D:D)</f>
        <v>GTS2-CPN-X9T</v>
      </c>
    </row>
    <row r="336" spans="1:26" x14ac:dyDescent="0.25">
      <c r="A336" s="11" t="s">
        <v>6133</v>
      </c>
      <c r="B336" s="11" t="s">
        <v>6939</v>
      </c>
      <c r="C336" s="11" t="s">
        <v>8847</v>
      </c>
      <c r="D336" s="11" t="s">
        <v>8853</v>
      </c>
      <c r="E336" s="11" t="s">
        <v>2474</v>
      </c>
      <c r="F336" s="11" t="s">
        <v>8029</v>
      </c>
      <c r="G336" s="11" t="s">
        <v>66</v>
      </c>
      <c r="H336" s="11" t="s">
        <v>6906</v>
      </c>
      <c r="I336" s="11" t="s">
        <v>8094</v>
      </c>
      <c r="J336" s="11" t="s">
        <v>8716</v>
      </c>
      <c r="K336" s="11" t="s">
        <v>8854</v>
      </c>
      <c r="L336" s="11" t="s">
        <v>8855</v>
      </c>
      <c r="M336" s="11" t="s">
        <v>66</v>
      </c>
      <c r="N336" s="11" t="s">
        <v>6874</v>
      </c>
      <c r="O336" s="11" t="s">
        <v>6875</v>
      </c>
      <c r="P336" s="11" t="s">
        <v>66</v>
      </c>
      <c r="Q336" s="11">
        <v>338223</v>
      </c>
      <c r="R336" s="11" t="s">
        <v>8856</v>
      </c>
      <c r="S336" s="11" t="s">
        <v>8335</v>
      </c>
      <c r="T336" s="11" t="s">
        <v>2476</v>
      </c>
      <c r="U336" s="11">
        <v>19000</v>
      </c>
      <c r="V336" s="11" t="s">
        <v>6923</v>
      </c>
      <c r="W336" s="11">
        <v>0</v>
      </c>
      <c r="X336" s="11">
        <v>21</v>
      </c>
      <c r="Y336" s="11" t="s">
        <v>66</v>
      </c>
      <c r="Z336" s="15" t="str">
        <f>_xlfn.XLOOKUP(E336, Commandes!F:F, Commandes!D:D)</f>
        <v>G9EG-XP9-YZC</v>
      </c>
    </row>
    <row r="337" spans="1:26" x14ac:dyDescent="0.25">
      <c r="A337" s="11" t="s">
        <v>6133</v>
      </c>
      <c r="B337" s="11" t="s">
        <v>6939</v>
      </c>
      <c r="C337" s="11" t="s">
        <v>8847</v>
      </c>
      <c r="D337" s="11" t="s">
        <v>8857</v>
      </c>
      <c r="E337" s="11" t="s">
        <v>2544</v>
      </c>
      <c r="F337" s="11" t="s">
        <v>6942</v>
      </c>
      <c r="G337" s="11" t="s">
        <v>66</v>
      </c>
      <c r="H337" s="11" t="s">
        <v>8354</v>
      </c>
      <c r="I337" s="11" t="s">
        <v>4725</v>
      </c>
      <c r="J337" s="11" t="s">
        <v>8858</v>
      </c>
      <c r="K337" s="11" t="s">
        <v>8859</v>
      </c>
      <c r="L337" s="11" t="s">
        <v>8860</v>
      </c>
      <c r="M337" s="11" t="s">
        <v>66</v>
      </c>
      <c r="N337" s="11" t="s">
        <v>6874</v>
      </c>
      <c r="O337" s="11" t="s">
        <v>6875</v>
      </c>
      <c r="P337" s="11" t="s">
        <v>66</v>
      </c>
      <c r="Q337" s="11">
        <v>418281</v>
      </c>
      <c r="R337" s="11" t="s">
        <v>8861</v>
      </c>
      <c r="S337" s="11" t="s">
        <v>8335</v>
      </c>
      <c r="T337" s="11" t="s">
        <v>2546</v>
      </c>
      <c r="U337" s="11">
        <v>16000</v>
      </c>
      <c r="V337" s="11" t="s">
        <v>6923</v>
      </c>
      <c r="W337" s="11">
        <v>0</v>
      </c>
      <c r="X337" s="11">
        <v>21</v>
      </c>
      <c r="Y337" s="11" t="s">
        <v>66</v>
      </c>
      <c r="Z337" s="15" t="str">
        <f>_xlfn.XLOOKUP(E337, Commandes!F:F, Commandes!D:D)</f>
        <v>GABW-5FU-E6F</v>
      </c>
    </row>
    <row r="338" spans="1:26" x14ac:dyDescent="0.25">
      <c r="A338" s="11" t="s">
        <v>6133</v>
      </c>
      <c r="B338" s="11" t="s">
        <v>6939</v>
      </c>
      <c r="C338" s="11" t="s">
        <v>8847</v>
      </c>
      <c r="D338" s="11" t="s">
        <v>8862</v>
      </c>
      <c r="E338" s="11" t="s">
        <v>2612</v>
      </c>
      <c r="F338" s="11" t="s">
        <v>8029</v>
      </c>
      <c r="G338" s="11" t="s">
        <v>66</v>
      </c>
      <c r="H338" s="11" t="s">
        <v>8354</v>
      </c>
      <c r="I338" s="11" t="s">
        <v>4698</v>
      </c>
      <c r="J338" s="11" t="s">
        <v>8716</v>
      </c>
      <c r="K338" s="11" t="s">
        <v>8756</v>
      </c>
      <c r="L338" s="11" t="s">
        <v>8863</v>
      </c>
      <c r="M338" s="11" t="s">
        <v>66</v>
      </c>
      <c r="N338" s="11" t="s">
        <v>6874</v>
      </c>
      <c r="O338" s="11" t="s">
        <v>6875</v>
      </c>
      <c r="P338" s="11" t="s">
        <v>66</v>
      </c>
      <c r="Q338" s="11">
        <v>421869</v>
      </c>
      <c r="R338" s="11" t="s">
        <v>8864</v>
      </c>
      <c r="S338" s="11" t="s">
        <v>8335</v>
      </c>
      <c r="T338" s="11" t="s">
        <v>2614</v>
      </c>
      <c r="U338" s="11">
        <v>19000</v>
      </c>
      <c r="V338" s="11" t="s">
        <v>6923</v>
      </c>
      <c r="W338" s="11">
        <v>0</v>
      </c>
      <c r="X338" s="11">
        <v>21</v>
      </c>
      <c r="Y338" s="11" t="s">
        <v>66</v>
      </c>
      <c r="Z338" s="15" t="str">
        <f>_xlfn.XLOOKUP(E338, Commandes!F:F, Commandes!D:D)</f>
        <v>GWJS-9AJ-6A4</v>
      </c>
    </row>
    <row r="339" spans="1:26" x14ac:dyDescent="0.25">
      <c r="A339" s="11" t="s">
        <v>6133</v>
      </c>
      <c r="B339" s="11" t="s">
        <v>6939</v>
      </c>
      <c r="C339" s="11" t="s">
        <v>8847</v>
      </c>
      <c r="D339" s="11" t="s">
        <v>8865</v>
      </c>
      <c r="E339" s="11" t="s">
        <v>2567</v>
      </c>
      <c r="F339" s="11" t="s">
        <v>6942</v>
      </c>
      <c r="G339" s="11" t="s">
        <v>6942</v>
      </c>
      <c r="H339" s="11" t="s">
        <v>6906</v>
      </c>
      <c r="I339" s="11" t="s">
        <v>8038</v>
      </c>
      <c r="J339" s="11" t="s">
        <v>8039</v>
      </c>
      <c r="K339" s="11" t="s">
        <v>8866</v>
      </c>
      <c r="L339" s="11" t="s">
        <v>8828</v>
      </c>
      <c r="M339" s="11" t="s">
        <v>66</v>
      </c>
      <c r="N339" s="11" t="s">
        <v>6874</v>
      </c>
      <c r="O339" s="11" t="s">
        <v>6875</v>
      </c>
      <c r="P339" s="11" t="s">
        <v>6300</v>
      </c>
      <c r="Q339" s="11">
        <v>316306</v>
      </c>
      <c r="R339" s="11" t="s">
        <v>8867</v>
      </c>
      <c r="S339" s="11" t="s">
        <v>8335</v>
      </c>
      <c r="T339" s="11" t="s">
        <v>2569</v>
      </c>
      <c r="U339" s="11">
        <v>16000</v>
      </c>
      <c r="V339" s="11" t="s">
        <v>6923</v>
      </c>
      <c r="W339" s="11">
        <v>0</v>
      </c>
      <c r="X339" s="11">
        <v>14</v>
      </c>
      <c r="Y339" s="11" t="s">
        <v>66</v>
      </c>
      <c r="Z339" s="15" t="str">
        <f>_xlfn.XLOOKUP(E339, Commandes!F:F, Commandes!D:D)</f>
        <v>GREU-BNH-RU6</v>
      </c>
    </row>
    <row r="340" spans="1:26" x14ac:dyDescent="0.25">
      <c r="A340" s="11" t="s">
        <v>6133</v>
      </c>
      <c r="B340" s="11" t="s">
        <v>6939</v>
      </c>
      <c r="C340" s="11" t="s">
        <v>8847</v>
      </c>
      <c r="D340" s="11" t="s">
        <v>8868</v>
      </c>
      <c r="E340" s="11" t="s">
        <v>2622</v>
      </c>
      <c r="F340" s="11" t="s">
        <v>6942</v>
      </c>
      <c r="G340" s="11" t="s">
        <v>6942</v>
      </c>
      <c r="H340" s="11" t="s">
        <v>6906</v>
      </c>
      <c r="I340" s="11" t="s">
        <v>8038</v>
      </c>
      <c r="J340" s="11" t="s">
        <v>8039</v>
      </c>
      <c r="K340" s="11" t="s">
        <v>8869</v>
      </c>
      <c r="L340" s="11" t="s">
        <v>6955</v>
      </c>
      <c r="M340" s="11" t="s">
        <v>66</v>
      </c>
      <c r="N340" s="11" t="s">
        <v>6874</v>
      </c>
      <c r="O340" s="11" t="s">
        <v>6875</v>
      </c>
      <c r="P340" s="11" t="s">
        <v>66</v>
      </c>
      <c r="Q340" s="11">
        <v>352430</v>
      </c>
      <c r="R340" s="11" t="s">
        <v>8870</v>
      </c>
      <c r="S340" s="11" t="s">
        <v>6878</v>
      </c>
      <c r="T340" s="11" t="s">
        <v>2624</v>
      </c>
      <c r="U340" s="11">
        <v>0</v>
      </c>
      <c r="V340" s="11" t="s">
        <v>6923</v>
      </c>
      <c r="W340" s="11">
        <v>0</v>
      </c>
      <c r="X340" s="11">
        <v>0</v>
      </c>
      <c r="Y340" s="11" t="s">
        <v>66</v>
      </c>
      <c r="Z340" s="15" t="str">
        <f>_xlfn.XLOOKUP(E340, Commandes!F:F, Commandes!D:D)</f>
        <v>GPKH-ZHY-65U</v>
      </c>
    </row>
    <row r="341" spans="1:26" x14ac:dyDescent="0.25">
      <c r="A341" s="11" t="s">
        <v>6133</v>
      </c>
      <c r="B341" s="11" t="s">
        <v>6939</v>
      </c>
      <c r="C341" s="11" t="s">
        <v>8847</v>
      </c>
      <c r="D341" s="11" t="s">
        <v>8871</v>
      </c>
      <c r="E341" s="11" t="s">
        <v>2586</v>
      </c>
      <c r="F341" s="11" t="s">
        <v>8029</v>
      </c>
      <c r="G341" s="11" t="s">
        <v>8029</v>
      </c>
      <c r="H341" s="11" t="s">
        <v>6906</v>
      </c>
      <c r="I341" s="11" t="s">
        <v>8094</v>
      </c>
      <c r="J341" s="11" t="s">
        <v>8872</v>
      </c>
      <c r="K341" s="11" t="s">
        <v>8873</v>
      </c>
      <c r="L341" s="11" t="s">
        <v>8874</v>
      </c>
      <c r="M341" s="11" t="s">
        <v>66</v>
      </c>
      <c r="N341" s="11" t="s">
        <v>6874</v>
      </c>
      <c r="O341" s="11" t="s">
        <v>6875</v>
      </c>
      <c r="P341" s="11" t="s">
        <v>8875</v>
      </c>
      <c r="Q341" s="11">
        <v>65054</v>
      </c>
      <c r="R341" s="11" t="s">
        <v>8876</v>
      </c>
      <c r="S341" s="11" t="s">
        <v>6878</v>
      </c>
      <c r="T341" s="11" t="s">
        <v>2588</v>
      </c>
      <c r="U341" s="11">
        <v>19000</v>
      </c>
      <c r="V341" s="11" t="s">
        <v>7170</v>
      </c>
      <c r="W341" s="11">
        <v>0</v>
      </c>
      <c r="X341" s="11">
        <v>21</v>
      </c>
      <c r="Y341" s="11" t="s">
        <v>6952</v>
      </c>
      <c r="Z341" s="15" t="str">
        <f>_xlfn.XLOOKUP(E341, Commandes!F:F, Commandes!D:D)</f>
        <v>GKEC-A53-AJT</v>
      </c>
    </row>
    <row r="342" spans="1:26" x14ac:dyDescent="0.25">
      <c r="A342" s="11" t="s">
        <v>6133</v>
      </c>
      <c r="B342" s="11" t="s">
        <v>6939</v>
      </c>
      <c r="C342" s="11" t="s">
        <v>8847</v>
      </c>
      <c r="D342" s="11" t="s">
        <v>8877</v>
      </c>
      <c r="E342" s="11" t="s">
        <v>427</v>
      </c>
      <c r="F342" s="11" t="s">
        <v>8029</v>
      </c>
      <c r="G342" s="11" t="s">
        <v>8029</v>
      </c>
      <c r="H342" s="11" t="s">
        <v>6906</v>
      </c>
      <c r="I342" s="11" t="s">
        <v>8094</v>
      </c>
      <c r="J342" s="11" t="s">
        <v>8872</v>
      </c>
      <c r="K342" s="11" t="s">
        <v>8873</v>
      </c>
      <c r="L342" s="11" t="s">
        <v>8878</v>
      </c>
      <c r="M342" s="11" t="s">
        <v>66</v>
      </c>
      <c r="N342" s="11" t="s">
        <v>6874</v>
      </c>
      <c r="O342" s="11" t="s">
        <v>6875</v>
      </c>
      <c r="P342" s="11" t="s">
        <v>8879</v>
      </c>
      <c r="Q342" s="11">
        <v>55676</v>
      </c>
      <c r="R342" s="11" t="s">
        <v>8880</v>
      </c>
      <c r="S342" s="11" t="s">
        <v>6878</v>
      </c>
      <c r="T342" s="11" t="s">
        <v>429</v>
      </c>
      <c r="U342" s="11">
        <v>19000</v>
      </c>
      <c r="V342" s="11" t="s">
        <v>7170</v>
      </c>
      <c r="W342" s="11">
        <v>0</v>
      </c>
      <c r="X342" s="11">
        <v>24</v>
      </c>
      <c r="Y342" s="11" t="s">
        <v>6952</v>
      </c>
      <c r="Z342" s="15" t="str">
        <f>_xlfn.XLOOKUP(E342, Commandes!F:F, Commandes!D:D)</f>
        <v>GD2A-ZR3-UW4</v>
      </c>
    </row>
    <row r="343" spans="1:26" x14ac:dyDescent="0.25">
      <c r="A343" s="11" t="s">
        <v>6133</v>
      </c>
      <c r="B343" s="11" t="s">
        <v>6939</v>
      </c>
      <c r="C343" s="11" t="s">
        <v>8847</v>
      </c>
      <c r="D343" s="11" t="s">
        <v>8881</v>
      </c>
      <c r="E343" s="11" t="s">
        <v>485</v>
      </c>
      <c r="F343" s="11" t="s">
        <v>8029</v>
      </c>
      <c r="G343" s="11" t="s">
        <v>66</v>
      </c>
      <c r="H343" s="11" t="s">
        <v>6906</v>
      </c>
      <c r="I343" s="11" t="s">
        <v>8094</v>
      </c>
      <c r="J343" s="11" t="s">
        <v>8095</v>
      </c>
      <c r="K343" s="11" t="s">
        <v>8873</v>
      </c>
      <c r="L343" s="11" t="s">
        <v>8882</v>
      </c>
      <c r="M343" s="11" t="s">
        <v>66</v>
      </c>
      <c r="N343" s="11" t="s">
        <v>6874</v>
      </c>
      <c r="O343" s="11" t="s">
        <v>6875</v>
      </c>
      <c r="P343" s="11" t="s">
        <v>8883</v>
      </c>
      <c r="Q343" s="11">
        <v>145191</v>
      </c>
      <c r="R343" s="11" t="s">
        <v>8884</v>
      </c>
      <c r="S343" s="11" t="s">
        <v>6878</v>
      </c>
      <c r="T343" s="11" t="s">
        <v>2660</v>
      </c>
      <c r="U343" s="11">
        <v>19000</v>
      </c>
      <c r="V343" s="11" t="s">
        <v>6923</v>
      </c>
      <c r="W343" s="11">
        <v>0</v>
      </c>
      <c r="X343" s="11">
        <v>21</v>
      </c>
      <c r="Y343" s="11" t="s">
        <v>6952</v>
      </c>
      <c r="Z343" s="15" t="str">
        <f>_xlfn.XLOOKUP(E343, Commandes!F:F, Commandes!D:D)</f>
        <v>G684-XWD-5KT</v>
      </c>
    </row>
    <row r="344" spans="1:26" x14ac:dyDescent="0.25">
      <c r="A344" s="11" t="s">
        <v>6133</v>
      </c>
      <c r="B344" s="11" t="s">
        <v>6939</v>
      </c>
      <c r="C344" s="11" t="s">
        <v>8847</v>
      </c>
      <c r="D344" s="11" t="s">
        <v>8885</v>
      </c>
      <c r="E344" s="11" t="s">
        <v>524</v>
      </c>
      <c r="F344" s="11" t="s">
        <v>8029</v>
      </c>
      <c r="G344" s="11" t="s">
        <v>8029</v>
      </c>
      <c r="H344" s="11" t="s">
        <v>6906</v>
      </c>
      <c r="I344" s="11" t="s">
        <v>8094</v>
      </c>
      <c r="J344" s="11" t="s">
        <v>8095</v>
      </c>
      <c r="K344" s="11" t="s">
        <v>8873</v>
      </c>
      <c r="L344" s="11" t="s">
        <v>8886</v>
      </c>
      <c r="M344" s="11" t="s">
        <v>66</v>
      </c>
      <c r="N344" s="11" t="s">
        <v>6874</v>
      </c>
      <c r="O344" s="11" t="s">
        <v>6875</v>
      </c>
      <c r="P344" s="11" t="s">
        <v>6215</v>
      </c>
      <c r="Q344" s="11">
        <v>133041</v>
      </c>
      <c r="R344" s="11" t="s">
        <v>8887</v>
      </c>
      <c r="S344" s="11" t="s">
        <v>6878</v>
      </c>
      <c r="T344" s="11" t="s">
        <v>2655</v>
      </c>
      <c r="U344" s="11">
        <v>19000</v>
      </c>
      <c r="V344" s="11" t="s">
        <v>6923</v>
      </c>
      <c r="W344" s="11">
        <v>0</v>
      </c>
      <c r="X344" s="11">
        <v>21</v>
      </c>
      <c r="Y344" s="11" t="s">
        <v>6952</v>
      </c>
      <c r="Z344" s="15" t="str">
        <f>_xlfn.XLOOKUP(E344, Commandes!F:F, Commandes!D:D)</f>
        <v>GBCS-84Z-B9N</v>
      </c>
    </row>
    <row r="345" spans="1:26" x14ac:dyDescent="0.25">
      <c r="A345" s="11" t="s">
        <v>6133</v>
      </c>
      <c r="B345" s="11" t="s">
        <v>6939</v>
      </c>
      <c r="C345" s="11" t="s">
        <v>8847</v>
      </c>
      <c r="D345" s="11" t="s">
        <v>8888</v>
      </c>
      <c r="E345" s="11" t="s">
        <v>2643</v>
      </c>
      <c r="F345" s="11" t="s">
        <v>8029</v>
      </c>
      <c r="G345" s="11" t="s">
        <v>8029</v>
      </c>
      <c r="H345" s="11" t="s">
        <v>6906</v>
      </c>
      <c r="I345" s="11" t="s">
        <v>8094</v>
      </c>
      <c r="J345" s="11" t="s">
        <v>8095</v>
      </c>
      <c r="K345" s="11" t="s">
        <v>8873</v>
      </c>
      <c r="L345" s="11" t="s">
        <v>8882</v>
      </c>
      <c r="M345" s="11" t="s">
        <v>66</v>
      </c>
      <c r="N345" s="11" t="s">
        <v>6874</v>
      </c>
      <c r="O345" s="11" t="s">
        <v>6875</v>
      </c>
      <c r="P345" s="11" t="s">
        <v>8889</v>
      </c>
      <c r="Q345" s="11">
        <v>129223</v>
      </c>
      <c r="R345" s="11" t="s">
        <v>8890</v>
      </c>
      <c r="S345" s="11" t="s">
        <v>6878</v>
      </c>
      <c r="T345" s="11" t="s">
        <v>2645</v>
      </c>
      <c r="U345" s="11">
        <v>19000</v>
      </c>
      <c r="V345" s="11" t="s">
        <v>6923</v>
      </c>
      <c r="W345" s="11">
        <v>0</v>
      </c>
      <c r="X345" s="11">
        <v>21</v>
      </c>
      <c r="Y345" s="11" t="s">
        <v>6952</v>
      </c>
      <c r="Z345" s="15" t="str">
        <f>_xlfn.XLOOKUP(E345, Commandes!F:F, Commandes!D:D)</f>
        <v>G3ND-C37-PT7</v>
      </c>
    </row>
    <row r="346" spans="1:26" x14ac:dyDescent="0.25">
      <c r="A346" s="11" t="s">
        <v>6133</v>
      </c>
      <c r="B346" s="11" t="s">
        <v>6939</v>
      </c>
      <c r="C346" s="11" t="s">
        <v>8847</v>
      </c>
      <c r="D346" s="11" t="s">
        <v>8891</v>
      </c>
      <c r="E346" s="11" t="s">
        <v>6147</v>
      </c>
      <c r="F346" s="11" t="s">
        <v>8500</v>
      </c>
      <c r="G346" s="11" t="s">
        <v>8500</v>
      </c>
      <c r="H346" s="11" t="s">
        <v>4692</v>
      </c>
      <c r="I346" s="11" t="s">
        <v>8892</v>
      </c>
      <c r="J346" s="11" t="s">
        <v>66</v>
      </c>
      <c r="K346" s="11" t="s">
        <v>8893</v>
      </c>
      <c r="L346" s="11" t="s">
        <v>8894</v>
      </c>
      <c r="M346" s="11" t="s">
        <v>66</v>
      </c>
      <c r="N346" s="11" t="s">
        <v>6874</v>
      </c>
      <c r="O346" s="11" t="s">
        <v>6875</v>
      </c>
      <c r="P346" s="11" t="s">
        <v>8895</v>
      </c>
      <c r="Q346" s="11">
        <v>44290</v>
      </c>
      <c r="R346" s="11" t="s">
        <v>8896</v>
      </c>
      <c r="S346" s="11" t="s">
        <v>7125</v>
      </c>
      <c r="T346" s="11" t="s">
        <v>6152</v>
      </c>
      <c r="U346" s="11">
        <v>7200</v>
      </c>
      <c r="V346" s="11" t="s">
        <v>7170</v>
      </c>
      <c r="W346" s="11">
        <v>0</v>
      </c>
      <c r="X346" s="11">
        <v>8</v>
      </c>
      <c r="Y346" s="11" t="s">
        <v>7171</v>
      </c>
      <c r="Z346" s="15" t="e">
        <f>_xlfn.XLOOKUP(E346, Commandes!F:F, Commandes!D:D)</f>
        <v>#N/A</v>
      </c>
    </row>
    <row r="347" spans="1:26" x14ac:dyDescent="0.25">
      <c r="A347" s="11" t="s">
        <v>6133</v>
      </c>
      <c r="B347" s="11" t="s">
        <v>6939</v>
      </c>
      <c r="C347" s="11" t="s">
        <v>8847</v>
      </c>
      <c r="D347" s="11" t="s">
        <v>8897</v>
      </c>
      <c r="E347" s="11" t="s">
        <v>2890</v>
      </c>
      <c r="F347" s="11" t="s">
        <v>8500</v>
      </c>
      <c r="G347" s="11" t="s">
        <v>8500</v>
      </c>
      <c r="H347" s="11" t="s">
        <v>4692</v>
      </c>
      <c r="I347" s="11" t="s">
        <v>8892</v>
      </c>
      <c r="J347" s="11" t="s">
        <v>66</v>
      </c>
      <c r="K347" s="11" t="s">
        <v>8898</v>
      </c>
      <c r="L347" s="11" t="s">
        <v>8899</v>
      </c>
      <c r="M347" s="11" t="s">
        <v>66</v>
      </c>
      <c r="N347" s="11" t="s">
        <v>6874</v>
      </c>
      <c r="O347" s="11" t="s">
        <v>6875</v>
      </c>
      <c r="P347" s="11" t="s">
        <v>66</v>
      </c>
      <c r="Q347" s="11">
        <v>31698</v>
      </c>
      <c r="R347" s="11" t="s">
        <v>8900</v>
      </c>
      <c r="S347" s="11" t="s">
        <v>7125</v>
      </c>
      <c r="T347" s="11" t="s">
        <v>2892</v>
      </c>
      <c r="U347" s="11">
        <v>7200</v>
      </c>
      <c r="V347" s="11" t="s">
        <v>7170</v>
      </c>
      <c r="W347" s="11">
        <v>0</v>
      </c>
      <c r="X347" s="11">
        <v>8</v>
      </c>
      <c r="Y347" s="11" t="s">
        <v>7171</v>
      </c>
      <c r="Z347" s="15" t="str">
        <f>_xlfn.XLOOKUP(E347, Commandes!F:F, Commandes!D:D)</f>
        <v>GDH9-C8Y-CH2</v>
      </c>
    </row>
    <row r="348" spans="1:26" x14ac:dyDescent="0.25">
      <c r="A348" s="11" t="s">
        <v>6133</v>
      </c>
      <c r="B348" s="11" t="s">
        <v>6939</v>
      </c>
      <c r="C348" s="11" t="s">
        <v>8847</v>
      </c>
      <c r="D348" s="11" t="s">
        <v>8901</v>
      </c>
      <c r="E348" s="11" t="s">
        <v>517</v>
      </c>
      <c r="F348" s="11" t="s">
        <v>8029</v>
      </c>
      <c r="G348" s="11" t="s">
        <v>8029</v>
      </c>
      <c r="H348" s="11" t="s">
        <v>6906</v>
      </c>
      <c r="I348" s="11" t="s">
        <v>8094</v>
      </c>
      <c r="J348" s="11" t="s">
        <v>8095</v>
      </c>
      <c r="K348" s="11" t="s">
        <v>8902</v>
      </c>
      <c r="L348" s="11" t="s">
        <v>8903</v>
      </c>
      <c r="M348" s="11" t="s">
        <v>66</v>
      </c>
      <c r="N348" s="11" t="s">
        <v>6874</v>
      </c>
      <c r="O348" s="11" t="s">
        <v>6875</v>
      </c>
      <c r="P348" s="11" t="s">
        <v>8904</v>
      </c>
      <c r="Q348" s="11">
        <v>181723</v>
      </c>
      <c r="R348" s="11" t="s">
        <v>8905</v>
      </c>
      <c r="S348" s="11" t="s">
        <v>6878</v>
      </c>
      <c r="T348" s="11" t="s">
        <v>2650</v>
      </c>
      <c r="U348" s="11">
        <v>19000</v>
      </c>
      <c r="V348" s="11" t="s">
        <v>6923</v>
      </c>
      <c r="W348" s="11">
        <v>0</v>
      </c>
      <c r="X348" s="11">
        <v>21</v>
      </c>
      <c r="Y348" s="11" t="s">
        <v>6952</v>
      </c>
      <c r="Z348" s="15" t="str">
        <f>_xlfn.XLOOKUP(E348, Commandes!F:F, Commandes!D:D)</f>
        <v>GNPV-4XH-GFZ</v>
      </c>
    </row>
    <row r="349" spans="1:26" x14ac:dyDescent="0.25">
      <c r="A349" s="11" t="s">
        <v>6133</v>
      </c>
      <c r="B349" s="11" t="s">
        <v>6939</v>
      </c>
      <c r="C349" s="11" t="s">
        <v>8847</v>
      </c>
      <c r="D349" s="11" t="s">
        <v>8906</v>
      </c>
      <c r="E349" s="11" t="s">
        <v>2509</v>
      </c>
      <c r="F349" s="11" t="s">
        <v>8029</v>
      </c>
      <c r="G349" s="11" t="s">
        <v>8029</v>
      </c>
      <c r="H349" s="11" t="s">
        <v>6906</v>
      </c>
      <c r="I349" s="11" t="s">
        <v>8094</v>
      </c>
      <c r="J349" s="11" t="s">
        <v>8907</v>
      </c>
      <c r="K349" s="11" t="s">
        <v>8908</v>
      </c>
      <c r="L349" s="11" t="s">
        <v>8909</v>
      </c>
      <c r="M349" s="11" t="s">
        <v>66</v>
      </c>
      <c r="N349" s="11" t="s">
        <v>6874</v>
      </c>
      <c r="O349" s="11" t="s">
        <v>6875</v>
      </c>
      <c r="P349" s="11" t="s">
        <v>8910</v>
      </c>
      <c r="Q349" s="11">
        <v>73908</v>
      </c>
      <c r="R349" s="11" t="s">
        <v>8911</v>
      </c>
      <c r="S349" s="11" t="s">
        <v>6878</v>
      </c>
      <c r="T349" s="11" t="s">
        <v>2511</v>
      </c>
      <c r="U349" s="11">
        <v>19000</v>
      </c>
      <c r="V349" s="11" t="s">
        <v>8912</v>
      </c>
      <c r="W349" s="11">
        <v>0</v>
      </c>
      <c r="X349" s="11">
        <v>21</v>
      </c>
      <c r="Y349" s="11" t="s">
        <v>6952</v>
      </c>
      <c r="Z349" s="15" t="str">
        <f>_xlfn.XLOOKUP(E349, Commandes!F:F, Commandes!D:D)</f>
        <v>GYEF-U25-4AZ</v>
      </c>
    </row>
    <row r="350" spans="1:26" x14ac:dyDescent="0.25">
      <c r="A350" s="11" t="s">
        <v>6133</v>
      </c>
      <c r="B350" s="11" t="s">
        <v>6939</v>
      </c>
      <c r="C350" s="11" t="s">
        <v>8847</v>
      </c>
      <c r="D350" s="11" t="s">
        <v>8913</v>
      </c>
      <c r="E350" s="11" t="s">
        <v>2522</v>
      </c>
      <c r="F350" s="11" t="s">
        <v>8029</v>
      </c>
      <c r="G350" s="11" t="s">
        <v>8029</v>
      </c>
      <c r="H350" s="11" t="s">
        <v>6906</v>
      </c>
      <c r="I350" s="11" t="s">
        <v>8094</v>
      </c>
      <c r="J350" s="11" t="s">
        <v>8907</v>
      </c>
      <c r="K350" s="11" t="s">
        <v>8914</v>
      </c>
      <c r="L350" s="11" t="s">
        <v>8915</v>
      </c>
      <c r="M350" s="11" t="s">
        <v>66</v>
      </c>
      <c r="N350" s="11" t="s">
        <v>6874</v>
      </c>
      <c r="O350" s="11" t="s">
        <v>6875</v>
      </c>
      <c r="P350" s="11" t="s">
        <v>8916</v>
      </c>
      <c r="Q350" s="11">
        <v>32752</v>
      </c>
      <c r="R350" s="11" t="s">
        <v>8917</v>
      </c>
      <c r="S350" s="11" t="s">
        <v>6878</v>
      </c>
      <c r="T350" s="11" t="s">
        <v>2524</v>
      </c>
      <c r="U350" s="11">
        <v>19000</v>
      </c>
      <c r="V350" s="11" t="s">
        <v>8912</v>
      </c>
      <c r="W350" s="11">
        <v>0</v>
      </c>
      <c r="X350" s="11">
        <v>21</v>
      </c>
      <c r="Y350" s="11" t="s">
        <v>6952</v>
      </c>
      <c r="Z350" s="15" t="str">
        <f>_xlfn.XLOOKUP(E350, Commandes!F:F, Commandes!D:D)</f>
        <v>GPYN-SBM-N4K</v>
      </c>
    </row>
    <row r="351" spans="1:26" x14ac:dyDescent="0.25">
      <c r="A351" s="11" t="s">
        <v>6133</v>
      </c>
      <c r="B351" s="11" t="s">
        <v>6939</v>
      </c>
      <c r="C351" s="11" t="s">
        <v>8847</v>
      </c>
      <c r="D351" s="11" t="s">
        <v>8918</v>
      </c>
      <c r="E351" s="11" t="s">
        <v>2716</v>
      </c>
      <c r="F351" s="11" t="s">
        <v>8029</v>
      </c>
      <c r="G351" s="11" t="s">
        <v>8029</v>
      </c>
      <c r="H351" s="11" t="s">
        <v>6906</v>
      </c>
      <c r="I351" s="11" t="s">
        <v>8094</v>
      </c>
      <c r="J351" s="11" t="s">
        <v>8907</v>
      </c>
      <c r="K351" s="11" t="s">
        <v>8919</v>
      </c>
      <c r="L351" s="11" t="s">
        <v>8920</v>
      </c>
      <c r="M351" s="11" t="s">
        <v>66</v>
      </c>
      <c r="N351" s="11" t="s">
        <v>6874</v>
      </c>
      <c r="O351" s="11" t="s">
        <v>6875</v>
      </c>
      <c r="P351" s="11" t="s">
        <v>66</v>
      </c>
      <c r="Q351" s="11">
        <v>68011</v>
      </c>
      <c r="R351" s="11" t="s">
        <v>8921</v>
      </c>
      <c r="S351" s="11" t="s">
        <v>6878</v>
      </c>
      <c r="T351" s="11" t="s">
        <v>2718</v>
      </c>
      <c r="U351" s="11">
        <v>19000</v>
      </c>
      <c r="V351" s="11" t="s">
        <v>8912</v>
      </c>
      <c r="W351" s="11">
        <v>0</v>
      </c>
      <c r="X351" s="11">
        <v>21</v>
      </c>
      <c r="Y351" s="11" t="s">
        <v>6952</v>
      </c>
      <c r="Z351" s="15" t="str">
        <f>_xlfn.XLOOKUP(E351, Commandes!F:F, Commandes!D:D)</f>
        <v>GXN8-PU8-4CA</v>
      </c>
    </row>
    <row r="352" spans="1:26" x14ac:dyDescent="0.25">
      <c r="A352" s="11" t="s">
        <v>6133</v>
      </c>
      <c r="B352" s="11" t="s">
        <v>6939</v>
      </c>
      <c r="C352" s="11" t="s">
        <v>8847</v>
      </c>
      <c r="D352" s="11" t="s">
        <v>8922</v>
      </c>
      <c r="E352" s="11" t="s">
        <v>2722</v>
      </c>
      <c r="F352" s="11" t="s">
        <v>8029</v>
      </c>
      <c r="G352" s="11" t="s">
        <v>8029</v>
      </c>
      <c r="H352" s="11" t="s">
        <v>6906</v>
      </c>
      <c r="I352" s="11" t="s">
        <v>8094</v>
      </c>
      <c r="J352" s="11" t="s">
        <v>8907</v>
      </c>
      <c r="K352" s="11" t="s">
        <v>8744</v>
      </c>
      <c r="L352" s="11" t="s">
        <v>8923</v>
      </c>
      <c r="M352" s="11" t="s">
        <v>66</v>
      </c>
      <c r="N352" s="11" t="s">
        <v>6874</v>
      </c>
      <c r="O352" s="11" t="s">
        <v>6875</v>
      </c>
      <c r="P352" s="11" t="s">
        <v>8924</v>
      </c>
      <c r="Q352" s="11">
        <v>36725</v>
      </c>
      <c r="R352" s="11" t="s">
        <v>8925</v>
      </c>
      <c r="S352" s="11" t="s">
        <v>6878</v>
      </c>
      <c r="T352" s="11" t="s">
        <v>2724</v>
      </c>
      <c r="U352" s="11">
        <v>19000</v>
      </c>
      <c r="V352" s="11" t="s">
        <v>8912</v>
      </c>
      <c r="W352" s="11">
        <v>0</v>
      </c>
      <c r="X352" s="11">
        <v>21</v>
      </c>
      <c r="Y352" s="11" t="s">
        <v>6952</v>
      </c>
      <c r="Z352" s="15" t="str">
        <f>_xlfn.XLOOKUP(E352, Commandes!F:F, Commandes!D:D)</f>
        <v>GFT5-VUV-B7C</v>
      </c>
    </row>
    <row r="353" spans="1:26" x14ac:dyDescent="0.25">
      <c r="A353" s="11" t="s">
        <v>6133</v>
      </c>
      <c r="B353" s="11" t="s">
        <v>6939</v>
      </c>
      <c r="C353" s="11" t="s">
        <v>8847</v>
      </c>
      <c r="D353" s="11" t="s">
        <v>8926</v>
      </c>
      <c r="E353" s="11" t="s">
        <v>2728</v>
      </c>
      <c r="F353" s="11" t="s">
        <v>8029</v>
      </c>
      <c r="G353" s="11" t="s">
        <v>8029</v>
      </c>
      <c r="H353" s="11" t="s">
        <v>6906</v>
      </c>
      <c r="I353" s="11" t="s">
        <v>8094</v>
      </c>
      <c r="J353" s="11" t="s">
        <v>8907</v>
      </c>
      <c r="K353" s="11" t="s">
        <v>8783</v>
      </c>
      <c r="L353" s="11" t="s">
        <v>8784</v>
      </c>
      <c r="M353" s="11" t="s">
        <v>66</v>
      </c>
      <c r="N353" s="11" t="s">
        <v>6874</v>
      </c>
      <c r="O353" s="11" t="s">
        <v>6875</v>
      </c>
      <c r="P353" s="11" t="s">
        <v>8927</v>
      </c>
      <c r="Q353" s="11">
        <v>66664</v>
      </c>
      <c r="R353" s="11" t="s">
        <v>8928</v>
      </c>
      <c r="S353" s="11" t="s">
        <v>6878</v>
      </c>
      <c r="T353" s="11" t="s">
        <v>2730</v>
      </c>
      <c r="U353" s="11">
        <v>19000</v>
      </c>
      <c r="V353" s="11" t="s">
        <v>8912</v>
      </c>
      <c r="W353" s="11">
        <v>0</v>
      </c>
      <c r="X353" s="11">
        <v>21</v>
      </c>
      <c r="Y353" s="11" t="s">
        <v>6952</v>
      </c>
      <c r="Z353" s="15" t="str">
        <f>_xlfn.XLOOKUP(E353, Commandes!F:F, Commandes!D:D)</f>
        <v>GS8C-47V-8A2</v>
      </c>
    </row>
    <row r="354" spans="1:26" x14ac:dyDescent="0.25">
      <c r="A354" s="11" t="s">
        <v>6133</v>
      </c>
      <c r="B354" s="11" t="s">
        <v>6939</v>
      </c>
      <c r="C354" s="11" t="s">
        <v>8847</v>
      </c>
      <c r="D354" s="11" t="s">
        <v>8929</v>
      </c>
      <c r="E354" s="11" t="s">
        <v>2710</v>
      </c>
      <c r="F354" s="11" t="s">
        <v>8029</v>
      </c>
      <c r="G354" s="11" t="s">
        <v>8029</v>
      </c>
      <c r="H354" s="11" t="s">
        <v>6906</v>
      </c>
      <c r="I354" s="11" t="s">
        <v>8094</v>
      </c>
      <c r="J354" s="11" t="s">
        <v>8907</v>
      </c>
      <c r="K354" s="11" t="s">
        <v>8744</v>
      </c>
      <c r="L354" s="11" t="s">
        <v>8930</v>
      </c>
      <c r="M354" s="11" t="s">
        <v>66</v>
      </c>
      <c r="N354" s="11" t="s">
        <v>6874</v>
      </c>
      <c r="O354" s="11" t="s">
        <v>6875</v>
      </c>
      <c r="P354" s="11" t="s">
        <v>8931</v>
      </c>
      <c r="Q354" s="11">
        <v>69945</v>
      </c>
      <c r="R354" s="11" t="s">
        <v>8932</v>
      </c>
      <c r="S354" s="11" t="s">
        <v>6878</v>
      </c>
      <c r="T354" s="11" t="s">
        <v>2712</v>
      </c>
      <c r="U354" s="11">
        <v>19000</v>
      </c>
      <c r="V354" s="11" t="s">
        <v>8912</v>
      </c>
      <c r="W354" s="11">
        <v>0</v>
      </c>
      <c r="X354" s="11">
        <v>21</v>
      </c>
      <c r="Y354" s="11" t="s">
        <v>6952</v>
      </c>
      <c r="Z354" s="15" t="str">
        <f>_xlfn.XLOOKUP(E354, Commandes!F:F, Commandes!D:D)</f>
        <v>GG54-GCX-7T7</v>
      </c>
    </row>
    <row r="355" spans="1:26" x14ac:dyDescent="0.25">
      <c r="A355" s="11" t="s">
        <v>6133</v>
      </c>
      <c r="B355" s="11" t="s">
        <v>6939</v>
      </c>
      <c r="C355" s="11" t="s">
        <v>8847</v>
      </c>
      <c r="D355" s="11" t="s">
        <v>8933</v>
      </c>
      <c r="E355" s="11" t="s">
        <v>2503</v>
      </c>
      <c r="F355" s="11" t="s">
        <v>8029</v>
      </c>
      <c r="G355" s="11" t="s">
        <v>8029</v>
      </c>
      <c r="H355" s="11" t="s">
        <v>6906</v>
      </c>
      <c r="I355" s="11" t="s">
        <v>8094</v>
      </c>
      <c r="J355" s="11" t="s">
        <v>8907</v>
      </c>
      <c r="K355" s="11" t="s">
        <v>8744</v>
      </c>
      <c r="L355" s="11" t="s">
        <v>8934</v>
      </c>
      <c r="M355" s="11" t="s">
        <v>66</v>
      </c>
      <c r="N355" s="11" t="s">
        <v>6874</v>
      </c>
      <c r="O355" s="11" t="s">
        <v>6875</v>
      </c>
      <c r="P355" s="11" t="s">
        <v>8935</v>
      </c>
      <c r="Q355" s="11">
        <v>63113</v>
      </c>
      <c r="R355" s="11" t="s">
        <v>7124</v>
      </c>
      <c r="S355" s="11" t="s">
        <v>6878</v>
      </c>
      <c r="T355" s="11" t="s">
        <v>2505</v>
      </c>
      <c r="U355" s="11">
        <v>19000</v>
      </c>
      <c r="V355" s="11" t="s">
        <v>8912</v>
      </c>
      <c r="W355" s="11">
        <v>0</v>
      </c>
      <c r="X355" s="11">
        <v>21</v>
      </c>
      <c r="Y355" s="11" t="s">
        <v>6952</v>
      </c>
      <c r="Z355" s="15" t="str">
        <f>_xlfn.XLOOKUP(E355, Commandes!F:F, Commandes!D:D)</f>
        <v>GARG-B68-JKD</v>
      </c>
    </row>
    <row r="356" spans="1:26" x14ac:dyDescent="0.25">
      <c r="A356" s="11" t="s">
        <v>6133</v>
      </c>
      <c r="B356" s="11" t="s">
        <v>6939</v>
      </c>
      <c r="C356" s="11" t="s">
        <v>8847</v>
      </c>
      <c r="D356" s="11" t="s">
        <v>8936</v>
      </c>
      <c r="E356" s="11" t="s">
        <v>2538</v>
      </c>
      <c r="F356" s="11" t="s">
        <v>8029</v>
      </c>
      <c r="G356" s="11" t="s">
        <v>8029</v>
      </c>
      <c r="H356" s="11" t="s">
        <v>6906</v>
      </c>
      <c r="I356" s="11" t="s">
        <v>8094</v>
      </c>
      <c r="J356" s="11" t="s">
        <v>8907</v>
      </c>
      <c r="K356" s="11" t="s">
        <v>8937</v>
      </c>
      <c r="L356" s="11" t="s">
        <v>8938</v>
      </c>
      <c r="M356" s="11" t="s">
        <v>66</v>
      </c>
      <c r="N356" s="11" t="s">
        <v>6874</v>
      </c>
      <c r="O356" s="11" t="s">
        <v>6875</v>
      </c>
      <c r="P356" s="11" t="s">
        <v>8939</v>
      </c>
      <c r="Q356" s="11">
        <v>74816</v>
      </c>
      <c r="R356" s="11" t="s">
        <v>8940</v>
      </c>
      <c r="S356" s="11" t="s">
        <v>6878</v>
      </c>
      <c r="T356" s="11" t="s">
        <v>2540</v>
      </c>
      <c r="U356" s="11">
        <v>19000</v>
      </c>
      <c r="V356" s="11" t="s">
        <v>8912</v>
      </c>
      <c r="W356" s="11">
        <v>0</v>
      </c>
      <c r="X356" s="11">
        <v>21</v>
      </c>
      <c r="Y356" s="11" t="s">
        <v>6952</v>
      </c>
      <c r="Z356" s="15" t="str">
        <f>_xlfn.XLOOKUP(E356, Commandes!F:F, Commandes!D:D)</f>
        <v>GV3Y-RCX-4GS</v>
      </c>
    </row>
    <row r="357" spans="1:26" x14ac:dyDescent="0.25">
      <c r="A357" s="11" t="s">
        <v>6133</v>
      </c>
      <c r="B357" s="11" t="s">
        <v>6939</v>
      </c>
      <c r="C357" s="11" t="s">
        <v>8847</v>
      </c>
      <c r="D357" s="11" t="s">
        <v>8941</v>
      </c>
      <c r="E357" s="11" t="s">
        <v>2704</v>
      </c>
      <c r="F357" s="11" t="s">
        <v>8029</v>
      </c>
      <c r="G357" s="11" t="s">
        <v>8029</v>
      </c>
      <c r="H357" s="11" t="s">
        <v>6906</v>
      </c>
      <c r="I357" s="11" t="s">
        <v>8094</v>
      </c>
      <c r="J357" s="11" t="s">
        <v>8907</v>
      </c>
      <c r="K357" s="11" t="s">
        <v>8783</v>
      </c>
      <c r="L357" s="11" t="s">
        <v>8942</v>
      </c>
      <c r="M357" s="11" t="s">
        <v>66</v>
      </c>
      <c r="N357" s="11" t="s">
        <v>6874</v>
      </c>
      <c r="O357" s="11" t="s">
        <v>6875</v>
      </c>
      <c r="P357" s="11" t="s">
        <v>8943</v>
      </c>
      <c r="Q357" s="11">
        <v>69898</v>
      </c>
      <c r="R357" s="11" t="s">
        <v>8944</v>
      </c>
      <c r="S357" s="11" t="s">
        <v>6878</v>
      </c>
      <c r="T357" s="11" t="s">
        <v>2706</v>
      </c>
      <c r="U357" s="11">
        <v>19000</v>
      </c>
      <c r="V357" s="11" t="s">
        <v>8912</v>
      </c>
      <c r="W357" s="11">
        <v>0</v>
      </c>
      <c r="X357" s="11">
        <v>21</v>
      </c>
      <c r="Y357" s="11" t="s">
        <v>6952</v>
      </c>
      <c r="Z357" s="15" t="str">
        <f>_xlfn.XLOOKUP(E357, Commandes!F:F, Commandes!D:D)</f>
        <v>GRJG-5X2-JS8</v>
      </c>
    </row>
    <row r="358" spans="1:26" x14ac:dyDescent="0.25">
      <c r="A358" s="11" t="s">
        <v>6133</v>
      </c>
      <c r="B358" s="11" t="s">
        <v>6939</v>
      </c>
      <c r="C358" s="11" t="s">
        <v>8847</v>
      </c>
      <c r="D358" s="11" t="s">
        <v>8945</v>
      </c>
      <c r="E358" s="11" t="s">
        <v>2496</v>
      </c>
      <c r="F358" s="11" t="s">
        <v>8029</v>
      </c>
      <c r="G358" s="11" t="s">
        <v>8029</v>
      </c>
      <c r="H358" s="11" t="s">
        <v>6906</v>
      </c>
      <c r="I358" s="11" t="s">
        <v>8094</v>
      </c>
      <c r="J358" s="11" t="s">
        <v>8907</v>
      </c>
      <c r="K358" s="11" t="s">
        <v>8466</v>
      </c>
      <c r="L358" s="11" t="s">
        <v>8942</v>
      </c>
      <c r="M358" s="11" t="s">
        <v>66</v>
      </c>
      <c r="N358" s="11" t="s">
        <v>6874</v>
      </c>
      <c r="O358" s="11" t="s">
        <v>6875</v>
      </c>
      <c r="P358" s="11" t="s">
        <v>8946</v>
      </c>
      <c r="Q358" s="11">
        <v>36390</v>
      </c>
      <c r="R358" s="11" t="s">
        <v>8947</v>
      </c>
      <c r="S358" s="11" t="s">
        <v>6878</v>
      </c>
      <c r="T358" s="11" t="s">
        <v>2498</v>
      </c>
      <c r="U358" s="11">
        <v>19000</v>
      </c>
      <c r="V358" s="11" t="s">
        <v>8912</v>
      </c>
      <c r="W358" s="11">
        <v>0</v>
      </c>
      <c r="X358" s="11">
        <v>21</v>
      </c>
      <c r="Y358" s="11" t="s">
        <v>6952</v>
      </c>
      <c r="Z358" s="15" t="str">
        <f>_xlfn.XLOOKUP(E358, Commandes!F:F, Commandes!D:D)</f>
        <v>GA7H-GRT-WMG</v>
      </c>
    </row>
    <row r="359" spans="1:26" x14ac:dyDescent="0.25">
      <c r="A359" s="11" t="s">
        <v>6133</v>
      </c>
      <c r="B359" s="11" t="s">
        <v>6939</v>
      </c>
      <c r="C359" s="11" t="s">
        <v>8847</v>
      </c>
      <c r="D359" s="11" t="s">
        <v>8948</v>
      </c>
      <c r="E359" s="11" t="s">
        <v>2897</v>
      </c>
      <c r="F359" s="11" t="s">
        <v>8029</v>
      </c>
      <c r="G359" s="11" t="s">
        <v>8029</v>
      </c>
      <c r="H359" s="11" t="s">
        <v>6906</v>
      </c>
      <c r="I359" s="11" t="s">
        <v>8094</v>
      </c>
      <c r="J359" s="11" t="s">
        <v>8907</v>
      </c>
      <c r="K359" s="11" t="s">
        <v>8949</v>
      </c>
      <c r="L359" s="11" t="s">
        <v>8950</v>
      </c>
      <c r="M359" s="11" t="s">
        <v>66</v>
      </c>
      <c r="N359" s="11" t="s">
        <v>6874</v>
      </c>
      <c r="O359" s="11" t="s">
        <v>6875</v>
      </c>
      <c r="P359" s="11" t="s">
        <v>8951</v>
      </c>
      <c r="Q359" s="11">
        <v>93072</v>
      </c>
      <c r="R359" s="11" t="s">
        <v>8952</v>
      </c>
      <c r="S359" s="11" t="s">
        <v>6878</v>
      </c>
      <c r="T359" s="11" t="s">
        <v>2899</v>
      </c>
      <c r="U359" s="11">
        <v>19000</v>
      </c>
      <c r="V359" s="11" t="s">
        <v>8912</v>
      </c>
      <c r="W359" s="11">
        <v>0</v>
      </c>
      <c r="X359" s="11">
        <v>21</v>
      </c>
      <c r="Y359" s="11" t="s">
        <v>6952</v>
      </c>
      <c r="Z359" s="15" t="str">
        <f>_xlfn.XLOOKUP(E359, Commandes!F:F, Commandes!D:D)</f>
        <v>GZD6-KFS-5RJ</v>
      </c>
    </row>
    <row r="360" spans="1:26" x14ac:dyDescent="0.25">
      <c r="A360" s="11" t="s">
        <v>6133</v>
      </c>
      <c r="B360" s="11" t="s">
        <v>6939</v>
      </c>
      <c r="C360" s="11" t="s">
        <v>8847</v>
      </c>
      <c r="D360" s="11" t="s">
        <v>8953</v>
      </c>
      <c r="E360" s="11" t="s">
        <v>6361</v>
      </c>
      <c r="F360" s="11" t="s">
        <v>8029</v>
      </c>
      <c r="G360" s="11" t="s">
        <v>8029</v>
      </c>
      <c r="H360" s="11" t="s">
        <v>6906</v>
      </c>
      <c r="I360" s="11" t="s">
        <v>8094</v>
      </c>
      <c r="J360" s="11" t="s">
        <v>8907</v>
      </c>
      <c r="K360" s="11" t="s">
        <v>8949</v>
      </c>
      <c r="L360" s="11" t="s">
        <v>8950</v>
      </c>
      <c r="M360" s="11" t="s">
        <v>66</v>
      </c>
      <c r="N360" s="11" t="s">
        <v>6874</v>
      </c>
      <c r="O360" s="11" t="s">
        <v>6875</v>
      </c>
      <c r="P360" s="11" t="s">
        <v>8954</v>
      </c>
      <c r="Q360" s="11">
        <v>58454</v>
      </c>
      <c r="R360" s="11" t="s">
        <v>8955</v>
      </c>
      <c r="S360" s="11" t="s">
        <v>6878</v>
      </c>
      <c r="T360" s="11" t="s">
        <v>6277</v>
      </c>
      <c r="U360" s="11">
        <v>19000</v>
      </c>
      <c r="V360" s="11" t="s">
        <v>8912</v>
      </c>
      <c r="W360" s="11">
        <v>0</v>
      </c>
      <c r="X360" s="11">
        <v>21</v>
      </c>
      <c r="Y360" s="11" t="s">
        <v>6952</v>
      </c>
      <c r="Z360" s="15" t="e">
        <f>_xlfn.XLOOKUP(E360, Commandes!F:F, Commandes!D:D)</f>
        <v>#N/A</v>
      </c>
    </row>
    <row r="361" spans="1:26" x14ac:dyDescent="0.25">
      <c r="A361" s="11" t="s">
        <v>6133</v>
      </c>
      <c r="B361" s="11" t="s">
        <v>6939</v>
      </c>
      <c r="C361" s="11" t="s">
        <v>8847</v>
      </c>
      <c r="D361" s="11" t="s">
        <v>8956</v>
      </c>
      <c r="E361" s="11" t="s">
        <v>3858</v>
      </c>
      <c r="F361" s="11" t="s">
        <v>8029</v>
      </c>
      <c r="G361" s="11" t="s">
        <v>8029</v>
      </c>
      <c r="H361" s="11" t="s">
        <v>6906</v>
      </c>
      <c r="I361" s="11" t="s">
        <v>8094</v>
      </c>
      <c r="J361" s="11" t="s">
        <v>8907</v>
      </c>
      <c r="K361" s="11" t="s">
        <v>8957</v>
      </c>
      <c r="L361" s="11" t="s">
        <v>8958</v>
      </c>
      <c r="M361" s="11" t="s">
        <v>66</v>
      </c>
      <c r="N361" s="11" t="s">
        <v>6874</v>
      </c>
      <c r="O361" s="11" t="s">
        <v>6875</v>
      </c>
      <c r="P361" s="11" t="s">
        <v>8959</v>
      </c>
      <c r="Q361" s="11">
        <v>42468</v>
      </c>
      <c r="R361" s="11" t="s">
        <v>8960</v>
      </c>
      <c r="S361" s="11" t="s">
        <v>6878</v>
      </c>
      <c r="T361" s="11" t="s">
        <v>3860</v>
      </c>
      <c r="U361" s="11">
        <v>19000</v>
      </c>
      <c r="V361" s="11" t="s">
        <v>8912</v>
      </c>
      <c r="W361" s="11">
        <v>0</v>
      </c>
      <c r="X361" s="11">
        <v>21</v>
      </c>
      <c r="Y361" s="11" t="s">
        <v>6952</v>
      </c>
      <c r="Z361" s="15" t="str">
        <f>_xlfn.XLOOKUP(E361, Commandes!F:F, Commandes!D:D)</f>
        <v>G438-5FE-7J9</v>
      </c>
    </row>
    <row r="362" spans="1:26" x14ac:dyDescent="0.25">
      <c r="A362" s="11" t="s">
        <v>6133</v>
      </c>
      <c r="B362" s="11" t="s">
        <v>6939</v>
      </c>
      <c r="C362" s="11" t="s">
        <v>8847</v>
      </c>
      <c r="D362" s="11" t="s">
        <v>8961</v>
      </c>
      <c r="E362" s="11" t="s">
        <v>3863</v>
      </c>
      <c r="F362" s="11" t="s">
        <v>8029</v>
      </c>
      <c r="G362" s="11" t="s">
        <v>8029</v>
      </c>
      <c r="H362" s="11" t="s">
        <v>6906</v>
      </c>
      <c r="I362" s="11" t="s">
        <v>8094</v>
      </c>
      <c r="J362" s="11" t="s">
        <v>8907</v>
      </c>
      <c r="K362" s="11" t="s">
        <v>8957</v>
      </c>
      <c r="L362" s="11" t="s">
        <v>8962</v>
      </c>
      <c r="M362" s="11" t="s">
        <v>66</v>
      </c>
      <c r="N362" s="11" t="s">
        <v>6874</v>
      </c>
      <c r="O362" s="11" t="s">
        <v>6875</v>
      </c>
      <c r="P362" s="11" t="s">
        <v>6276</v>
      </c>
      <c r="Q362" s="11">
        <v>45436</v>
      </c>
      <c r="R362" s="11" t="s">
        <v>8963</v>
      </c>
      <c r="S362" s="11" t="s">
        <v>6878</v>
      </c>
      <c r="T362" s="11" t="s">
        <v>3865</v>
      </c>
      <c r="U362" s="11">
        <v>19000</v>
      </c>
      <c r="V362" s="11" t="s">
        <v>8912</v>
      </c>
      <c r="W362" s="11">
        <v>0</v>
      </c>
      <c r="X362" s="11">
        <v>21</v>
      </c>
      <c r="Y362" s="11" t="s">
        <v>6952</v>
      </c>
      <c r="Z362" s="15" t="str">
        <f>_xlfn.XLOOKUP(E362, Commandes!F:F, Commandes!D:D)</f>
        <v>GB9D-DWV-ET5</v>
      </c>
    </row>
    <row r="363" spans="1:26" x14ac:dyDescent="0.25">
      <c r="A363" s="11" t="s">
        <v>6133</v>
      </c>
      <c r="B363" s="11" t="s">
        <v>6939</v>
      </c>
      <c r="C363" s="11" t="s">
        <v>8847</v>
      </c>
      <c r="D363" s="11" t="s">
        <v>8964</v>
      </c>
      <c r="E363" s="11" t="s">
        <v>3874</v>
      </c>
      <c r="F363" s="11" t="s">
        <v>6942</v>
      </c>
      <c r="G363" s="11" t="s">
        <v>6942</v>
      </c>
      <c r="H363" s="11" t="s">
        <v>6906</v>
      </c>
      <c r="I363" s="11" t="s">
        <v>6958</v>
      </c>
      <c r="J363" s="11" t="s">
        <v>8965</v>
      </c>
      <c r="K363" s="11" t="s">
        <v>8966</v>
      </c>
      <c r="L363" s="11" t="s">
        <v>8967</v>
      </c>
      <c r="M363" s="11" t="s">
        <v>66</v>
      </c>
      <c r="N363" s="11" t="s">
        <v>6874</v>
      </c>
      <c r="O363" s="11" t="s">
        <v>6875</v>
      </c>
      <c r="P363" s="11" t="s">
        <v>6193</v>
      </c>
      <c r="Q363" s="11">
        <v>47189</v>
      </c>
      <c r="R363" s="11" t="s">
        <v>8968</v>
      </c>
      <c r="S363" s="11" t="s">
        <v>6878</v>
      </c>
      <c r="T363" s="11" t="s">
        <v>3876</v>
      </c>
      <c r="U363" s="11">
        <v>16000</v>
      </c>
      <c r="V363" s="11" t="s">
        <v>8912</v>
      </c>
      <c r="W363" s="11">
        <v>0</v>
      </c>
      <c r="X363" s="11">
        <v>21</v>
      </c>
      <c r="Y363" s="11" t="s">
        <v>6952</v>
      </c>
      <c r="Z363" s="15" t="str">
        <f>_xlfn.XLOOKUP(E363, Commandes!F:F, Commandes!D:D)</f>
        <v>GFVF-8MK-J9Y</v>
      </c>
    </row>
    <row r="364" spans="1:26" x14ac:dyDescent="0.25">
      <c r="A364" s="11" t="s">
        <v>6133</v>
      </c>
      <c r="B364" s="11" t="s">
        <v>6939</v>
      </c>
      <c r="C364" s="11" t="s">
        <v>8847</v>
      </c>
      <c r="D364" s="11" t="s">
        <v>8969</v>
      </c>
      <c r="E364" s="11" t="s">
        <v>3880</v>
      </c>
      <c r="F364" s="11" t="s">
        <v>8029</v>
      </c>
      <c r="G364" s="11" t="s">
        <v>8029</v>
      </c>
      <c r="H364" s="11" t="s">
        <v>6906</v>
      </c>
      <c r="I364" s="11" t="s">
        <v>8094</v>
      </c>
      <c r="J364" s="11" t="s">
        <v>8907</v>
      </c>
      <c r="K364" s="11" t="s">
        <v>8970</v>
      </c>
      <c r="L364" s="11" t="s">
        <v>8971</v>
      </c>
      <c r="M364" s="11" t="s">
        <v>66</v>
      </c>
      <c r="N364" s="11" t="s">
        <v>6874</v>
      </c>
      <c r="O364" s="11" t="s">
        <v>6875</v>
      </c>
      <c r="P364" s="11" t="s">
        <v>6666</v>
      </c>
      <c r="Q364" s="11">
        <v>37625</v>
      </c>
      <c r="R364" s="11" t="s">
        <v>8972</v>
      </c>
      <c r="S364" s="11" t="s">
        <v>6878</v>
      </c>
      <c r="T364" s="11" t="s">
        <v>3882</v>
      </c>
      <c r="U364" s="11">
        <v>19000</v>
      </c>
      <c r="V364" s="11" t="s">
        <v>8912</v>
      </c>
      <c r="W364" s="11">
        <v>0</v>
      </c>
      <c r="X364" s="11">
        <v>21</v>
      </c>
      <c r="Y364" s="11" t="s">
        <v>6952</v>
      </c>
      <c r="Z364" s="15" t="str">
        <f>_xlfn.XLOOKUP(E364, Commandes!F:F, Commandes!D:D)</f>
        <v>GM88-5A6-WHA</v>
      </c>
    </row>
    <row r="365" spans="1:26" x14ac:dyDescent="0.25">
      <c r="A365" s="11" t="s">
        <v>6133</v>
      </c>
      <c r="B365" s="11" t="s">
        <v>6939</v>
      </c>
      <c r="C365" s="11" t="s">
        <v>8847</v>
      </c>
      <c r="D365" s="11" t="s">
        <v>8973</v>
      </c>
      <c r="E365" s="11" t="s">
        <v>3895</v>
      </c>
      <c r="F365" s="11" t="s">
        <v>6942</v>
      </c>
      <c r="G365" s="11" t="s">
        <v>6942</v>
      </c>
      <c r="H365" s="11" t="s">
        <v>6906</v>
      </c>
      <c r="I365" s="11" t="s">
        <v>6958</v>
      </c>
      <c r="J365" s="11" t="s">
        <v>8965</v>
      </c>
      <c r="K365" s="11" t="s">
        <v>8974</v>
      </c>
      <c r="L365" s="11" t="s">
        <v>8975</v>
      </c>
      <c r="M365" s="11" t="s">
        <v>66</v>
      </c>
      <c r="N365" s="11" t="s">
        <v>6874</v>
      </c>
      <c r="O365" s="11" t="s">
        <v>6875</v>
      </c>
      <c r="P365" s="11" t="s">
        <v>8976</v>
      </c>
      <c r="Q365" s="11">
        <v>47307</v>
      </c>
      <c r="R365" s="11" t="s">
        <v>8977</v>
      </c>
      <c r="S365" s="11" t="s">
        <v>6878</v>
      </c>
      <c r="T365" s="11" t="s">
        <v>3897</v>
      </c>
      <c r="U365" s="11">
        <v>16000</v>
      </c>
      <c r="V365" s="11" t="s">
        <v>8912</v>
      </c>
      <c r="W365" s="11">
        <v>0</v>
      </c>
      <c r="X365" s="11">
        <v>21</v>
      </c>
      <c r="Y365" s="11" t="s">
        <v>6952</v>
      </c>
      <c r="Z365" s="15" t="str">
        <f>_xlfn.XLOOKUP(E365, Commandes!F:F, Commandes!D:D)</f>
        <v>GWFC-DTG-4JJ</v>
      </c>
    </row>
    <row r="366" spans="1:26" x14ac:dyDescent="0.25">
      <c r="A366" s="11" t="s">
        <v>6133</v>
      </c>
      <c r="B366" s="11" t="s">
        <v>6939</v>
      </c>
      <c r="C366" s="11" t="s">
        <v>8847</v>
      </c>
      <c r="D366" s="11" t="s">
        <v>8978</v>
      </c>
      <c r="E366" s="11" t="s">
        <v>3404</v>
      </c>
      <c r="F366" s="11" t="s">
        <v>8340</v>
      </c>
      <c r="G366" s="11" t="s">
        <v>8340</v>
      </c>
      <c r="H366" s="11" t="s">
        <v>6906</v>
      </c>
      <c r="I366" s="11" t="s">
        <v>8341</v>
      </c>
      <c r="J366" s="11" t="s">
        <v>8979</v>
      </c>
      <c r="K366" s="11" t="s">
        <v>8980</v>
      </c>
      <c r="L366" s="11" t="s">
        <v>8981</v>
      </c>
      <c r="M366" s="11" t="s">
        <v>66</v>
      </c>
      <c r="N366" s="11" t="s">
        <v>6874</v>
      </c>
      <c r="O366" s="11" t="s">
        <v>6875</v>
      </c>
      <c r="P366" s="11" t="s">
        <v>8982</v>
      </c>
      <c r="Q366" s="11">
        <v>42369</v>
      </c>
      <c r="R366" s="11" t="s">
        <v>8983</v>
      </c>
      <c r="S366" s="11" t="s">
        <v>6878</v>
      </c>
      <c r="T366" s="11" t="s">
        <v>3406</v>
      </c>
      <c r="U366" s="11">
        <v>13000</v>
      </c>
      <c r="V366" s="11" t="s">
        <v>8912</v>
      </c>
      <c r="W366" s="11">
        <v>0</v>
      </c>
      <c r="X366" s="11">
        <v>14</v>
      </c>
      <c r="Y366" s="11" t="s">
        <v>6952</v>
      </c>
      <c r="Z366" s="15" t="str">
        <f>_xlfn.XLOOKUP(E366, Commandes!F:F, Commandes!D:D)</f>
        <v>GV7P-46N-KKS</v>
      </c>
    </row>
    <row r="367" spans="1:26" x14ac:dyDescent="0.25">
      <c r="A367" s="11" t="s">
        <v>6133</v>
      </c>
      <c r="B367" s="11" t="s">
        <v>6939</v>
      </c>
      <c r="C367" s="11" t="s">
        <v>8847</v>
      </c>
      <c r="D367" s="11" t="s">
        <v>8984</v>
      </c>
      <c r="E367" s="11" t="s">
        <v>2480</v>
      </c>
      <c r="F367" s="11" t="s">
        <v>8029</v>
      </c>
      <c r="G367" s="11" t="s">
        <v>8029</v>
      </c>
      <c r="H367" s="11" t="s">
        <v>6906</v>
      </c>
      <c r="I367" s="11" t="s">
        <v>8094</v>
      </c>
      <c r="J367" s="11" t="s">
        <v>8907</v>
      </c>
      <c r="K367" s="11" t="s">
        <v>8985</v>
      </c>
      <c r="L367" s="11" t="s">
        <v>8986</v>
      </c>
      <c r="M367" s="11" t="s">
        <v>66</v>
      </c>
      <c r="N367" s="11" t="s">
        <v>6874</v>
      </c>
      <c r="O367" s="11" t="s">
        <v>6875</v>
      </c>
      <c r="P367" s="11" t="s">
        <v>66</v>
      </c>
      <c r="Q367" s="11">
        <v>3590</v>
      </c>
      <c r="R367" s="11" t="s">
        <v>8987</v>
      </c>
      <c r="S367" s="11" t="s">
        <v>7125</v>
      </c>
      <c r="T367" s="11" t="s">
        <v>2482</v>
      </c>
      <c r="U367" s="11">
        <v>19000</v>
      </c>
      <c r="V367" s="11" t="s">
        <v>8912</v>
      </c>
      <c r="W367" s="11">
        <v>0</v>
      </c>
      <c r="X367" s="11">
        <v>21</v>
      </c>
      <c r="Y367" s="11" t="s">
        <v>6952</v>
      </c>
      <c r="Z367" s="15" t="str">
        <f>_xlfn.XLOOKUP(E367, Commandes!F:F, Commandes!D:D)</f>
        <v>GMEU-GGN-ZNS</v>
      </c>
    </row>
    <row r="368" spans="1:26" x14ac:dyDescent="0.25">
      <c r="A368" s="11" t="s">
        <v>6133</v>
      </c>
      <c r="B368" s="11" t="s">
        <v>6939</v>
      </c>
      <c r="C368" s="11" t="s">
        <v>8847</v>
      </c>
      <c r="D368" s="11" t="s">
        <v>8988</v>
      </c>
      <c r="E368" s="11" t="s">
        <v>6451</v>
      </c>
      <c r="F368" s="11" t="s">
        <v>6942</v>
      </c>
      <c r="G368" s="11" t="s">
        <v>6942</v>
      </c>
      <c r="H368" s="11" t="s">
        <v>6906</v>
      </c>
      <c r="I368" s="11" t="s">
        <v>6958</v>
      </c>
      <c r="J368" s="11" t="s">
        <v>8965</v>
      </c>
      <c r="K368" s="11" t="s">
        <v>8989</v>
      </c>
      <c r="L368" s="11" t="s">
        <v>8990</v>
      </c>
      <c r="M368" s="11" t="s">
        <v>66</v>
      </c>
      <c r="N368" s="11" t="s">
        <v>6874</v>
      </c>
      <c r="O368" s="11" t="s">
        <v>6875</v>
      </c>
      <c r="P368" s="11" t="s">
        <v>8991</v>
      </c>
      <c r="Q368" s="11">
        <v>56243</v>
      </c>
      <c r="R368" s="11" t="s">
        <v>8992</v>
      </c>
      <c r="S368" s="11" t="s">
        <v>6878</v>
      </c>
      <c r="T368" s="11" t="s">
        <v>6443</v>
      </c>
      <c r="U368" s="11">
        <v>16000</v>
      </c>
      <c r="V368" s="11" t="s">
        <v>8912</v>
      </c>
      <c r="W368" s="11">
        <v>0</v>
      </c>
      <c r="X368" s="11">
        <v>21</v>
      </c>
      <c r="Y368" s="11" t="s">
        <v>6952</v>
      </c>
      <c r="Z368" s="15" t="e">
        <f>_xlfn.XLOOKUP(E368, Commandes!F:F, Commandes!D:D)</f>
        <v>#N/A</v>
      </c>
    </row>
    <row r="369" spans="1:26" x14ac:dyDescent="0.25">
      <c r="A369" s="11" t="s">
        <v>6133</v>
      </c>
      <c r="B369" s="11" t="s">
        <v>6939</v>
      </c>
      <c r="C369" s="11" t="s">
        <v>8847</v>
      </c>
      <c r="D369" s="11" t="s">
        <v>8993</v>
      </c>
      <c r="E369" s="11" t="s">
        <v>6585</v>
      </c>
      <c r="F369" s="11" t="s">
        <v>8340</v>
      </c>
      <c r="G369" s="11" t="s">
        <v>8340</v>
      </c>
      <c r="H369" s="11" t="s">
        <v>6906</v>
      </c>
      <c r="I369" s="11" t="s">
        <v>8341</v>
      </c>
      <c r="J369" s="11" t="s">
        <v>8979</v>
      </c>
      <c r="K369" s="11" t="s">
        <v>8994</v>
      </c>
      <c r="L369" s="11" t="s">
        <v>8981</v>
      </c>
      <c r="M369" s="11" t="s">
        <v>66</v>
      </c>
      <c r="N369" s="11" t="s">
        <v>6874</v>
      </c>
      <c r="O369" s="11" t="s">
        <v>6875</v>
      </c>
      <c r="P369" s="11" t="s">
        <v>66</v>
      </c>
      <c r="Q369" s="11">
        <v>42012</v>
      </c>
      <c r="R369" s="11" t="s">
        <v>8995</v>
      </c>
      <c r="S369" s="11" t="s">
        <v>6878</v>
      </c>
      <c r="T369" s="11" t="s">
        <v>6588</v>
      </c>
      <c r="U369" s="11">
        <v>13000</v>
      </c>
      <c r="V369" s="11" t="s">
        <v>8912</v>
      </c>
      <c r="W369" s="11">
        <v>0</v>
      </c>
      <c r="X369" s="11">
        <v>14</v>
      </c>
      <c r="Y369" s="11" t="s">
        <v>6952</v>
      </c>
      <c r="Z369" s="15" t="e">
        <f>_xlfn.XLOOKUP(E369, Commandes!F:F, Commandes!D:D)</f>
        <v>#N/A</v>
      </c>
    </row>
    <row r="370" spans="1:26" x14ac:dyDescent="0.25">
      <c r="A370" s="11" t="s">
        <v>6133</v>
      </c>
      <c r="B370" s="11" t="s">
        <v>6939</v>
      </c>
      <c r="C370" s="11" t="s">
        <v>8847</v>
      </c>
      <c r="D370" s="11" t="s">
        <v>8996</v>
      </c>
      <c r="E370" s="11" t="s">
        <v>3868</v>
      </c>
      <c r="F370" s="11" t="s">
        <v>8029</v>
      </c>
      <c r="G370" s="11" t="s">
        <v>8029</v>
      </c>
      <c r="H370" s="11" t="s">
        <v>6906</v>
      </c>
      <c r="I370" s="11" t="s">
        <v>8094</v>
      </c>
      <c r="J370" s="11" t="s">
        <v>8907</v>
      </c>
      <c r="K370" s="11" t="s">
        <v>8970</v>
      </c>
      <c r="L370" s="11" t="s">
        <v>8997</v>
      </c>
      <c r="M370" s="11" t="s">
        <v>66</v>
      </c>
      <c r="N370" s="11" t="s">
        <v>6874</v>
      </c>
      <c r="O370" s="11" t="s">
        <v>6875</v>
      </c>
      <c r="P370" s="11" t="s">
        <v>8998</v>
      </c>
      <c r="Q370" s="11">
        <v>26780</v>
      </c>
      <c r="R370" s="11" t="s">
        <v>8999</v>
      </c>
      <c r="S370" s="11" t="s">
        <v>6878</v>
      </c>
      <c r="T370" s="11" t="s">
        <v>3870</v>
      </c>
      <c r="U370" s="11">
        <v>19000</v>
      </c>
      <c r="V370" s="11" t="s">
        <v>8912</v>
      </c>
      <c r="W370" s="11">
        <v>0</v>
      </c>
      <c r="X370" s="11">
        <v>21</v>
      </c>
      <c r="Y370" s="11" t="s">
        <v>6952</v>
      </c>
      <c r="Z370" s="15" t="str">
        <f>_xlfn.XLOOKUP(E370, Commandes!F:F, Commandes!D:D)</f>
        <v>GRJA-F24-ME6</v>
      </c>
    </row>
    <row r="371" spans="1:26" x14ac:dyDescent="0.25">
      <c r="A371" s="11" t="s">
        <v>6133</v>
      </c>
      <c r="B371" s="11" t="s">
        <v>6939</v>
      </c>
      <c r="C371" s="11" t="s">
        <v>8847</v>
      </c>
      <c r="D371" s="11" t="s">
        <v>9000</v>
      </c>
      <c r="E371" s="11" t="s">
        <v>3999</v>
      </c>
      <c r="F371" s="11" t="s">
        <v>8029</v>
      </c>
      <c r="G371" s="11" t="s">
        <v>8029</v>
      </c>
      <c r="H371" s="11" t="s">
        <v>6906</v>
      </c>
      <c r="I371" s="11" t="s">
        <v>8094</v>
      </c>
      <c r="J371" s="11" t="s">
        <v>8907</v>
      </c>
      <c r="K371" s="11" t="s">
        <v>9001</v>
      </c>
      <c r="L371" s="11" t="s">
        <v>9002</v>
      </c>
      <c r="M371" s="11" t="s">
        <v>66</v>
      </c>
      <c r="N371" s="11" t="s">
        <v>6874</v>
      </c>
      <c r="O371" s="11" t="s">
        <v>6875</v>
      </c>
      <c r="P371" s="11" t="s">
        <v>9003</v>
      </c>
      <c r="Q371" s="11">
        <v>10402</v>
      </c>
      <c r="R371" s="11" t="s">
        <v>9004</v>
      </c>
      <c r="S371" s="11" t="s">
        <v>6878</v>
      </c>
      <c r="T371" s="11" t="s">
        <v>4001</v>
      </c>
      <c r="U371" s="11">
        <v>19000</v>
      </c>
      <c r="V371" s="11" t="s">
        <v>8912</v>
      </c>
      <c r="W371" s="11">
        <v>0</v>
      </c>
      <c r="X371" s="11">
        <v>21</v>
      </c>
      <c r="Y371" s="11" t="s">
        <v>6952</v>
      </c>
      <c r="Z371" s="15" t="str">
        <f>_xlfn.XLOOKUP(E371, Commandes!F:F, Commandes!D:D)</f>
        <v>GAYU-FTK-JN2</v>
      </c>
    </row>
    <row r="372" spans="1:26" x14ac:dyDescent="0.25">
      <c r="A372" s="11" t="s">
        <v>6133</v>
      </c>
      <c r="B372" s="11" t="s">
        <v>6939</v>
      </c>
      <c r="C372" s="11" t="s">
        <v>8847</v>
      </c>
      <c r="D372" s="11" t="s">
        <v>9005</v>
      </c>
      <c r="E372" s="11" t="s">
        <v>4206</v>
      </c>
      <c r="F372" s="11" t="s">
        <v>8500</v>
      </c>
      <c r="G372" s="11" t="s">
        <v>8500</v>
      </c>
      <c r="H372" s="11" t="s">
        <v>4692</v>
      </c>
      <c r="I372" s="11" t="s">
        <v>9006</v>
      </c>
      <c r="J372" s="11" t="s">
        <v>66</v>
      </c>
      <c r="K372" s="11" t="s">
        <v>8502</v>
      </c>
      <c r="L372" s="11" t="s">
        <v>9007</v>
      </c>
      <c r="M372" s="11" t="s">
        <v>66</v>
      </c>
      <c r="N372" s="11" t="s">
        <v>6874</v>
      </c>
      <c r="O372" s="11" t="s">
        <v>6875</v>
      </c>
      <c r="P372" s="11" t="s">
        <v>66</v>
      </c>
      <c r="Q372" s="11">
        <v>2048</v>
      </c>
      <c r="R372" s="11" t="s">
        <v>9008</v>
      </c>
      <c r="S372" s="11" t="s">
        <v>6878</v>
      </c>
      <c r="T372" s="11" t="s">
        <v>4208</v>
      </c>
      <c r="U372" s="11">
        <v>7200</v>
      </c>
      <c r="V372" s="11" t="s">
        <v>9009</v>
      </c>
      <c r="W372" s="11">
        <v>0</v>
      </c>
      <c r="X372" s="11">
        <v>8</v>
      </c>
      <c r="Y372" s="11" t="s">
        <v>7171</v>
      </c>
      <c r="Z372" s="15" t="str">
        <f>_xlfn.XLOOKUP(E372, Commandes!F:F, Commandes!D:D)</f>
        <v>GWH4-K4Y-36G</v>
      </c>
    </row>
    <row r="373" spans="1:26" x14ac:dyDescent="0.25">
      <c r="A373" s="11" t="s">
        <v>6133</v>
      </c>
      <c r="B373" s="11" t="s">
        <v>6939</v>
      </c>
      <c r="C373" s="11" t="s">
        <v>8847</v>
      </c>
      <c r="D373" s="11" t="s">
        <v>9010</v>
      </c>
      <c r="E373" s="11" t="s">
        <v>4211</v>
      </c>
      <c r="F373" s="11" t="s">
        <v>8500</v>
      </c>
      <c r="G373" s="11" t="s">
        <v>8500</v>
      </c>
      <c r="H373" s="11" t="s">
        <v>4692</v>
      </c>
      <c r="I373" s="11" t="s">
        <v>9006</v>
      </c>
      <c r="J373" s="11" t="s">
        <v>66</v>
      </c>
      <c r="K373" s="11" t="s">
        <v>8502</v>
      </c>
      <c r="L373" s="11" t="s">
        <v>9011</v>
      </c>
      <c r="M373" s="11" t="s">
        <v>66</v>
      </c>
      <c r="N373" s="11" t="s">
        <v>6874</v>
      </c>
      <c r="O373" s="11" t="s">
        <v>6875</v>
      </c>
      <c r="P373" s="11" t="s">
        <v>66</v>
      </c>
      <c r="Q373" s="11">
        <v>2089</v>
      </c>
      <c r="R373" s="11" t="s">
        <v>9012</v>
      </c>
      <c r="S373" s="11" t="s">
        <v>6878</v>
      </c>
      <c r="T373" s="11" t="s">
        <v>4213</v>
      </c>
      <c r="U373" s="11">
        <v>7200</v>
      </c>
      <c r="V373" s="11" t="s">
        <v>9009</v>
      </c>
      <c r="W373" s="11">
        <v>0</v>
      </c>
      <c r="X373" s="11">
        <v>8</v>
      </c>
      <c r="Y373" s="11" t="s">
        <v>7171</v>
      </c>
      <c r="Z373" s="15" t="str">
        <f>_xlfn.XLOOKUP(E373, Commandes!F:F, Commandes!D:D)</f>
        <v>GENZ-MVP-W6U</v>
      </c>
    </row>
    <row r="374" spans="1:26" x14ac:dyDescent="0.25">
      <c r="A374" s="11" t="s">
        <v>6133</v>
      </c>
      <c r="B374" s="11" t="s">
        <v>6983</v>
      </c>
      <c r="C374" s="11" t="s">
        <v>8847</v>
      </c>
      <c r="D374" s="11" t="s">
        <v>9013</v>
      </c>
      <c r="E374" s="11" t="s">
        <v>9014</v>
      </c>
      <c r="F374" s="11" t="s">
        <v>6986</v>
      </c>
      <c r="G374" s="11" t="s">
        <v>66</v>
      </c>
      <c r="H374" s="11" t="s">
        <v>8148</v>
      </c>
      <c r="I374" s="11" t="s">
        <v>66</v>
      </c>
      <c r="J374" s="11" t="s">
        <v>66</v>
      </c>
      <c r="K374" s="11" t="s">
        <v>9015</v>
      </c>
      <c r="L374" s="11" t="s">
        <v>9016</v>
      </c>
      <c r="M374" s="11" t="s">
        <v>66</v>
      </c>
      <c r="N374" s="11" t="s">
        <v>6874</v>
      </c>
      <c r="O374" s="11" t="s">
        <v>6875</v>
      </c>
      <c r="P374" s="11" t="s">
        <v>66</v>
      </c>
      <c r="Q374" s="11">
        <v>0</v>
      </c>
      <c r="R374" s="11" t="s">
        <v>9017</v>
      </c>
      <c r="S374" s="11" t="s">
        <v>6878</v>
      </c>
      <c r="T374" s="11" t="s">
        <v>9018</v>
      </c>
      <c r="U374" s="11">
        <v>38000</v>
      </c>
      <c r="V374" s="11" t="s">
        <v>66</v>
      </c>
      <c r="W374" s="11">
        <v>0</v>
      </c>
      <c r="X374" s="11">
        <v>0</v>
      </c>
      <c r="Y374" s="11" t="s">
        <v>9019</v>
      </c>
      <c r="Z374" s="15" t="e">
        <f>_xlfn.XLOOKUP(E374, Commandes!F:F, Commandes!D:D)</f>
        <v>#N/A</v>
      </c>
    </row>
    <row r="375" spans="1:26" x14ac:dyDescent="0.25">
      <c r="A375" s="11" t="s">
        <v>6133</v>
      </c>
      <c r="B375" s="11" t="s">
        <v>6983</v>
      </c>
      <c r="C375" s="11" t="s">
        <v>8847</v>
      </c>
      <c r="D375" s="11" t="s">
        <v>9020</v>
      </c>
      <c r="E375" s="11" t="s">
        <v>9021</v>
      </c>
      <c r="F375" s="11" t="s">
        <v>6986</v>
      </c>
      <c r="G375" s="11" t="s">
        <v>6986</v>
      </c>
      <c r="H375" s="11" t="s">
        <v>8148</v>
      </c>
      <c r="I375" s="11" t="s">
        <v>8148</v>
      </c>
      <c r="J375" s="11" t="s">
        <v>9022</v>
      </c>
      <c r="K375" s="11" t="s">
        <v>9023</v>
      </c>
      <c r="L375" s="11" t="s">
        <v>9024</v>
      </c>
      <c r="M375" s="11" t="s">
        <v>66</v>
      </c>
      <c r="N375" s="11" t="s">
        <v>6874</v>
      </c>
      <c r="O375" s="11" t="s">
        <v>6875</v>
      </c>
      <c r="P375" s="11" t="s">
        <v>66</v>
      </c>
      <c r="Q375" s="11">
        <v>0</v>
      </c>
      <c r="R375" s="11" t="s">
        <v>9025</v>
      </c>
      <c r="S375" s="11" t="s">
        <v>6878</v>
      </c>
      <c r="T375" s="11" t="s">
        <v>9026</v>
      </c>
      <c r="U375" s="11">
        <v>38000</v>
      </c>
      <c r="V375" s="11" t="s">
        <v>66</v>
      </c>
      <c r="W375" s="11">
        <v>0</v>
      </c>
      <c r="X375" s="11">
        <v>0</v>
      </c>
      <c r="Y375" s="11" t="s">
        <v>9019</v>
      </c>
      <c r="Z375" s="15" t="e">
        <f>_xlfn.XLOOKUP(E375, Commandes!F:F, Commandes!D:D)</f>
        <v>#N/A</v>
      </c>
    </row>
    <row r="376" spans="1:26" x14ac:dyDescent="0.25">
      <c r="A376" s="11" t="s">
        <v>6133</v>
      </c>
      <c r="B376" s="11" t="s">
        <v>6983</v>
      </c>
      <c r="C376" s="11" t="s">
        <v>8847</v>
      </c>
      <c r="D376" s="11" t="s">
        <v>9027</v>
      </c>
      <c r="E376" s="11" t="s">
        <v>9028</v>
      </c>
      <c r="F376" s="11" t="s">
        <v>6986</v>
      </c>
      <c r="G376" s="11" t="s">
        <v>6986</v>
      </c>
      <c r="H376" s="11" t="s">
        <v>8148</v>
      </c>
      <c r="I376" s="11" t="s">
        <v>8148</v>
      </c>
      <c r="J376" s="11" t="s">
        <v>9022</v>
      </c>
      <c r="K376" s="11" t="s">
        <v>9029</v>
      </c>
      <c r="L376" s="11" t="s">
        <v>9030</v>
      </c>
      <c r="M376" s="11" t="s">
        <v>66</v>
      </c>
      <c r="N376" s="11" t="s">
        <v>6874</v>
      </c>
      <c r="O376" s="11" t="s">
        <v>6875</v>
      </c>
      <c r="P376" s="11" t="s">
        <v>66</v>
      </c>
      <c r="Q376" s="11">
        <v>0</v>
      </c>
      <c r="R376" s="11" t="s">
        <v>9031</v>
      </c>
      <c r="S376" s="11" t="s">
        <v>6878</v>
      </c>
      <c r="T376" s="11" t="s">
        <v>9032</v>
      </c>
      <c r="U376" s="11">
        <v>38000</v>
      </c>
      <c r="V376" s="11" t="s">
        <v>66</v>
      </c>
      <c r="W376" s="11">
        <v>0</v>
      </c>
      <c r="X376" s="11">
        <v>0</v>
      </c>
      <c r="Y376" s="11" t="s">
        <v>6993</v>
      </c>
      <c r="Z376" s="15" t="e">
        <f>_xlfn.XLOOKUP(E376, Commandes!F:F, Commandes!D:D)</f>
        <v>#N/A</v>
      </c>
    </row>
    <row r="377" spans="1:26" x14ac:dyDescent="0.25">
      <c r="A377" s="11" t="s">
        <v>6133</v>
      </c>
      <c r="B377" s="11" t="s">
        <v>6983</v>
      </c>
      <c r="C377" s="11" t="s">
        <v>8847</v>
      </c>
      <c r="D377" s="11" t="s">
        <v>9033</v>
      </c>
      <c r="E377" s="11" t="s">
        <v>9034</v>
      </c>
      <c r="F377" s="11" t="s">
        <v>6986</v>
      </c>
      <c r="G377" s="11" t="s">
        <v>6986</v>
      </c>
      <c r="H377" s="11" t="s">
        <v>8148</v>
      </c>
      <c r="I377" s="11" t="s">
        <v>8148</v>
      </c>
      <c r="J377" s="11" t="s">
        <v>8518</v>
      </c>
      <c r="K377" s="11" t="s">
        <v>9035</v>
      </c>
      <c r="L377" s="11" t="s">
        <v>9036</v>
      </c>
      <c r="M377" s="11" t="s">
        <v>66</v>
      </c>
      <c r="N377" s="11" t="s">
        <v>6874</v>
      </c>
      <c r="O377" s="11" t="s">
        <v>6875</v>
      </c>
      <c r="P377" s="11" t="s">
        <v>66</v>
      </c>
      <c r="Q377" s="11">
        <v>0</v>
      </c>
      <c r="R377" s="11" t="s">
        <v>9037</v>
      </c>
      <c r="S377" s="11" t="s">
        <v>6878</v>
      </c>
      <c r="T377" s="11" t="s">
        <v>9038</v>
      </c>
      <c r="U377" s="11">
        <v>38000</v>
      </c>
      <c r="V377" s="11" t="s">
        <v>66</v>
      </c>
      <c r="W377" s="11">
        <v>0</v>
      </c>
      <c r="X377" s="11">
        <v>0</v>
      </c>
      <c r="Y377" s="11" t="s">
        <v>9019</v>
      </c>
      <c r="Z377" s="15" t="e">
        <f>_xlfn.XLOOKUP(E377, Commandes!F:F, Commandes!D:D)</f>
        <v>#N/A</v>
      </c>
    </row>
    <row r="378" spans="1:26" x14ac:dyDescent="0.25">
      <c r="A378" s="11" t="s">
        <v>6133</v>
      </c>
      <c r="B378" s="11" t="s">
        <v>6983</v>
      </c>
      <c r="C378" s="11" t="s">
        <v>8847</v>
      </c>
      <c r="D378" s="11" t="s">
        <v>9039</v>
      </c>
      <c r="E378" s="11" t="s">
        <v>9040</v>
      </c>
      <c r="F378" s="11" t="s">
        <v>6986</v>
      </c>
      <c r="G378" s="11" t="s">
        <v>6986</v>
      </c>
      <c r="H378" s="11" t="s">
        <v>8148</v>
      </c>
      <c r="I378" s="11" t="s">
        <v>8148</v>
      </c>
      <c r="J378" s="11" t="s">
        <v>8518</v>
      </c>
      <c r="K378" s="11" t="s">
        <v>9041</v>
      </c>
      <c r="L378" s="11" t="s">
        <v>9042</v>
      </c>
      <c r="M378" s="11" t="s">
        <v>66</v>
      </c>
      <c r="N378" s="11" t="s">
        <v>6874</v>
      </c>
      <c r="O378" s="11" t="s">
        <v>6875</v>
      </c>
      <c r="P378" s="11" t="s">
        <v>66</v>
      </c>
      <c r="Q378" s="11">
        <v>0</v>
      </c>
      <c r="R378" s="11" t="s">
        <v>9043</v>
      </c>
      <c r="S378" s="11" t="s">
        <v>6878</v>
      </c>
      <c r="T378" s="11" t="s">
        <v>9044</v>
      </c>
      <c r="U378" s="11">
        <v>38000</v>
      </c>
      <c r="V378" s="11" t="s">
        <v>66</v>
      </c>
      <c r="W378" s="11">
        <v>0</v>
      </c>
      <c r="X378" s="11">
        <v>0</v>
      </c>
      <c r="Y378" s="11" t="s">
        <v>6993</v>
      </c>
      <c r="Z378" s="15" t="e">
        <f>_xlfn.XLOOKUP(E378, Commandes!F:F, Commandes!D:D)</f>
        <v>#N/A</v>
      </c>
    </row>
    <row r="379" spans="1:26" x14ac:dyDescent="0.25">
      <c r="A379" s="11" t="s">
        <v>6133</v>
      </c>
      <c r="B379" s="11" t="s">
        <v>6998</v>
      </c>
      <c r="C379" s="11" t="s">
        <v>8847</v>
      </c>
      <c r="D379" s="11" t="s">
        <v>9045</v>
      </c>
      <c r="E379" s="11" t="s">
        <v>2617</v>
      </c>
      <c r="F379" s="11" t="s">
        <v>7000</v>
      </c>
      <c r="G379" s="11" t="s">
        <v>7000</v>
      </c>
      <c r="H379" s="11" t="s">
        <v>5169</v>
      </c>
      <c r="I379" s="11" t="s">
        <v>6202</v>
      </c>
      <c r="J379" s="11" t="s">
        <v>9046</v>
      </c>
      <c r="K379" s="11" t="s">
        <v>9047</v>
      </c>
      <c r="L379" s="11" t="s">
        <v>9048</v>
      </c>
      <c r="M379" s="11" t="s">
        <v>66</v>
      </c>
      <c r="N379" s="11" t="s">
        <v>6874</v>
      </c>
      <c r="O379" s="11" t="s">
        <v>6875</v>
      </c>
      <c r="P379" s="11" t="s">
        <v>9049</v>
      </c>
      <c r="Q379" s="11">
        <v>536008</v>
      </c>
      <c r="R379" s="11" t="s">
        <v>9050</v>
      </c>
      <c r="S379" s="11" t="s">
        <v>6878</v>
      </c>
      <c r="T379" s="11" t="s">
        <v>2619</v>
      </c>
      <c r="U379" s="11">
        <v>19000</v>
      </c>
      <c r="V379" s="11" t="s">
        <v>6923</v>
      </c>
      <c r="W379" s="11">
        <v>0</v>
      </c>
      <c r="X379" s="11">
        <v>33</v>
      </c>
      <c r="Y379" s="11" t="s">
        <v>6952</v>
      </c>
      <c r="Z379" s="15" t="str">
        <f>_xlfn.XLOOKUP(E379, Commandes!F:F, Commandes!D:D)</f>
        <v>GPUH-DZ5-KE4</v>
      </c>
    </row>
    <row r="380" spans="1:26" x14ac:dyDescent="0.25">
      <c r="A380" s="11" t="s">
        <v>6133</v>
      </c>
      <c r="B380" s="11" t="s">
        <v>6998</v>
      </c>
      <c r="C380" s="11" t="s">
        <v>8847</v>
      </c>
      <c r="D380" s="11" t="s">
        <v>9051</v>
      </c>
      <c r="E380" s="11" t="s">
        <v>2550</v>
      </c>
      <c r="F380" s="11" t="s">
        <v>7000</v>
      </c>
      <c r="G380" s="11" t="s">
        <v>7000</v>
      </c>
      <c r="H380" s="11" t="s">
        <v>5169</v>
      </c>
      <c r="I380" s="11" t="s">
        <v>6202</v>
      </c>
      <c r="J380" s="11" t="s">
        <v>9046</v>
      </c>
      <c r="K380" s="11" t="s">
        <v>9047</v>
      </c>
      <c r="L380" s="11" t="s">
        <v>9052</v>
      </c>
      <c r="M380" s="11" t="s">
        <v>66</v>
      </c>
      <c r="N380" s="11" t="s">
        <v>6874</v>
      </c>
      <c r="O380" s="11" t="s">
        <v>6875</v>
      </c>
      <c r="P380" s="11" t="s">
        <v>9053</v>
      </c>
      <c r="Q380" s="11">
        <v>524049</v>
      </c>
      <c r="R380" s="11" t="s">
        <v>9054</v>
      </c>
      <c r="S380" s="11" t="s">
        <v>6878</v>
      </c>
      <c r="T380" s="11" t="s">
        <v>2552</v>
      </c>
      <c r="U380" s="11">
        <v>19000</v>
      </c>
      <c r="V380" s="11" t="s">
        <v>6923</v>
      </c>
      <c r="W380" s="11">
        <v>0</v>
      </c>
      <c r="X380" s="11">
        <v>33</v>
      </c>
      <c r="Y380" s="11" t="s">
        <v>6952</v>
      </c>
      <c r="Z380" s="15" t="str">
        <f>_xlfn.XLOOKUP(E380, Commandes!F:F, Commandes!D:D)</f>
        <v>GSN6-TF6-N7R</v>
      </c>
    </row>
    <row r="381" spans="1:26" x14ac:dyDescent="0.25">
      <c r="A381" s="11" t="s">
        <v>6133</v>
      </c>
      <c r="B381" s="11" t="s">
        <v>6998</v>
      </c>
      <c r="C381" s="11" t="s">
        <v>8847</v>
      </c>
      <c r="D381" s="11" t="s">
        <v>9055</v>
      </c>
      <c r="E381" s="11" t="s">
        <v>2562</v>
      </c>
      <c r="F381" s="11" t="s">
        <v>7000</v>
      </c>
      <c r="G381" s="11" t="s">
        <v>7000</v>
      </c>
      <c r="H381" s="11" t="s">
        <v>5169</v>
      </c>
      <c r="I381" s="11" t="s">
        <v>6202</v>
      </c>
      <c r="J381" s="11" t="s">
        <v>9046</v>
      </c>
      <c r="K381" s="11" t="s">
        <v>9047</v>
      </c>
      <c r="L381" s="11" t="s">
        <v>9056</v>
      </c>
      <c r="M381" s="11" t="s">
        <v>66</v>
      </c>
      <c r="N381" s="11" t="s">
        <v>6874</v>
      </c>
      <c r="O381" s="11" t="s">
        <v>6875</v>
      </c>
      <c r="P381" s="11" t="s">
        <v>9057</v>
      </c>
      <c r="Q381" s="11">
        <v>519016</v>
      </c>
      <c r="R381" s="11" t="s">
        <v>9058</v>
      </c>
      <c r="S381" s="11" t="s">
        <v>6878</v>
      </c>
      <c r="T381" s="11" t="s">
        <v>2564</v>
      </c>
      <c r="U381" s="11">
        <v>19000</v>
      </c>
      <c r="V381" s="11" t="s">
        <v>6923</v>
      </c>
      <c r="W381" s="11">
        <v>0</v>
      </c>
      <c r="X381" s="11">
        <v>33</v>
      </c>
      <c r="Y381" s="11" t="s">
        <v>6952</v>
      </c>
      <c r="Z381" s="15" t="str">
        <f>_xlfn.XLOOKUP(E381, Commandes!F:F, Commandes!D:D)</f>
        <v>GRSZ-49S-B4Z</v>
      </c>
    </row>
    <row r="382" spans="1:26" x14ac:dyDescent="0.25">
      <c r="A382" s="11" t="s">
        <v>6133</v>
      </c>
      <c r="B382" s="11" t="s">
        <v>6998</v>
      </c>
      <c r="C382" s="11" t="s">
        <v>8847</v>
      </c>
      <c r="D382" s="11" t="s">
        <v>9059</v>
      </c>
      <c r="E382" s="11" t="s">
        <v>2556</v>
      </c>
      <c r="F382" s="11" t="s">
        <v>7000</v>
      </c>
      <c r="G382" s="11" t="s">
        <v>7000</v>
      </c>
      <c r="H382" s="11" t="s">
        <v>5169</v>
      </c>
      <c r="I382" s="11" t="s">
        <v>6202</v>
      </c>
      <c r="J382" s="11" t="s">
        <v>9060</v>
      </c>
      <c r="K382" s="11" t="s">
        <v>9061</v>
      </c>
      <c r="L382" s="11" t="s">
        <v>9062</v>
      </c>
      <c r="M382" s="11" t="s">
        <v>66</v>
      </c>
      <c r="N382" s="11" t="s">
        <v>6874</v>
      </c>
      <c r="O382" s="11" t="s">
        <v>6875</v>
      </c>
      <c r="P382" s="11" t="s">
        <v>9063</v>
      </c>
      <c r="Q382" s="11">
        <v>210589</v>
      </c>
      <c r="R382" s="11" t="s">
        <v>9064</v>
      </c>
      <c r="S382" s="11" t="s">
        <v>6878</v>
      </c>
      <c r="T382" s="11" t="s">
        <v>2558</v>
      </c>
      <c r="U382" s="11">
        <v>19000</v>
      </c>
      <c r="V382" s="11" t="s">
        <v>6923</v>
      </c>
      <c r="W382" s="11">
        <v>0</v>
      </c>
      <c r="X382" s="11">
        <v>33</v>
      </c>
      <c r="Y382" s="11" t="s">
        <v>6952</v>
      </c>
      <c r="Z382" s="15" t="str">
        <f>_xlfn.XLOOKUP(E382, Commandes!F:F, Commandes!D:D)</f>
        <v>GGVA-FWH-SC4</v>
      </c>
    </row>
    <row r="383" spans="1:26" x14ac:dyDescent="0.25">
      <c r="A383" s="11" t="s">
        <v>6133</v>
      </c>
      <c r="B383" s="11" t="s">
        <v>6998</v>
      </c>
      <c r="C383" s="11" t="s">
        <v>8847</v>
      </c>
      <c r="D383" s="11" t="s">
        <v>9065</v>
      </c>
      <c r="E383" s="11" t="s">
        <v>3282</v>
      </c>
      <c r="F383" s="11" t="s">
        <v>7000</v>
      </c>
      <c r="G383" s="11" t="s">
        <v>7000</v>
      </c>
      <c r="H383" s="11" t="s">
        <v>6906</v>
      </c>
      <c r="I383" s="11" t="s">
        <v>8525</v>
      </c>
      <c r="J383" s="11" t="s">
        <v>9066</v>
      </c>
      <c r="K383" s="11" t="s">
        <v>8908</v>
      </c>
      <c r="L383" s="11" t="s">
        <v>9067</v>
      </c>
      <c r="M383" s="11" t="s">
        <v>66</v>
      </c>
      <c r="N383" s="11" t="s">
        <v>6874</v>
      </c>
      <c r="O383" s="11" t="s">
        <v>6875</v>
      </c>
      <c r="P383" s="11" t="s">
        <v>66</v>
      </c>
      <c r="Q383" s="11">
        <v>183681</v>
      </c>
      <c r="R383" s="11" t="s">
        <v>9068</v>
      </c>
      <c r="S383" s="11" t="s">
        <v>6878</v>
      </c>
      <c r="T383" s="11" t="s">
        <v>3284</v>
      </c>
      <c r="U383" s="11">
        <v>19000</v>
      </c>
      <c r="V383" s="11" t="s">
        <v>8912</v>
      </c>
      <c r="W383" s="11">
        <v>0</v>
      </c>
      <c r="X383" s="11">
        <v>34</v>
      </c>
      <c r="Y383" s="11" t="s">
        <v>6952</v>
      </c>
      <c r="Z383" s="15" t="str">
        <f>_xlfn.XLOOKUP(E383, Commandes!F:F, Commandes!D:D)</f>
        <v>GKZ9-YP3-87V</v>
      </c>
    </row>
    <row r="384" spans="1:26" x14ac:dyDescent="0.25">
      <c r="A384" s="11" t="s">
        <v>6133</v>
      </c>
      <c r="B384" s="11" t="s">
        <v>6865</v>
      </c>
      <c r="C384" s="11" t="s">
        <v>8847</v>
      </c>
      <c r="D384" s="11" t="s">
        <v>9069</v>
      </c>
      <c r="E384" s="11" t="s">
        <v>9070</v>
      </c>
      <c r="F384" s="11" t="s">
        <v>6869</v>
      </c>
      <c r="G384" s="11" t="s">
        <v>6884</v>
      </c>
      <c r="H384" s="11" t="s">
        <v>4667</v>
      </c>
      <c r="I384" s="11" t="s">
        <v>7632</v>
      </c>
      <c r="J384" s="11" t="s">
        <v>9071</v>
      </c>
      <c r="K384" s="11" t="s">
        <v>9072</v>
      </c>
      <c r="L384" s="11" t="s">
        <v>9073</v>
      </c>
      <c r="M384" s="11" t="s">
        <v>66</v>
      </c>
      <c r="N384" s="11" t="s">
        <v>6874</v>
      </c>
      <c r="O384" s="11" t="s">
        <v>6875</v>
      </c>
      <c r="P384" s="11" t="s">
        <v>66</v>
      </c>
      <c r="Q384" s="11">
        <v>181893</v>
      </c>
      <c r="R384" s="11" t="s">
        <v>9074</v>
      </c>
      <c r="S384" s="11" t="s">
        <v>6878</v>
      </c>
      <c r="T384" s="11" t="s">
        <v>9075</v>
      </c>
      <c r="U384" s="11">
        <v>0</v>
      </c>
      <c r="V384" s="11" t="s">
        <v>6923</v>
      </c>
      <c r="W384" s="11">
        <v>95</v>
      </c>
      <c r="X384" s="11">
        <v>5</v>
      </c>
      <c r="Y384" s="11" t="s">
        <v>66</v>
      </c>
      <c r="Z384" s="15" t="e">
        <f>_xlfn.XLOOKUP(E384, Commandes!F:F, Commandes!D:D)</f>
        <v>#N/A</v>
      </c>
    </row>
    <row r="385" spans="1:26" x14ac:dyDescent="0.25">
      <c r="A385" s="11" t="s">
        <v>6133</v>
      </c>
      <c r="B385" s="11" t="s">
        <v>6865</v>
      </c>
      <c r="C385" s="11" t="s">
        <v>8847</v>
      </c>
      <c r="D385" s="11" t="s">
        <v>9076</v>
      </c>
      <c r="E385" s="11" t="s">
        <v>9077</v>
      </c>
      <c r="F385" s="11" t="s">
        <v>7071</v>
      </c>
      <c r="G385" s="11" t="s">
        <v>4275</v>
      </c>
      <c r="H385" s="11" t="s">
        <v>4667</v>
      </c>
      <c r="I385" s="11" t="s">
        <v>7255</v>
      </c>
      <c r="J385" s="11" t="s">
        <v>8179</v>
      </c>
      <c r="K385" s="11" t="s">
        <v>9078</v>
      </c>
      <c r="L385" s="11" t="s">
        <v>9079</v>
      </c>
      <c r="M385" s="11" t="s">
        <v>66</v>
      </c>
      <c r="N385" s="11" t="s">
        <v>6874</v>
      </c>
      <c r="O385" s="11" t="s">
        <v>6875</v>
      </c>
      <c r="P385" s="11" t="s">
        <v>9080</v>
      </c>
      <c r="Q385" s="11">
        <v>135948</v>
      </c>
      <c r="R385" s="11" t="s">
        <v>8730</v>
      </c>
      <c r="S385" s="11" t="s">
        <v>6878</v>
      </c>
      <c r="T385" s="11" t="s">
        <v>9081</v>
      </c>
      <c r="U385" s="11">
        <v>0</v>
      </c>
      <c r="V385" s="11" t="s">
        <v>6923</v>
      </c>
      <c r="W385" s="11">
        <v>95</v>
      </c>
      <c r="X385" s="11">
        <v>5</v>
      </c>
      <c r="Y385" s="11" t="s">
        <v>66</v>
      </c>
      <c r="Z385" s="15" t="e">
        <f>_xlfn.XLOOKUP(E385, Commandes!F:F, Commandes!D:D)</f>
        <v>#N/A</v>
      </c>
    </row>
    <row r="386" spans="1:26" x14ac:dyDescent="0.25">
      <c r="A386" s="11" t="s">
        <v>6133</v>
      </c>
      <c r="B386" s="11" t="s">
        <v>6865</v>
      </c>
      <c r="C386" s="11" t="s">
        <v>8847</v>
      </c>
      <c r="D386" s="11" t="s">
        <v>9082</v>
      </c>
      <c r="E386" s="11" t="s">
        <v>9083</v>
      </c>
      <c r="F386" s="11" t="s">
        <v>7071</v>
      </c>
      <c r="G386" s="11" t="s">
        <v>4275</v>
      </c>
      <c r="H386" s="11" t="s">
        <v>4667</v>
      </c>
      <c r="I386" s="11" t="s">
        <v>7255</v>
      </c>
      <c r="J386" s="11" t="s">
        <v>8179</v>
      </c>
      <c r="K386" s="11" t="s">
        <v>7194</v>
      </c>
      <c r="L386" s="11" t="s">
        <v>9084</v>
      </c>
      <c r="M386" s="11" t="s">
        <v>66</v>
      </c>
      <c r="N386" s="11" t="s">
        <v>6874</v>
      </c>
      <c r="O386" s="11" t="s">
        <v>6875</v>
      </c>
      <c r="P386" s="11" t="s">
        <v>9085</v>
      </c>
      <c r="Q386" s="11">
        <v>156416</v>
      </c>
      <c r="R386" s="11" t="s">
        <v>9086</v>
      </c>
      <c r="S386" s="11" t="s">
        <v>6878</v>
      </c>
      <c r="T386" s="11" t="s">
        <v>9087</v>
      </c>
      <c r="U386" s="11">
        <v>0</v>
      </c>
      <c r="V386" s="11" t="s">
        <v>6923</v>
      </c>
      <c r="W386" s="11">
        <v>102</v>
      </c>
      <c r="X386" s="11">
        <v>5</v>
      </c>
      <c r="Y386" s="11" t="s">
        <v>66</v>
      </c>
      <c r="Z386" s="15" t="e">
        <f>_xlfn.XLOOKUP(E386, Commandes!F:F, Commandes!D:D)</f>
        <v>#N/A</v>
      </c>
    </row>
    <row r="387" spans="1:26" x14ac:dyDescent="0.25">
      <c r="A387" s="11" t="s">
        <v>6133</v>
      </c>
      <c r="B387" s="11" t="s">
        <v>6865</v>
      </c>
      <c r="C387" s="11" t="s">
        <v>8847</v>
      </c>
      <c r="D387" s="11" t="s">
        <v>9088</v>
      </c>
      <c r="E387" s="11" t="s">
        <v>9089</v>
      </c>
      <c r="F387" s="11" t="s">
        <v>7071</v>
      </c>
      <c r="G387" s="11" t="s">
        <v>4275</v>
      </c>
      <c r="H387" s="11" t="s">
        <v>4667</v>
      </c>
      <c r="I387" s="11" t="s">
        <v>7255</v>
      </c>
      <c r="J387" s="11" t="s">
        <v>8179</v>
      </c>
      <c r="K387" s="11" t="s">
        <v>7194</v>
      </c>
      <c r="L387" s="11" t="s">
        <v>9084</v>
      </c>
      <c r="M387" s="11" t="s">
        <v>66</v>
      </c>
      <c r="N387" s="11" t="s">
        <v>6874</v>
      </c>
      <c r="O387" s="11" t="s">
        <v>6875</v>
      </c>
      <c r="P387" s="11" t="s">
        <v>9090</v>
      </c>
      <c r="Q387" s="11">
        <v>254855</v>
      </c>
      <c r="R387" s="11" t="s">
        <v>9091</v>
      </c>
      <c r="S387" s="11" t="s">
        <v>6878</v>
      </c>
      <c r="T387" s="11" t="s">
        <v>9092</v>
      </c>
      <c r="U387" s="11">
        <v>0</v>
      </c>
      <c r="V387" s="11" t="s">
        <v>6923</v>
      </c>
      <c r="W387" s="11">
        <v>102</v>
      </c>
      <c r="X387" s="11">
        <v>5</v>
      </c>
      <c r="Y387" s="11" t="s">
        <v>66</v>
      </c>
      <c r="Z387" s="15" t="e">
        <f>_xlfn.XLOOKUP(E387, Commandes!F:F, Commandes!D:D)</f>
        <v>#N/A</v>
      </c>
    </row>
    <row r="388" spans="1:26" x14ac:dyDescent="0.25">
      <c r="A388" s="11" t="s">
        <v>6133</v>
      </c>
      <c r="B388" s="11" t="s">
        <v>6865</v>
      </c>
      <c r="C388" s="11" t="s">
        <v>8847</v>
      </c>
      <c r="D388" s="11" t="s">
        <v>9093</v>
      </c>
      <c r="E388" s="11" t="s">
        <v>9094</v>
      </c>
      <c r="F388" s="11" t="s">
        <v>7071</v>
      </c>
      <c r="G388" s="11" t="s">
        <v>8247</v>
      </c>
      <c r="H388" s="11" t="s">
        <v>4667</v>
      </c>
      <c r="I388" s="11" t="s">
        <v>7255</v>
      </c>
      <c r="J388" s="11" t="s">
        <v>8179</v>
      </c>
      <c r="K388" s="11" t="s">
        <v>9095</v>
      </c>
      <c r="L388" s="11" t="s">
        <v>9096</v>
      </c>
      <c r="M388" s="11" t="s">
        <v>66</v>
      </c>
      <c r="N388" s="11" t="s">
        <v>6874</v>
      </c>
      <c r="O388" s="11" t="s">
        <v>6875</v>
      </c>
      <c r="P388" s="11" t="s">
        <v>9097</v>
      </c>
      <c r="Q388" s="11">
        <v>90079</v>
      </c>
      <c r="R388" s="11" t="s">
        <v>9098</v>
      </c>
      <c r="S388" s="11" t="s">
        <v>6878</v>
      </c>
      <c r="T388" s="11" t="s">
        <v>9099</v>
      </c>
      <c r="U388" s="11">
        <v>1961</v>
      </c>
      <c r="V388" s="11" t="s">
        <v>6923</v>
      </c>
      <c r="W388" s="11">
        <v>102</v>
      </c>
      <c r="X388" s="11">
        <v>6</v>
      </c>
      <c r="Y388" s="11" t="s">
        <v>6881</v>
      </c>
      <c r="Z388" s="15" t="e">
        <f>_xlfn.XLOOKUP(E388, Commandes!F:F, Commandes!D:D)</f>
        <v>#N/A</v>
      </c>
    </row>
    <row r="389" spans="1:26" x14ac:dyDescent="0.25">
      <c r="A389" s="11" t="s">
        <v>6133</v>
      </c>
      <c r="B389" s="11" t="s">
        <v>6865</v>
      </c>
      <c r="C389" s="11" t="s">
        <v>8847</v>
      </c>
      <c r="D389" s="11" t="s">
        <v>9100</v>
      </c>
      <c r="E389" s="11" t="s">
        <v>9101</v>
      </c>
      <c r="F389" s="11" t="s">
        <v>66</v>
      </c>
      <c r="G389" s="11" t="s">
        <v>4275</v>
      </c>
      <c r="H389" s="11" t="s">
        <v>4667</v>
      </c>
      <c r="I389" s="11" t="s">
        <v>7912</v>
      </c>
      <c r="J389" s="11" t="s">
        <v>9102</v>
      </c>
      <c r="K389" s="11" t="s">
        <v>9103</v>
      </c>
      <c r="L389" s="11" t="s">
        <v>9104</v>
      </c>
      <c r="M389" s="11" t="s">
        <v>66</v>
      </c>
      <c r="N389" s="11" t="s">
        <v>6874</v>
      </c>
      <c r="O389" s="11" t="s">
        <v>6875</v>
      </c>
      <c r="P389" s="11" t="s">
        <v>9105</v>
      </c>
      <c r="Q389" s="11">
        <v>161350</v>
      </c>
      <c r="R389" s="11" t="s">
        <v>9106</v>
      </c>
      <c r="S389" s="11" t="s">
        <v>6878</v>
      </c>
      <c r="T389" s="11" t="s">
        <v>9107</v>
      </c>
      <c r="U389" s="11">
        <v>1954</v>
      </c>
      <c r="V389" s="11" t="s">
        <v>6923</v>
      </c>
      <c r="W389" s="11">
        <v>123</v>
      </c>
      <c r="X389" s="11">
        <v>6</v>
      </c>
      <c r="Y389" s="11" t="s">
        <v>6881</v>
      </c>
      <c r="Z389" s="15" t="e">
        <f>_xlfn.XLOOKUP(E389, Commandes!F:F, Commandes!D:D)</f>
        <v>#N/A</v>
      </c>
    </row>
    <row r="390" spans="1:26" x14ac:dyDescent="0.25">
      <c r="A390" s="11" t="s">
        <v>6133</v>
      </c>
      <c r="B390" s="11" t="s">
        <v>6865</v>
      </c>
      <c r="C390" s="11" t="s">
        <v>8847</v>
      </c>
      <c r="D390" s="11" t="s">
        <v>9108</v>
      </c>
      <c r="E390" s="11" t="s">
        <v>9109</v>
      </c>
      <c r="F390" s="11" t="s">
        <v>7071</v>
      </c>
      <c r="G390" s="11" t="s">
        <v>4275</v>
      </c>
      <c r="H390" s="11" t="s">
        <v>9110</v>
      </c>
      <c r="I390" s="11" t="s">
        <v>9111</v>
      </c>
      <c r="J390" s="11" t="s">
        <v>9112</v>
      </c>
      <c r="K390" s="11" t="s">
        <v>9113</v>
      </c>
      <c r="L390" s="11" t="s">
        <v>9114</v>
      </c>
      <c r="M390" s="11" t="s">
        <v>66</v>
      </c>
      <c r="N390" s="11" t="s">
        <v>6874</v>
      </c>
      <c r="O390" s="11" t="s">
        <v>6875</v>
      </c>
      <c r="P390" s="11" t="s">
        <v>66</v>
      </c>
      <c r="Q390" s="11">
        <v>82272</v>
      </c>
      <c r="R390" s="11" t="s">
        <v>9115</v>
      </c>
      <c r="S390" s="11" t="s">
        <v>6878</v>
      </c>
      <c r="T390" s="11" t="s">
        <v>9116</v>
      </c>
      <c r="U390" s="11">
        <v>1862</v>
      </c>
      <c r="V390" s="11" t="s">
        <v>6880</v>
      </c>
      <c r="W390" s="11">
        <v>130</v>
      </c>
      <c r="X390" s="11">
        <v>6</v>
      </c>
      <c r="Y390" s="11" t="s">
        <v>6881</v>
      </c>
      <c r="Z390" s="15" t="e">
        <f>_xlfn.XLOOKUP(E390, Commandes!F:F, Commandes!D:D)</f>
        <v>#N/A</v>
      </c>
    </row>
    <row r="391" spans="1:26" x14ac:dyDescent="0.25">
      <c r="A391" s="11" t="s">
        <v>6133</v>
      </c>
      <c r="B391" s="11" t="s">
        <v>6865</v>
      </c>
      <c r="C391" s="11" t="s">
        <v>8847</v>
      </c>
      <c r="D391" s="11" t="s">
        <v>9117</v>
      </c>
      <c r="E391" s="11" t="s">
        <v>9118</v>
      </c>
      <c r="F391" s="11" t="s">
        <v>6869</v>
      </c>
      <c r="G391" s="11" t="s">
        <v>4275</v>
      </c>
      <c r="H391" s="11" t="s">
        <v>4667</v>
      </c>
      <c r="I391" s="11" t="s">
        <v>7255</v>
      </c>
      <c r="J391" s="11" t="s">
        <v>7815</v>
      </c>
      <c r="K391" s="11" t="s">
        <v>7736</v>
      </c>
      <c r="L391" s="11" t="s">
        <v>9119</v>
      </c>
      <c r="M391" s="11" t="s">
        <v>66</v>
      </c>
      <c r="N391" s="11" t="s">
        <v>6874</v>
      </c>
      <c r="O391" s="11" t="s">
        <v>6875</v>
      </c>
      <c r="P391" s="11" t="s">
        <v>9120</v>
      </c>
      <c r="Q391" s="11">
        <v>140119</v>
      </c>
      <c r="R391" s="11" t="s">
        <v>9121</v>
      </c>
      <c r="S391" s="11" t="s">
        <v>6878</v>
      </c>
      <c r="T391" s="11" t="s">
        <v>9122</v>
      </c>
      <c r="U391" s="11">
        <v>1863</v>
      </c>
      <c r="V391" s="11" t="s">
        <v>6880</v>
      </c>
      <c r="W391" s="11">
        <v>133</v>
      </c>
      <c r="X391" s="11">
        <v>7</v>
      </c>
      <c r="Y391" s="11" t="s">
        <v>6881</v>
      </c>
      <c r="Z391" s="15" t="e">
        <f>_xlfn.XLOOKUP(E391, Commandes!F:F, Commandes!D:D)</f>
        <v>#N/A</v>
      </c>
    </row>
    <row r="392" spans="1:26" x14ac:dyDescent="0.25">
      <c r="A392" s="11" t="s">
        <v>6133</v>
      </c>
      <c r="B392" s="11" t="s">
        <v>6865</v>
      </c>
      <c r="C392" s="11" t="s">
        <v>8847</v>
      </c>
      <c r="D392" s="11" t="s">
        <v>9123</v>
      </c>
      <c r="E392" s="11" t="s">
        <v>9124</v>
      </c>
      <c r="F392" s="11" t="s">
        <v>7071</v>
      </c>
      <c r="G392" s="11" t="s">
        <v>4275</v>
      </c>
      <c r="H392" s="11" t="s">
        <v>4667</v>
      </c>
      <c r="I392" s="11" t="s">
        <v>7255</v>
      </c>
      <c r="J392" s="11" t="s">
        <v>7815</v>
      </c>
      <c r="K392" s="11" t="s">
        <v>9125</v>
      </c>
      <c r="L392" s="11" t="s">
        <v>9126</v>
      </c>
      <c r="M392" s="11" t="s">
        <v>66</v>
      </c>
      <c r="N392" s="11" t="s">
        <v>6874</v>
      </c>
      <c r="O392" s="11" t="s">
        <v>6875</v>
      </c>
      <c r="P392" s="11" t="s">
        <v>9127</v>
      </c>
      <c r="Q392" s="11">
        <v>50228</v>
      </c>
      <c r="R392" s="11" t="s">
        <v>9128</v>
      </c>
      <c r="S392" s="11" t="s">
        <v>6878</v>
      </c>
      <c r="T392" s="11" t="s">
        <v>9129</v>
      </c>
      <c r="U392" s="11">
        <v>1863</v>
      </c>
      <c r="V392" s="11" t="s">
        <v>6880</v>
      </c>
      <c r="W392" s="11">
        <v>136</v>
      </c>
      <c r="X392" s="11">
        <v>7</v>
      </c>
      <c r="Y392" s="11" t="s">
        <v>6881</v>
      </c>
      <c r="Z392" s="15" t="e">
        <f>_xlfn.XLOOKUP(E392, Commandes!F:F, Commandes!D:D)</f>
        <v>#N/A</v>
      </c>
    </row>
    <row r="393" spans="1:26" x14ac:dyDescent="0.25">
      <c r="A393" s="11" t="s">
        <v>6133</v>
      </c>
      <c r="B393" s="11" t="s">
        <v>6865</v>
      </c>
      <c r="C393" s="11" t="s">
        <v>8847</v>
      </c>
      <c r="D393" s="11" t="s">
        <v>9130</v>
      </c>
      <c r="E393" s="11" t="s">
        <v>9131</v>
      </c>
      <c r="F393" s="11" t="s">
        <v>7071</v>
      </c>
      <c r="G393" s="11" t="s">
        <v>4275</v>
      </c>
      <c r="H393" s="11" t="s">
        <v>4667</v>
      </c>
      <c r="I393" s="11" t="s">
        <v>7255</v>
      </c>
      <c r="J393" s="11" t="s">
        <v>7815</v>
      </c>
      <c r="K393" s="11" t="s">
        <v>8223</v>
      </c>
      <c r="L393" s="11" t="s">
        <v>9126</v>
      </c>
      <c r="M393" s="11" t="s">
        <v>66</v>
      </c>
      <c r="N393" s="11" t="s">
        <v>6874</v>
      </c>
      <c r="O393" s="11" t="s">
        <v>6875</v>
      </c>
      <c r="P393" s="11" t="s">
        <v>9132</v>
      </c>
      <c r="Q393" s="11">
        <v>83366</v>
      </c>
      <c r="R393" s="11" t="s">
        <v>9133</v>
      </c>
      <c r="S393" s="11" t="s">
        <v>6878</v>
      </c>
      <c r="T393" s="11" t="s">
        <v>9134</v>
      </c>
      <c r="U393" s="11">
        <v>1863</v>
      </c>
      <c r="V393" s="11" t="s">
        <v>6880</v>
      </c>
      <c r="W393" s="11">
        <v>136</v>
      </c>
      <c r="X393" s="11">
        <v>7</v>
      </c>
      <c r="Y393" s="11" t="s">
        <v>6881</v>
      </c>
      <c r="Z393" s="15" t="e">
        <f>_xlfn.XLOOKUP(E393, Commandes!F:F, Commandes!D:D)</f>
        <v>#N/A</v>
      </c>
    </row>
    <row r="394" spans="1:26" x14ac:dyDescent="0.25">
      <c r="A394" s="11" t="s">
        <v>6133</v>
      </c>
      <c r="B394" s="11" t="s">
        <v>6865</v>
      </c>
      <c r="C394" s="11" t="s">
        <v>8847</v>
      </c>
      <c r="D394" s="11" t="s">
        <v>9135</v>
      </c>
      <c r="E394" s="11" t="s">
        <v>9136</v>
      </c>
      <c r="F394" s="11" t="s">
        <v>7071</v>
      </c>
      <c r="G394" s="11" t="s">
        <v>4275</v>
      </c>
      <c r="H394" s="11" t="s">
        <v>4667</v>
      </c>
      <c r="I394" s="11" t="s">
        <v>7255</v>
      </c>
      <c r="J394" s="11" t="s">
        <v>7815</v>
      </c>
      <c r="K394" s="11" t="s">
        <v>8223</v>
      </c>
      <c r="L394" s="11" t="s">
        <v>9126</v>
      </c>
      <c r="M394" s="11" t="s">
        <v>66</v>
      </c>
      <c r="N394" s="11" t="s">
        <v>6874</v>
      </c>
      <c r="O394" s="11" t="s">
        <v>6875</v>
      </c>
      <c r="P394" s="11" t="s">
        <v>9137</v>
      </c>
      <c r="Q394" s="11">
        <v>107016</v>
      </c>
      <c r="R394" s="11" t="s">
        <v>9138</v>
      </c>
      <c r="S394" s="11" t="s">
        <v>6878</v>
      </c>
      <c r="T394" s="11" t="s">
        <v>9139</v>
      </c>
      <c r="U394" s="11">
        <v>1863</v>
      </c>
      <c r="V394" s="11" t="s">
        <v>6880</v>
      </c>
      <c r="W394" s="11">
        <v>136</v>
      </c>
      <c r="X394" s="11">
        <v>7</v>
      </c>
      <c r="Y394" s="11" t="s">
        <v>6881</v>
      </c>
      <c r="Z394" s="15" t="e">
        <f>_xlfn.XLOOKUP(E394, Commandes!F:F, Commandes!D:D)</f>
        <v>#N/A</v>
      </c>
    </row>
    <row r="395" spans="1:26" x14ac:dyDescent="0.25">
      <c r="A395" s="11" t="s">
        <v>6133</v>
      </c>
      <c r="B395" s="11" t="s">
        <v>6865</v>
      </c>
      <c r="C395" s="11" t="s">
        <v>8847</v>
      </c>
      <c r="D395" s="11" t="s">
        <v>9140</v>
      </c>
      <c r="E395" s="11" t="s">
        <v>9141</v>
      </c>
      <c r="F395" s="11" t="s">
        <v>7071</v>
      </c>
      <c r="G395" s="11" t="s">
        <v>4275</v>
      </c>
      <c r="H395" s="11" t="s">
        <v>4667</v>
      </c>
      <c r="I395" s="11" t="s">
        <v>7255</v>
      </c>
      <c r="J395" s="11" t="s">
        <v>7815</v>
      </c>
      <c r="K395" s="11" t="s">
        <v>9125</v>
      </c>
      <c r="L395" s="11" t="s">
        <v>9142</v>
      </c>
      <c r="M395" s="11" t="s">
        <v>66</v>
      </c>
      <c r="N395" s="11" t="s">
        <v>6874</v>
      </c>
      <c r="O395" s="11" t="s">
        <v>6875</v>
      </c>
      <c r="P395" s="11" t="s">
        <v>9143</v>
      </c>
      <c r="Q395" s="11">
        <v>91436</v>
      </c>
      <c r="R395" s="11" t="s">
        <v>7124</v>
      </c>
      <c r="S395" s="11" t="s">
        <v>6878</v>
      </c>
      <c r="T395" s="11" t="s">
        <v>9144</v>
      </c>
      <c r="U395" s="11">
        <v>1863</v>
      </c>
      <c r="V395" s="11" t="s">
        <v>6880</v>
      </c>
      <c r="W395" s="11">
        <v>136</v>
      </c>
      <c r="X395" s="11">
        <v>7</v>
      </c>
      <c r="Y395" s="11" t="s">
        <v>6881</v>
      </c>
      <c r="Z395" s="15" t="e">
        <f>_xlfn.XLOOKUP(E395, Commandes!F:F, Commandes!D:D)</f>
        <v>#N/A</v>
      </c>
    </row>
    <row r="396" spans="1:26" x14ac:dyDescent="0.25">
      <c r="A396" s="11" t="s">
        <v>6133</v>
      </c>
      <c r="B396" s="11" t="s">
        <v>6865</v>
      </c>
      <c r="C396" s="11" t="s">
        <v>8847</v>
      </c>
      <c r="D396" s="11" t="s">
        <v>9145</v>
      </c>
      <c r="E396" s="11" t="s">
        <v>9146</v>
      </c>
      <c r="F396" s="11" t="s">
        <v>7071</v>
      </c>
      <c r="G396" s="11" t="s">
        <v>4275</v>
      </c>
      <c r="H396" s="11" t="s">
        <v>4667</v>
      </c>
      <c r="I396" s="11" t="s">
        <v>7255</v>
      </c>
      <c r="J396" s="11" t="s">
        <v>7815</v>
      </c>
      <c r="K396" s="11" t="s">
        <v>9125</v>
      </c>
      <c r="L396" s="11" t="s">
        <v>9147</v>
      </c>
      <c r="M396" s="11" t="s">
        <v>66</v>
      </c>
      <c r="N396" s="11" t="s">
        <v>6874</v>
      </c>
      <c r="O396" s="11" t="s">
        <v>6875</v>
      </c>
      <c r="P396" s="11" t="s">
        <v>9148</v>
      </c>
      <c r="Q396" s="11">
        <v>138713</v>
      </c>
      <c r="R396" s="11" t="s">
        <v>9149</v>
      </c>
      <c r="S396" s="11" t="s">
        <v>6878</v>
      </c>
      <c r="T396" s="11" t="s">
        <v>9150</v>
      </c>
      <c r="U396" s="11">
        <v>1863</v>
      </c>
      <c r="V396" s="11" t="s">
        <v>6880</v>
      </c>
      <c r="W396" s="11">
        <v>136</v>
      </c>
      <c r="X396" s="11">
        <v>7</v>
      </c>
      <c r="Y396" s="11" t="s">
        <v>6881</v>
      </c>
      <c r="Z396" s="15" t="e">
        <f>_xlfn.XLOOKUP(E396, Commandes!F:F, Commandes!D:D)</f>
        <v>#N/A</v>
      </c>
    </row>
    <row r="397" spans="1:26" x14ac:dyDescent="0.25">
      <c r="A397" s="11" t="s">
        <v>6133</v>
      </c>
      <c r="B397" s="11" t="s">
        <v>6865</v>
      </c>
      <c r="C397" s="11" t="s">
        <v>8847</v>
      </c>
      <c r="D397" s="11" t="s">
        <v>9151</v>
      </c>
      <c r="E397" s="11" t="s">
        <v>9152</v>
      </c>
      <c r="F397" s="11" t="s">
        <v>7071</v>
      </c>
      <c r="G397" s="11" t="s">
        <v>4275</v>
      </c>
      <c r="H397" s="11" t="s">
        <v>4667</v>
      </c>
      <c r="I397" s="11" t="s">
        <v>7255</v>
      </c>
      <c r="J397" s="11" t="s">
        <v>7815</v>
      </c>
      <c r="K397" s="11" t="s">
        <v>9125</v>
      </c>
      <c r="L397" s="11" t="s">
        <v>9153</v>
      </c>
      <c r="M397" s="11" t="s">
        <v>66</v>
      </c>
      <c r="N397" s="11" t="s">
        <v>6874</v>
      </c>
      <c r="O397" s="11" t="s">
        <v>6875</v>
      </c>
      <c r="P397" s="11" t="s">
        <v>9154</v>
      </c>
      <c r="Q397" s="11">
        <v>117493</v>
      </c>
      <c r="R397" s="11" t="s">
        <v>9155</v>
      </c>
      <c r="S397" s="11" t="s">
        <v>6878</v>
      </c>
      <c r="T397" s="11" t="s">
        <v>9156</v>
      </c>
      <c r="U397" s="11">
        <v>1863</v>
      </c>
      <c r="V397" s="11" t="s">
        <v>6880</v>
      </c>
      <c r="W397" s="11">
        <v>136</v>
      </c>
      <c r="X397" s="11">
        <v>7</v>
      </c>
      <c r="Y397" s="11" t="s">
        <v>6881</v>
      </c>
      <c r="Z397" s="15" t="e">
        <f>_xlfn.XLOOKUP(E397, Commandes!F:F, Commandes!D:D)</f>
        <v>#N/A</v>
      </c>
    </row>
    <row r="398" spans="1:26" x14ac:dyDescent="0.25">
      <c r="A398" s="11" t="s">
        <v>6133</v>
      </c>
      <c r="B398" s="11" t="s">
        <v>6865</v>
      </c>
      <c r="C398" s="11" t="s">
        <v>8847</v>
      </c>
      <c r="D398" s="11" t="s">
        <v>9157</v>
      </c>
      <c r="E398" s="11" t="s">
        <v>9158</v>
      </c>
      <c r="F398" s="11" t="s">
        <v>7071</v>
      </c>
      <c r="G398" s="11" t="s">
        <v>4275</v>
      </c>
      <c r="H398" s="11" t="s">
        <v>4667</v>
      </c>
      <c r="I398" s="11" t="s">
        <v>7255</v>
      </c>
      <c r="J398" s="11" t="s">
        <v>7815</v>
      </c>
      <c r="K398" s="11" t="s">
        <v>9125</v>
      </c>
      <c r="L398" s="11" t="s">
        <v>9147</v>
      </c>
      <c r="M398" s="11" t="s">
        <v>66</v>
      </c>
      <c r="N398" s="11" t="s">
        <v>6874</v>
      </c>
      <c r="O398" s="11" t="s">
        <v>6875</v>
      </c>
      <c r="P398" s="11" t="s">
        <v>9159</v>
      </c>
      <c r="Q398" s="11">
        <v>132810</v>
      </c>
      <c r="R398" s="11" t="s">
        <v>9160</v>
      </c>
      <c r="S398" s="11" t="s">
        <v>6878</v>
      </c>
      <c r="T398" s="11" t="s">
        <v>9161</v>
      </c>
      <c r="U398" s="11">
        <v>1863</v>
      </c>
      <c r="V398" s="11" t="s">
        <v>6880</v>
      </c>
      <c r="W398" s="11">
        <v>136</v>
      </c>
      <c r="X398" s="11">
        <v>7</v>
      </c>
      <c r="Y398" s="11" t="s">
        <v>6881</v>
      </c>
      <c r="Z398" s="15" t="e">
        <f>_xlfn.XLOOKUP(E398, Commandes!F:F, Commandes!D:D)</f>
        <v>#N/A</v>
      </c>
    </row>
    <row r="399" spans="1:26" x14ac:dyDescent="0.25">
      <c r="A399" s="11" t="s">
        <v>6133</v>
      </c>
      <c r="B399" s="11" t="s">
        <v>6865</v>
      </c>
      <c r="C399" s="11" t="s">
        <v>8847</v>
      </c>
      <c r="D399" s="11" t="s">
        <v>9162</v>
      </c>
      <c r="E399" s="11" t="s">
        <v>9163</v>
      </c>
      <c r="F399" s="11" t="s">
        <v>7071</v>
      </c>
      <c r="G399" s="11" t="s">
        <v>4275</v>
      </c>
      <c r="H399" s="11" t="s">
        <v>4667</v>
      </c>
      <c r="I399" s="11" t="s">
        <v>7255</v>
      </c>
      <c r="J399" s="11" t="s">
        <v>7815</v>
      </c>
      <c r="K399" s="11" t="s">
        <v>9164</v>
      </c>
      <c r="L399" s="11" t="s">
        <v>9165</v>
      </c>
      <c r="M399" s="11" t="s">
        <v>66</v>
      </c>
      <c r="N399" s="11" t="s">
        <v>6874</v>
      </c>
      <c r="O399" s="11" t="s">
        <v>6875</v>
      </c>
      <c r="P399" s="11" t="s">
        <v>9166</v>
      </c>
      <c r="Q399" s="11">
        <v>73668</v>
      </c>
      <c r="R399" s="11" t="s">
        <v>9167</v>
      </c>
      <c r="S399" s="11" t="s">
        <v>6878</v>
      </c>
      <c r="T399" s="11" t="s">
        <v>9168</v>
      </c>
      <c r="U399" s="11">
        <v>1863</v>
      </c>
      <c r="V399" s="11" t="s">
        <v>6880</v>
      </c>
      <c r="W399" s="11">
        <v>136</v>
      </c>
      <c r="X399" s="11">
        <v>7</v>
      </c>
      <c r="Y399" s="11" t="s">
        <v>6881</v>
      </c>
      <c r="Z399" s="15" t="e">
        <f>_xlfn.XLOOKUP(E399, Commandes!F:F, Commandes!D:D)</f>
        <v>#N/A</v>
      </c>
    </row>
    <row r="400" spans="1:26" x14ac:dyDescent="0.25">
      <c r="A400" s="11" t="s">
        <v>6133</v>
      </c>
      <c r="B400" s="11" t="s">
        <v>6865</v>
      </c>
      <c r="C400" s="11" t="s">
        <v>8847</v>
      </c>
      <c r="D400" s="11" t="s">
        <v>9169</v>
      </c>
      <c r="E400" s="11" t="s">
        <v>9170</v>
      </c>
      <c r="F400" s="11" t="s">
        <v>6869</v>
      </c>
      <c r="G400" s="11" t="s">
        <v>4181</v>
      </c>
      <c r="H400" s="11" t="s">
        <v>4667</v>
      </c>
      <c r="I400" s="11" t="s">
        <v>6870</v>
      </c>
      <c r="J400" s="11" t="s">
        <v>6871</v>
      </c>
      <c r="K400" s="11" t="s">
        <v>9171</v>
      </c>
      <c r="L400" s="11" t="s">
        <v>9172</v>
      </c>
      <c r="M400" s="11" t="s">
        <v>66</v>
      </c>
      <c r="N400" s="11" t="s">
        <v>6874</v>
      </c>
      <c r="O400" s="11" t="s">
        <v>6875</v>
      </c>
      <c r="P400" s="11" t="s">
        <v>9173</v>
      </c>
      <c r="Q400" s="11">
        <v>78199</v>
      </c>
      <c r="R400" s="11" t="s">
        <v>9174</v>
      </c>
      <c r="S400" s="11" t="s">
        <v>6878</v>
      </c>
      <c r="T400" s="11" t="s">
        <v>9175</v>
      </c>
      <c r="U400" s="11">
        <v>1595</v>
      </c>
      <c r="V400" s="11" t="s">
        <v>6880</v>
      </c>
      <c r="W400" s="11">
        <v>120</v>
      </c>
      <c r="X400" s="11">
        <v>5</v>
      </c>
      <c r="Y400" s="11" t="s">
        <v>6881</v>
      </c>
      <c r="Z400" s="15" t="e">
        <f>_xlfn.XLOOKUP(E400, Commandes!F:F, Commandes!D:D)</f>
        <v>#N/A</v>
      </c>
    </row>
    <row r="401" spans="1:26" x14ac:dyDescent="0.25">
      <c r="A401" s="11" t="s">
        <v>6133</v>
      </c>
      <c r="B401" s="11" t="s">
        <v>6865</v>
      </c>
      <c r="C401" s="11" t="s">
        <v>8847</v>
      </c>
      <c r="D401" s="11" t="s">
        <v>9176</v>
      </c>
      <c r="E401" s="11" t="s">
        <v>9177</v>
      </c>
      <c r="F401" s="11" t="s">
        <v>6869</v>
      </c>
      <c r="G401" s="11" t="s">
        <v>4181</v>
      </c>
      <c r="H401" s="11" t="s">
        <v>4667</v>
      </c>
      <c r="I401" s="11" t="s">
        <v>6870</v>
      </c>
      <c r="J401" s="11" t="s">
        <v>6871</v>
      </c>
      <c r="K401" s="11" t="s">
        <v>9171</v>
      </c>
      <c r="L401" s="11" t="s">
        <v>9172</v>
      </c>
      <c r="M401" s="11" t="s">
        <v>66</v>
      </c>
      <c r="N401" s="11" t="s">
        <v>6874</v>
      </c>
      <c r="O401" s="11" t="s">
        <v>6875</v>
      </c>
      <c r="P401" s="11" t="s">
        <v>9178</v>
      </c>
      <c r="Q401" s="11">
        <v>125274</v>
      </c>
      <c r="R401" s="11" t="s">
        <v>9179</v>
      </c>
      <c r="S401" s="11" t="s">
        <v>6878</v>
      </c>
      <c r="T401" s="11" t="s">
        <v>9180</v>
      </c>
      <c r="U401" s="11">
        <v>1595</v>
      </c>
      <c r="V401" s="11" t="s">
        <v>6880</v>
      </c>
      <c r="W401" s="11">
        <v>120</v>
      </c>
      <c r="X401" s="11">
        <v>5</v>
      </c>
      <c r="Y401" s="11" t="s">
        <v>6881</v>
      </c>
      <c r="Z401" s="15" t="e">
        <f>_xlfn.XLOOKUP(E401, Commandes!F:F, Commandes!D:D)</f>
        <v>#N/A</v>
      </c>
    </row>
    <row r="402" spans="1:26" x14ac:dyDescent="0.25">
      <c r="A402" s="11" t="s">
        <v>6133</v>
      </c>
      <c r="B402" s="11" t="s">
        <v>6865</v>
      </c>
      <c r="C402" s="11" t="s">
        <v>8847</v>
      </c>
      <c r="D402" s="11" t="s">
        <v>9181</v>
      </c>
      <c r="E402" s="11" t="s">
        <v>9182</v>
      </c>
      <c r="F402" s="11" t="s">
        <v>6869</v>
      </c>
      <c r="G402" s="11" t="s">
        <v>4181</v>
      </c>
      <c r="H402" s="11" t="s">
        <v>4667</v>
      </c>
      <c r="I402" s="11" t="s">
        <v>6870</v>
      </c>
      <c r="J402" s="11" t="s">
        <v>6871</v>
      </c>
      <c r="K402" s="11" t="s">
        <v>9171</v>
      </c>
      <c r="L402" s="11" t="s">
        <v>9172</v>
      </c>
      <c r="M402" s="11" t="s">
        <v>66</v>
      </c>
      <c r="N402" s="11" t="s">
        <v>6874</v>
      </c>
      <c r="O402" s="11" t="s">
        <v>6875</v>
      </c>
      <c r="P402" s="11" t="s">
        <v>9183</v>
      </c>
      <c r="Q402" s="11">
        <v>91834</v>
      </c>
      <c r="R402" s="11" t="s">
        <v>9184</v>
      </c>
      <c r="S402" s="11" t="s">
        <v>6878</v>
      </c>
      <c r="T402" s="11" t="s">
        <v>9185</v>
      </c>
      <c r="U402" s="11">
        <v>1595</v>
      </c>
      <c r="V402" s="11" t="s">
        <v>6880</v>
      </c>
      <c r="W402" s="11">
        <v>120</v>
      </c>
      <c r="X402" s="11">
        <v>5</v>
      </c>
      <c r="Y402" s="11" t="s">
        <v>6881</v>
      </c>
      <c r="Z402" s="15" t="e">
        <f>_xlfn.XLOOKUP(E402, Commandes!F:F, Commandes!D:D)</f>
        <v>#N/A</v>
      </c>
    </row>
    <row r="403" spans="1:26" x14ac:dyDescent="0.25">
      <c r="A403" s="11" t="s">
        <v>6133</v>
      </c>
      <c r="B403" s="11" t="s">
        <v>6865</v>
      </c>
      <c r="C403" s="11" t="s">
        <v>8847</v>
      </c>
      <c r="D403" s="11" t="s">
        <v>9186</v>
      </c>
      <c r="E403" s="11" t="s">
        <v>9187</v>
      </c>
      <c r="F403" s="11" t="s">
        <v>66</v>
      </c>
      <c r="G403" s="11" t="s">
        <v>8236</v>
      </c>
      <c r="H403" s="11" t="s">
        <v>4667</v>
      </c>
      <c r="I403" s="11" t="s">
        <v>6870</v>
      </c>
      <c r="J403" s="11" t="s">
        <v>6871</v>
      </c>
      <c r="K403" s="11" t="s">
        <v>9171</v>
      </c>
      <c r="L403" s="11" t="s">
        <v>9172</v>
      </c>
      <c r="M403" s="11" t="s">
        <v>66</v>
      </c>
      <c r="N403" s="11" t="s">
        <v>6874</v>
      </c>
      <c r="O403" s="11" t="s">
        <v>6875</v>
      </c>
      <c r="P403" s="11" t="s">
        <v>9188</v>
      </c>
      <c r="Q403" s="11">
        <v>110611</v>
      </c>
      <c r="R403" s="11" t="s">
        <v>9189</v>
      </c>
      <c r="S403" s="11" t="s">
        <v>6878</v>
      </c>
      <c r="T403" s="11" t="s">
        <v>9190</v>
      </c>
      <c r="U403" s="11">
        <v>1595</v>
      </c>
      <c r="V403" s="11" t="s">
        <v>6880</v>
      </c>
      <c r="W403" s="11">
        <v>120</v>
      </c>
      <c r="X403" s="11">
        <v>5</v>
      </c>
      <c r="Y403" s="11" t="s">
        <v>6881</v>
      </c>
      <c r="Z403" s="15" t="e">
        <f>_xlfn.XLOOKUP(E403, Commandes!F:F, Commandes!D:D)</f>
        <v>#N/A</v>
      </c>
    </row>
    <row r="404" spans="1:26" x14ac:dyDescent="0.25">
      <c r="A404" s="11" t="s">
        <v>6133</v>
      </c>
      <c r="B404" s="11" t="s">
        <v>6865</v>
      </c>
      <c r="C404" s="11" t="s">
        <v>8847</v>
      </c>
      <c r="D404" s="11" t="s">
        <v>9191</v>
      </c>
      <c r="E404" s="11" t="s">
        <v>9192</v>
      </c>
      <c r="F404" s="11" t="s">
        <v>6869</v>
      </c>
      <c r="G404" s="11" t="s">
        <v>4181</v>
      </c>
      <c r="H404" s="11" t="s">
        <v>4667</v>
      </c>
      <c r="I404" s="11" t="s">
        <v>6870</v>
      </c>
      <c r="J404" s="11" t="s">
        <v>6871</v>
      </c>
      <c r="K404" s="11" t="s">
        <v>9171</v>
      </c>
      <c r="L404" s="11" t="s">
        <v>9172</v>
      </c>
      <c r="M404" s="11" t="s">
        <v>66</v>
      </c>
      <c r="N404" s="11" t="s">
        <v>6874</v>
      </c>
      <c r="O404" s="11" t="s">
        <v>6875</v>
      </c>
      <c r="P404" s="11" t="s">
        <v>9193</v>
      </c>
      <c r="Q404" s="11">
        <v>142397</v>
      </c>
      <c r="R404" s="11" t="s">
        <v>9194</v>
      </c>
      <c r="S404" s="11" t="s">
        <v>6878</v>
      </c>
      <c r="T404" s="11" t="s">
        <v>9195</v>
      </c>
      <c r="U404" s="11">
        <v>1595</v>
      </c>
      <c r="V404" s="11" t="s">
        <v>6880</v>
      </c>
      <c r="W404" s="11">
        <v>120</v>
      </c>
      <c r="X404" s="11">
        <v>5</v>
      </c>
      <c r="Y404" s="11" t="s">
        <v>6881</v>
      </c>
      <c r="Z404" s="15" t="e">
        <f>_xlfn.XLOOKUP(E404, Commandes!F:F, Commandes!D:D)</f>
        <v>#N/A</v>
      </c>
    </row>
    <row r="405" spans="1:26" x14ac:dyDescent="0.25">
      <c r="A405" s="11" t="s">
        <v>6133</v>
      </c>
      <c r="B405" s="11" t="s">
        <v>6865</v>
      </c>
      <c r="C405" s="11" t="s">
        <v>8847</v>
      </c>
      <c r="D405" s="11" t="s">
        <v>9196</v>
      </c>
      <c r="E405" s="11" t="s">
        <v>9197</v>
      </c>
      <c r="F405" s="11" t="s">
        <v>6869</v>
      </c>
      <c r="G405" s="11" t="s">
        <v>4181</v>
      </c>
      <c r="H405" s="11" t="s">
        <v>4667</v>
      </c>
      <c r="I405" s="11" t="s">
        <v>6870</v>
      </c>
      <c r="J405" s="11" t="s">
        <v>6871</v>
      </c>
      <c r="K405" s="11" t="s">
        <v>9171</v>
      </c>
      <c r="L405" s="11" t="s">
        <v>9172</v>
      </c>
      <c r="M405" s="11" t="s">
        <v>66</v>
      </c>
      <c r="N405" s="11" t="s">
        <v>6874</v>
      </c>
      <c r="O405" s="11" t="s">
        <v>6875</v>
      </c>
      <c r="P405" s="11" t="s">
        <v>9198</v>
      </c>
      <c r="Q405" s="11">
        <v>66680</v>
      </c>
      <c r="R405" s="11" t="s">
        <v>9199</v>
      </c>
      <c r="S405" s="11" t="s">
        <v>6878</v>
      </c>
      <c r="T405" s="11" t="s">
        <v>9200</v>
      </c>
      <c r="U405" s="11">
        <v>1595</v>
      </c>
      <c r="V405" s="11" t="s">
        <v>6880</v>
      </c>
      <c r="W405" s="11">
        <v>120</v>
      </c>
      <c r="X405" s="11">
        <v>5</v>
      </c>
      <c r="Y405" s="11" t="s">
        <v>6881</v>
      </c>
      <c r="Z405" s="15" t="e">
        <f>_xlfn.XLOOKUP(E405, Commandes!F:F, Commandes!D:D)</f>
        <v>#N/A</v>
      </c>
    </row>
    <row r="406" spans="1:26" x14ac:dyDescent="0.25">
      <c r="A406" s="11" t="s">
        <v>6133</v>
      </c>
      <c r="B406" s="11" t="s">
        <v>6865</v>
      </c>
      <c r="C406" s="11" t="s">
        <v>8847</v>
      </c>
      <c r="D406" s="11" t="s">
        <v>9201</v>
      </c>
      <c r="E406" s="11" t="s">
        <v>9202</v>
      </c>
      <c r="F406" s="11" t="s">
        <v>6869</v>
      </c>
      <c r="G406" s="11" t="s">
        <v>4181</v>
      </c>
      <c r="H406" s="11" t="s">
        <v>4667</v>
      </c>
      <c r="I406" s="11" t="s">
        <v>6870</v>
      </c>
      <c r="J406" s="11" t="s">
        <v>6871</v>
      </c>
      <c r="K406" s="11" t="s">
        <v>9171</v>
      </c>
      <c r="L406" s="11" t="s">
        <v>9172</v>
      </c>
      <c r="M406" s="11" t="s">
        <v>66</v>
      </c>
      <c r="N406" s="11" t="s">
        <v>6874</v>
      </c>
      <c r="O406" s="11" t="s">
        <v>6875</v>
      </c>
      <c r="P406" s="11" t="s">
        <v>9203</v>
      </c>
      <c r="Q406" s="11">
        <v>138161</v>
      </c>
      <c r="R406" s="11" t="s">
        <v>9204</v>
      </c>
      <c r="S406" s="11" t="s">
        <v>6878</v>
      </c>
      <c r="T406" s="11" t="s">
        <v>9205</v>
      </c>
      <c r="U406" s="11">
        <v>1595</v>
      </c>
      <c r="V406" s="11" t="s">
        <v>6880</v>
      </c>
      <c r="W406" s="11">
        <v>120</v>
      </c>
      <c r="X406" s="11">
        <v>5</v>
      </c>
      <c r="Y406" s="11" t="s">
        <v>6881</v>
      </c>
      <c r="Z406" s="15" t="e">
        <f>_xlfn.XLOOKUP(E406, Commandes!F:F, Commandes!D:D)</f>
        <v>#N/A</v>
      </c>
    </row>
    <row r="407" spans="1:26" x14ac:dyDescent="0.25">
      <c r="A407" s="11" t="s">
        <v>6133</v>
      </c>
      <c r="B407" s="11" t="s">
        <v>6865</v>
      </c>
      <c r="C407" s="11" t="s">
        <v>8847</v>
      </c>
      <c r="D407" s="11" t="s">
        <v>9206</v>
      </c>
      <c r="E407" s="11" t="s">
        <v>9207</v>
      </c>
      <c r="F407" s="11" t="s">
        <v>6895</v>
      </c>
      <c r="G407" s="11" t="s">
        <v>7016</v>
      </c>
      <c r="H407" s="11" t="s">
        <v>7017</v>
      </c>
      <c r="I407" s="11" t="s">
        <v>7018</v>
      </c>
      <c r="J407" s="11" t="s">
        <v>9208</v>
      </c>
      <c r="K407" s="11" t="s">
        <v>7206</v>
      </c>
      <c r="L407" s="11" t="s">
        <v>9209</v>
      </c>
      <c r="M407" s="11" t="s">
        <v>66</v>
      </c>
      <c r="N407" s="11" t="s">
        <v>6874</v>
      </c>
      <c r="O407" s="11" t="s">
        <v>6875</v>
      </c>
      <c r="P407" s="11" t="s">
        <v>9210</v>
      </c>
      <c r="Q407" s="11">
        <v>108297</v>
      </c>
      <c r="R407" s="11" t="s">
        <v>9211</v>
      </c>
      <c r="S407" s="11" t="s">
        <v>6878</v>
      </c>
      <c r="T407" s="11" t="s">
        <v>9212</v>
      </c>
      <c r="U407" s="11">
        <v>1910</v>
      </c>
      <c r="V407" s="11" t="s">
        <v>6880</v>
      </c>
      <c r="W407" s="11">
        <v>138</v>
      </c>
      <c r="X407" s="11">
        <v>7</v>
      </c>
      <c r="Y407" s="11" t="s">
        <v>6881</v>
      </c>
      <c r="Z407" s="15" t="e">
        <f>_xlfn.XLOOKUP(E407, Commandes!F:F, Commandes!D:D)</f>
        <v>#N/A</v>
      </c>
    </row>
    <row r="408" spans="1:26" x14ac:dyDescent="0.25">
      <c r="A408" s="11" t="s">
        <v>6133</v>
      </c>
      <c r="B408" s="11" t="s">
        <v>6865</v>
      </c>
      <c r="C408" s="11" t="s">
        <v>8847</v>
      </c>
      <c r="D408" s="11" t="s">
        <v>9213</v>
      </c>
      <c r="E408" s="11" t="s">
        <v>9214</v>
      </c>
      <c r="F408" s="11" t="s">
        <v>6869</v>
      </c>
      <c r="G408" s="11" t="s">
        <v>4181</v>
      </c>
      <c r="H408" s="11" t="s">
        <v>4667</v>
      </c>
      <c r="I408" s="11" t="s">
        <v>6870</v>
      </c>
      <c r="J408" s="11" t="s">
        <v>6871</v>
      </c>
      <c r="K408" s="11" t="s">
        <v>9171</v>
      </c>
      <c r="L408" s="11" t="s">
        <v>9172</v>
      </c>
      <c r="M408" s="11" t="s">
        <v>66</v>
      </c>
      <c r="N408" s="11" t="s">
        <v>6874</v>
      </c>
      <c r="O408" s="11" t="s">
        <v>6875</v>
      </c>
      <c r="P408" s="11" t="s">
        <v>9215</v>
      </c>
      <c r="Q408" s="11">
        <v>105850</v>
      </c>
      <c r="R408" s="11" t="s">
        <v>9216</v>
      </c>
      <c r="S408" s="11" t="s">
        <v>6878</v>
      </c>
      <c r="T408" s="11" t="s">
        <v>9217</v>
      </c>
      <c r="U408" s="11">
        <v>1595</v>
      </c>
      <c r="V408" s="11" t="s">
        <v>6880</v>
      </c>
      <c r="W408" s="11">
        <v>120</v>
      </c>
      <c r="X408" s="11">
        <v>5</v>
      </c>
      <c r="Y408" s="11" t="s">
        <v>6881</v>
      </c>
      <c r="Z408" s="15" t="e">
        <f>_xlfn.XLOOKUP(E408, Commandes!F:F, Commandes!D:D)</f>
        <v>#N/A</v>
      </c>
    </row>
    <row r="409" spans="1:26" x14ac:dyDescent="0.25">
      <c r="A409" s="11" t="s">
        <v>6133</v>
      </c>
      <c r="B409" s="11" t="s">
        <v>6865</v>
      </c>
      <c r="C409" s="11" t="s">
        <v>8847</v>
      </c>
      <c r="D409" s="11" t="s">
        <v>9218</v>
      </c>
      <c r="E409" s="11" t="s">
        <v>9219</v>
      </c>
      <c r="F409" s="11" t="s">
        <v>6869</v>
      </c>
      <c r="G409" s="11" t="s">
        <v>4181</v>
      </c>
      <c r="H409" s="11" t="s">
        <v>4667</v>
      </c>
      <c r="I409" s="11" t="s">
        <v>6870</v>
      </c>
      <c r="J409" s="11" t="s">
        <v>6871</v>
      </c>
      <c r="K409" s="11" t="s">
        <v>9171</v>
      </c>
      <c r="L409" s="11" t="s">
        <v>9220</v>
      </c>
      <c r="M409" s="11" t="s">
        <v>66</v>
      </c>
      <c r="N409" s="11" t="s">
        <v>6874</v>
      </c>
      <c r="O409" s="11" t="s">
        <v>6875</v>
      </c>
      <c r="P409" s="11" t="s">
        <v>66</v>
      </c>
      <c r="Q409" s="11">
        <v>148208</v>
      </c>
      <c r="R409" s="11" t="s">
        <v>9221</v>
      </c>
      <c r="S409" s="11" t="s">
        <v>6878</v>
      </c>
      <c r="T409" s="11" t="s">
        <v>9222</v>
      </c>
      <c r="U409" s="11">
        <v>1595</v>
      </c>
      <c r="V409" s="11" t="s">
        <v>6880</v>
      </c>
      <c r="W409" s="11">
        <v>120</v>
      </c>
      <c r="X409" s="11">
        <v>5</v>
      </c>
      <c r="Y409" s="11" t="s">
        <v>6881</v>
      </c>
      <c r="Z409" s="15" t="e">
        <f>_xlfn.XLOOKUP(E409, Commandes!F:F, Commandes!D:D)</f>
        <v>#N/A</v>
      </c>
    </row>
    <row r="410" spans="1:26" x14ac:dyDescent="0.25">
      <c r="A410" s="11" t="s">
        <v>6133</v>
      </c>
      <c r="B410" s="11" t="s">
        <v>6865</v>
      </c>
      <c r="C410" s="11" t="s">
        <v>8847</v>
      </c>
      <c r="D410" s="11" t="s">
        <v>9223</v>
      </c>
      <c r="E410" s="11" t="s">
        <v>9224</v>
      </c>
      <c r="F410" s="11" t="s">
        <v>6869</v>
      </c>
      <c r="G410" s="11" t="s">
        <v>4181</v>
      </c>
      <c r="H410" s="11" t="s">
        <v>4667</v>
      </c>
      <c r="I410" s="11" t="s">
        <v>6870</v>
      </c>
      <c r="J410" s="11" t="s">
        <v>6871</v>
      </c>
      <c r="K410" s="11" t="s">
        <v>9171</v>
      </c>
      <c r="L410" s="11" t="s">
        <v>9220</v>
      </c>
      <c r="M410" s="11" t="s">
        <v>66</v>
      </c>
      <c r="N410" s="11" t="s">
        <v>6874</v>
      </c>
      <c r="O410" s="11" t="s">
        <v>6875</v>
      </c>
      <c r="P410" s="11" t="s">
        <v>9225</v>
      </c>
      <c r="Q410" s="11">
        <v>149822</v>
      </c>
      <c r="R410" s="11" t="s">
        <v>9226</v>
      </c>
      <c r="S410" s="11" t="s">
        <v>6878</v>
      </c>
      <c r="T410" s="11" t="s">
        <v>9227</v>
      </c>
      <c r="U410" s="11">
        <v>1595</v>
      </c>
      <c r="V410" s="11" t="s">
        <v>6880</v>
      </c>
      <c r="W410" s="11">
        <v>120</v>
      </c>
      <c r="X410" s="11">
        <v>5</v>
      </c>
      <c r="Y410" s="11" t="s">
        <v>6881</v>
      </c>
      <c r="Z410" s="15" t="e">
        <f>_xlfn.XLOOKUP(E410, Commandes!F:F, Commandes!D:D)</f>
        <v>#N/A</v>
      </c>
    </row>
    <row r="411" spans="1:26" x14ac:dyDescent="0.25">
      <c r="A411" s="11" t="s">
        <v>6133</v>
      </c>
      <c r="B411" s="11" t="s">
        <v>6865</v>
      </c>
      <c r="C411" s="11" t="s">
        <v>8847</v>
      </c>
      <c r="D411" s="11" t="s">
        <v>9228</v>
      </c>
      <c r="E411" s="11" t="s">
        <v>9229</v>
      </c>
      <c r="F411" s="11" t="s">
        <v>6869</v>
      </c>
      <c r="G411" s="11" t="s">
        <v>4181</v>
      </c>
      <c r="H411" s="11" t="s">
        <v>4667</v>
      </c>
      <c r="I411" s="11" t="s">
        <v>6870</v>
      </c>
      <c r="J411" s="11" t="s">
        <v>6871</v>
      </c>
      <c r="K411" s="11" t="s">
        <v>9171</v>
      </c>
      <c r="L411" s="11" t="s">
        <v>9220</v>
      </c>
      <c r="M411" s="11" t="s">
        <v>66</v>
      </c>
      <c r="N411" s="11" t="s">
        <v>6874</v>
      </c>
      <c r="O411" s="11" t="s">
        <v>6875</v>
      </c>
      <c r="P411" s="11" t="s">
        <v>9230</v>
      </c>
      <c r="Q411" s="11">
        <v>113538</v>
      </c>
      <c r="R411" s="11" t="s">
        <v>9231</v>
      </c>
      <c r="S411" s="11" t="s">
        <v>6878</v>
      </c>
      <c r="T411" s="11" t="s">
        <v>9232</v>
      </c>
      <c r="U411" s="11">
        <v>1595</v>
      </c>
      <c r="V411" s="11" t="s">
        <v>6880</v>
      </c>
      <c r="W411" s="11">
        <v>120</v>
      </c>
      <c r="X411" s="11">
        <v>5</v>
      </c>
      <c r="Y411" s="11" t="s">
        <v>6881</v>
      </c>
      <c r="Z411" s="15" t="e">
        <f>_xlfn.XLOOKUP(E411, Commandes!F:F, Commandes!D:D)</f>
        <v>#N/A</v>
      </c>
    </row>
    <row r="412" spans="1:26" x14ac:dyDescent="0.25">
      <c r="A412" s="11" t="s">
        <v>6133</v>
      </c>
      <c r="B412" s="11" t="s">
        <v>6865</v>
      </c>
      <c r="C412" s="11" t="s">
        <v>8847</v>
      </c>
      <c r="D412" s="11" t="s">
        <v>9233</v>
      </c>
      <c r="E412" s="11" t="s">
        <v>9234</v>
      </c>
      <c r="F412" s="11" t="s">
        <v>66</v>
      </c>
      <c r="G412" s="11" t="s">
        <v>8236</v>
      </c>
      <c r="H412" s="11" t="s">
        <v>4667</v>
      </c>
      <c r="I412" s="11" t="s">
        <v>6870</v>
      </c>
      <c r="J412" s="11" t="s">
        <v>6871</v>
      </c>
      <c r="K412" s="11" t="s">
        <v>9171</v>
      </c>
      <c r="L412" s="11" t="s">
        <v>9220</v>
      </c>
      <c r="M412" s="11" t="s">
        <v>66</v>
      </c>
      <c r="N412" s="11" t="s">
        <v>6874</v>
      </c>
      <c r="O412" s="11" t="s">
        <v>6875</v>
      </c>
      <c r="P412" s="11" t="s">
        <v>9235</v>
      </c>
      <c r="Q412" s="11">
        <v>94730</v>
      </c>
      <c r="R412" s="11" t="s">
        <v>9236</v>
      </c>
      <c r="S412" s="11" t="s">
        <v>6878</v>
      </c>
      <c r="T412" s="11" t="s">
        <v>9237</v>
      </c>
      <c r="U412" s="11">
        <v>1595</v>
      </c>
      <c r="V412" s="11" t="s">
        <v>6880</v>
      </c>
      <c r="W412" s="11">
        <v>120</v>
      </c>
      <c r="X412" s="11">
        <v>5</v>
      </c>
      <c r="Y412" s="11" t="s">
        <v>6881</v>
      </c>
      <c r="Z412" s="15" t="e">
        <f>_xlfn.XLOOKUP(E412, Commandes!F:F, Commandes!D:D)</f>
        <v>#N/A</v>
      </c>
    </row>
    <row r="413" spans="1:26" x14ac:dyDescent="0.25">
      <c r="A413" s="11" t="s">
        <v>6133</v>
      </c>
      <c r="B413" s="11" t="s">
        <v>6865</v>
      </c>
      <c r="C413" s="11" t="s">
        <v>8847</v>
      </c>
      <c r="D413" s="11" t="s">
        <v>9238</v>
      </c>
      <c r="E413" s="11" t="s">
        <v>9239</v>
      </c>
      <c r="F413" s="11" t="s">
        <v>66</v>
      </c>
      <c r="G413" s="11" t="s">
        <v>8236</v>
      </c>
      <c r="H413" s="11" t="s">
        <v>4667</v>
      </c>
      <c r="I413" s="11" t="s">
        <v>6870</v>
      </c>
      <c r="J413" s="11" t="s">
        <v>6871</v>
      </c>
      <c r="K413" s="11" t="s">
        <v>7088</v>
      </c>
      <c r="L413" s="11" t="s">
        <v>9240</v>
      </c>
      <c r="M413" s="11" t="s">
        <v>66</v>
      </c>
      <c r="N413" s="11" t="s">
        <v>6874</v>
      </c>
      <c r="O413" s="11" t="s">
        <v>6875</v>
      </c>
      <c r="P413" s="11" t="s">
        <v>9241</v>
      </c>
      <c r="Q413" s="11">
        <v>74106</v>
      </c>
      <c r="R413" s="11" t="s">
        <v>9242</v>
      </c>
      <c r="S413" s="11" t="s">
        <v>6878</v>
      </c>
      <c r="T413" s="11" t="s">
        <v>9243</v>
      </c>
      <c r="U413" s="11">
        <v>1595</v>
      </c>
      <c r="V413" s="11" t="s">
        <v>6880</v>
      </c>
      <c r="W413" s="11">
        <v>120</v>
      </c>
      <c r="X413" s="11">
        <v>5</v>
      </c>
      <c r="Y413" s="11" t="s">
        <v>6881</v>
      </c>
      <c r="Z413" s="15" t="e">
        <f>_xlfn.XLOOKUP(E413, Commandes!F:F, Commandes!D:D)</f>
        <v>#N/A</v>
      </c>
    </row>
    <row r="414" spans="1:26" x14ac:dyDescent="0.25">
      <c r="A414" s="11" t="s">
        <v>6133</v>
      </c>
      <c r="B414" s="11" t="s">
        <v>6865</v>
      </c>
      <c r="C414" s="11" t="s">
        <v>8847</v>
      </c>
      <c r="D414" s="11" t="s">
        <v>9244</v>
      </c>
      <c r="E414" s="11" t="s">
        <v>9245</v>
      </c>
      <c r="F414" s="11" t="s">
        <v>6869</v>
      </c>
      <c r="G414" s="11" t="s">
        <v>4181</v>
      </c>
      <c r="H414" s="11" t="s">
        <v>4667</v>
      </c>
      <c r="I414" s="11" t="s">
        <v>6870</v>
      </c>
      <c r="J414" s="11" t="s">
        <v>6871</v>
      </c>
      <c r="K414" s="11" t="s">
        <v>7088</v>
      </c>
      <c r="L414" s="11" t="s">
        <v>9240</v>
      </c>
      <c r="M414" s="11" t="s">
        <v>66</v>
      </c>
      <c r="N414" s="11" t="s">
        <v>6874</v>
      </c>
      <c r="O414" s="11" t="s">
        <v>6875</v>
      </c>
      <c r="P414" s="11" t="s">
        <v>9246</v>
      </c>
      <c r="Q414" s="11">
        <v>93886</v>
      </c>
      <c r="R414" s="11" t="s">
        <v>9247</v>
      </c>
      <c r="S414" s="11" t="s">
        <v>6878</v>
      </c>
      <c r="T414" s="11" t="s">
        <v>9248</v>
      </c>
      <c r="U414" s="11">
        <v>1595</v>
      </c>
      <c r="V414" s="11" t="s">
        <v>6880</v>
      </c>
      <c r="W414" s="11">
        <v>120</v>
      </c>
      <c r="X414" s="11">
        <v>5</v>
      </c>
      <c r="Y414" s="11" t="s">
        <v>6881</v>
      </c>
      <c r="Z414" s="15" t="e">
        <f>_xlfn.XLOOKUP(E414, Commandes!F:F, Commandes!D:D)</f>
        <v>#N/A</v>
      </c>
    </row>
    <row r="415" spans="1:26" x14ac:dyDescent="0.25">
      <c r="A415" s="11" t="s">
        <v>6133</v>
      </c>
      <c r="B415" s="11" t="s">
        <v>6865</v>
      </c>
      <c r="C415" s="11" t="s">
        <v>8847</v>
      </c>
      <c r="D415" s="11" t="s">
        <v>9249</v>
      </c>
      <c r="E415" s="11" t="s">
        <v>9250</v>
      </c>
      <c r="F415" s="11" t="s">
        <v>6869</v>
      </c>
      <c r="G415" s="11" t="s">
        <v>7429</v>
      </c>
      <c r="H415" s="11" t="s">
        <v>7017</v>
      </c>
      <c r="I415" s="11" t="s">
        <v>4160</v>
      </c>
      <c r="J415" s="11" t="s">
        <v>7019</v>
      </c>
      <c r="K415" s="11" t="s">
        <v>9251</v>
      </c>
      <c r="L415" s="11" t="s">
        <v>9252</v>
      </c>
      <c r="M415" s="11" t="s">
        <v>66</v>
      </c>
      <c r="N415" s="11" t="s">
        <v>6874</v>
      </c>
      <c r="O415" s="11" t="s">
        <v>6875</v>
      </c>
      <c r="P415" s="11" t="s">
        <v>9253</v>
      </c>
      <c r="Q415" s="11">
        <v>91755</v>
      </c>
      <c r="R415" s="11" t="s">
        <v>9254</v>
      </c>
      <c r="S415" s="11" t="s">
        <v>6878</v>
      </c>
      <c r="T415" s="11" t="s">
        <v>9255</v>
      </c>
      <c r="U415" s="11">
        <v>2280</v>
      </c>
      <c r="V415" s="11" t="s">
        <v>7025</v>
      </c>
      <c r="W415" s="11">
        <v>26</v>
      </c>
      <c r="X415" s="11">
        <v>8</v>
      </c>
      <c r="Y415" s="11" t="s">
        <v>6881</v>
      </c>
      <c r="Z415" s="15" t="e">
        <f>_xlfn.XLOOKUP(E415, Commandes!F:F, Commandes!D:D)</f>
        <v>#N/A</v>
      </c>
    </row>
    <row r="416" spans="1:26" x14ac:dyDescent="0.25">
      <c r="A416" s="11" t="s">
        <v>6133</v>
      </c>
      <c r="B416" s="11" t="s">
        <v>6865</v>
      </c>
      <c r="C416" s="11" t="s">
        <v>8847</v>
      </c>
      <c r="D416" s="11" t="s">
        <v>9256</v>
      </c>
      <c r="E416" s="11" t="s">
        <v>9257</v>
      </c>
      <c r="F416" s="11" t="s">
        <v>6869</v>
      </c>
      <c r="G416" s="11" t="s">
        <v>6884</v>
      </c>
      <c r="H416" s="11" t="s">
        <v>6885</v>
      </c>
      <c r="I416" s="11" t="s">
        <v>6886</v>
      </c>
      <c r="J416" s="11" t="s">
        <v>6887</v>
      </c>
      <c r="K416" s="11" t="s">
        <v>9258</v>
      </c>
      <c r="L416" s="11" t="s">
        <v>9259</v>
      </c>
      <c r="M416" s="11" t="s">
        <v>66</v>
      </c>
      <c r="N416" s="11" t="s">
        <v>6874</v>
      </c>
      <c r="O416" s="11" t="s">
        <v>6875</v>
      </c>
      <c r="P416" s="11" t="s">
        <v>9260</v>
      </c>
      <c r="Q416" s="11">
        <v>55555</v>
      </c>
      <c r="R416" s="11" t="s">
        <v>9261</v>
      </c>
      <c r="S416" s="11" t="s">
        <v>6878</v>
      </c>
      <c r="T416" s="11" t="s">
        <v>9262</v>
      </c>
      <c r="U416" s="11">
        <v>1755</v>
      </c>
      <c r="V416" s="11" t="s">
        <v>6880</v>
      </c>
      <c r="W416" s="11">
        <v>130</v>
      </c>
      <c r="X416" s="11">
        <v>7</v>
      </c>
      <c r="Y416" s="11" t="s">
        <v>6881</v>
      </c>
      <c r="Z416" s="15" t="e">
        <f>_xlfn.XLOOKUP(E416, Commandes!F:F, Commandes!D:D)</f>
        <v>#N/A</v>
      </c>
    </row>
    <row r="417" spans="1:26" x14ac:dyDescent="0.25">
      <c r="A417" s="11" t="s">
        <v>6133</v>
      </c>
      <c r="B417" s="11" t="s">
        <v>6865</v>
      </c>
      <c r="C417" s="11" t="s">
        <v>8847</v>
      </c>
      <c r="D417" s="11" t="s">
        <v>9263</v>
      </c>
      <c r="E417" s="11" t="s">
        <v>9264</v>
      </c>
      <c r="F417" s="11" t="s">
        <v>7071</v>
      </c>
      <c r="G417" s="11" t="s">
        <v>4275</v>
      </c>
      <c r="H417" s="11" t="s">
        <v>4667</v>
      </c>
      <c r="I417" s="11" t="s">
        <v>7255</v>
      </c>
      <c r="J417" s="11" t="s">
        <v>7256</v>
      </c>
      <c r="K417" s="11" t="s">
        <v>6897</v>
      </c>
      <c r="L417" s="11" t="s">
        <v>9265</v>
      </c>
      <c r="M417" s="11" t="s">
        <v>66</v>
      </c>
      <c r="N417" s="11" t="s">
        <v>6874</v>
      </c>
      <c r="O417" s="11" t="s">
        <v>6875</v>
      </c>
      <c r="P417" s="11" t="s">
        <v>9266</v>
      </c>
      <c r="Q417" s="11">
        <v>62124</v>
      </c>
      <c r="R417" s="11" t="s">
        <v>9267</v>
      </c>
      <c r="S417" s="11" t="s">
        <v>6878</v>
      </c>
      <c r="T417" s="11" t="s">
        <v>9268</v>
      </c>
      <c r="U417" s="11">
        <v>1888</v>
      </c>
      <c r="V417" s="11" t="s">
        <v>6880</v>
      </c>
      <c r="W417" s="11">
        <v>138</v>
      </c>
      <c r="X417" s="11">
        <v>7</v>
      </c>
      <c r="Y417" s="11" t="s">
        <v>6881</v>
      </c>
      <c r="Z417" s="15" t="e">
        <f>_xlfn.XLOOKUP(E417, Commandes!F:F, Commandes!D:D)</f>
        <v>#N/A</v>
      </c>
    </row>
    <row r="418" spans="1:26" x14ac:dyDescent="0.25">
      <c r="A418" s="11" t="s">
        <v>6133</v>
      </c>
      <c r="B418" s="11" t="s">
        <v>6865</v>
      </c>
      <c r="C418" s="11" t="s">
        <v>8847</v>
      </c>
      <c r="D418" s="11" t="s">
        <v>9269</v>
      </c>
      <c r="E418" s="11" t="s">
        <v>9270</v>
      </c>
      <c r="F418" s="11" t="s">
        <v>7071</v>
      </c>
      <c r="G418" s="11" t="s">
        <v>4275</v>
      </c>
      <c r="H418" s="11" t="s">
        <v>4667</v>
      </c>
      <c r="I418" s="11" t="s">
        <v>7255</v>
      </c>
      <c r="J418" s="11" t="s">
        <v>7256</v>
      </c>
      <c r="K418" s="11" t="s">
        <v>6897</v>
      </c>
      <c r="L418" s="11" t="s">
        <v>9265</v>
      </c>
      <c r="M418" s="11" t="s">
        <v>66</v>
      </c>
      <c r="N418" s="11" t="s">
        <v>6874</v>
      </c>
      <c r="O418" s="11" t="s">
        <v>6875</v>
      </c>
      <c r="P418" s="11" t="s">
        <v>9271</v>
      </c>
      <c r="Q418" s="11">
        <v>71500</v>
      </c>
      <c r="R418" s="11" t="s">
        <v>9272</v>
      </c>
      <c r="S418" s="11" t="s">
        <v>6878</v>
      </c>
      <c r="T418" s="11" t="s">
        <v>9273</v>
      </c>
      <c r="U418" s="11">
        <v>1888</v>
      </c>
      <c r="V418" s="11" t="s">
        <v>6880</v>
      </c>
      <c r="W418" s="11">
        <v>138</v>
      </c>
      <c r="X418" s="11">
        <v>7</v>
      </c>
      <c r="Y418" s="11" t="s">
        <v>6881</v>
      </c>
      <c r="Z418" s="15" t="e">
        <f>_xlfn.XLOOKUP(E418, Commandes!F:F, Commandes!D:D)</f>
        <v>#N/A</v>
      </c>
    </row>
    <row r="419" spans="1:26" x14ac:dyDescent="0.25">
      <c r="A419" s="11" t="s">
        <v>6133</v>
      </c>
      <c r="B419" s="11" t="s">
        <v>6865</v>
      </c>
      <c r="C419" s="11" t="s">
        <v>8847</v>
      </c>
      <c r="D419" s="11" t="s">
        <v>9274</v>
      </c>
      <c r="E419" s="11" t="s">
        <v>9275</v>
      </c>
      <c r="F419" s="11" t="s">
        <v>7071</v>
      </c>
      <c r="G419" s="11" t="s">
        <v>4275</v>
      </c>
      <c r="H419" s="11" t="s">
        <v>4667</v>
      </c>
      <c r="I419" s="11" t="s">
        <v>7255</v>
      </c>
      <c r="J419" s="11" t="s">
        <v>7256</v>
      </c>
      <c r="K419" s="11" t="s">
        <v>6897</v>
      </c>
      <c r="L419" s="11" t="s">
        <v>9265</v>
      </c>
      <c r="M419" s="11" t="s">
        <v>66</v>
      </c>
      <c r="N419" s="11" t="s">
        <v>6874</v>
      </c>
      <c r="O419" s="11" t="s">
        <v>6875</v>
      </c>
      <c r="P419" s="11" t="s">
        <v>9276</v>
      </c>
      <c r="Q419" s="11">
        <v>80323</v>
      </c>
      <c r="R419" s="11" t="s">
        <v>9277</v>
      </c>
      <c r="S419" s="11" t="s">
        <v>6878</v>
      </c>
      <c r="T419" s="11" t="s">
        <v>9278</v>
      </c>
      <c r="U419" s="11">
        <v>1888</v>
      </c>
      <c r="V419" s="11" t="s">
        <v>6880</v>
      </c>
      <c r="W419" s="11">
        <v>138</v>
      </c>
      <c r="X419" s="11">
        <v>7</v>
      </c>
      <c r="Y419" s="11" t="s">
        <v>6881</v>
      </c>
      <c r="Z419" s="15" t="e">
        <f>_xlfn.XLOOKUP(E419, Commandes!F:F, Commandes!D:D)</f>
        <v>#N/A</v>
      </c>
    </row>
    <row r="420" spans="1:26" x14ac:dyDescent="0.25">
      <c r="A420" s="11" t="s">
        <v>6133</v>
      </c>
      <c r="B420" s="11" t="s">
        <v>6865</v>
      </c>
      <c r="C420" s="11" t="s">
        <v>8847</v>
      </c>
      <c r="D420" s="11" t="s">
        <v>9279</v>
      </c>
      <c r="E420" s="11" t="s">
        <v>9280</v>
      </c>
      <c r="F420" s="11" t="s">
        <v>6869</v>
      </c>
      <c r="G420" s="11" t="s">
        <v>4275</v>
      </c>
      <c r="H420" s="11" t="s">
        <v>4667</v>
      </c>
      <c r="I420" s="11" t="s">
        <v>7814</v>
      </c>
      <c r="J420" s="11" t="s">
        <v>7256</v>
      </c>
      <c r="K420" s="11" t="s">
        <v>6897</v>
      </c>
      <c r="L420" s="11" t="s">
        <v>9265</v>
      </c>
      <c r="M420" s="11" t="s">
        <v>66</v>
      </c>
      <c r="N420" s="11" t="s">
        <v>6874</v>
      </c>
      <c r="O420" s="11" t="s">
        <v>6875</v>
      </c>
      <c r="P420" s="11" t="s">
        <v>9281</v>
      </c>
      <c r="Q420" s="11">
        <v>82078</v>
      </c>
      <c r="R420" s="11" t="s">
        <v>9282</v>
      </c>
      <c r="S420" s="11" t="s">
        <v>6878</v>
      </c>
      <c r="T420" s="11" t="s">
        <v>9283</v>
      </c>
      <c r="U420" s="11">
        <v>1810</v>
      </c>
      <c r="V420" s="11" t="s">
        <v>6880</v>
      </c>
      <c r="W420" s="11">
        <v>136</v>
      </c>
      <c r="X420" s="11">
        <v>7</v>
      </c>
      <c r="Y420" s="11" t="s">
        <v>6881</v>
      </c>
      <c r="Z420" s="15" t="e">
        <f>_xlfn.XLOOKUP(E420, Commandes!F:F, Commandes!D:D)</f>
        <v>#N/A</v>
      </c>
    </row>
    <row r="421" spans="1:26" x14ac:dyDescent="0.25">
      <c r="A421" s="11" t="s">
        <v>6133</v>
      </c>
      <c r="B421" s="11" t="s">
        <v>6865</v>
      </c>
      <c r="C421" s="11" t="s">
        <v>8847</v>
      </c>
      <c r="D421" s="11" t="s">
        <v>9284</v>
      </c>
      <c r="E421" s="11" t="s">
        <v>9285</v>
      </c>
      <c r="F421" s="11" t="s">
        <v>6869</v>
      </c>
      <c r="G421" s="11" t="s">
        <v>4181</v>
      </c>
      <c r="H421" s="11" t="s">
        <v>4667</v>
      </c>
      <c r="I421" s="11" t="s">
        <v>6870</v>
      </c>
      <c r="J421" s="11" t="s">
        <v>9286</v>
      </c>
      <c r="K421" s="11" t="s">
        <v>7943</v>
      </c>
      <c r="L421" s="11" t="s">
        <v>9287</v>
      </c>
      <c r="M421" s="11" t="s">
        <v>66</v>
      </c>
      <c r="N421" s="11" t="s">
        <v>6874</v>
      </c>
      <c r="O421" s="11" t="s">
        <v>6875</v>
      </c>
      <c r="P421" s="11" t="s">
        <v>9288</v>
      </c>
      <c r="Q421" s="11">
        <v>67300</v>
      </c>
      <c r="R421" s="11" t="s">
        <v>9289</v>
      </c>
      <c r="S421" s="11" t="s">
        <v>6878</v>
      </c>
      <c r="T421" s="11" t="s">
        <v>9290</v>
      </c>
      <c r="U421" s="11">
        <v>1580</v>
      </c>
      <c r="V421" s="11" t="s">
        <v>6880</v>
      </c>
      <c r="W421" s="11">
        <v>121</v>
      </c>
      <c r="X421" s="11">
        <v>5</v>
      </c>
      <c r="Y421" s="11" t="s">
        <v>6881</v>
      </c>
      <c r="Z421" s="15" t="e">
        <f>_xlfn.XLOOKUP(E421, Commandes!F:F, Commandes!D:D)</f>
        <v>#N/A</v>
      </c>
    </row>
    <row r="422" spans="1:26" x14ac:dyDescent="0.25">
      <c r="A422" s="11" t="s">
        <v>6133</v>
      </c>
      <c r="B422" s="11" t="s">
        <v>6865</v>
      </c>
      <c r="C422" s="11" t="s">
        <v>8847</v>
      </c>
      <c r="D422" s="11" t="s">
        <v>9291</v>
      </c>
      <c r="E422" s="11" t="s">
        <v>9292</v>
      </c>
      <c r="F422" s="11" t="s">
        <v>6869</v>
      </c>
      <c r="G422" s="11" t="s">
        <v>4181</v>
      </c>
      <c r="H422" s="11" t="s">
        <v>4667</v>
      </c>
      <c r="I422" s="11" t="s">
        <v>6870</v>
      </c>
      <c r="J422" s="11" t="s">
        <v>9286</v>
      </c>
      <c r="K422" s="11" t="s">
        <v>7943</v>
      </c>
      <c r="L422" s="11" t="s">
        <v>9293</v>
      </c>
      <c r="M422" s="11" t="s">
        <v>66</v>
      </c>
      <c r="N422" s="11" t="s">
        <v>6874</v>
      </c>
      <c r="O422" s="11" t="s">
        <v>6875</v>
      </c>
      <c r="P422" s="11" t="s">
        <v>9294</v>
      </c>
      <c r="Q422" s="11">
        <v>31215</v>
      </c>
      <c r="R422" s="11" t="s">
        <v>9295</v>
      </c>
      <c r="S422" s="11" t="s">
        <v>6878</v>
      </c>
      <c r="T422" s="11" t="s">
        <v>9296</v>
      </c>
      <c r="U422" s="11">
        <v>1580</v>
      </c>
      <c r="V422" s="11" t="s">
        <v>6880</v>
      </c>
      <c r="W422" s="11">
        <v>121</v>
      </c>
      <c r="X422" s="11">
        <v>5</v>
      </c>
      <c r="Y422" s="11" t="s">
        <v>6881</v>
      </c>
      <c r="Z422" s="15" t="e">
        <f>_xlfn.XLOOKUP(E422, Commandes!F:F, Commandes!D:D)</f>
        <v>#N/A</v>
      </c>
    </row>
    <row r="423" spans="1:26" x14ac:dyDescent="0.25">
      <c r="A423" s="11" t="s">
        <v>6133</v>
      </c>
      <c r="B423" s="11" t="s">
        <v>7127</v>
      </c>
      <c r="C423" s="11" t="s">
        <v>8714</v>
      </c>
      <c r="D423" s="11" t="s">
        <v>9297</v>
      </c>
      <c r="E423" s="11" t="s">
        <v>9298</v>
      </c>
      <c r="F423" s="11" t="s">
        <v>66</v>
      </c>
      <c r="G423" s="11" t="s">
        <v>4181</v>
      </c>
      <c r="H423" s="11" t="s">
        <v>4667</v>
      </c>
      <c r="I423" s="11" t="s">
        <v>8278</v>
      </c>
      <c r="J423" s="11" t="s">
        <v>8279</v>
      </c>
      <c r="K423" s="11" t="s">
        <v>9299</v>
      </c>
      <c r="L423" s="11" t="s">
        <v>9300</v>
      </c>
      <c r="M423" s="11" t="s">
        <v>66</v>
      </c>
      <c r="N423" s="11" t="s">
        <v>6874</v>
      </c>
      <c r="O423" s="11" t="s">
        <v>6875</v>
      </c>
      <c r="P423" s="11" t="s">
        <v>66</v>
      </c>
      <c r="Q423" s="11">
        <v>264031</v>
      </c>
      <c r="R423" s="11" t="s">
        <v>9301</v>
      </c>
      <c r="S423" s="11" t="s">
        <v>6878</v>
      </c>
      <c r="T423" s="11" t="s">
        <v>9302</v>
      </c>
      <c r="U423" s="11">
        <v>1670</v>
      </c>
      <c r="V423" s="11" t="s">
        <v>6923</v>
      </c>
      <c r="W423" s="11">
        <v>82</v>
      </c>
      <c r="X423" s="11">
        <v>4</v>
      </c>
      <c r="Y423" s="11" t="s">
        <v>66</v>
      </c>
      <c r="Z423" s="15" t="e">
        <f>_xlfn.XLOOKUP(E423, Commandes!F:F, Commandes!D:D)</f>
        <v>#N/A</v>
      </c>
    </row>
    <row r="424" spans="1:26" x14ac:dyDescent="0.25">
      <c r="A424" s="11" t="s">
        <v>6133</v>
      </c>
      <c r="B424" s="11" t="s">
        <v>7127</v>
      </c>
      <c r="C424" s="11" t="s">
        <v>8749</v>
      </c>
      <c r="D424" s="11" t="s">
        <v>9303</v>
      </c>
      <c r="E424" s="11" t="s">
        <v>9304</v>
      </c>
      <c r="F424" s="11" t="s">
        <v>66</v>
      </c>
      <c r="G424" s="11" t="s">
        <v>4181</v>
      </c>
      <c r="H424" s="11" t="s">
        <v>4667</v>
      </c>
      <c r="I424" s="11" t="s">
        <v>8278</v>
      </c>
      <c r="J424" s="11" t="s">
        <v>8279</v>
      </c>
      <c r="K424" s="11" t="s">
        <v>9305</v>
      </c>
      <c r="L424" s="11" t="s">
        <v>9306</v>
      </c>
      <c r="M424" s="11" t="s">
        <v>66</v>
      </c>
      <c r="N424" s="11" t="s">
        <v>6874</v>
      </c>
      <c r="O424" s="11" t="s">
        <v>6875</v>
      </c>
      <c r="P424" s="11" t="s">
        <v>9307</v>
      </c>
      <c r="Q424" s="11">
        <v>238564</v>
      </c>
      <c r="R424" s="11" t="s">
        <v>9308</v>
      </c>
      <c r="S424" s="11" t="s">
        <v>6878</v>
      </c>
      <c r="T424" s="11" t="s">
        <v>9309</v>
      </c>
      <c r="U424" s="11">
        <v>1670</v>
      </c>
      <c r="V424" s="11" t="s">
        <v>6923</v>
      </c>
      <c r="W424" s="11">
        <v>82</v>
      </c>
      <c r="X424" s="11">
        <v>4</v>
      </c>
      <c r="Y424" s="11" t="s">
        <v>66</v>
      </c>
      <c r="Z424" s="15" t="e">
        <f>_xlfn.XLOOKUP(E424, Commandes!F:F, Commandes!D:D)</f>
        <v>#N/A</v>
      </c>
    </row>
    <row r="425" spans="1:26" x14ac:dyDescent="0.25">
      <c r="A425" s="11" t="s">
        <v>6133</v>
      </c>
      <c r="B425" s="11" t="s">
        <v>7127</v>
      </c>
      <c r="C425" s="11" t="s">
        <v>8800</v>
      </c>
      <c r="D425" s="11" t="s">
        <v>9310</v>
      </c>
      <c r="E425" s="11" t="s">
        <v>9311</v>
      </c>
      <c r="F425" s="11" t="s">
        <v>66</v>
      </c>
      <c r="G425" s="11" t="s">
        <v>4181</v>
      </c>
      <c r="H425" s="11" t="s">
        <v>4667</v>
      </c>
      <c r="I425" s="11" t="s">
        <v>8278</v>
      </c>
      <c r="J425" s="11" t="s">
        <v>8279</v>
      </c>
      <c r="K425" s="11" t="s">
        <v>9305</v>
      </c>
      <c r="L425" s="11" t="s">
        <v>9312</v>
      </c>
      <c r="M425" s="11" t="s">
        <v>66</v>
      </c>
      <c r="N425" s="11" t="s">
        <v>6874</v>
      </c>
      <c r="O425" s="11" t="s">
        <v>6875</v>
      </c>
      <c r="P425" s="11" t="s">
        <v>9313</v>
      </c>
      <c r="Q425" s="11">
        <v>190508</v>
      </c>
      <c r="R425" s="11" t="s">
        <v>9314</v>
      </c>
      <c r="S425" s="11" t="s">
        <v>6878</v>
      </c>
      <c r="T425" s="11" t="s">
        <v>9315</v>
      </c>
      <c r="U425" s="11">
        <v>1670</v>
      </c>
      <c r="V425" s="11" t="s">
        <v>6923</v>
      </c>
      <c r="W425" s="11">
        <v>82</v>
      </c>
      <c r="X425" s="11">
        <v>4</v>
      </c>
      <c r="Y425" s="11" t="s">
        <v>66</v>
      </c>
      <c r="Z425" s="15" t="e">
        <f>_xlfn.XLOOKUP(E425, Commandes!F:F, Commandes!D:D)</f>
        <v>#N/A</v>
      </c>
    </row>
    <row r="426" spans="1:26" x14ac:dyDescent="0.25">
      <c r="A426" s="11" t="s">
        <v>6133</v>
      </c>
      <c r="B426" s="11" t="s">
        <v>7127</v>
      </c>
      <c r="C426" s="11" t="s">
        <v>8847</v>
      </c>
      <c r="D426" s="11" t="s">
        <v>9316</v>
      </c>
      <c r="E426" s="11" t="s">
        <v>9317</v>
      </c>
      <c r="F426" s="11" t="s">
        <v>66</v>
      </c>
      <c r="G426" s="11" t="s">
        <v>4181</v>
      </c>
      <c r="H426" s="11" t="s">
        <v>4667</v>
      </c>
      <c r="I426" s="11" t="s">
        <v>8278</v>
      </c>
      <c r="J426" s="11" t="s">
        <v>8279</v>
      </c>
      <c r="K426" s="11" t="s">
        <v>9318</v>
      </c>
      <c r="L426" s="11" t="s">
        <v>9319</v>
      </c>
      <c r="M426" s="11" t="s">
        <v>66</v>
      </c>
      <c r="N426" s="11" t="s">
        <v>6874</v>
      </c>
      <c r="O426" s="11" t="s">
        <v>6875</v>
      </c>
      <c r="P426" s="11" t="s">
        <v>66</v>
      </c>
      <c r="Q426" s="11">
        <v>195364</v>
      </c>
      <c r="R426" s="11" t="s">
        <v>9320</v>
      </c>
      <c r="S426" s="11" t="s">
        <v>6878</v>
      </c>
      <c r="T426" s="11" t="s">
        <v>9321</v>
      </c>
      <c r="U426" s="11">
        <v>1670</v>
      </c>
      <c r="V426" s="11" t="s">
        <v>6923</v>
      </c>
      <c r="W426" s="11">
        <v>82</v>
      </c>
      <c r="X426" s="11">
        <v>4</v>
      </c>
      <c r="Y426" s="11" t="s">
        <v>66</v>
      </c>
      <c r="Z426" s="15" t="e">
        <f>_xlfn.XLOOKUP(E426, Commandes!F:F, Commandes!D:D)</f>
        <v>#N/A</v>
      </c>
    </row>
    <row r="427" spans="1:26" x14ac:dyDescent="0.25">
      <c r="A427" s="11" t="s">
        <v>6133</v>
      </c>
      <c r="B427" s="11" t="s">
        <v>7127</v>
      </c>
      <c r="C427" s="11" t="s">
        <v>8847</v>
      </c>
      <c r="D427" s="11" t="s">
        <v>9322</v>
      </c>
      <c r="E427" s="11" t="s">
        <v>9323</v>
      </c>
      <c r="F427" s="11" t="s">
        <v>66</v>
      </c>
      <c r="G427" s="11" t="s">
        <v>4181</v>
      </c>
      <c r="H427" s="11" t="s">
        <v>4667</v>
      </c>
      <c r="I427" s="11" t="s">
        <v>8278</v>
      </c>
      <c r="J427" s="11" t="s">
        <v>8279</v>
      </c>
      <c r="K427" s="11" t="s">
        <v>9299</v>
      </c>
      <c r="L427" s="11" t="s">
        <v>9324</v>
      </c>
      <c r="M427" s="11" t="s">
        <v>66</v>
      </c>
      <c r="N427" s="11" t="s">
        <v>6874</v>
      </c>
      <c r="O427" s="11" t="s">
        <v>6875</v>
      </c>
      <c r="P427" s="11" t="s">
        <v>9325</v>
      </c>
      <c r="Q427" s="11">
        <v>183864</v>
      </c>
      <c r="R427" s="11" t="s">
        <v>9326</v>
      </c>
      <c r="S427" s="11" t="s">
        <v>6878</v>
      </c>
      <c r="T427" s="11" t="s">
        <v>9327</v>
      </c>
      <c r="U427" s="11">
        <v>1670</v>
      </c>
      <c r="V427" s="11" t="s">
        <v>6923</v>
      </c>
      <c r="W427" s="11">
        <v>82</v>
      </c>
      <c r="X427" s="11">
        <v>4</v>
      </c>
      <c r="Y427" s="11" t="s">
        <v>66</v>
      </c>
      <c r="Z427" s="15" t="e">
        <f>_xlfn.XLOOKUP(E427, Commandes!F:F, Commandes!D:D)</f>
        <v>#N/A</v>
      </c>
    </row>
    <row r="428" spans="1:26" x14ac:dyDescent="0.25">
      <c r="A428" s="11" t="s">
        <v>6133</v>
      </c>
      <c r="B428" s="11" t="s">
        <v>7127</v>
      </c>
      <c r="C428" s="11" t="s">
        <v>8847</v>
      </c>
      <c r="D428" s="11" t="s">
        <v>9328</v>
      </c>
      <c r="E428" s="11" t="s">
        <v>9329</v>
      </c>
      <c r="F428" s="11" t="s">
        <v>66</v>
      </c>
      <c r="G428" s="11" t="s">
        <v>4181</v>
      </c>
      <c r="H428" s="11" t="s">
        <v>4667</v>
      </c>
      <c r="I428" s="11" t="s">
        <v>7301</v>
      </c>
      <c r="J428" s="11" t="s">
        <v>7302</v>
      </c>
      <c r="K428" s="11" t="s">
        <v>9330</v>
      </c>
      <c r="L428" s="11" t="s">
        <v>8689</v>
      </c>
      <c r="M428" s="11" t="s">
        <v>66</v>
      </c>
      <c r="N428" s="11" t="s">
        <v>6874</v>
      </c>
      <c r="O428" s="11" t="s">
        <v>6875</v>
      </c>
      <c r="P428" s="11" t="s">
        <v>9331</v>
      </c>
      <c r="Q428" s="11">
        <v>184670</v>
      </c>
      <c r="R428" s="11" t="s">
        <v>9332</v>
      </c>
      <c r="S428" s="11" t="s">
        <v>6878</v>
      </c>
      <c r="T428" s="11" t="s">
        <v>9333</v>
      </c>
      <c r="U428" s="11">
        <v>1702</v>
      </c>
      <c r="V428" s="11" t="s">
        <v>6923</v>
      </c>
      <c r="W428" s="11">
        <v>109</v>
      </c>
      <c r="X428" s="11">
        <v>4</v>
      </c>
      <c r="Y428" s="11" t="s">
        <v>6881</v>
      </c>
      <c r="Z428" s="15" t="e">
        <f>_xlfn.XLOOKUP(E428, Commandes!F:F, Commandes!D:D)</f>
        <v>#N/A</v>
      </c>
    </row>
    <row r="429" spans="1:26" x14ac:dyDescent="0.25">
      <c r="A429" s="11" t="s">
        <v>6133</v>
      </c>
      <c r="B429" s="11" t="s">
        <v>7127</v>
      </c>
      <c r="C429" s="11" t="s">
        <v>8847</v>
      </c>
      <c r="D429" s="11" t="s">
        <v>9334</v>
      </c>
      <c r="E429" s="11" t="s">
        <v>9335</v>
      </c>
      <c r="F429" s="11" t="s">
        <v>66</v>
      </c>
      <c r="G429" s="11" t="s">
        <v>4181</v>
      </c>
      <c r="H429" s="11" t="s">
        <v>4667</v>
      </c>
      <c r="I429" s="11" t="s">
        <v>9336</v>
      </c>
      <c r="J429" s="11" t="s">
        <v>9337</v>
      </c>
      <c r="K429" s="11" t="s">
        <v>9338</v>
      </c>
      <c r="L429" s="11" t="s">
        <v>9339</v>
      </c>
      <c r="M429" s="11" t="s">
        <v>66</v>
      </c>
      <c r="N429" s="11" t="s">
        <v>6874</v>
      </c>
      <c r="O429" s="11" t="s">
        <v>6875</v>
      </c>
      <c r="P429" s="11" t="s">
        <v>9340</v>
      </c>
      <c r="Q429" s="11">
        <v>156129</v>
      </c>
      <c r="R429" s="11" t="s">
        <v>9341</v>
      </c>
      <c r="S429" s="11" t="s">
        <v>6878</v>
      </c>
      <c r="T429" s="11" t="s">
        <v>9342</v>
      </c>
      <c r="U429" s="11">
        <v>1745</v>
      </c>
      <c r="V429" s="11" t="s">
        <v>6902</v>
      </c>
      <c r="W429" s="11">
        <v>98</v>
      </c>
      <c r="X429" s="11">
        <v>5</v>
      </c>
      <c r="Y429" s="11" t="s">
        <v>6881</v>
      </c>
      <c r="Z429" s="15" t="e">
        <f>_xlfn.XLOOKUP(E429, Commandes!F:F, Commandes!D:D)</f>
        <v>#N/A</v>
      </c>
    </row>
    <row r="430" spans="1:26" x14ac:dyDescent="0.25">
      <c r="A430" s="11" t="s">
        <v>6133</v>
      </c>
      <c r="B430" s="11" t="s">
        <v>7127</v>
      </c>
      <c r="C430" s="11" t="s">
        <v>8847</v>
      </c>
      <c r="D430" s="11" t="s">
        <v>9343</v>
      </c>
      <c r="E430" s="11" t="s">
        <v>9344</v>
      </c>
      <c r="F430" s="11" t="s">
        <v>66</v>
      </c>
      <c r="G430" s="11" t="s">
        <v>4181</v>
      </c>
      <c r="H430" s="11" t="s">
        <v>4667</v>
      </c>
      <c r="I430" s="11" t="s">
        <v>9336</v>
      </c>
      <c r="J430" s="11" t="s">
        <v>9337</v>
      </c>
      <c r="K430" s="11" t="s">
        <v>9338</v>
      </c>
      <c r="L430" s="11" t="s">
        <v>9339</v>
      </c>
      <c r="M430" s="11" t="s">
        <v>66</v>
      </c>
      <c r="N430" s="11" t="s">
        <v>6874</v>
      </c>
      <c r="O430" s="11" t="s">
        <v>6875</v>
      </c>
      <c r="P430" s="11" t="s">
        <v>9345</v>
      </c>
      <c r="Q430" s="11">
        <v>153500</v>
      </c>
      <c r="R430" s="11" t="s">
        <v>9346</v>
      </c>
      <c r="S430" s="11" t="s">
        <v>6878</v>
      </c>
      <c r="T430" s="11" t="s">
        <v>9347</v>
      </c>
      <c r="U430" s="11">
        <v>1745</v>
      </c>
      <c r="V430" s="11" t="s">
        <v>6902</v>
      </c>
      <c r="W430" s="11">
        <v>98</v>
      </c>
      <c r="X430" s="11">
        <v>5</v>
      </c>
      <c r="Y430" s="11" t="s">
        <v>6881</v>
      </c>
      <c r="Z430" s="15" t="e">
        <f>_xlfn.XLOOKUP(E430, Commandes!F:F, Commandes!D:D)</f>
        <v>#N/A</v>
      </c>
    </row>
    <row r="431" spans="1:26" x14ac:dyDescent="0.25">
      <c r="A431" s="11" t="s">
        <v>6133</v>
      </c>
      <c r="B431" s="11" t="s">
        <v>7127</v>
      </c>
      <c r="C431" s="11" t="s">
        <v>8847</v>
      </c>
      <c r="D431" s="11" t="s">
        <v>9348</v>
      </c>
      <c r="E431" s="11" t="s">
        <v>9349</v>
      </c>
      <c r="F431" s="11" t="s">
        <v>66</v>
      </c>
      <c r="G431" s="11" t="s">
        <v>4181</v>
      </c>
      <c r="H431" s="11" t="s">
        <v>4667</v>
      </c>
      <c r="I431" s="11" t="s">
        <v>8290</v>
      </c>
      <c r="J431" s="11" t="s">
        <v>8291</v>
      </c>
      <c r="K431" s="11" t="s">
        <v>9171</v>
      </c>
      <c r="L431" s="11" t="s">
        <v>9220</v>
      </c>
      <c r="M431" s="11" t="s">
        <v>66</v>
      </c>
      <c r="N431" s="11" t="s">
        <v>6874</v>
      </c>
      <c r="O431" s="11" t="s">
        <v>6875</v>
      </c>
      <c r="P431" s="11" t="s">
        <v>9350</v>
      </c>
      <c r="Q431" s="11">
        <v>39875</v>
      </c>
      <c r="R431" s="11" t="s">
        <v>9351</v>
      </c>
      <c r="S431" s="11" t="s">
        <v>6878</v>
      </c>
      <c r="T431" s="11" t="s">
        <v>9352</v>
      </c>
      <c r="U431" s="11">
        <v>1595</v>
      </c>
      <c r="V431" s="11" t="s">
        <v>6880</v>
      </c>
      <c r="W431" s="11">
        <v>120</v>
      </c>
      <c r="X431" s="11">
        <v>5</v>
      </c>
      <c r="Y431" s="11" t="s">
        <v>6881</v>
      </c>
      <c r="Z431" s="15" t="e">
        <f>_xlfn.XLOOKUP(E431, Commandes!F:F, Commandes!D:D)</f>
        <v>#N/A</v>
      </c>
    </row>
    <row r="432" spans="1:26" x14ac:dyDescent="0.25">
      <c r="A432" s="11" t="s">
        <v>6133</v>
      </c>
      <c r="B432" s="11" t="s">
        <v>7127</v>
      </c>
      <c r="C432" s="11" t="s">
        <v>8847</v>
      </c>
      <c r="D432" s="11" t="s">
        <v>9353</v>
      </c>
      <c r="E432" s="11" t="s">
        <v>9354</v>
      </c>
      <c r="F432" s="11" t="s">
        <v>66</v>
      </c>
      <c r="G432" s="11" t="s">
        <v>4181</v>
      </c>
      <c r="H432" s="11" t="s">
        <v>4667</v>
      </c>
      <c r="I432" s="11" t="s">
        <v>8290</v>
      </c>
      <c r="J432" s="11" t="s">
        <v>8291</v>
      </c>
      <c r="K432" s="11" t="s">
        <v>9171</v>
      </c>
      <c r="L432" s="11" t="s">
        <v>9220</v>
      </c>
      <c r="M432" s="11" t="s">
        <v>66</v>
      </c>
      <c r="N432" s="11" t="s">
        <v>6874</v>
      </c>
      <c r="O432" s="11" t="s">
        <v>6875</v>
      </c>
      <c r="P432" s="11" t="s">
        <v>9355</v>
      </c>
      <c r="Q432" s="11">
        <v>88302</v>
      </c>
      <c r="R432" s="11" t="s">
        <v>9356</v>
      </c>
      <c r="S432" s="11" t="s">
        <v>6878</v>
      </c>
      <c r="T432" s="11" t="s">
        <v>9357</v>
      </c>
      <c r="U432" s="11">
        <v>1595</v>
      </c>
      <c r="V432" s="11" t="s">
        <v>6880</v>
      </c>
      <c r="W432" s="11">
        <v>120</v>
      </c>
      <c r="X432" s="11">
        <v>5</v>
      </c>
      <c r="Y432" s="11" t="s">
        <v>6881</v>
      </c>
      <c r="Z432" s="15" t="e">
        <f>_xlfn.XLOOKUP(E432, Commandes!F:F, Commandes!D:D)</f>
        <v>#N/A</v>
      </c>
    </row>
    <row r="433" spans="1:26" x14ac:dyDescent="0.25">
      <c r="A433" s="11" t="s">
        <v>6133</v>
      </c>
      <c r="B433" s="11" t="s">
        <v>7127</v>
      </c>
      <c r="C433" s="11" t="s">
        <v>8847</v>
      </c>
      <c r="D433" s="11" t="s">
        <v>9358</v>
      </c>
      <c r="E433" s="11" t="s">
        <v>9359</v>
      </c>
      <c r="F433" s="11" t="s">
        <v>66</v>
      </c>
      <c r="G433" s="11" t="s">
        <v>4181</v>
      </c>
      <c r="H433" s="11" t="s">
        <v>4667</v>
      </c>
      <c r="I433" s="11" t="s">
        <v>8290</v>
      </c>
      <c r="J433" s="11" t="s">
        <v>8291</v>
      </c>
      <c r="K433" s="11" t="s">
        <v>9171</v>
      </c>
      <c r="L433" s="11" t="s">
        <v>9360</v>
      </c>
      <c r="M433" s="11" t="s">
        <v>66</v>
      </c>
      <c r="N433" s="11" t="s">
        <v>6874</v>
      </c>
      <c r="O433" s="11" t="s">
        <v>6875</v>
      </c>
      <c r="P433" s="11" t="s">
        <v>9361</v>
      </c>
      <c r="Q433" s="11">
        <v>108980</v>
      </c>
      <c r="R433" s="11" t="s">
        <v>9362</v>
      </c>
      <c r="S433" s="11" t="s">
        <v>6878</v>
      </c>
      <c r="T433" s="11" t="s">
        <v>9363</v>
      </c>
      <c r="U433" s="11">
        <v>1595</v>
      </c>
      <c r="V433" s="11" t="s">
        <v>6880</v>
      </c>
      <c r="W433" s="11">
        <v>120</v>
      </c>
      <c r="X433" s="11">
        <v>5</v>
      </c>
      <c r="Y433" s="11" t="s">
        <v>6881</v>
      </c>
      <c r="Z433" s="15" t="e">
        <f>_xlfn.XLOOKUP(E433, Commandes!F:F, Commandes!D:D)</f>
        <v>#N/A</v>
      </c>
    </row>
    <row r="434" spans="1:26" x14ac:dyDescent="0.25">
      <c r="A434" s="11" t="s">
        <v>6133</v>
      </c>
      <c r="B434" s="11" t="s">
        <v>7127</v>
      </c>
      <c r="C434" s="11" t="s">
        <v>8847</v>
      </c>
      <c r="D434" s="11" t="s">
        <v>9364</v>
      </c>
      <c r="E434" s="11" t="s">
        <v>9365</v>
      </c>
      <c r="F434" s="11" t="s">
        <v>66</v>
      </c>
      <c r="G434" s="11" t="s">
        <v>8236</v>
      </c>
      <c r="H434" s="11" t="s">
        <v>4667</v>
      </c>
      <c r="I434" s="11" t="s">
        <v>8290</v>
      </c>
      <c r="J434" s="11" t="s">
        <v>8291</v>
      </c>
      <c r="K434" s="11" t="s">
        <v>9171</v>
      </c>
      <c r="L434" s="11" t="s">
        <v>9360</v>
      </c>
      <c r="M434" s="11" t="s">
        <v>66</v>
      </c>
      <c r="N434" s="11" t="s">
        <v>6874</v>
      </c>
      <c r="O434" s="11" t="s">
        <v>6875</v>
      </c>
      <c r="P434" s="11" t="s">
        <v>9366</v>
      </c>
      <c r="Q434" s="11">
        <v>135500</v>
      </c>
      <c r="R434" s="11" t="s">
        <v>9367</v>
      </c>
      <c r="S434" s="11" t="s">
        <v>6878</v>
      </c>
      <c r="T434" s="11" t="s">
        <v>9368</v>
      </c>
      <c r="U434" s="11">
        <v>1595</v>
      </c>
      <c r="V434" s="11" t="s">
        <v>6880</v>
      </c>
      <c r="W434" s="11">
        <v>120</v>
      </c>
      <c r="X434" s="11">
        <v>5</v>
      </c>
      <c r="Y434" s="11" t="s">
        <v>6881</v>
      </c>
      <c r="Z434" s="15" t="e">
        <f>_xlfn.XLOOKUP(E434, Commandes!F:F, Commandes!D:D)</f>
        <v>#N/A</v>
      </c>
    </row>
    <row r="435" spans="1:26" x14ac:dyDescent="0.25">
      <c r="A435" s="11" t="s">
        <v>6133</v>
      </c>
      <c r="B435" s="11" t="s">
        <v>7127</v>
      </c>
      <c r="C435" s="11" t="s">
        <v>8847</v>
      </c>
      <c r="D435" s="11" t="s">
        <v>9369</v>
      </c>
      <c r="E435" s="11" t="s">
        <v>9370</v>
      </c>
      <c r="F435" s="11" t="s">
        <v>66</v>
      </c>
      <c r="G435" s="11" t="s">
        <v>4181</v>
      </c>
      <c r="H435" s="11" t="s">
        <v>4667</v>
      </c>
      <c r="I435" s="11" t="s">
        <v>8290</v>
      </c>
      <c r="J435" s="11" t="s">
        <v>8291</v>
      </c>
      <c r="K435" s="11" t="s">
        <v>9171</v>
      </c>
      <c r="L435" s="11" t="s">
        <v>9371</v>
      </c>
      <c r="M435" s="11" t="s">
        <v>66</v>
      </c>
      <c r="N435" s="11" t="s">
        <v>6874</v>
      </c>
      <c r="O435" s="11" t="s">
        <v>6875</v>
      </c>
      <c r="P435" s="11" t="s">
        <v>9372</v>
      </c>
      <c r="Q435" s="11">
        <v>106396</v>
      </c>
      <c r="R435" s="11" t="s">
        <v>9373</v>
      </c>
      <c r="S435" s="11" t="s">
        <v>6878</v>
      </c>
      <c r="T435" s="11" t="s">
        <v>9374</v>
      </c>
      <c r="U435" s="11">
        <v>1595</v>
      </c>
      <c r="V435" s="11" t="s">
        <v>6880</v>
      </c>
      <c r="W435" s="11">
        <v>120</v>
      </c>
      <c r="X435" s="11">
        <v>5</v>
      </c>
      <c r="Y435" s="11" t="s">
        <v>6881</v>
      </c>
      <c r="Z435" s="15" t="e">
        <f>_xlfn.XLOOKUP(E435, Commandes!F:F, Commandes!D:D)</f>
        <v>#N/A</v>
      </c>
    </row>
    <row r="436" spans="1:26" x14ac:dyDescent="0.25">
      <c r="A436" s="11" t="s">
        <v>6133</v>
      </c>
      <c r="B436" s="11" t="s">
        <v>7127</v>
      </c>
      <c r="C436" s="11" t="s">
        <v>8847</v>
      </c>
      <c r="D436" s="11" t="s">
        <v>9375</v>
      </c>
      <c r="E436" s="11" t="s">
        <v>9376</v>
      </c>
      <c r="F436" s="11" t="s">
        <v>66</v>
      </c>
      <c r="G436" s="11" t="s">
        <v>4181</v>
      </c>
      <c r="H436" s="11" t="s">
        <v>4667</v>
      </c>
      <c r="I436" s="11" t="s">
        <v>8290</v>
      </c>
      <c r="J436" s="11" t="s">
        <v>8291</v>
      </c>
      <c r="K436" s="11" t="s">
        <v>9171</v>
      </c>
      <c r="L436" s="11" t="s">
        <v>9360</v>
      </c>
      <c r="M436" s="11" t="s">
        <v>66</v>
      </c>
      <c r="N436" s="11" t="s">
        <v>6874</v>
      </c>
      <c r="O436" s="11" t="s">
        <v>6875</v>
      </c>
      <c r="P436" s="11" t="s">
        <v>9377</v>
      </c>
      <c r="Q436" s="11">
        <v>115690</v>
      </c>
      <c r="R436" s="11" t="s">
        <v>9378</v>
      </c>
      <c r="S436" s="11" t="s">
        <v>6878</v>
      </c>
      <c r="T436" s="11" t="s">
        <v>9379</v>
      </c>
      <c r="U436" s="11">
        <v>1595</v>
      </c>
      <c r="V436" s="11" t="s">
        <v>6880</v>
      </c>
      <c r="W436" s="11">
        <v>120</v>
      </c>
      <c r="X436" s="11">
        <v>5</v>
      </c>
      <c r="Y436" s="11" t="s">
        <v>6881</v>
      </c>
      <c r="Z436" s="15" t="e">
        <f>_xlfn.XLOOKUP(E436, Commandes!F:F, Commandes!D:D)</f>
        <v>#N/A</v>
      </c>
    </row>
    <row r="437" spans="1:26" x14ac:dyDescent="0.25">
      <c r="A437" s="11" t="s">
        <v>6133</v>
      </c>
      <c r="B437" s="11" t="s">
        <v>7127</v>
      </c>
      <c r="C437" s="11" t="s">
        <v>8847</v>
      </c>
      <c r="D437" s="11" t="s">
        <v>9380</v>
      </c>
      <c r="E437" s="11" t="s">
        <v>9381</v>
      </c>
      <c r="F437" s="11" t="s">
        <v>66</v>
      </c>
      <c r="G437" s="11" t="s">
        <v>4181</v>
      </c>
      <c r="H437" s="11" t="s">
        <v>4667</v>
      </c>
      <c r="I437" s="11" t="s">
        <v>8290</v>
      </c>
      <c r="J437" s="11" t="s">
        <v>8291</v>
      </c>
      <c r="K437" s="11" t="s">
        <v>9171</v>
      </c>
      <c r="L437" s="11" t="s">
        <v>9360</v>
      </c>
      <c r="M437" s="11" t="s">
        <v>66</v>
      </c>
      <c r="N437" s="11" t="s">
        <v>6874</v>
      </c>
      <c r="O437" s="11" t="s">
        <v>6875</v>
      </c>
      <c r="P437" s="11" t="s">
        <v>9382</v>
      </c>
      <c r="Q437" s="11">
        <v>119526</v>
      </c>
      <c r="R437" s="11" t="s">
        <v>9383</v>
      </c>
      <c r="S437" s="11" t="s">
        <v>6878</v>
      </c>
      <c r="T437" s="11" t="s">
        <v>9384</v>
      </c>
      <c r="U437" s="11">
        <v>1595</v>
      </c>
      <c r="V437" s="11" t="s">
        <v>6880</v>
      </c>
      <c r="W437" s="11">
        <v>120</v>
      </c>
      <c r="X437" s="11">
        <v>5</v>
      </c>
      <c r="Y437" s="11" t="s">
        <v>6881</v>
      </c>
      <c r="Z437" s="15" t="e">
        <f>_xlfn.XLOOKUP(E437, Commandes!F:F, Commandes!D:D)</f>
        <v>#N/A</v>
      </c>
    </row>
    <row r="438" spans="1:26" x14ac:dyDescent="0.25">
      <c r="A438" s="11" t="s">
        <v>6133</v>
      </c>
      <c r="B438" s="11" t="s">
        <v>7127</v>
      </c>
      <c r="C438" s="11" t="s">
        <v>8847</v>
      </c>
      <c r="D438" s="11" t="s">
        <v>9385</v>
      </c>
      <c r="E438" s="11" t="s">
        <v>9386</v>
      </c>
      <c r="F438" s="11" t="s">
        <v>66</v>
      </c>
      <c r="G438" s="11" t="s">
        <v>4181</v>
      </c>
      <c r="H438" s="11" t="s">
        <v>4667</v>
      </c>
      <c r="I438" s="11" t="s">
        <v>8290</v>
      </c>
      <c r="J438" s="11" t="s">
        <v>8291</v>
      </c>
      <c r="K438" s="11" t="s">
        <v>9171</v>
      </c>
      <c r="L438" s="11" t="s">
        <v>9360</v>
      </c>
      <c r="M438" s="11" t="s">
        <v>66</v>
      </c>
      <c r="N438" s="11" t="s">
        <v>6874</v>
      </c>
      <c r="O438" s="11" t="s">
        <v>6875</v>
      </c>
      <c r="P438" s="11" t="s">
        <v>9387</v>
      </c>
      <c r="Q438" s="11">
        <v>107685</v>
      </c>
      <c r="R438" s="11" t="s">
        <v>9388</v>
      </c>
      <c r="S438" s="11" t="s">
        <v>6878</v>
      </c>
      <c r="T438" s="11" t="s">
        <v>9389</v>
      </c>
      <c r="U438" s="11">
        <v>1595</v>
      </c>
      <c r="V438" s="11" t="s">
        <v>6880</v>
      </c>
      <c r="W438" s="11">
        <v>120</v>
      </c>
      <c r="X438" s="11">
        <v>5</v>
      </c>
      <c r="Y438" s="11" t="s">
        <v>6881</v>
      </c>
      <c r="Z438" s="15" t="e">
        <f>_xlfn.XLOOKUP(E438, Commandes!F:F, Commandes!D:D)</f>
        <v>#N/A</v>
      </c>
    </row>
    <row r="439" spans="1:26" x14ac:dyDescent="0.25">
      <c r="A439" s="11" t="s">
        <v>6133</v>
      </c>
      <c r="B439" s="11" t="s">
        <v>7127</v>
      </c>
      <c r="C439" s="11" t="s">
        <v>8847</v>
      </c>
      <c r="D439" s="11" t="s">
        <v>9390</v>
      </c>
      <c r="E439" s="11" t="s">
        <v>9391</v>
      </c>
      <c r="F439" s="11" t="s">
        <v>66</v>
      </c>
      <c r="G439" s="11" t="s">
        <v>4181</v>
      </c>
      <c r="H439" s="11" t="s">
        <v>4667</v>
      </c>
      <c r="I439" s="11" t="s">
        <v>8290</v>
      </c>
      <c r="J439" s="11" t="s">
        <v>8291</v>
      </c>
      <c r="K439" s="11" t="s">
        <v>9171</v>
      </c>
      <c r="L439" s="11" t="s">
        <v>9360</v>
      </c>
      <c r="M439" s="11" t="s">
        <v>66</v>
      </c>
      <c r="N439" s="11" t="s">
        <v>6874</v>
      </c>
      <c r="O439" s="11" t="s">
        <v>6875</v>
      </c>
      <c r="P439" s="11" t="s">
        <v>9392</v>
      </c>
      <c r="Q439" s="11">
        <v>125937</v>
      </c>
      <c r="R439" s="11" t="s">
        <v>9393</v>
      </c>
      <c r="S439" s="11" t="s">
        <v>6878</v>
      </c>
      <c r="T439" s="11" t="s">
        <v>9394</v>
      </c>
      <c r="U439" s="11">
        <v>1595</v>
      </c>
      <c r="V439" s="11" t="s">
        <v>6880</v>
      </c>
      <c r="W439" s="11">
        <v>120</v>
      </c>
      <c r="X439" s="11">
        <v>5</v>
      </c>
      <c r="Y439" s="11" t="s">
        <v>6881</v>
      </c>
      <c r="Z439" s="15" t="e">
        <f>_xlfn.XLOOKUP(E439, Commandes!F:F, Commandes!D:D)</f>
        <v>#N/A</v>
      </c>
    </row>
    <row r="440" spans="1:26" x14ac:dyDescent="0.25">
      <c r="A440" s="11" t="s">
        <v>6133</v>
      </c>
      <c r="B440" s="11" t="s">
        <v>7127</v>
      </c>
      <c r="C440" s="11" t="s">
        <v>8847</v>
      </c>
      <c r="D440" s="11" t="s">
        <v>9395</v>
      </c>
      <c r="E440" s="11" t="s">
        <v>9396</v>
      </c>
      <c r="F440" s="11" t="s">
        <v>66</v>
      </c>
      <c r="G440" s="11" t="s">
        <v>4181</v>
      </c>
      <c r="H440" s="11" t="s">
        <v>4667</v>
      </c>
      <c r="I440" s="11" t="s">
        <v>8290</v>
      </c>
      <c r="J440" s="11" t="s">
        <v>8291</v>
      </c>
      <c r="K440" s="11" t="s">
        <v>7088</v>
      </c>
      <c r="L440" s="11" t="s">
        <v>9240</v>
      </c>
      <c r="M440" s="11" t="s">
        <v>66</v>
      </c>
      <c r="N440" s="11" t="s">
        <v>6874</v>
      </c>
      <c r="O440" s="11" t="s">
        <v>6875</v>
      </c>
      <c r="P440" s="11" t="s">
        <v>9397</v>
      </c>
      <c r="Q440" s="11">
        <v>71162</v>
      </c>
      <c r="R440" s="11" t="s">
        <v>9398</v>
      </c>
      <c r="S440" s="11" t="s">
        <v>6878</v>
      </c>
      <c r="T440" s="11" t="s">
        <v>9399</v>
      </c>
      <c r="U440" s="11">
        <v>1595</v>
      </c>
      <c r="V440" s="11" t="s">
        <v>6880</v>
      </c>
      <c r="W440" s="11">
        <v>120</v>
      </c>
      <c r="X440" s="11">
        <v>5</v>
      </c>
      <c r="Y440" s="11" t="s">
        <v>6881</v>
      </c>
      <c r="Z440" s="15" t="e">
        <f>_xlfn.XLOOKUP(E440, Commandes!F:F, Commandes!D:D)</f>
        <v>#N/A</v>
      </c>
    </row>
    <row r="441" spans="1:26" x14ac:dyDescent="0.25">
      <c r="A441" s="11" t="s">
        <v>6133</v>
      </c>
      <c r="B441" s="11" t="s">
        <v>6903</v>
      </c>
      <c r="C441" s="11" t="s">
        <v>8714</v>
      </c>
      <c r="D441" s="11" t="s">
        <v>9400</v>
      </c>
      <c r="E441" s="11" t="s">
        <v>3759</v>
      </c>
      <c r="F441" s="11" t="s">
        <v>6905</v>
      </c>
      <c r="G441" s="11" t="s">
        <v>6905</v>
      </c>
      <c r="H441" s="11" t="s">
        <v>4692</v>
      </c>
      <c r="I441" s="11" t="s">
        <v>7317</v>
      </c>
      <c r="J441" s="11" t="s">
        <v>66</v>
      </c>
      <c r="K441" s="11" t="s">
        <v>8985</v>
      </c>
      <c r="L441" s="11" t="s">
        <v>9401</v>
      </c>
      <c r="M441" s="11" t="s">
        <v>66</v>
      </c>
      <c r="N441" s="11" t="s">
        <v>6910</v>
      </c>
      <c r="O441" s="11" t="s">
        <v>6911</v>
      </c>
      <c r="P441" s="11" t="s">
        <v>66</v>
      </c>
      <c r="Q441" s="11">
        <v>73159</v>
      </c>
      <c r="R441" s="11" t="s">
        <v>8730</v>
      </c>
      <c r="S441" s="11" t="s">
        <v>6878</v>
      </c>
      <c r="T441" s="11" t="s">
        <v>3761</v>
      </c>
      <c r="U441" s="11">
        <v>3500</v>
      </c>
      <c r="V441" s="11" t="s">
        <v>6923</v>
      </c>
      <c r="W441" s="11">
        <v>0</v>
      </c>
      <c r="X441" s="11">
        <v>8</v>
      </c>
      <c r="Y441" s="11" t="s">
        <v>6915</v>
      </c>
      <c r="Z441" s="15" t="str">
        <f>_xlfn.XLOOKUP(E441, Commandes!F:F, Commandes!D:D)</f>
        <v>G7RE-K9V-SAE</v>
      </c>
    </row>
    <row r="442" spans="1:26" x14ac:dyDescent="0.25">
      <c r="A442" s="11" t="s">
        <v>6133</v>
      </c>
      <c r="B442" s="11" t="s">
        <v>6903</v>
      </c>
      <c r="C442" s="11" t="s">
        <v>8749</v>
      </c>
      <c r="D442" s="11" t="s">
        <v>9402</v>
      </c>
      <c r="E442" s="11" t="s">
        <v>3641</v>
      </c>
      <c r="F442" s="11" t="s">
        <v>6905</v>
      </c>
      <c r="G442" s="11" t="s">
        <v>6905</v>
      </c>
      <c r="H442" s="11" t="s">
        <v>4692</v>
      </c>
      <c r="I442" s="11" t="s">
        <v>7317</v>
      </c>
      <c r="J442" s="11" t="s">
        <v>66</v>
      </c>
      <c r="K442" s="11" t="s">
        <v>9403</v>
      </c>
      <c r="L442" s="11" t="s">
        <v>9404</v>
      </c>
      <c r="M442" s="11" t="s">
        <v>66</v>
      </c>
      <c r="N442" s="11" t="s">
        <v>6910</v>
      </c>
      <c r="O442" s="11" t="s">
        <v>6911</v>
      </c>
      <c r="P442" s="11" t="s">
        <v>66</v>
      </c>
      <c r="Q442" s="11">
        <v>422000</v>
      </c>
      <c r="R442" s="11" t="s">
        <v>9405</v>
      </c>
      <c r="S442" s="11" t="s">
        <v>6878</v>
      </c>
      <c r="T442" s="11" t="s">
        <v>3643</v>
      </c>
      <c r="U442" s="11">
        <v>3500</v>
      </c>
      <c r="V442" s="11" t="s">
        <v>6923</v>
      </c>
      <c r="W442" s="11">
        <v>0</v>
      </c>
      <c r="X442" s="11">
        <v>8</v>
      </c>
      <c r="Y442" s="11" t="s">
        <v>6915</v>
      </c>
      <c r="Z442" s="15" t="str">
        <f>_xlfn.XLOOKUP(E442, Commandes!F:F, Commandes!D:D)</f>
        <v>GCA8-TUZ-C3J</v>
      </c>
    </row>
    <row r="443" spans="1:26" x14ac:dyDescent="0.25">
      <c r="A443" s="11" t="s">
        <v>6133</v>
      </c>
      <c r="B443" s="11" t="s">
        <v>6903</v>
      </c>
      <c r="C443" s="11" t="s">
        <v>8800</v>
      </c>
      <c r="D443" s="11" t="s">
        <v>9406</v>
      </c>
      <c r="E443" s="11" t="s">
        <v>3793</v>
      </c>
      <c r="F443" s="11" t="s">
        <v>6905</v>
      </c>
      <c r="G443" s="11" t="s">
        <v>6905</v>
      </c>
      <c r="H443" s="11" t="s">
        <v>4692</v>
      </c>
      <c r="I443" s="11" t="s">
        <v>7317</v>
      </c>
      <c r="J443" s="11" t="s">
        <v>66</v>
      </c>
      <c r="K443" s="11" t="s">
        <v>9407</v>
      </c>
      <c r="L443" s="11" t="s">
        <v>9408</v>
      </c>
      <c r="M443" s="11" t="s">
        <v>66</v>
      </c>
      <c r="N443" s="11" t="s">
        <v>6910</v>
      </c>
      <c r="O443" s="11" t="s">
        <v>6911</v>
      </c>
      <c r="P443" s="11" t="s">
        <v>66</v>
      </c>
      <c r="Q443" s="11">
        <v>77047</v>
      </c>
      <c r="R443" s="11" t="s">
        <v>9409</v>
      </c>
      <c r="S443" s="11" t="s">
        <v>6878</v>
      </c>
      <c r="T443" s="11" t="s">
        <v>3795</v>
      </c>
      <c r="U443" s="11">
        <v>3500</v>
      </c>
      <c r="V443" s="11" t="s">
        <v>6923</v>
      </c>
      <c r="W443" s="11">
        <v>0</v>
      </c>
      <c r="X443" s="11">
        <v>8</v>
      </c>
      <c r="Y443" s="11" t="s">
        <v>6915</v>
      </c>
      <c r="Z443" s="15" t="str">
        <f>_xlfn.XLOOKUP(E443, Commandes!F:F, Commandes!D:D)</f>
        <v>GU2W-CSK-XYW</v>
      </c>
    </row>
    <row r="444" spans="1:26" x14ac:dyDescent="0.25">
      <c r="A444" s="11" t="s">
        <v>6133</v>
      </c>
      <c r="B444" s="11" t="s">
        <v>6903</v>
      </c>
      <c r="C444" s="11" t="s">
        <v>8847</v>
      </c>
      <c r="D444" s="11" t="s">
        <v>9410</v>
      </c>
      <c r="E444" s="11" t="s">
        <v>4539</v>
      </c>
      <c r="F444" s="11" t="s">
        <v>6905</v>
      </c>
      <c r="G444" s="11" t="s">
        <v>6905</v>
      </c>
      <c r="H444" s="11" t="s">
        <v>4692</v>
      </c>
      <c r="I444" s="11" t="s">
        <v>6917</v>
      </c>
      <c r="J444" s="11" t="s">
        <v>66</v>
      </c>
      <c r="K444" s="11" t="s">
        <v>9411</v>
      </c>
      <c r="L444" s="11" t="s">
        <v>9412</v>
      </c>
      <c r="M444" s="11" t="s">
        <v>66</v>
      </c>
      <c r="N444" s="11" t="s">
        <v>6920</v>
      </c>
      <c r="O444" s="11" t="s">
        <v>6911</v>
      </c>
      <c r="P444" s="11" t="s">
        <v>66</v>
      </c>
      <c r="Q444" s="11">
        <v>0</v>
      </c>
      <c r="R444" s="11" t="s">
        <v>9412</v>
      </c>
      <c r="S444" s="11" t="s">
        <v>6878</v>
      </c>
      <c r="T444" s="11" t="s">
        <v>4541</v>
      </c>
      <c r="U444" s="11">
        <v>3500</v>
      </c>
      <c r="V444" s="11" t="s">
        <v>6923</v>
      </c>
      <c r="W444" s="11">
        <v>0</v>
      </c>
      <c r="X444" s="11">
        <v>8</v>
      </c>
      <c r="Y444" s="11" t="s">
        <v>6915</v>
      </c>
      <c r="Z444" s="15" t="str">
        <f>_xlfn.XLOOKUP(E444, Commandes!F:F, Commandes!D:D)</f>
        <v>G35B-J7C-EYG</v>
      </c>
    </row>
    <row r="445" spans="1:26" x14ac:dyDescent="0.25">
      <c r="A445" s="11" t="s">
        <v>6133</v>
      </c>
      <c r="B445" s="11" t="s">
        <v>6903</v>
      </c>
      <c r="C445" s="11" t="s">
        <v>8847</v>
      </c>
      <c r="D445" s="11" t="s">
        <v>9413</v>
      </c>
      <c r="E445" s="11" t="s">
        <v>3495</v>
      </c>
      <c r="F445" s="11" t="s">
        <v>6905</v>
      </c>
      <c r="G445" s="11" t="s">
        <v>6905</v>
      </c>
      <c r="H445" s="11" t="s">
        <v>4692</v>
      </c>
      <c r="I445" s="11" t="s">
        <v>6917</v>
      </c>
      <c r="J445" s="11" t="s">
        <v>66</v>
      </c>
      <c r="K445" s="11" t="s">
        <v>9414</v>
      </c>
      <c r="L445" s="11" t="s">
        <v>9415</v>
      </c>
      <c r="M445" s="11" t="s">
        <v>66</v>
      </c>
      <c r="N445" s="11" t="s">
        <v>6910</v>
      </c>
      <c r="O445" s="11" t="s">
        <v>6911</v>
      </c>
      <c r="P445" s="11" t="s">
        <v>66</v>
      </c>
      <c r="Q445" s="11">
        <v>171484</v>
      </c>
      <c r="R445" s="11" t="s">
        <v>9416</v>
      </c>
      <c r="S445" s="11" t="s">
        <v>6878</v>
      </c>
      <c r="T445" s="11" t="s">
        <v>3497</v>
      </c>
      <c r="U445" s="11">
        <v>3500</v>
      </c>
      <c r="V445" s="11" t="s">
        <v>6923</v>
      </c>
      <c r="W445" s="11">
        <v>0</v>
      </c>
      <c r="X445" s="11">
        <v>8</v>
      </c>
      <c r="Y445" s="11" t="s">
        <v>6915</v>
      </c>
      <c r="Z445" s="15" t="str">
        <f>_xlfn.XLOOKUP(E445, Commandes!F:F, Commandes!D:D)</f>
        <v>GUMK-HYH-A3F</v>
      </c>
    </row>
    <row r="446" spans="1:26" x14ac:dyDescent="0.25">
      <c r="A446" s="11" t="s">
        <v>6133</v>
      </c>
      <c r="B446" s="11" t="s">
        <v>6903</v>
      </c>
      <c r="C446" s="11" t="s">
        <v>8847</v>
      </c>
      <c r="D446" s="11" t="s">
        <v>9417</v>
      </c>
      <c r="E446" s="11" t="s">
        <v>3433</v>
      </c>
      <c r="F446" s="11" t="s">
        <v>6905</v>
      </c>
      <c r="G446" s="11" t="s">
        <v>6905</v>
      </c>
      <c r="H446" s="11" t="s">
        <v>4692</v>
      </c>
      <c r="I446" s="11" t="s">
        <v>6917</v>
      </c>
      <c r="J446" s="11" t="s">
        <v>66</v>
      </c>
      <c r="K446" s="11" t="s">
        <v>9418</v>
      </c>
      <c r="L446" s="11" t="s">
        <v>9415</v>
      </c>
      <c r="M446" s="11" t="s">
        <v>66</v>
      </c>
      <c r="N446" s="11" t="s">
        <v>6910</v>
      </c>
      <c r="O446" s="11" t="s">
        <v>6911</v>
      </c>
      <c r="P446" s="11" t="s">
        <v>66</v>
      </c>
      <c r="Q446" s="11">
        <v>70668</v>
      </c>
      <c r="R446" s="11" t="s">
        <v>9419</v>
      </c>
      <c r="S446" s="11" t="s">
        <v>6878</v>
      </c>
      <c r="T446" s="11" t="s">
        <v>3435</v>
      </c>
      <c r="U446" s="11">
        <v>3500</v>
      </c>
      <c r="V446" s="11" t="s">
        <v>6923</v>
      </c>
      <c r="W446" s="11">
        <v>0</v>
      </c>
      <c r="X446" s="11">
        <v>6</v>
      </c>
      <c r="Y446" s="11" t="s">
        <v>66</v>
      </c>
      <c r="Z446" s="15" t="str">
        <f>_xlfn.XLOOKUP(E446, Commandes!F:F, Commandes!D:D)</f>
        <v>G3K6-JUG-F78</v>
      </c>
    </row>
    <row r="447" spans="1:26" x14ac:dyDescent="0.25">
      <c r="A447" s="11" t="s">
        <v>1068</v>
      </c>
      <c r="B447" s="11" t="s">
        <v>6939</v>
      </c>
      <c r="C447" s="11" t="s">
        <v>9420</v>
      </c>
      <c r="D447" s="11" t="s">
        <v>9421</v>
      </c>
      <c r="E447" s="11" t="s">
        <v>1072</v>
      </c>
      <c r="F447" s="11" t="s">
        <v>8093</v>
      </c>
      <c r="G447" s="11" t="s">
        <v>8093</v>
      </c>
      <c r="H447" s="11" t="s">
        <v>8354</v>
      </c>
      <c r="I447" s="11" t="s">
        <v>5261</v>
      </c>
      <c r="J447" s="11" t="s">
        <v>9422</v>
      </c>
      <c r="K447" s="11" t="s">
        <v>9423</v>
      </c>
      <c r="L447" s="11" t="s">
        <v>9424</v>
      </c>
      <c r="M447" s="11" t="s">
        <v>66</v>
      </c>
      <c r="N447" s="11" t="s">
        <v>6874</v>
      </c>
      <c r="O447" s="11" t="s">
        <v>6875</v>
      </c>
      <c r="P447" s="11" t="s">
        <v>66</v>
      </c>
      <c r="Q447" s="11">
        <v>454782</v>
      </c>
      <c r="R447" s="11" t="s">
        <v>9425</v>
      </c>
      <c r="S447" s="11" t="s">
        <v>6878</v>
      </c>
      <c r="T447" s="11" t="s">
        <v>1074</v>
      </c>
      <c r="U447" s="11">
        <v>19000</v>
      </c>
      <c r="V447" s="11" t="s">
        <v>6923</v>
      </c>
      <c r="W447" s="11">
        <v>0</v>
      </c>
      <c r="X447" s="11">
        <v>29</v>
      </c>
      <c r="Y447" s="11" t="s">
        <v>6952</v>
      </c>
      <c r="Z447" s="15" t="str">
        <f>_xlfn.XLOOKUP(E447, Commandes!F:F, Commandes!D:D)</f>
        <v>GK56-RFY-XXA</v>
      </c>
    </row>
    <row r="448" spans="1:26" x14ac:dyDescent="0.25">
      <c r="A448" s="11" t="s">
        <v>1068</v>
      </c>
      <c r="B448" s="11" t="s">
        <v>6939</v>
      </c>
      <c r="C448" s="11" t="s">
        <v>9420</v>
      </c>
      <c r="D448" s="11" t="s">
        <v>9426</v>
      </c>
      <c r="E448" s="11" t="s">
        <v>1115</v>
      </c>
      <c r="F448" s="11" t="s">
        <v>6942</v>
      </c>
      <c r="G448" s="11" t="s">
        <v>66</v>
      </c>
      <c r="H448" s="11" t="s">
        <v>6906</v>
      </c>
      <c r="I448" s="11" t="s">
        <v>8038</v>
      </c>
      <c r="J448" s="11" t="s">
        <v>8039</v>
      </c>
      <c r="K448" s="11" t="s">
        <v>9427</v>
      </c>
      <c r="L448" s="11" t="s">
        <v>9428</v>
      </c>
      <c r="M448" s="11" t="s">
        <v>66</v>
      </c>
      <c r="N448" s="11" t="s">
        <v>6874</v>
      </c>
      <c r="O448" s="11" t="s">
        <v>6875</v>
      </c>
      <c r="P448" s="11" t="s">
        <v>66</v>
      </c>
      <c r="Q448" s="11">
        <v>424169</v>
      </c>
      <c r="R448" s="11" t="s">
        <v>9429</v>
      </c>
      <c r="S448" s="11" t="s">
        <v>6878</v>
      </c>
      <c r="T448" s="11" t="s">
        <v>1117</v>
      </c>
      <c r="U448" s="11">
        <v>16000</v>
      </c>
      <c r="V448" s="11" t="s">
        <v>6923</v>
      </c>
      <c r="W448" s="11">
        <v>0</v>
      </c>
      <c r="X448" s="11">
        <v>14</v>
      </c>
      <c r="Y448" s="11" t="s">
        <v>6952</v>
      </c>
      <c r="Z448" s="15" t="str">
        <f>_xlfn.XLOOKUP(E448, Commandes!F:F, Commandes!D:D)</f>
        <v>GXWR-PUR-AK8</v>
      </c>
    </row>
    <row r="449" spans="1:26" x14ac:dyDescent="0.25">
      <c r="A449" s="11" t="s">
        <v>1068</v>
      </c>
      <c r="B449" s="11" t="s">
        <v>6939</v>
      </c>
      <c r="C449" s="11" t="s">
        <v>9420</v>
      </c>
      <c r="D449" s="11" t="s">
        <v>9430</v>
      </c>
      <c r="E449" s="11" t="s">
        <v>1078</v>
      </c>
      <c r="F449" s="11" t="s">
        <v>8093</v>
      </c>
      <c r="G449" s="11" t="s">
        <v>8093</v>
      </c>
      <c r="H449" s="11" t="s">
        <v>8354</v>
      </c>
      <c r="I449" s="11" t="s">
        <v>5261</v>
      </c>
      <c r="J449" s="11" t="s">
        <v>9422</v>
      </c>
      <c r="K449" s="11" t="s">
        <v>9431</v>
      </c>
      <c r="L449" s="11" t="s">
        <v>9432</v>
      </c>
      <c r="M449" s="11" t="s">
        <v>66</v>
      </c>
      <c r="N449" s="11" t="s">
        <v>6874</v>
      </c>
      <c r="O449" s="11" t="s">
        <v>6875</v>
      </c>
      <c r="P449" s="11" t="s">
        <v>9433</v>
      </c>
      <c r="Q449" s="11">
        <v>447012</v>
      </c>
      <c r="R449" s="11" t="s">
        <v>9434</v>
      </c>
      <c r="S449" s="11" t="s">
        <v>6878</v>
      </c>
      <c r="T449" s="11" t="s">
        <v>1080</v>
      </c>
      <c r="U449" s="11">
        <v>19000</v>
      </c>
      <c r="V449" s="11" t="s">
        <v>6923</v>
      </c>
      <c r="W449" s="11">
        <v>0</v>
      </c>
      <c r="X449" s="11">
        <v>29</v>
      </c>
      <c r="Y449" s="11" t="s">
        <v>6952</v>
      </c>
      <c r="Z449" s="15" t="str">
        <f>_xlfn.XLOOKUP(E449, Commandes!F:F, Commandes!D:D)</f>
        <v>GTJS-C6N-H78</v>
      </c>
    </row>
    <row r="450" spans="1:26" x14ac:dyDescent="0.25">
      <c r="A450" s="11" t="s">
        <v>1068</v>
      </c>
      <c r="B450" s="11" t="s">
        <v>6939</v>
      </c>
      <c r="C450" s="11" t="s">
        <v>9420</v>
      </c>
      <c r="D450" s="11" t="s">
        <v>9435</v>
      </c>
      <c r="E450" s="11" t="s">
        <v>1121</v>
      </c>
      <c r="F450" s="11" t="s">
        <v>8029</v>
      </c>
      <c r="G450" s="11" t="s">
        <v>8029</v>
      </c>
      <c r="H450" s="11" t="s">
        <v>6906</v>
      </c>
      <c r="I450" s="11" t="s">
        <v>8094</v>
      </c>
      <c r="J450" s="11" t="s">
        <v>9436</v>
      </c>
      <c r="K450" s="11" t="s">
        <v>9437</v>
      </c>
      <c r="L450" s="11" t="s">
        <v>9438</v>
      </c>
      <c r="M450" s="11" t="s">
        <v>66</v>
      </c>
      <c r="N450" s="11" t="s">
        <v>6874</v>
      </c>
      <c r="O450" s="11" t="s">
        <v>6875</v>
      </c>
      <c r="P450" s="11" t="s">
        <v>9439</v>
      </c>
      <c r="Q450" s="11">
        <v>405816</v>
      </c>
      <c r="R450" s="11" t="s">
        <v>9440</v>
      </c>
      <c r="S450" s="11" t="s">
        <v>6878</v>
      </c>
      <c r="T450" s="11" t="s">
        <v>1123</v>
      </c>
      <c r="U450" s="11">
        <v>19000</v>
      </c>
      <c r="V450" s="11" t="s">
        <v>6923</v>
      </c>
      <c r="W450" s="11">
        <v>0</v>
      </c>
      <c r="X450" s="11">
        <v>21</v>
      </c>
      <c r="Y450" s="11" t="s">
        <v>66</v>
      </c>
      <c r="Z450" s="15" t="str">
        <f>_xlfn.XLOOKUP(E450, Commandes!F:F, Commandes!D:D)</f>
        <v>G83C-97D-CEZ</v>
      </c>
    </row>
    <row r="451" spans="1:26" x14ac:dyDescent="0.25">
      <c r="A451" s="11" t="s">
        <v>1068</v>
      </c>
      <c r="B451" s="11" t="s">
        <v>6939</v>
      </c>
      <c r="C451" s="11" t="s">
        <v>9420</v>
      </c>
      <c r="D451" s="11" t="s">
        <v>9441</v>
      </c>
      <c r="E451" s="11" t="s">
        <v>1109</v>
      </c>
      <c r="F451" s="11" t="s">
        <v>8029</v>
      </c>
      <c r="G451" s="11" t="s">
        <v>8029</v>
      </c>
      <c r="H451" s="11" t="s">
        <v>6906</v>
      </c>
      <c r="I451" s="11" t="s">
        <v>8094</v>
      </c>
      <c r="J451" s="11" t="s">
        <v>9436</v>
      </c>
      <c r="K451" s="11" t="s">
        <v>9442</v>
      </c>
      <c r="L451" s="11" t="s">
        <v>9443</v>
      </c>
      <c r="M451" s="11" t="s">
        <v>66</v>
      </c>
      <c r="N451" s="11" t="s">
        <v>6874</v>
      </c>
      <c r="O451" s="11" t="s">
        <v>6875</v>
      </c>
      <c r="P451" s="11" t="s">
        <v>9444</v>
      </c>
      <c r="Q451" s="11">
        <v>413925</v>
      </c>
      <c r="R451" s="11" t="s">
        <v>9445</v>
      </c>
      <c r="S451" s="11" t="s">
        <v>6878</v>
      </c>
      <c r="T451" s="11" t="s">
        <v>1111</v>
      </c>
      <c r="U451" s="11">
        <v>19000</v>
      </c>
      <c r="V451" s="11" t="s">
        <v>6923</v>
      </c>
      <c r="W451" s="11">
        <v>0</v>
      </c>
      <c r="X451" s="11">
        <v>21</v>
      </c>
      <c r="Y451" s="11" t="s">
        <v>66</v>
      </c>
      <c r="Z451" s="15" t="str">
        <f>_xlfn.XLOOKUP(E451, Commandes!F:F, Commandes!D:D)</f>
        <v>GARW-AHH-MAM</v>
      </c>
    </row>
    <row r="452" spans="1:26" x14ac:dyDescent="0.25">
      <c r="A452" s="11" t="s">
        <v>1068</v>
      </c>
      <c r="B452" s="11" t="s">
        <v>6939</v>
      </c>
      <c r="C452" s="11" t="s">
        <v>9420</v>
      </c>
      <c r="D452" s="11" t="s">
        <v>9446</v>
      </c>
      <c r="E452" s="11" t="s">
        <v>1097</v>
      </c>
      <c r="F452" s="11" t="s">
        <v>8029</v>
      </c>
      <c r="G452" s="11" t="s">
        <v>8029</v>
      </c>
      <c r="H452" s="11" t="s">
        <v>6906</v>
      </c>
      <c r="I452" s="11" t="s">
        <v>8094</v>
      </c>
      <c r="J452" s="11" t="s">
        <v>9436</v>
      </c>
      <c r="K452" s="11" t="s">
        <v>9442</v>
      </c>
      <c r="L452" s="11" t="s">
        <v>9447</v>
      </c>
      <c r="M452" s="11" t="s">
        <v>66</v>
      </c>
      <c r="N452" s="11" t="s">
        <v>6874</v>
      </c>
      <c r="O452" s="11" t="s">
        <v>6875</v>
      </c>
      <c r="P452" s="11" t="s">
        <v>9448</v>
      </c>
      <c r="Q452" s="11">
        <v>374490</v>
      </c>
      <c r="R452" s="11" t="s">
        <v>9449</v>
      </c>
      <c r="S452" s="11" t="s">
        <v>6878</v>
      </c>
      <c r="T452" s="11" t="s">
        <v>1099</v>
      </c>
      <c r="U452" s="11">
        <v>19000</v>
      </c>
      <c r="V452" s="11" t="s">
        <v>6923</v>
      </c>
      <c r="W452" s="11">
        <v>0</v>
      </c>
      <c r="X452" s="11">
        <v>21</v>
      </c>
      <c r="Y452" s="11" t="s">
        <v>66</v>
      </c>
      <c r="Z452" s="15" t="str">
        <f>_xlfn.XLOOKUP(E452, Commandes!F:F, Commandes!D:D)</f>
        <v>GUAY-HSD-KCV</v>
      </c>
    </row>
    <row r="453" spans="1:26" x14ac:dyDescent="0.25">
      <c r="A453" s="11" t="s">
        <v>1068</v>
      </c>
      <c r="B453" s="11" t="s">
        <v>6939</v>
      </c>
      <c r="C453" s="11" t="s">
        <v>9420</v>
      </c>
      <c r="D453" s="11" t="s">
        <v>9450</v>
      </c>
      <c r="E453" s="11" t="s">
        <v>1103</v>
      </c>
      <c r="F453" s="11" t="s">
        <v>8029</v>
      </c>
      <c r="G453" s="11" t="s">
        <v>8093</v>
      </c>
      <c r="H453" s="11" t="s">
        <v>6906</v>
      </c>
      <c r="I453" s="11" t="s">
        <v>8094</v>
      </c>
      <c r="J453" s="11" t="s">
        <v>8104</v>
      </c>
      <c r="K453" s="11" t="s">
        <v>9451</v>
      </c>
      <c r="L453" s="11" t="s">
        <v>9452</v>
      </c>
      <c r="M453" s="11" t="s">
        <v>66</v>
      </c>
      <c r="N453" s="11" t="s">
        <v>6874</v>
      </c>
      <c r="O453" s="11" t="s">
        <v>6875</v>
      </c>
      <c r="P453" s="11" t="s">
        <v>9453</v>
      </c>
      <c r="Q453" s="11">
        <v>473756</v>
      </c>
      <c r="R453" s="11" t="s">
        <v>9454</v>
      </c>
      <c r="S453" s="11" t="s">
        <v>6878</v>
      </c>
      <c r="T453" s="11" t="s">
        <v>1105</v>
      </c>
      <c r="U453" s="11">
        <v>19000</v>
      </c>
      <c r="V453" s="11" t="s">
        <v>6923</v>
      </c>
      <c r="W453" s="11">
        <v>0</v>
      </c>
      <c r="X453" s="11">
        <v>21</v>
      </c>
      <c r="Y453" s="11" t="s">
        <v>6952</v>
      </c>
      <c r="Z453" s="15" t="str">
        <f>_xlfn.XLOOKUP(E453, Commandes!F:F, Commandes!D:D)</f>
        <v>GRHX-X7Y-8KC</v>
      </c>
    </row>
    <row r="454" spans="1:26" x14ac:dyDescent="0.25">
      <c r="A454" s="11" t="s">
        <v>1068</v>
      </c>
      <c r="B454" s="11" t="s">
        <v>6939</v>
      </c>
      <c r="C454" s="11" t="s">
        <v>9420</v>
      </c>
      <c r="D454" s="11" t="s">
        <v>9455</v>
      </c>
      <c r="E454" s="11" t="s">
        <v>1133</v>
      </c>
      <c r="F454" s="11" t="s">
        <v>8029</v>
      </c>
      <c r="G454" s="11" t="s">
        <v>8029</v>
      </c>
      <c r="H454" s="11" t="s">
        <v>6906</v>
      </c>
      <c r="I454" s="11" t="s">
        <v>8094</v>
      </c>
      <c r="J454" s="11" t="s">
        <v>9436</v>
      </c>
      <c r="K454" s="11" t="s">
        <v>9456</v>
      </c>
      <c r="L454" s="11" t="s">
        <v>9457</v>
      </c>
      <c r="M454" s="11" t="s">
        <v>66</v>
      </c>
      <c r="N454" s="11" t="s">
        <v>6874</v>
      </c>
      <c r="O454" s="11" t="s">
        <v>6875</v>
      </c>
      <c r="P454" s="11" t="s">
        <v>9458</v>
      </c>
      <c r="Q454" s="11">
        <v>351618</v>
      </c>
      <c r="R454" s="11" t="s">
        <v>9459</v>
      </c>
      <c r="S454" s="11" t="s">
        <v>6878</v>
      </c>
      <c r="T454" s="11" t="s">
        <v>1135</v>
      </c>
      <c r="U454" s="11">
        <v>19000</v>
      </c>
      <c r="V454" s="11" t="s">
        <v>6923</v>
      </c>
      <c r="W454" s="11">
        <v>0</v>
      </c>
      <c r="X454" s="11">
        <v>21</v>
      </c>
      <c r="Y454" s="11" t="s">
        <v>66</v>
      </c>
      <c r="Z454" s="15" t="str">
        <f>_xlfn.XLOOKUP(E454, Commandes!F:F, Commandes!D:D)</f>
        <v>GG32-GZT-ZDJ</v>
      </c>
    </row>
    <row r="455" spans="1:26" x14ac:dyDescent="0.25">
      <c r="A455" s="11" t="s">
        <v>1068</v>
      </c>
      <c r="B455" s="11" t="s">
        <v>6939</v>
      </c>
      <c r="C455" s="11" t="s">
        <v>9420</v>
      </c>
      <c r="D455" s="11" t="s">
        <v>9460</v>
      </c>
      <c r="E455" s="11" t="s">
        <v>1145</v>
      </c>
      <c r="F455" s="11" t="s">
        <v>6942</v>
      </c>
      <c r="G455" s="11" t="s">
        <v>6942</v>
      </c>
      <c r="H455" s="11" t="s">
        <v>6906</v>
      </c>
      <c r="I455" s="11" t="s">
        <v>8038</v>
      </c>
      <c r="J455" s="11" t="s">
        <v>8039</v>
      </c>
      <c r="K455" s="11" t="s">
        <v>9461</v>
      </c>
      <c r="L455" s="11" t="s">
        <v>9462</v>
      </c>
      <c r="M455" s="11" t="s">
        <v>66</v>
      </c>
      <c r="N455" s="11" t="s">
        <v>6874</v>
      </c>
      <c r="O455" s="11" t="s">
        <v>6875</v>
      </c>
      <c r="P455" s="11" t="s">
        <v>66</v>
      </c>
      <c r="Q455" s="11">
        <v>445916</v>
      </c>
      <c r="R455" s="11" t="s">
        <v>9463</v>
      </c>
      <c r="S455" s="11" t="s">
        <v>6878</v>
      </c>
      <c r="T455" s="11" t="s">
        <v>1147</v>
      </c>
      <c r="U455" s="11">
        <v>16000</v>
      </c>
      <c r="V455" s="11" t="s">
        <v>6923</v>
      </c>
      <c r="W455" s="11">
        <v>0</v>
      </c>
      <c r="X455" s="11">
        <v>14</v>
      </c>
      <c r="Y455" s="11" t="s">
        <v>66</v>
      </c>
      <c r="Z455" s="15" t="str">
        <f>_xlfn.XLOOKUP(E455, Commandes!F:F, Commandes!D:D)</f>
        <v>GBTN-64Z-T6B</v>
      </c>
    </row>
    <row r="456" spans="1:26" x14ac:dyDescent="0.25">
      <c r="A456" s="11" t="s">
        <v>1068</v>
      </c>
      <c r="B456" s="11" t="s">
        <v>6939</v>
      </c>
      <c r="C456" s="11" t="s">
        <v>9420</v>
      </c>
      <c r="D456" s="11" t="s">
        <v>9464</v>
      </c>
      <c r="E456" s="11" t="s">
        <v>1127</v>
      </c>
      <c r="F456" s="11" t="s">
        <v>6942</v>
      </c>
      <c r="G456" s="11" t="s">
        <v>6942</v>
      </c>
      <c r="H456" s="11" t="s">
        <v>6906</v>
      </c>
      <c r="I456" s="11" t="s">
        <v>6958</v>
      </c>
      <c r="J456" s="11" t="s">
        <v>6959</v>
      </c>
      <c r="K456" s="11" t="s">
        <v>9465</v>
      </c>
      <c r="L456" s="11" t="s">
        <v>9466</v>
      </c>
      <c r="M456" s="11" t="s">
        <v>66</v>
      </c>
      <c r="N456" s="11" t="s">
        <v>6874</v>
      </c>
      <c r="O456" s="11" t="s">
        <v>6875</v>
      </c>
      <c r="P456" s="11" t="s">
        <v>66</v>
      </c>
      <c r="Q456" s="11">
        <v>216864</v>
      </c>
      <c r="R456" s="11" t="s">
        <v>9467</v>
      </c>
      <c r="S456" s="11" t="s">
        <v>6878</v>
      </c>
      <c r="T456" s="11" t="s">
        <v>1129</v>
      </c>
      <c r="U456" s="11">
        <v>16000</v>
      </c>
      <c r="V456" s="11" t="s">
        <v>6923</v>
      </c>
      <c r="W456" s="11">
        <v>0</v>
      </c>
      <c r="X456" s="11">
        <v>21</v>
      </c>
      <c r="Y456" s="11" t="s">
        <v>6952</v>
      </c>
      <c r="Z456" s="15" t="str">
        <f>_xlfn.XLOOKUP(E456, Commandes!F:F, Commandes!D:D)</f>
        <v>GV33-Y3U-3AM</v>
      </c>
    </row>
    <row r="457" spans="1:26" x14ac:dyDescent="0.25">
      <c r="A457" s="11" t="s">
        <v>1068</v>
      </c>
      <c r="B457" s="11" t="s">
        <v>6939</v>
      </c>
      <c r="C457" s="11" t="s">
        <v>9420</v>
      </c>
      <c r="D457" s="11" t="s">
        <v>9468</v>
      </c>
      <c r="E457" s="11" t="s">
        <v>1091</v>
      </c>
      <c r="F457" s="11" t="s">
        <v>6942</v>
      </c>
      <c r="G457" s="11" t="s">
        <v>6942</v>
      </c>
      <c r="H457" s="11" t="s">
        <v>6906</v>
      </c>
      <c r="I457" s="11" t="s">
        <v>6958</v>
      </c>
      <c r="J457" s="11" t="s">
        <v>6959</v>
      </c>
      <c r="K457" s="11" t="s">
        <v>9469</v>
      </c>
      <c r="L457" s="11" t="s">
        <v>9470</v>
      </c>
      <c r="M457" s="11" t="s">
        <v>66</v>
      </c>
      <c r="N457" s="11" t="s">
        <v>6874</v>
      </c>
      <c r="O457" s="11" t="s">
        <v>6875</v>
      </c>
      <c r="P457" s="11" t="s">
        <v>9471</v>
      </c>
      <c r="Q457" s="11">
        <v>242596</v>
      </c>
      <c r="R457" s="11" t="s">
        <v>9472</v>
      </c>
      <c r="S457" s="11" t="s">
        <v>6878</v>
      </c>
      <c r="T457" s="11" t="s">
        <v>1093</v>
      </c>
      <c r="U457" s="11">
        <v>16000</v>
      </c>
      <c r="V457" s="11" t="s">
        <v>6923</v>
      </c>
      <c r="W457" s="11">
        <v>0</v>
      </c>
      <c r="X457" s="11">
        <v>21</v>
      </c>
      <c r="Y457" s="11" t="s">
        <v>6952</v>
      </c>
      <c r="Z457" s="15" t="str">
        <f>_xlfn.XLOOKUP(E457, Commandes!F:F, Commandes!D:D)</f>
        <v>GCPC-MJR-RTK</v>
      </c>
    </row>
    <row r="458" spans="1:26" x14ac:dyDescent="0.25">
      <c r="A458" s="11" t="s">
        <v>1068</v>
      </c>
      <c r="B458" s="11" t="s">
        <v>6939</v>
      </c>
      <c r="C458" s="11" t="s">
        <v>9420</v>
      </c>
      <c r="D458" s="11" t="s">
        <v>9473</v>
      </c>
      <c r="E458" s="11" t="s">
        <v>1085</v>
      </c>
      <c r="F458" s="11" t="s">
        <v>6942</v>
      </c>
      <c r="G458" s="11" t="s">
        <v>6942</v>
      </c>
      <c r="H458" s="11" t="s">
        <v>6906</v>
      </c>
      <c r="I458" s="11" t="s">
        <v>6958</v>
      </c>
      <c r="J458" s="11" t="s">
        <v>6959</v>
      </c>
      <c r="K458" s="11" t="s">
        <v>9474</v>
      </c>
      <c r="L458" s="11" t="s">
        <v>9475</v>
      </c>
      <c r="M458" s="11" t="s">
        <v>66</v>
      </c>
      <c r="N458" s="11" t="s">
        <v>6874</v>
      </c>
      <c r="O458" s="11" t="s">
        <v>6875</v>
      </c>
      <c r="P458" s="11" t="s">
        <v>9476</v>
      </c>
      <c r="Q458" s="11">
        <v>257525</v>
      </c>
      <c r="R458" s="11" t="s">
        <v>9477</v>
      </c>
      <c r="S458" s="11" t="s">
        <v>6878</v>
      </c>
      <c r="T458" s="11" t="s">
        <v>1087</v>
      </c>
      <c r="U458" s="11">
        <v>16000</v>
      </c>
      <c r="V458" s="11" t="s">
        <v>6923</v>
      </c>
      <c r="W458" s="11">
        <v>0</v>
      </c>
      <c r="X458" s="11">
        <v>21</v>
      </c>
      <c r="Y458" s="11" t="s">
        <v>6952</v>
      </c>
      <c r="Z458" s="15" t="str">
        <f>_xlfn.XLOOKUP(E458, Commandes!F:F, Commandes!D:D)</f>
        <v>G9K4-YTX-PRZ</v>
      </c>
    </row>
    <row r="459" spans="1:26" x14ac:dyDescent="0.25">
      <c r="A459" s="11" t="s">
        <v>1068</v>
      </c>
      <c r="B459" s="11" t="s">
        <v>6939</v>
      </c>
      <c r="C459" s="11" t="s">
        <v>9420</v>
      </c>
      <c r="D459" s="11" t="s">
        <v>9478</v>
      </c>
      <c r="E459" s="11" t="s">
        <v>1065</v>
      </c>
      <c r="F459" s="11" t="s">
        <v>6942</v>
      </c>
      <c r="G459" s="11" t="s">
        <v>6942</v>
      </c>
      <c r="H459" s="11" t="s">
        <v>6906</v>
      </c>
      <c r="I459" s="11" t="s">
        <v>6958</v>
      </c>
      <c r="J459" s="11" t="s">
        <v>6959</v>
      </c>
      <c r="K459" s="11" t="s">
        <v>6897</v>
      </c>
      <c r="L459" s="11" t="s">
        <v>9479</v>
      </c>
      <c r="M459" s="11" t="s">
        <v>66</v>
      </c>
      <c r="N459" s="11" t="s">
        <v>6874</v>
      </c>
      <c r="O459" s="11" t="s">
        <v>6875</v>
      </c>
      <c r="P459" s="11" t="s">
        <v>9480</v>
      </c>
      <c r="Q459" s="11">
        <v>107904</v>
      </c>
      <c r="R459" s="11" t="s">
        <v>9481</v>
      </c>
      <c r="S459" s="11" t="s">
        <v>6878</v>
      </c>
      <c r="T459" s="11" t="s">
        <v>1067</v>
      </c>
      <c r="U459" s="11">
        <v>16000</v>
      </c>
      <c r="V459" s="11" t="s">
        <v>6923</v>
      </c>
      <c r="W459" s="11">
        <v>0</v>
      </c>
      <c r="X459" s="11">
        <v>21</v>
      </c>
      <c r="Y459" s="11" t="s">
        <v>6952</v>
      </c>
      <c r="Z459" s="15" t="str">
        <f>_xlfn.XLOOKUP(E459, Commandes!F:F, Commandes!D:D)</f>
        <v>GJGT-N5T-6NJ</v>
      </c>
    </row>
    <row r="460" spans="1:26" x14ac:dyDescent="0.25">
      <c r="A460" s="11" t="s">
        <v>1068</v>
      </c>
      <c r="B460" s="11" t="s">
        <v>6939</v>
      </c>
      <c r="C460" s="11" t="s">
        <v>9420</v>
      </c>
      <c r="D460" s="11" t="s">
        <v>9482</v>
      </c>
      <c r="E460" s="11" t="s">
        <v>3132</v>
      </c>
      <c r="F460" s="11" t="s">
        <v>8029</v>
      </c>
      <c r="G460" s="11" t="s">
        <v>8029</v>
      </c>
      <c r="H460" s="11" t="s">
        <v>6906</v>
      </c>
      <c r="I460" s="11" t="s">
        <v>8094</v>
      </c>
      <c r="J460" s="11" t="s">
        <v>8489</v>
      </c>
      <c r="K460" s="11" t="s">
        <v>9483</v>
      </c>
      <c r="L460" s="11" t="s">
        <v>9484</v>
      </c>
      <c r="M460" s="11" t="s">
        <v>66</v>
      </c>
      <c r="N460" s="11" t="s">
        <v>6874</v>
      </c>
      <c r="O460" s="11" t="s">
        <v>6875</v>
      </c>
      <c r="P460" s="11" t="s">
        <v>9485</v>
      </c>
      <c r="Q460" s="11">
        <v>10911</v>
      </c>
      <c r="R460" s="11" t="s">
        <v>9486</v>
      </c>
      <c r="S460" s="11" t="s">
        <v>6878</v>
      </c>
      <c r="T460" s="11" t="s">
        <v>3134</v>
      </c>
      <c r="U460" s="11">
        <v>19000</v>
      </c>
      <c r="V460" s="11" t="s">
        <v>6923</v>
      </c>
      <c r="W460" s="11">
        <v>0</v>
      </c>
      <c r="X460" s="11">
        <v>21</v>
      </c>
      <c r="Y460" s="11" t="s">
        <v>6952</v>
      </c>
      <c r="Z460" s="15" t="str">
        <f>_xlfn.XLOOKUP(E460, Commandes!F:F, Commandes!D:D)</f>
        <v>G39B-CWH-Z58</v>
      </c>
    </row>
    <row r="461" spans="1:26" x14ac:dyDescent="0.25">
      <c r="A461" s="11" t="s">
        <v>1068</v>
      </c>
      <c r="B461" s="11" t="s">
        <v>6939</v>
      </c>
      <c r="C461" s="11" t="s">
        <v>9420</v>
      </c>
      <c r="D461" s="11" t="s">
        <v>9487</v>
      </c>
      <c r="E461" s="11" t="s">
        <v>3945</v>
      </c>
      <c r="F461" s="11" t="s">
        <v>8093</v>
      </c>
      <c r="G461" s="11" t="s">
        <v>8093</v>
      </c>
      <c r="H461" s="11" t="s">
        <v>6906</v>
      </c>
      <c r="I461" s="11" t="s">
        <v>8094</v>
      </c>
      <c r="J461" s="11" t="s">
        <v>8489</v>
      </c>
      <c r="K461" s="11" t="s">
        <v>9488</v>
      </c>
      <c r="L461" s="11" t="s">
        <v>9489</v>
      </c>
      <c r="M461" s="11" t="s">
        <v>66</v>
      </c>
      <c r="N461" s="11" t="s">
        <v>6874</v>
      </c>
      <c r="O461" s="11" t="s">
        <v>6875</v>
      </c>
      <c r="P461" s="11" t="s">
        <v>66</v>
      </c>
      <c r="Q461" s="11">
        <v>29261</v>
      </c>
      <c r="R461" s="11" t="s">
        <v>9490</v>
      </c>
      <c r="S461" s="11" t="s">
        <v>6878</v>
      </c>
      <c r="T461" s="11" t="s">
        <v>3947</v>
      </c>
      <c r="U461" s="11">
        <v>19000</v>
      </c>
      <c r="V461" s="11" t="s">
        <v>6923</v>
      </c>
      <c r="W461" s="11">
        <v>0</v>
      </c>
      <c r="X461" s="11">
        <v>21</v>
      </c>
      <c r="Y461" s="11" t="s">
        <v>6952</v>
      </c>
      <c r="Z461" s="15" t="str">
        <f>_xlfn.XLOOKUP(E461, Commandes!F:F, Commandes!D:D)</f>
        <v>GU86-5KH-RXC</v>
      </c>
    </row>
    <row r="462" spans="1:26" x14ac:dyDescent="0.25">
      <c r="A462" s="11" t="s">
        <v>1068</v>
      </c>
      <c r="B462" s="11" t="s">
        <v>6939</v>
      </c>
      <c r="C462" s="11" t="s">
        <v>9420</v>
      </c>
      <c r="D462" s="11" t="s">
        <v>9491</v>
      </c>
      <c r="E462" s="11" t="s">
        <v>3940</v>
      </c>
      <c r="F462" s="11" t="s">
        <v>8093</v>
      </c>
      <c r="G462" s="11" t="s">
        <v>8093</v>
      </c>
      <c r="H462" s="11" t="s">
        <v>6906</v>
      </c>
      <c r="I462" s="11" t="s">
        <v>8094</v>
      </c>
      <c r="J462" s="11" t="s">
        <v>8489</v>
      </c>
      <c r="K462" s="11" t="s">
        <v>9488</v>
      </c>
      <c r="L462" s="11" t="s">
        <v>9492</v>
      </c>
      <c r="M462" s="11" t="s">
        <v>66</v>
      </c>
      <c r="N462" s="11" t="s">
        <v>6874</v>
      </c>
      <c r="O462" s="11" t="s">
        <v>6875</v>
      </c>
      <c r="P462" s="11" t="s">
        <v>9493</v>
      </c>
      <c r="Q462" s="11">
        <v>11557</v>
      </c>
      <c r="R462" s="11" t="s">
        <v>9494</v>
      </c>
      <c r="S462" s="11" t="s">
        <v>6878</v>
      </c>
      <c r="T462" s="11" t="s">
        <v>3942</v>
      </c>
      <c r="U462" s="11">
        <v>19000</v>
      </c>
      <c r="V462" s="11" t="s">
        <v>6923</v>
      </c>
      <c r="W462" s="11">
        <v>0</v>
      </c>
      <c r="X462" s="11">
        <v>21</v>
      </c>
      <c r="Y462" s="11" t="s">
        <v>6952</v>
      </c>
      <c r="Z462" s="15" t="str">
        <f>_xlfn.XLOOKUP(E462, Commandes!F:F, Commandes!D:D)</f>
        <v>GFE7-MEY-ZYY</v>
      </c>
    </row>
    <row r="463" spans="1:26" x14ac:dyDescent="0.25">
      <c r="A463" s="11" t="s">
        <v>1068</v>
      </c>
      <c r="B463" s="11" t="s">
        <v>6939</v>
      </c>
      <c r="C463" s="11" t="s">
        <v>9420</v>
      </c>
      <c r="D463" s="11" t="s">
        <v>9495</v>
      </c>
      <c r="E463" s="11" t="s">
        <v>1139</v>
      </c>
      <c r="F463" s="11" t="s">
        <v>6942</v>
      </c>
      <c r="G463" s="11" t="s">
        <v>6942</v>
      </c>
      <c r="H463" s="11" t="s">
        <v>6906</v>
      </c>
      <c r="I463" s="11" t="s">
        <v>6958</v>
      </c>
      <c r="J463" s="11" t="s">
        <v>6959</v>
      </c>
      <c r="K463" s="11" t="s">
        <v>9496</v>
      </c>
      <c r="L463" s="11" t="s">
        <v>9497</v>
      </c>
      <c r="M463" s="11" t="s">
        <v>66</v>
      </c>
      <c r="N463" s="11" t="s">
        <v>6874</v>
      </c>
      <c r="O463" s="11" t="s">
        <v>6875</v>
      </c>
      <c r="P463" s="11" t="s">
        <v>9498</v>
      </c>
      <c r="Q463" s="11">
        <v>20805</v>
      </c>
      <c r="R463" s="11" t="s">
        <v>9499</v>
      </c>
      <c r="S463" s="11" t="s">
        <v>7125</v>
      </c>
      <c r="T463" s="11" t="s">
        <v>1141</v>
      </c>
      <c r="U463" s="11">
        <v>16000</v>
      </c>
      <c r="V463" s="11" t="s">
        <v>6923</v>
      </c>
      <c r="W463" s="11">
        <v>0</v>
      </c>
      <c r="X463" s="11">
        <v>21</v>
      </c>
      <c r="Y463" s="11" t="s">
        <v>6952</v>
      </c>
      <c r="Z463" s="15" t="str">
        <f>_xlfn.XLOOKUP(E463, Commandes!F:F, Commandes!D:D)</f>
        <v>GW8D-Y7H-94F</v>
      </c>
    </row>
    <row r="464" spans="1:26" x14ac:dyDescent="0.25">
      <c r="A464" s="11" t="s">
        <v>1068</v>
      </c>
      <c r="B464" s="11" t="s">
        <v>6939</v>
      </c>
      <c r="C464" s="11" t="s">
        <v>9420</v>
      </c>
      <c r="D464" s="11" t="s">
        <v>9500</v>
      </c>
      <c r="E464" s="11" t="s">
        <v>4241</v>
      </c>
      <c r="F464" s="11" t="s">
        <v>6942</v>
      </c>
      <c r="G464" s="11" t="s">
        <v>6942</v>
      </c>
      <c r="H464" s="11" t="s">
        <v>6906</v>
      </c>
      <c r="I464" s="11" t="s">
        <v>6958</v>
      </c>
      <c r="J464" s="11" t="s">
        <v>6959</v>
      </c>
      <c r="K464" s="11" t="s">
        <v>9501</v>
      </c>
      <c r="L464" s="11" t="s">
        <v>9502</v>
      </c>
      <c r="M464" s="11" t="s">
        <v>66</v>
      </c>
      <c r="N464" s="11" t="s">
        <v>6874</v>
      </c>
      <c r="O464" s="11" t="s">
        <v>6875</v>
      </c>
      <c r="P464" s="11" t="s">
        <v>9503</v>
      </c>
      <c r="Q464" s="11">
        <v>24972</v>
      </c>
      <c r="R464" s="11" t="s">
        <v>9504</v>
      </c>
      <c r="S464" s="11" t="s">
        <v>6878</v>
      </c>
      <c r="T464" s="11" t="s">
        <v>4243</v>
      </c>
      <c r="U464" s="11">
        <v>16000</v>
      </c>
      <c r="V464" s="11" t="s">
        <v>6923</v>
      </c>
      <c r="W464" s="11">
        <v>0</v>
      </c>
      <c r="X464" s="11">
        <v>21</v>
      </c>
      <c r="Y464" s="11" t="s">
        <v>6952</v>
      </c>
      <c r="Z464" s="15" t="str">
        <f>_xlfn.XLOOKUP(E464, Commandes!F:F, Commandes!D:D)</f>
        <v>GME3-VS7-KN5</v>
      </c>
    </row>
    <row r="465" spans="1:26" x14ac:dyDescent="0.25">
      <c r="A465" s="11" t="s">
        <v>1068</v>
      </c>
      <c r="B465" s="11" t="s">
        <v>6939</v>
      </c>
      <c r="C465" s="11" t="s">
        <v>9420</v>
      </c>
      <c r="D465" s="11" t="s">
        <v>9505</v>
      </c>
      <c r="E465" s="11" t="s">
        <v>4331</v>
      </c>
      <c r="F465" s="11" t="s">
        <v>6942</v>
      </c>
      <c r="G465" s="11" t="s">
        <v>6942</v>
      </c>
      <c r="H465" s="11" t="s">
        <v>6906</v>
      </c>
      <c r="I465" s="11" t="s">
        <v>6958</v>
      </c>
      <c r="J465" s="11" t="s">
        <v>6959</v>
      </c>
      <c r="K465" s="11" t="s">
        <v>9506</v>
      </c>
      <c r="L465" s="11" t="s">
        <v>9507</v>
      </c>
      <c r="M465" s="11" t="s">
        <v>66</v>
      </c>
      <c r="N465" s="11" t="s">
        <v>6874</v>
      </c>
      <c r="O465" s="11" t="s">
        <v>6875</v>
      </c>
      <c r="P465" s="11" t="s">
        <v>9508</v>
      </c>
      <c r="Q465" s="11">
        <v>10361</v>
      </c>
      <c r="R465" s="11" t="s">
        <v>9509</v>
      </c>
      <c r="S465" s="11" t="s">
        <v>6878</v>
      </c>
      <c r="T465" s="11" t="s">
        <v>4333</v>
      </c>
      <c r="U465" s="11">
        <v>16000</v>
      </c>
      <c r="V465" s="11" t="s">
        <v>6923</v>
      </c>
      <c r="W465" s="11">
        <v>0</v>
      </c>
      <c r="X465" s="11">
        <v>21</v>
      </c>
      <c r="Y465" s="11" t="s">
        <v>6952</v>
      </c>
      <c r="Z465" s="15" t="str">
        <f>_xlfn.XLOOKUP(E465, Commandes!F:F, Commandes!D:D)</f>
        <v>GJEJ-GMW-T6A</v>
      </c>
    </row>
    <row r="466" spans="1:26" x14ac:dyDescent="0.25">
      <c r="A466" s="11" t="s">
        <v>1068</v>
      </c>
      <c r="B466" s="11" t="s">
        <v>6939</v>
      </c>
      <c r="C466" s="11" t="s">
        <v>9420</v>
      </c>
      <c r="D466" s="11" t="s">
        <v>9510</v>
      </c>
      <c r="E466" s="11" t="s">
        <v>4234</v>
      </c>
      <c r="F466" s="11" t="s">
        <v>6942</v>
      </c>
      <c r="G466" s="11" t="s">
        <v>6942</v>
      </c>
      <c r="H466" s="11" t="s">
        <v>6906</v>
      </c>
      <c r="I466" s="11" t="s">
        <v>6958</v>
      </c>
      <c r="J466" s="11" t="s">
        <v>6959</v>
      </c>
      <c r="K466" s="11" t="s">
        <v>9511</v>
      </c>
      <c r="L466" s="11" t="s">
        <v>9512</v>
      </c>
      <c r="M466" s="11" t="s">
        <v>66</v>
      </c>
      <c r="N466" s="11" t="s">
        <v>6874</v>
      </c>
      <c r="O466" s="11" t="s">
        <v>6875</v>
      </c>
      <c r="P466" s="11" t="s">
        <v>9513</v>
      </c>
      <c r="Q466" s="11">
        <v>18412</v>
      </c>
      <c r="R466" s="11" t="s">
        <v>9514</v>
      </c>
      <c r="S466" s="11" t="s">
        <v>6878</v>
      </c>
      <c r="T466" s="11" t="s">
        <v>4236</v>
      </c>
      <c r="U466" s="11">
        <v>16000</v>
      </c>
      <c r="V466" s="11" t="s">
        <v>6923</v>
      </c>
      <c r="W466" s="11">
        <v>0</v>
      </c>
      <c r="X466" s="11">
        <v>21</v>
      </c>
      <c r="Y466" s="11" t="s">
        <v>6952</v>
      </c>
      <c r="Z466" s="15" t="str">
        <f>_xlfn.XLOOKUP(E466, Commandes!F:F, Commandes!D:D)</f>
        <v>GVYD-GAA-54B</v>
      </c>
    </row>
    <row r="467" spans="1:26" x14ac:dyDescent="0.25">
      <c r="A467" s="11" t="s">
        <v>1068</v>
      </c>
      <c r="B467" s="11" t="s">
        <v>6939</v>
      </c>
      <c r="C467" s="11" t="s">
        <v>9420</v>
      </c>
      <c r="D467" s="11" t="s">
        <v>9515</v>
      </c>
      <c r="E467" s="11" t="s">
        <v>4336</v>
      </c>
      <c r="F467" s="11" t="s">
        <v>8093</v>
      </c>
      <c r="G467" s="11" t="s">
        <v>8103</v>
      </c>
      <c r="H467" s="11" t="s">
        <v>6906</v>
      </c>
      <c r="I467" s="11" t="s">
        <v>8094</v>
      </c>
      <c r="J467" s="11" t="s">
        <v>8489</v>
      </c>
      <c r="K467" s="11" t="s">
        <v>9516</v>
      </c>
      <c r="L467" s="11" t="s">
        <v>9517</v>
      </c>
      <c r="M467" s="11" t="s">
        <v>66</v>
      </c>
      <c r="N467" s="11" t="s">
        <v>6874</v>
      </c>
      <c r="O467" s="11" t="s">
        <v>6875</v>
      </c>
      <c r="P467" s="11" t="s">
        <v>66</v>
      </c>
      <c r="Q467" s="11">
        <v>12271</v>
      </c>
      <c r="R467" s="11" t="s">
        <v>9518</v>
      </c>
      <c r="S467" s="11" t="s">
        <v>6878</v>
      </c>
      <c r="T467" s="11" t="s">
        <v>4338</v>
      </c>
      <c r="U467" s="11">
        <v>19000</v>
      </c>
      <c r="V467" s="11" t="s">
        <v>6923</v>
      </c>
      <c r="W467" s="11">
        <v>0</v>
      </c>
      <c r="X467" s="11">
        <v>21</v>
      </c>
      <c r="Y467" s="11" t="s">
        <v>6952</v>
      </c>
      <c r="Z467" s="15" t="str">
        <f>_xlfn.XLOOKUP(E467, Commandes!F:F, Commandes!D:D)</f>
        <v>G2NT-E5H-ZDG</v>
      </c>
    </row>
    <row r="468" spans="1:26" x14ac:dyDescent="0.25">
      <c r="A468" s="11" t="s">
        <v>1068</v>
      </c>
      <c r="B468" s="11" t="s">
        <v>6939</v>
      </c>
      <c r="C468" s="11" t="s">
        <v>9420</v>
      </c>
      <c r="D468" s="11" t="s">
        <v>9519</v>
      </c>
      <c r="E468" s="11" t="s">
        <v>4324</v>
      </c>
      <c r="F468" s="11" t="s">
        <v>8340</v>
      </c>
      <c r="G468" s="11" t="s">
        <v>8340</v>
      </c>
      <c r="H468" s="11" t="s">
        <v>6906</v>
      </c>
      <c r="I468" s="11" t="s">
        <v>8341</v>
      </c>
      <c r="J468" s="11" t="s">
        <v>8483</v>
      </c>
      <c r="K468" s="11" t="s">
        <v>9520</v>
      </c>
      <c r="L468" s="11" t="s">
        <v>9521</v>
      </c>
      <c r="M468" s="11" t="s">
        <v>66</v>
      </c>
      <c r="N468" s="11" t="s">
        <v>6874</v>
      </c>
      <c r="O468" s="11" t="s">
        <v>6875</v>
      </c>
      <c r="P468" s="11" t="s">
        <v>66</v>
      </c>
      <c r="Q468" s="11">
        <v>8732</v>
      </c>
      <c r="R468" s="11" t="s">
        <v>9522</v>
      </c>
      <c r="S468" s="11" t="s">
        <v>6878</v>
      </c>
      <c r="T468" s="11" t="s">
        <v>4326</v>
      </c>
      <c r="U468" s="11">
        <v>13000</v>
      </c>
      <c r="V468" s="11" t="s">
        <v>6923</v>
      </c>
      <c r="W468" s="11">
        <v>0</v>
      </c>
      <c r="X468" s="11">
        <v>14</v>
      </c>
      <c r="Y468" s="11" t="s">
        <v>6952</v>
      </c>
      <c r="Z468" s="15" t="str">
        <f>_xlfn.XLOOKUP(E468, Commandes!F:F, Commandes!D:D)</f>
        <v>GEFC-GB2-4R4</v>
      </c>
    </row>
    <row r="469" spans="1:26" x14ac:dyDescent="0.25">
      <c r="A469" s="11" t="s">
        <v>1068</v>
      </c>
      <c r="B469" s="11" t="s">
        <v>6939</v>
      </c>
      <c r="C469" s="11" t="s">
        <v>9420</v>
      </c>
      <c r="D469" s="11" t="s">
        <v>9523</v>
      </c>
      <c r="E469" s="11" t="s">
        <v>4576</v>
      </c>
      <c r="F469" s="11" t="s">
        <v>6942</v>
      </c>
      <c r="G469" s="11" t="s">
        <v>6942</v>
      </c>
      <c r="H469" s="11" t="s">
        <v>6906</v>
      </c>
      <c r="I469" s="11" t="s">
        <v>6958</v>
      </c>
      <c r="J469" s="11" t="s">
        <v>6959</v>
      </c>
      <c r="K469" s="11" t="s">
        <v>9524</v>
      </c>
      <c r="L469" s="11" t="s">
        <v>9525</v>
      </c>
      <c r="M469" s="11" t="s">
        <v>66</v>
      </c>
      <c r="N469" s="11" t="s">
        <v>6874</v>
      </c>
      <c r="O469" s="11" t="s">
        <v>6875</v>
      </c>
      <c r="P469" s="11" t="s">
        <v>66</v>
      </c>
      <c r="Q469" s="11">
        <v>0</v>
      </c>
      <c r="R469" s="11" t="s">
        <v>9525</v>
      </c>
      <c r="S469" s="11" t="s">
        <v>6878</v>
      </c>
      <c r="T469" s="11" t="s">
        <v>4578</v>
      </c>
      <c r="U469" s="11">
        <v>16000</v>
      </c>
      <c r="V469" s="11" t="s">
        <v>6923</v>
      </c>
      <c r="W469" s="11">
        <v>0</v>
      </c>
      <c r="X469" s="11">
        <v>21</v>
      </c>
      <c r="Y469" s="11" t="s">
        <v>6952</v>
      </c>
      <c r="Z469" s="15" t="str">
        <f>_xlfn.XLOOKUP(E469, Commandes!F:F, Commandes!D:D)</f>
        <v>G6WC-A4G-D3K</v>
      </c>
    </row>
    <row r="470" spans="1:26" x14ac:dyDescent="0.25">
      <c r="A470" s="11" t="s">
        <v>1068</v>
      </c>
      <c r="B470" s="11" t="s">
        <v>6865</v>
      </c>
      <c r="C470" s="11" t="s">
        <v>9420</v>
      </c>
      <c r="D470" s="11" t="s">
        <v>9526</v>
      </c>
      <c r="E470" s="11" t="s">
        <v>9527</v>
      </c>
      <c r="F470" s="11" t="s">
        <v>6895</v>
      </c>
      <c r="G470" s="11" t="s">
        <v>4275</v>
      </c>
      <c r="H470" s="11" t="s">
        <v>4667</v>
      </c>
      <c r="I470" s="11" t="s">
        <v>6677</v>
      </c>
      <c r="J470" s="11" t="s">
        <v>9528</v>
      </c>
      <c r="K470" s="11" t="s">
        <v>9529</v>
      </c>
      <c r="L470" s="11" t="s">
        <v>9530</v>
      </c>
      <c r="M470" s="11" t="s">
        <v>66</v>
      </c>
      <c r="N470" s="11" t="s">
        <v>6874</v>
      </c>
      <c r="O470" s="11" t="s">
        <v>6875</v>
      </c>
      <c r="P470" s="11" t="s">
        <v>9531</v>
      </c>
      <c r="Q470" s="11">
        <v>256200</v>
      </c>
      <c r="R470" s="11" t="s">
        <v>9532</v>
      </c>
      <c r="S470" s="11" t="s">
        <v>6878</v>
      </c>
      <c r="T470" s="11" t="s">
        <v>9533</v>
      </c>
      <c r="U470" s="11">
        <v>1759</v>
      </c>
      <c r="V470" s="11" t="s">
        <v>6923</v>
      </c>
      <c r="W470" s="11">
        <v>99</v>
      </c>
      <c r="X470" s="11">
        <v>4</v>
      </c>
      <c r="Y470" s="11" t="s">
        <v>6881</v>
      </c>
      <c r="Z470" s="15" t="e">
        <f>_xlfn.XLOOKUP(E470, Commandes!F:F, Commandes!D:D)</f>
        <v>#N/A</v>
      </c>
    </row>
    <row r="471" spans="1:26" x14ac:dyDescent="0.25">
      <c r="A471" s="11" t="s">
        <v>1068</v>
      </c>
      <c r="B471" s="11" t="s">
        <v>6865</v>
      </c>
      <c r="C471" s="11" t="s">
        <v>9420</v>
      </c>
      <c r="D471" s="11" t="s">
        <v>9534</v>
      </c>
      <c r="E471" s="11" t="s">
        <v>9535</v>
      </c>
      <c r="F471" s="11" t="s">
        <v>6869</v>
      </c>
      <c r="G471" s="11" t="s">
        <v>8247</v>
      </c>
      <c r="H471" s="11" t="s">
        <v>4667</v>
      </c>
      <c r="I471" s="11" t="s">
        <v>7255</v>
      </c>
      <c r="J471" s="11" t="s">
        <v>8179</v>
      </c>
      <c r="K471" s="11" t="s">
        <v>9536</v>
      </c>
      <c r="L471" s="11" t="s">
        <v>9537</v>
      </c>
      <c r="M471" s="11" t="s">
        <v>66</v>
      </c>
      <c r="N471" s="11" t="s">
        <v>6874</v>
      </c>
      <c r="O471" s="11" t="s">
        <v>6875</v>
      </c>
      <c r="P471" s="11" t="s">
        <v>9538</v>
      </c>
      <c r="Q471" s="11">
        <v>207051</v>
      </c>
      <c r="R471" s="11" t="s">
        <v>9539</v>
      </c>
      <c r="S471" s="11" t="s">
        <v>6878</v>
      </c>
      <c r="T471" s="11" t="s">
        <v>9540</v>
      </c>
      <c r="U471" s="11">
        <v>1961</v>
      </c>
      <c r="V471" s="11" t="s">
        <v>6923</v>
      </c>
      <c r="W471" s="11">
        <v>102</v>
      </c>
      <c r="X471" s="11">
        <v>6</v>
      </c>
      <c r="Y471" s="11" t="s">
        <v>6881</v>
      </c>
      <c r="Z471" s="15" t="e">
        <f>_xlfn.XLOOKUP(E471, Commandes!F:F, Commandes!D:D)</f>
        <v>#N/A</v>
      </c>
    </row>
    <row r="472" spans="1:26" x14ac:dyDescent="0.25">
      <c r="A472" s="11" t="s">
        <v>1068</v>
      </c>
      <c r="B472" s="11" t="s">
        <v>6865</v>
      </c>
      <c r="C472" s="11" t="s">
        <v>9420</v>
      </c>
      <c r="D472" s="11" t="s">
        <v>9541</v>
      </c>
      <c r="E472" s="11" t="s">
        <v>9542</v>
      </c>
      <c r="F472" s="11" t="s">
        <v>6895</v>
      </c>
      <c r="G472" s="11" t="s">
        <v>8247</v>
      </c>
      <c r="H472" s="11" t="s">
        <v>7017</v>
      </c>
      <c r="I472" s="11" t="s">
        <v>7204</v>
      </c>
      <c r="J472" s="11" t="s">
        <v>9543</v>
      </c>
      <c r="K472" s="11" t="s">
        <v>9544</v>
      </c>
      <c r="L472" s="11" t="s">
        <v>9545</v>
      </c>
      <c r="M472" s="11" t="s">
        <v>66</v>
      </c>
      <c r="N472" s="11" t="s">
        <v>6874</v>
      </c>
      <c r="O472" s="11" t="s">
        <v>6875</v>
      </c>
      <c r="P472" s="11" t="s">
        <v>9546</v>
      </c>
      <c r="Q472" s="11">
        <v>86444</v>
      </c>
      <c r="R472" s="11" t="s">
        <v>9547</v>
      </c>
      <c r="S472" s="11" t="s">
        <v>6878</v>
      </c>
      <c r="T472" s="11" t="s">
        <v>9548</v>
      </c>
      <c r="U472" s="11">
        <v>1775</v>
      </c>
      <c r="V472" s="11" t="s">
        <v>6923</v>
      </c>
      <c r="W472" s="11">
        <v>125</v>
      </c>
      <c r="X472" s="11">
        <v>7</v>
      </c>
      <c r="Y472" s="11" t="s">
        <v>6881</v>
      </c>
      <c r="Z472" s="15" t="e">
        <f>_xlfn.XLOOKUP(E472, Commandes!F:F, Commandes!D:D)</f>
        <v>#N/A</v>
      </c>
    </row>
    <row r="473" spans="1:26" x14ac:dyDescent="0.25">
      <c r="A473" s="11" t="s">
        <v>1068</v>
      </c>
      <c r="B473" s="11" t="s">
        <v>6865</v>
      </c>
      <c r="C473" s="11" t="s">
        <v>9420</v>
      </c>
      <c r="D473" s="11" t="s">
        <v>9549</v>
      </c>
      <c r="E473" s="11" t="s">
        <v>9550</v>
      </c>
      <c r="F473" s="11" t="s">
        <v>6895</v>
      </c>
      <c r="G473" s="11" t="s">
        <v>4275</v>
      </c>
      <c r="H473" s="11" t="s">
        <v>7017</v>
      </c>
      <c r="I473" s="11" t="s">
        <v>7204</v>
      </c>
      <c r="J473" s="11" t="s">
        <v>7205</v>
      </c>
      <c r="K473" s="11" t="s">
        <v>7705</v>
      </c>
      <c r="L473" s="11" t="s">
        <v>9551</v>
      </c>
      <c r="M473" s="11" t="s">
        <v>66</v>
      </c>
      <c r="N473" s="11" t="s">
        <v>6874</v>
      </c>
      <c r="O473" s="11" t="s">
        <v>6875</v>
      </c>
      <c r="P473" s="11" t="s">
        <v>9552</v>
      </c>
      <c r="Q473" s="11">
        <v>93620</v>
      </c>
      <c r="R473" s="11" t="s">
        <v>9553</v>
      </c>
      <c r="S473" s="11" t="s">
        <v>6878</v>
      </c>
      <c r="T473" s="11" t="s">
        <v>9554</v>
      </c>
      <c r="U473" s="11">
        <v>1710</v>
      </c>
      <c r="V473" s="11" t="s">
        <v>6880</v>
      </c>
      <c r="W473" s="11">
        <v>122</v>
      </c>
      <c r="X473" s="11">
        <v>5</v>
      </c>
      <c r="Y473" s="11" t="s">
        <v>6881</v>
      </c>
      <c r="Z473" s="15" t="e">
        <f>_xlfn.XLOOKUP(E473, Commandes!F:F, Commandes!D:D)</f>
        <v>#N/A</v>
      </c>
    </row>
    <row r="474" spans="1:26" x14ac:dyDescent="0.25">
      <c r="A474" s="11" t="s">
        <v>1068</v>
      </c>
      <c r="B474" s="11" t="s">
        <v>6865</v>
      </c>
      <c r="C474" s="11" t="s">
        <v>9420</v>
      </c>
      <c r="D474" s="11" t="s">
        <v>9555</v>
      </c>
      <c r="E474" s="11" t="s">
        <v>9556</v>
      </c>
      <c r="F474" s="11" t="s">
        <v>6869</v>
      </c>
      <c r="G474" s="11" t="s">
        <v>4275</v>
      </c>
      <c r="H474" s="11" t="s">
        <v>4667</v>
      </c>
      <c r="I474" s="11" t="s">
        <v>7632</v>
      </c>
      <c r="J474" s="11" t="s">
        <v>7815</v>
      </c>
      <c r="K474" s="11" t="s">
        <v>8223</v>
      </c>
      <c r="L474" s="11" t="s">
        <v>9557</v>
      </c>
      <c r="M474" s="11" t="s">
        <v>66</v>
      </c>
      <c r="N474" s="11" t="s">
        <v>6874</v>
      </c>
      <c r="O474" s="11" t="s">
        <v>6875</v>
      </c>
      <c r="P474" s="11" t="s">
        <v>9558</v>
      </c>
      <c r="Q474" s="11">
        <v>87766</v>
      </c>
      <c r="R474" s="11" t="s">
        <v>9559</v>
      </c>
      <c r="S474" s="11" t="s">
        <v>6878</v>
      </c>
      <c r="T474" s="11" t="s">
        <v>9560</v>
      </c>
      <c r="U474" s="11">
        <v>1863</v>
      </c>
      <c r="V474" s="11" t="s">
        <v>6880</v>
      </c>
      <c r="W474" s="11">
        <v>136</v>
      </c>
      <c r="X474" s="11">
        <v>7</v>
      </c>
      <c r="Y474" s="11" t="s">
        <v>6881</v>
      </c>
      <c r="Z474" s="15" t="e">
        <f>_xlfn.XLOOKUP(E474, Commandes!F:F, Commandes!D:D)</f>
        <v>#N/A</v>
      </c>
    </row>
    <row r="475" spans="1:26" x14ac:dyDescent="0.25">
      <c r="A475" s="11" t="s">
        <v>1068</v>
      </c>
      <c r="B475" s="11" t="s">
        <v>6865</v>
      </c>
      <c r="C475" s="11" t="s">
        <v>9420</v>
      </c>
      <c r="D475" s="11" t="s">
        <v>9561</v>
      </c>
      <c r="E475" s="11" t="s">
        <v>9562</v>
      </c>
      <c r="F475" s="11" t="s">
        <v>7071</v>
      </c>
      <c r="G475" s="11" t="s">
        <v>4275</v>
      </c>
      <c r="H475" s="11" t="s">
        <v>4667</v>
      </c>
      <c r="I475" s="11" t="s">
        <v>7255</v>
      </c>
      <c r="J475" s="11" t="s">
        <v>7815</v>
      </c>
      <c r="K475" s="11" t="s">
        <v>8223</v>
      </c>
      <c r="L475" s="11" t="s">
        <v>9557</v>
      </c>
      <c r="M475" s="11" t="s">
        <v>66</v>
      </c>
      <c r="N475" s="11" t="s">
        <v>6874</v>
      </c>
      <c r="O475" s="11" t="s">
        <v>6875</v>
      </c>
      <c r="P475" s="11" t="s">
        <v>9563</v>
      </c>
      <c r="Q475" s="11">
        <v>139559</v>
      </c>
      <c r="R475" s="11" t="s">
        <v>9564</v>
      </c>
      <c r="S475" s="11" t="s">
        <v>6878</v>
      </c>
      <c r="T475" s="11" t="s">
        <v>9565</v>
      </c>
      <c r="U475" s="11">
        <v>1863</v>
      </c>
      <c r="V475" s="11" t="s">
        <v>6880</v>
      </c>
      <c r="W475" s="11">
        <v>136</v>
      </c>
      <c r="X475" s="11">
        <v>7</v>
      </c>
      <c r="Y475" s="11" t="s">
        <v>6881</v>
      </c>
      <c r="Z475" s="15" t="e">
        <f>_xlfn.XLOOKUP(E475, Commandes!F:F, Commandes!D:D)</f>
        <v>#N/A</v>
      </c>
    </row>
    <row r="476" spans="1:26" x14ac:dyDescent="0.25">
      <c r="A476" s="11" t="s">
        <v>1068</v>
      </c>
      <c r="B476" s="11" t="s">
        <v>6865</v>
      </c>
      <c r="C476" s="11" t="s">
        <v>9420</v>
      </c>
      <c r="D476" s="11" t="s">
        <v>9566</v>
      </c>
      <c r="E476" s="11" t="s">
        <v>9567</v>
      </c>
      <c r="F476" s="11" t="s">
        <v>6869</v>
      </c>
      <c r="G476" s="11" t="s">
        <v>4181</v>
      </c>
      <c r="H476" s="11" t="s">
        <v>4667</v>
      </c>
      <c r="I476" s="11" t="s">
        <v>6870</v>
      </c>
      <c r="J476" s="11" t="s">
        <v>6871</v>
      </c>
      <c r="K476" s="11" t="s">
        <v>7808</v>
      </c>
      <c r="L476" s="11" t="s">
        <v>9568</v>
      </c>
      <c r="M476" s="11" t="s">
        <v>66</v>
      </c>
      <c r="N476" s="11" t="s">
        <v>6874</v>
      </c>
      <c r="O476" s="11" t="s">
        <v>6875</v>
      </c>
      <c r="P476" s="11" t="s">
        <v>9569</v>
      </c>
      <c r="Q476" s="11">
        <v>67111</v>
      </c>
      <c r="R476" s="11" t="s">
        <v>9570</v>
      </c>
      <c r="S476" s="11" t="s">
        <v>6878</v>
      </c>
      <c r="T476" s="11" t="s">
        <v>9571</v>
      </c>
      <c r="U476" s="11">
        <v>1595</v>
      </c>
      <c r="V476" s="11" t="s">
        <v>6880</v>
      </c>
      <c r="W476" s="11">
        <v>120</v>
      </c>
      <c r="X476" s="11">
        <v>5</v>
      </c>
      <c r="Y476" s="11" t="s">
        <v>6881</v>
      </c>
      <c r="Z476" s="15" t="e">
        <f>_xlfn.XLOOKUP(E476, Commandes!F:F, Commandes!D:D)</f>
        <v>#N/A</v>
      </c>
    </row>
    <row r="477" spans="1:26" x14ac:dyDescent="0.25">
      <c r="A477" s="11" t="s">
        <v>1068</v>
      </c>
      <c r="B477" s="11" t="s">
        <v>6865</v>
      </c>
      <c r="C477" s="11" t="s">
        <v>9420</v>
      </c>
      <c r="D477" s="11" t="s">
        <v>9572</v>
      </c>
      <c r="E477" s="11" t="s">
        <v>9573</v>
      </c>
      <c r="F477" s="11" t="s">
        <v>6869</v>
      </c>
      <c r="G477" s="11" t="s">
        <v>4181</v>
      </c>
      <c r="H477" s="11" t="s">
        <v>4667</v>
      </c>
      <c r="I477" s="11" t="s">
        <v>6870</v>
      </c>
      <c r="J477" s="11" t="s">
        <v>6871</v>
      </c>
      <c r="K477" s="11" t="s">
        <v>7808</v>
      </c>
      <c r="L477" s="11" t="s">
        <v>9574</v>
      </c>
      <c r="M477" s="11" t="s">
        <v>66</v>
      </c>
      <c r="N477" s="11" t="s">
        <v>6874</v>
      </c>
      <c r="O477" s="11" t="s">
        <v>6875</v>
      </c>
      <c r="P477" s="11" t="s">
        <v>9575</v>
      </c>
      <c r="Q477" s="11">
        <v>89252</v>
      </c>
      <c r="R477" s="11" t="s">
        <v>9576</v>
      </c>
      <c r="S477" s="11" t="s">
        <v>6878</v>
      </c>
      <c r="T477" s="11" t="s">
        <v>9577</v>
      </c>
      <c r="U477" s="11">
        <v>1595</v>
      </c>
      <c r="V477" s="11" t="s">
        <v>6880</v>
      </c>
      <c r="W477" s="11">
        <v>120</v>
      </c>
      <c r="X477" s="11">
        <v>5</v>
      </c>
      <c r="Y477" s="11" t="s">
        <v>6881</v>
      </c>
      <c r="Z477" s="15" t="e">
        <f>_xlfn.XLOOKUP(E477, Commandes!F:F, Commandes!D:D)</f>
        <v>#N/A</v>
      </c>
    </row>
    <row r="478" spans="1:26" x14ac:dyDescent="0.25">
      <c r="A478" s="11" t="s">
        <v>1068</v>
      </c>
      <c r="B478" s="11" t="s">
        <v>6865</v>
      </c>
      <c r="C478" s="11" t="s">
        <v>9420</v>
      </c>
      <c r="D478" s="11" t="s">
        <v>9578</v>
      </c>
      <c r="E478" s="11" t="s">
        <v>9579</v>
      </c>
      <c r="F478" s="11" t="s">
        <v>6869</v>
      </c>
      <c r="G478" s="11" t="s">
        <v>4181</v>
      </c>
      <c r="H478" s="11" t="s">
        <v>4667</v>
      </c>
      <c r="I478" s="11" t="s">
        <v>6870</v>
      </c>
      <c r="J478" s="11" t="s">
        <v>6871</v>
      </c>
      <c r="K478" s="11" t="s">
        <v>7808</v>
      </c>
      <c r="L478" s="11" t="s">
        <v>9568</v>
      </c>
      <c r="M478" s="11" t="s">
        <v>66</v>
      </c>
      <c r="N478" s="11" t="s">
        <v>6874</v>
      </c>
      <c r="O478" s="11" t="s">
        <v>6875</v>
      </c>
      <c r="P478" s="11" t="s">
        <v>9580</v>
      </c>
      <c r="Q478" s="11">
        <v>139913</v>
      </c>
      <c r="R478" s="11" t="s">
        <v>9581</v>
      </c>
      <c r="S478" s="11" t="s">
        <v>6878</v>
      </c>
      <c r="T478" s="11" t="s">
        <v>9582</v>
      </c>
      <c r="U478" s="11">
        <v>1595</v>
      </c>
      <c r="V478" s="11" t="s">
        <v>6880</v>
      </c>
      <c r="W478" s="11">
        <v>120</v>
      </c>
      <c r="X478" s="11">
        <v>5</v>
      </c>
      <c r="Y478" s="11" t="s">
        <v>6881</v>
      </c>
      <c r="Z478" s="15" t="e">
        <f>_xlfn.XLOOKUP(E478, Commandes!F:F, Commandes!D:D)</f>
        <v>#N/A</v>
      </c>
    </row>
    <row r="479" spans="1:26" x14ac:dyDescent="0.25">
      <c r="A479" s="11" t="s">
        <v>1068</v>
      </c>
      <c r="B479" s="11" t="s">
        <v>6865</v>
      </c>
      <c r="C479" s="11" t="s">
        <v>9420</v>
      </c>
      <c r="D479" s="11" t="s">
        <v>9583</v>
      </c>
      <c r="E479" s="11" t="s">
        <v>9584</v>
      </c>
      <c r="F479" s="11" t="s">
        <v>6869</v>
      </c>
      <c r="G479" s="11" t="s">
        <v>4181</v>
      </c>
      <c r="H479" s="11" t="s">
        <v>4667</v>
      </c>
      <c r="I479" s="11" t="s">
        <v>6870</v>
      </c>
      <c r="J479" s="11" t="s">
        <v>6871</v>
      </c>
      <c r="K479" s="11" t="s">
        <v>7808</v>
      </c>
      <c r="L479" s="11" t="s">
        <v>9568</v>
      </c>
      <c r="M479" s="11" t="s">
        <v>66</v>
      </c>
      <c r="N479" s="11" t="s">
        <v>6874</v>
      </c>
      <c r="O479" s="11" t="s">
        <v>6875</v>
      </c>
      <c r="P479" s="11" t="s">
        <v>9585</v>
      </c>
      <c r="Q479" s="11">
        <v>133500</v>
      </c>
      <c r="R479" s="11" t="s">
        <v>9586</v>
      </c>
      <c r="S479" s="11" t="s">
        <v>6878</v>
      </c>
      <c r="T479" s="11" t="s">
        <v>9587</v>
      </c>
      <c r="U479" s="11">
        <v>1595</v>
      </c>
      <c r="V479" s="11" t="s">
        <v>6880</v>
      </c>
      <c r="W479" s="11">
        <v>120</v>
      </c>
      <c r="X479" s="11">
        <v>5</v>
      </c>
      <c r="Y479" s="11" t="s">
        <v>6881</v>
      </c>
      <c r="Z479" s="15" t="e">
        <f>_xlfn.XLOOKUP(E479, Commandes!F:F, Commandes!D:D)</f>
        <v>#N/A</v>
      </c>
    </row>
    <row r="480" spans="1:26" x14ac:dyDescent="0.25">
      <c r="A480" s="11" t="s">
        <v>1068</v>
      </c>
      <c r="B480" s="11" t="s">
        <v>6865</v>
      </c>
      <c r="C480" s="11" t="s">
        <v>9420</v>
      </c>
      <c r="D480" s="11" t="s">
        <v>9588</v>
      </c>
      <c r="E480" s="11" t="s">
        <v>9589</v>
      </c>
      <c r="F480" s="11" t="s">
        <v>6869</v>
      </c>
      <c r="G480" s="11" t="s">
        <v>4181</v>
      </c>
      <c r="H480" s="11" t="s">
        <v>4667</v>
      </c>
      <c r="I480" s="11" t="s">
        <v>6870</v>
      </c>
      <c r="J480" s="11" t="s">
        <v>6871</v>
      </c>
      <c r="K480" s="11" t="s">
        <v>7808</v>
      </c>
      <c r="L480" s="11" t="s">
        <v>9568</v>
      </c>
      <c r="M480" s="11" t="s">
        <v>66</v>
      </c>
      <c r="N480" s="11" t="s">
        <v>6874</v>
      </c>
      <c r="O480" s="11" t="s">
        <v>6875</v>
      </c>
      <c r="P480" s="11" t="s">
        <v>66</v>
      </c>
      <c r="Q480" s="11">
        <v>101392</v>
      </c>
      <c r="R480" s="11" t="s">
        <v>9590</v>
      </c>
      <c r="S480" s="11" t="s">
        <v>6878</v>
      </c>
      <c r="T480" s="11" t="s">
        <v>9591</v>
      </c>
      <c r="U480" s="11">
        <v>1595</v>
      </c>
      <c r="V480" s="11" t="s">
        <v>6880</v>
      </c>
      <c r="W480" s="11">
        <v>120</v>
      </c>
      <c r="X480" s="11">
        <v>5</v>
      </c>
      <c r="Y480" s="11" t="s">
        <v>6881</v>
      </c>
      <c r="Z480" s="15" t="e">
        <f>_xlfn.XLOOKUP(E480, Commandes!F:F, Commandes!D:D)</f>
        <v>#N/A</v>
      </c>
    </row>
    <row r="481" spans="1:26" x14ac:dyDescent="0.25">
      <c r="A481" s="11" t="s">
        <v>1068</v>
      </c>
      <c r="B481" s="11" t="s">
        <v>6865</v>
      </c>
      <c r="C481" s="11" t="s">
        <v>9420</v>
      </c>
      <c r="D481" s="11" t="s">
        <v>9592</v>
      </c>
      <c r="E481" s="11" t="s">
        <v>9593</v>
      </c>
      <c r="F481" s="11" t="s">
        <v>6869</v>
      </c>
      <c r="G481" s="11" t="s">
        <v>4181</v>
      </c>
      <c r="H481" s="11" t="s">
        <v>4667</v>
      </c>
      <c r="I481" s="11" t="s">
        <v>6870</v>
      </c>
      <c r="J481" s="11" t="s">
        <v>6871</v>
      </c>
      <c r="K481" s="11" t="s">
        <v>9594</v>
      </c>
      <c r="L481" s="11" t="s">
        <v>9574</v>
      </c>
      <c r="M481" s="11" t="s">
        <v>66</v>
      </c>
      <c r="N481" s="11" t="s">
        <v>6874</v>
      </c>
      <c r="O481" s="11" t="s">
        <v>6875</v>
      </c>
      <c r="P481" s="11" t="s">
        <v>9595</v>
      </c>
      <c r="Q481" s="11">
        <v>82363</v>
      </c>
      <c r="R481" s="11" t="s">
        <v>9596</v>
      </c>
      <c r="S481" s="11" t="s">
        <v>6878</v>
      </c>
      <c r="T481" s="11" t="s">
        <v>9597</v>
      </c>
      <c r="U481" s="11">
        <v>1595</v>
      </c>
      <c r="V481" s="11" t="s">
        <v>6880</v>
      </c>
      <c r="W481" s="11">
        <v>120</v>
      </c>
      <c r="X481" s="11">
        <v>5</v>
      </c>
      <c r="Y481" s="11" t="s">
        <v>6881</v>
      </c>
      <c r="Z481" s="15" t="e">
        <f>_xlfn.XLOOKUP(E481, Commandes!F:F, Commandes!D:D)</f>
        <v>#N/A</v>
      </c>
    </row>
    <row r="482" spans="1:26" x14ac:dyDescent="0.25">
      <c r="A482" s="11" t="s">
        <v>1068</v>
      </c>
      <c r="B482" s="11" t="s">
        <v>7127</v>
      </c>
      <c r="C482" s="11" t="s">
        <v>9420</v>
      </c>
      <c r="D482" s="11" t="s">
        <v>9598</v>
      </c>
      <c r="E482" s="11" t="s">
        <v>9599</v>
      </c>
      <c r="F482" s="11" t="s">
        <v>66</v>
      </c>
      <c r="G482" s="11" t="s">
        <v>4181</v>
      </c>
      <c r="H482" s="11" t="s">
        <v>4667</v>
      </c>
      <c r="I482" s="11" t="s">
        <v>8278</v>
      </c>
      <c r="J482" s="11" t="s">
        <v>8279</v>
      </c>
      <c r="K482" s="11" t="s">
        <v>9600</v>
      </c>
      <c r="L482" s="11" t="s">
        <v>9601</v>
      </c>
      <c r="M482" s="11" t="s">
        <v>66</v>
      </c>
      <c r="N482" s="11" t="s">
        <v>6874</v>
      </c>
      <c r="O482" s="11" t="s">
        <v>6875</v>
      </c>
      <c r="P482" s="11" t="s">
        <v>66</v>
      </c>
      <c r="Q482" s="11">
        <v>270986</v>
      </c>
      <c r="R482" s="11" t="s">
        <v>9602</v>
      </c>
      <c r="S482" s="11" t="s">
        <v>8335</v>
      </c>
      <c r="T482" s="11" t="s">
        <v>9603</v>
      </c>
      <c r="U482" s="11">
        <v>0</v>
      </c>
      <c r="V482" s="11" t="s">
        <v>6923</v>
      </c>
      <c r="W482" s="11">
        <v>104</v>
      </c>
      <c r="X482" s="11">
        <v>5</v>
      </c>
      <c r="Y482" s="11" t="s">
        <v>66</v>
      </c>
      <c r="Z482" s="15" t="e">
        <f>_xlfn.XLOOKUP(E482, Commandes!F:F, Commandes!D:D)</f>
        <v>#N/A</v>
      </c>
    </row>
    <row r="483" spans="1:26" x14ac:dyDescent="0.25">
      <c r="A483" s="11" t="s">
        <v>1068</v>
      </c>
      <c r="B483" s="11" t="s">
        <v>7127</v>
      </c>
      <c r="C483" s="11" t="s">
        <v>9420</v>
      </c>
      <c r="D483" s="11" t="s">
        <v>9604</v>
      </c>
      <c r="E483" s="11" t="s">
        <v>9605</v>
      </c>
      <c r="F483" s="11" t="s">
        <v>66</v>
      </c>
      <c r="G483" s="11" t="s">
        <v>4181</v>
      </c>
      <c r="H483" s="11" t="s">
        <v>4667</v>
      </c>
      <c r="I483" s="11" t="s">
        <v>7301</v>
      </c>
      <c r="J483" s="11" t="s">
        <v>7302</v>
      </c>
      <c r="K483" s="11" t="s">
        <v>7303</v>
      </c>
      <c r="L483" s="11" t="s">
        <v>8187</v>
      </c>
      <c r="M483" s="11" t="s">
        <v>66</v>
      </c>
      <c r="N483" s="11" t="s">
        <v>6874</v>
      </c>
      <c r="O483" s="11" t="s">
        <v>6875</v>
      </c>
      <c r="P483" s="11" t="s">
        <v>66</v>
      </c>
      <c r="Q483" s="11">
        <v>217744</v>
      </c>
      <c r="R483" s="11" t="s">
        <v>9606</v>
      </c>
      <c r="S483" s="11" t="s">
        <v>6878</v>
      </c>
      <c r="T483" s="11" t="s">
        <v>9607</v>
      </c>
      <c r="U483" s="11">
        <v>1702</v>
      </c>
      <c r="V483" s="11" t="s">
        <v>6923</v>
      </c>
      <c r="W483" s="11">
        <v>95</v>
      </c>
      <c r="X483" s="11">
        <v>4</v>
      </c>
      <c r="Y483" s="11" t="s">
        <v>6881</v>
      </c>
      <c r="Z483" s="15" t="e">
        <f>_xlfn.XLOOKUP(E483, Commandes!F:F, Commandes!D:D)</f>
        <v>#N/A</v>
      </c>
    </row>
    <row r="484" spans="1:26" x14ac:dyDescent="0.25">
      <c r="A484" s="11" t="s">
        <v>1068</v>
      </c>
      <c r="B484" s="11" t="s">
        <v>7127</v>
      </c>
      <c r="C484" s="11" t="s">
        <v>9420</v>
      </c>
      <c r="D484" s="11" t="s">
        <v>9608</v>
      </c>
      <c r="E484" s="11" t="s">
        <v>9609</v>
      </c>
      <c r="F484" s="11" t="s">
        <v>66</v>
      </c>
      <c r="G484" s="11" t="s">
        <v>4181</v>
      </c>
      <c r="H484" s="11" t="s">
        <v>4667</v>
      </c>
      <c r="I484" s="11" t="s">
        <v>7301</v>
      </c>
      <c r="J484" s="11" t="s">
        <v>9610</v>
      </c>
      <c r="K484" s="11" t="s">
        <v>9611</v>
      </c>
      <c r="L484" s="11" t="s">
        <v>9612</v>
      </c>
      <c r="M484" s="11" t="s">
        <v>66</v>
      </c>
      <c r="N484" s="11" t="s">
        <v>6874</v>
      </c>
      <c r="O484" s="11" t="s">
        <v>6875</v>
      </c>
      <c r="P484" s="11" t="s">
        <v>9613</v>
      </c>
      <c r="Q484" s="11">
        <v>91128</v>
      </c>
      <c r="R484" s="11" t="s">
        <v>9614</v>
      </c>
      <c r="S484" s="11" t="s">
        <v>6878</v>
      </c>
      <c r="T484" s="11" t="s">
        <v>9615</v>
      </c>
      <c r="U484" s="11">
        <v>1702</v>
      </c>
      <c r="V484" s="11" t="s">
        <v>6923</v>
      </c>
      <c r="W484" s="11">
        <v>108</v>
      </c>
      <c r="X484" s="11">
        <v>5</v>
      </c>
      <c r="Y484" s="11" t="s">
        <v>6881</v>
      </c>
      <c r="Z484" s="15" t="e">
        <f>_xlfn.XLOOKUP(E484, Commandes!F:F, Commandes!D:D)</f>
        <v>#N/A</v>
      </c>
    </row>
    <row r="485" spans="1:26" x14ac:dyDescent="0.25">
      <c r="A485" s="11" t="s">
        <v>1068</v>
      </c>
      <c r="B485" s="11" t="s">
        <v>7127</v>
      </c>
      <c r="C485" s="11" t="s">
        <v>9420</v>
      </c>
      <c r="D485" s="11" t="s">
        <v>9616</v>
      </c>
      <c r="E485" s="11" t="s">
        <v>9617</v>
      </c>
      <c r="F485" s="11" t="s">
        <v>66</v>
      </c>
      <c r="G485" s="11" t="s">
        <v>4181</v>
      </c>
      <c r="H485" s="11" t="s">
        <v>4667</v>
      </c>
      <c r="I485" s="11" t="s">
        <v>8290</v>
      </c>
      <c r="J485" s="11" t="s">
        <v>8291</v>
      </c>
      <c r="K485" s="11" t="s">
        <v>7808</v>
      </c>
      <c r="L485" s="11" t="s">
        <v>9568</v>
      </c>
      <c r="M485" s="11" t="s">
        <v>66</v>
      </c>
      <c r="N485" s="11" t="s">
        <v>6874</v>
      </c>
      <c r="O485" s="11" t="s">
        <v>6875</v>
      </c>
      <c r="P485" s="11" t="s">
        <v>9618</v>
      </c>
      <c r="Q485" s="11">
        <v>0</v>
      </c>
      <c r="R485" s="11" t="s">
        <v>9619</v>
      </c>
      <c r="S485" s="11" t="s">
        <v>6878</v>
      </c>
      <c r="T485" s="11" t="s">
        <v>9620</v>
      </c>
      <c r="U485" s="11">
        <v>1595</v>
      </c>
      <c r="V485" s="11" t="s">
        <v>6880</v>
      </c>
      <c r="W485" s="11">
        <v>120</v>
      </c>
      <c r="X485" s="11">
        <v>5</v>
      </c>
      <c r="Y485" s="11" t="s">
        <v>6881</v>
      </c>
      <c r="Z485" s="15" t="e">
        <f>_xlfn.XLOOKUP(E485, Commandes!F:F, Commandes!D:D)</f>
        <v>#N/A</v>
      </c>
    </row>
    <row r="486" spans="1:26" x14ac:dyDescent="0.25">
      <c r="A486" s="11" t="s">
        <v>1068</v>
      </c>
      <c r="B486" s="11" t="s">
        <v>6903</v>
      </c>
      <c r="C486" s="11" t="s">
        <v>9420</v>
      </c>
      <c r="D486" s="11" t="s">
        <v>9621</v>
      </c>
      <c r="E486" s="11" t="s">
        <v>4533</v>
      </c>
      <c r="F486" s="11" t="s">
        <v>6905</v>
      </c>
      <c r="G486" s="11" t="s">
        <v>6905</v>
      </c>
      <c r="H486" s="11" t="s">
        <v>4692</v>
      </c>
      <c r="I486" s="11" t="s">
        <v>9622</v>
      </c>
      <c r="J486" s="11" t="s">
        <v>66</v>
      </c>
      <c r="K486" s="11" t="s">
        <v>9623</v>
      </c>
      <c r="L486" s="11" t="s">
        <v>9624</v>
      </c>
      <c r="M486" s="11" t="s">
        <v>66</v>
      </c>
      <c r="N486" s="11" t="s">
        <v>6920</v>
      </c>
      <c r="O486" s="11" t="s">
        <v>6911</v>
      </c>
      <c r="P486" s="11" t="s">
        <v>66</v>
      </c>
      <c r="Q486" s="11">
        <v>0</v>
      </c>
      <c r="R486" s="11" t="s">
        <v>9625</v>
      </c>
      <c r="S486" s="11" t="s">
        <v>6878</v>
      </c>
      <c r="T486" s="11" t="s">
        <v>4535</v>
      </c>
      <c r="U486" s="11">
        <v>3500</v>
      </c>
      <c r="V486" s="11" t="s">
        <v>6923</v>
      </c>
      <c r="W486" s="11">
        <v>220</v>
      </c>
      <c r="X486" s="11">
        <v>8</v>
      </c>
      <c r="Y486" s="11" t="s">
        <v>6915</v>
      </c>
      <c r="Z486" s="15" t="str">
        <f>_xlfn.XLOOKUP(E486, Commandes!F:F, Commandes!D:D)</f>
        <v>GW5R-PPA-54S</v>
      </c>
    </row>
    <row r="487" spans="1:26" x14ac:dyDescent="0.25">
      <c r="A487" s="11" t="s">
        <v>1068</v>
      </c>
      <c r="B487" s="11" t="s">
        <v>6903</v>
      </c>
      <c r="C487" s="11" t="s">
        <v>9420</v>
      </c>
      <c r="D487" s="11" t="s">
        <v>9626</v>
      </c>
      <c r="E487" s="11" t="s">
        <v>4342</v>
      </c>
      <c r="F487" s="11" t="s">
        <v>6905</v>
      </c>
      <c r="G487" s="11" t="s">
        <v>6905</v>
      </c>
      <c r="H487" s="11" t="s">
        <v>4692</v>
      </c>
      <c r="I487" s="11" t="s">
        <v>6917</v>
      </c>
      <c r="J487" s="11" t="s">
        <v>66</v>
      </c>
      <c r="K487" s="11" t="s">
        <v>9627</v>
      </c>
      <c r="L487" s="11" t="s">
        <v>9628</v>
      </c>
      <c r="M487" s="11" t="s">
        <v>66</v>
      </c>
      <c r="N487" s="11" t="s">
        <v>6910</v>
      </c>
      <c r="O487" s="11" t="s">
        <v>6911</v>
      </c>
      <c r="P487" s="11" t="s">
        <v>66</v>
      </c>
      <c r="Q487" s="11">
        <v>0</v>
      </c>
      <c r="R487" s="11" t="s">
        <v>9628</v>
      </c>
      <c r="S487" s="11" t="s">
        <v>6878</v>
      </c>
      <c r="T487" s="11" t="s">
        <v>4344</v>
      </c>
      <c r="U487" s="11">
        <v>3500</v>
      </c>
      <c r="V487" s="11" t="s">
        <v>6923</v>
      </c>
      <c r="W487" s="11">
        <v>0</v>
      </c>
      <c r="X487" s="11">
        <v>8</v>
      </c>
      <c r="Y487" s="11" t="s">
        <v>6915</v>
      </c>
      <c r="Z487" s="15" t="str">
        <f>_xlfn.XLOOKUP(E487, Commandes!F:F, Commandes!D:D)</f>
        <v>G3VA-8JN-KAC</v>
      </c>
    </row>
    <row r="488" spans="1:26" x14ac:dyDescent="0.25">
      <c r="A488" s="11" t="s">
        <v>39</v>
      </c>
      <c r="B488" s="11" t="s">
        <v>6939</v>
      </c>
      <c r="C488" s="11" t="s">
        <v>9629</v>
      </c>
      <c r="D488" s="11" t="s">
        <v>9630</v>
      </c>
      <c r="E488" s="11" t="s">
        <v>772</v>
      </c>
      <c r="F488" s="11" t="s">
        <v>8029</v>
      </c>
      <c r="G488" s="11" t="s">
        <v>66</v>
      </c>
      <c r="H488" s="11" t="s">
        <v>6906</v>
      </c>
      <c r="I488" s="11" t="s">
        <v>8094</v>
      </c>
      <c r="J488" s="11" t="s">
        <v>8716</v>
      </c>
      <c r="K488" s="11" t="s">
        <v>9631</v>
      </c>
      <c r="L488" s="11" t="s">
        <v>9632</v>
      </c>
      <c r="M488" s="11" t="s">
        <v>66</v>
      </c>
      <c r="N488" s="11" t="s">
        <v>6874</v>
      </c>
      <c r="O488" s="11" t="s">
        <v>6875</v>
      </c>
      <c r="P488" s="11" t="s">
        <v>66</v>
      </c>
      <c r="Q488" s="11">
        <v>714502</v>
      </c>
      <c r="R488" s="11" t="s">
        <v>9633</v>
      </c>
      <c r="S488" s="11" t="s">
        <v>8335</v>
      </c>
      <c r="T488" s="11" t="s">
        <v>774</v>
      </c>
      <c r="U488" s="11">
        <v>19000</v>
      </c>
      <c r="V488" s="11" t="s">
        <v>6923</v>
      </c>
      <c r="W488" s="11">
        <v>0</v>
      </c>
      <c r="X488" s="11">
        <v>0</v>
      </c>
      <c r="Y488" s="11" t="s">
        <v>6952</v>
      </c>
      <c r="Z488" s="15" t="str">
        <f>_xlfn.XLOOKUP(E488, Commandes!F:F, Commandes!D:D)</f>
        <v>G5AT-K89-5RA</v>
      </c>
    </row>
    <row r="489" spans="1:26" x14ac:dyDescent="0.25">
      <c r="A489" s="11" t="s">
        <v>39</v>
      </c>
      <c r="B489" s="11" t="s">
        <v>6939</v>
      </c>
      <c r="C489" s="11" t="s">
        <v>9629</v>
      </c>
      <c r="D489" s="11" t="s">
        <v>9634</v>
      </c>
      <c r="E489" s="11" t="s">
        <v>741</v>
      </c>
      <c r="F489" s="11" t="s">
        <v>8029</v>
      </c>
      <c r="G489" s="11" t="s">
        <v>66</v>
      </c>
      <c r="H489" s="11" t="s">
        <v>6906</v>
      </c>
      <c r="I489" s="11" t="s">
        <v>8094</v>
      </c>
      <c r="J489" s="11" t="s">
        <v>8716</v>
      </c>
      <c r="K489" s="11" t="s">
        <v>9635</v>
      </c>
      <c r="L489" s="11" t="s">
        <v>9636</v>
      </c>
      <c r="M489" s="11" t="s">
        <v>66</v>
      </c>
      <c r="N489" s="11" t="s">
        <v>6874</v>
      </c>
      <c r="O489" s="11" t="s">
        <v>6875</v>
      </c>
      <c r="P489" s="11" t="s">
        <v>9637</v>
      </c>
      <c r="Q489" s="11">
        <v>598126</v>
      </c>
      <c r="R489" s="11" t="s">
        <v>9638</v>
      </c>
      <c r="S489" s="11" t="s">
        <v>8335</v>
      </c>
      <c r="T489" s="11" t="s">
        <v>743</v>
      </c>
      <c r="U489" s="11">
        <v>19000</v>
      </c>
      <c r="V489" s="11" t="s">
        <v>6923</v>
      </c>
      <c r="W489" s="11">
        <v>0</v>
      </c>
      <c r="X489" s="11">
        <v>0</v>
      </c>
      <c r="Y489" s="11" t="s">
        <v>6952</v>
      </c>
      <c r="Z489" s="15" t="str">
        <f>_xlfn.XLOOKUP(E489, Commandes!F:F, Commandes!D:D)</f>
        <v>GJNW-5ZM-DAD</v>
      </c>
    </row>
    <row r="490" spans="1:26" x14ac:dyDescent="0.25">
      <c r="A490" s="11" t="s">
        <v>39</v>
      </c>
      <c r="B490" s="11" t="s">
        <v>6939</v>
      </c>
      <c r="C490" s="11" t="s">
        <v>9629</v>
      </c>
      <c r="D490" s="11" t="s">
        <v>9639</v>
      </c>
      <c r="E490" s="11" t="s">
        <v>1832</v>
      </c>
      <c r="F490" s="11" t="s">
        <v>8029</v>
      </c>
      <c r="G490" s="11" t="s">
        <v>66</v>
      </c>
      <c r="H490" s="11" t="s">
        <v>6906</v>
      </c>
      <c r="I490" s="11" t="s">
        <v>8094</v>
      </c>
      <c r="J490" s="11" t="s">
        <v>8716</v>
      </c>
      <c r="K490" s="11" t="s">
        <v>8854</v>
      </c>
      <c r="L490" s="11" t="s">
        <v>8860</v>
      </c>
      <c r="M490" s="11" t="s">
        <v>66</v>
      </c>
      <c r="N490" s="11" t="s">
        <v>6874</v>
      </c>
      <c r="O490" s="11" t="s">
        <v>6875</v>
      </c>
      <c r="P490" s="11" t="s">
        <v>9640</v>
      </c>
      <c r="Q490" s="11">
        <v>623162</v>
      </c>
      <c r="R490" s="11" t="s">
        <v>9641</v>
      </c>
      <c r="S490" s="11" t="s">
        <v>6878</v>
      </c>
      <c r="T490" s="11" t="s">
        <v>9642</v>
      </c>
      <c r="U490" s="11">
        <v>19000</v>
      </c>
      <c r="V490" s="11" t="s">
        <v>6923</v>
      </c>
      <c r="W490" s="11">
        <v>0</v>
      </c>
      <c r="X490" s="11">
        <v>21</v>
      </c>
      <c r="Y490" s="11" t="s">
        <v>6952</v>
      </c>
      <c r="Z490" s="15" t="str">
        <f>_xlfn.XLOOKUP(E490, Commandes!F:F, Commandes!D:D)</f>
        <v>GSCJ-YAT-XF5</v>
      </c>
    </row>
    <row r="491" spans="1:26" x14ac:dyDescent="0.25">
      <c r="A491" s="11" t="s">
        <v>39</v>
      </c>
      <c r="B491" s="11" t="s">
        <v>6939</v>
      </c>
      <c r="C491" s="11" t="s">
        <v>9629</v>
      </c>
      <c r="D491" s="11" t="s">
        <v>9643</v>
      </c>
      <c r="E491" s="11" t="s">
        <v>32</v>
      </c>
      <c r="F491" s="11" t="s">
        <v>6942</v>
      </c>
      <c r="G491" s="11" t="s">
        <v>66</v>
      </c>
      <c r="H491" s="11" t="s">
        <v>6906</v>
      </c>
      <c r="I491" s="11" t="s">
        <v>8038</v>
      </c>
      <c r="J491" s="11" t="s">
        <v>8039</v>
      </c>
      <c r="K491" s="11" t="s">
        <v>9644</v>
      </c>
      <c r="L491" s="11" t="s">
        <v>9645</v>
      </c>
      <c r="M491" s="11" t="s">
        <v>66</v>
      </c>
      <c r="N491" s="11" t="s">
        <v>6874</v>
      </c>
      <c r="O491" s="11" t="s">
        <v>6875</v>
      </c>
      <c r="P491" s="11" t="s">
        <v>66</v>
      </c>
      <c r="Q491" s="11">
        <v>588063</v>
      </c>
      <c r="R491" s="11" t="s">
        <v>9646</v>
      </c>
      <c r="S491" s="11" t="s">
        <v>6878</v>
      </c>
      <c r="T491" s="11" t="s">
        <v>35</v>
      </c>
      <c r="U491" s="11">
        <v>16000</v>
      </c>
      <c r="V491" s="11" t="s">
        <v>6923</v>
      </c>
      <c r="W491" s="11">
        <v>0</v>
      </c>
      <c r="X491" s="11">
        <v>14</v>
      </c>
      <c r="Y491" s="11" t="s">
        <v>6952</v>
      </c>
      <c r="Z491" s="15" t="e">
        <f>_xlfn.XLOOKUP(E491, Commandes!F:F, Commandes!D:D)</f>
        <v>#N/A</v>
      </c>
    </row>
    <row r="492" spans="1:26" x14ac:dyDescent="0.25">
      <c r="A492" s="11" t="s">
        <v>39</v>
      </c>
      <c r="B492" s="11" t="s">
        <v>6939</v>
      </c>
      <c r="C492" s="11" t="s">
        <v>9629</v>
      </c>
      <c r="D492" s="11" t="s">
        <v>9647</v>
      </c>
      <c r="E492" s="11" t="s">
        <v>791</v>
      </c>
      <c r="F492" s="11" t="s">
        <v>8029</v>
      </c>
      <c r="G492" s="11" t="s">
        <v>66</v>
      </c>
      <c r="H492" s="11" t="s">
        <v>6906</v>
      </c>
      <c r="I492" s="11" t="s">
        <v>8094</v>
      </c>
      <c r="J492" s="11" t="s">
        <v>8716</v>
      </c>
      <c r="K492" s="11" t="s">
        <v>9648</v>
      </c>
      <c r="L492" s="11" t="s">
        <v>9649</v>
      </c>
      <c r="M492" s="11" t="s">
        <v>66</v>
      </c>
      <c r="N492" s="11" t="s">
        <v>6874</v>
      </c>
      <c r="O492" s="11" t="s">
        <v>6875</v>
      </c>
      <c r="P492" s="11" t="s">
        <v>66</v>
      </c>
      <c r="Q492" s="11">
        <v>636922</v>
      </c>
      <c r="R492" s="11" t="s">
        <v>9650</v>
      </c>
      <c r="S492" s="11" t="s">
        <v>6878</v>
      </c>
      <c r="T492" s="11" t="s">
        <v>9651</v>
      </c>
      <c r="U492" s="11">
        <v>19000</v>
      </c>
      <c r="V492" s="11" t="s">
        <v>6923</v>
      </c>
      <c r="W492" s="11">
        <v>0</v>
      </c>
      <c r="X492" s="11">
        <v>21</v>
      </c>
      <c r="Y492" s="11" t="s">
        <v>6952</v>
      </c>
      <c r="Z492" s="15" t="str">
        <f>_xlfn.XLOOKUP(E492, Commandes!F:F, Commandes!D:D)</f>
        <v>G5KU-FZC-EEC</v>
      </c>
    </row>
    <row r="493" spans="1:26" x14ac:dyDescent="0.25">
      <c r="A493" s="11" t="s">
        <v>39</v>
      </c>
      <c r="B493" s="11" t="s">
        <v>6939</v>
      </c>
      <c r="C493" s="11" t="s">
        <v>9629</v>
      </c>
      <c r="D493" s="11" t="s">
        <v>9652</v>
      </c>
      <c r="E493" s="11" t="s">
        <v>785</v>
      </c>
      <c r="F493" s="11" t="s">
        <v>6942</v>
      </c>
      <c r="G493" s="11" t="s">
        <v>6942</v>
      </c>
      <c r="H493" s="11" t="s">
        <v>6906</v>
      </c>
      <c r="I493" s="11" t="s">
        <v>6958</v>
      </c>
      <c r="J493" s="11" t="s">
        <v>6959</v>
      </c>
      <c r="K493" s="11" t="s">
        <v>7507</v>
      </c>
      <c r="L493" s="11" t="s">
        <v>7965</v>
      </c>
      <c r="M493" s="11" t="s">
        <v>66</v>
      </c>
      <c r="N493" s="11" t="s">
        <v>6874</v>
      </c>
      <c r="O493" s="11" t="s">
        <v>6875</v>
      </c>
      <c r="P493" s="11" t="s">
        <v>66</v>
      </c>
      <c r="Q493" s="11">
        <v>110152</v>
      </c>
      <c r="R493" s="11" t="s">
        <v>9653</v>
      </c>
      <c r="S493" s="11" t="s">
        <v>6878</v>
      </c>
      <c r="T493" s="11" t="s">
        <v>787</v>
      </c>
      <c r="U493" s="11">
        <v>16000</v>
      </c>
      <c r="V493" s="11" t="s">
        <v>6923</v>
      </c>
      <c r="W493" s="11">
        <v>0</v>
      </c>
      <c r="X493" s="11">
        <v>21</v>
      </c>
      <c r="Y493" s="11" t="s">
        <v>6952</v>
      </c>
      <c r="Z493" s="15" t="str">
        <f>_xlfn.XLOOKUP(E493, Commandes!F:F, Commandes!D:D)</f>
        <v>G3R5-YDE-7UN</v>
      </c>
    </row>
    <row r="494" spans="1:26" x14ac:dyDescent="0.25">
      <c r="A494" s="11" t="s">
        <v>39</v>
      </c>
      <c r="B494" s="11" t="s">
        <v>6939</v>
      </c>
      <c r="C494" s="11" t="s">
        <v>9629</v>
      </c>
      <c r="D494" s="11" t="s">
        <v>9654</v>
      </c>
      <c r="E494" s="11" t="s">
        <v>3217</v>
      </c>
      <c r="F494" s="11" t="s">
        <v>6942</v>
      </c>
      <c r="G494" s="11" t="s">
        <v>6942</v>
      </c>
      <c r="H494" s="11" t="s">
        <v>6906</v>
      </c>
      <c r="I494" s="11" t="s">
        <v>6958</v>
      </c>
      <c r="J494" s="11" t="s">
        <v>6959</v>
      </c>
      <c r="K494" s="11" t="s">
        <v>8519</v>
      </c>
      <c r="L494" s="11" t="s">
        <v>9655</v>
      </c>
      <c r="M494" s="11" t="s">
        <v>66</v>
      </c>
      <c r="N494" s="11" t="s">
        <v>6874</v>
      </c>
      <c r="O494" s="11" t="s">
        <v>6875</v>
      </c>
      <c r="P494" s="11" t="s">
        <v>66</v>
      </c>
      <c r="Q494" s="11">
        <v>90977</v>
      </c>
      <c r="R494" s="11" t="s">
        <v>9656</v>
      </c>
      <c r="S494" s="11" t="s">
        <v>6878</v>
      </c>
      <c r="T494" s="11" t="s">
        <v>3219</v>
      </c>
      <c r="U494" s="11">
        <v>16000</v>
      </c>
      <c r="V494" s="11" t="s">
        <v>6923</v>
      </c>
      <c r="W494" s="11">
        <v>0</v>
      </c>
      <c r="X494" s="11">
        <v>21</v>
      </c>
      <c r="Y494" s="11" t="s">
        <v>6952</v>
      </c>
      <c r="Z494" s="15" t="str">
        <f>_xlfn.XLOOKUP(E494, Commandes!F:F, Commandes!D:D)</f>
        <v>GVC7-VW6-RWR</v>
      </c>
    </row>
    <row r="495" spans="1:26" x14ac:dyDescent="0.25">
      <c r="A495" s="11" t="s">
        <v>39</v>
      </c>
      <c r="B495" s="11" t="s">
        <v>6939</v>
      </c>
      <c r="C495" s="11" t="s">
        <v>9629</v>
      </c>
      <c r="D495" s="11" t="s">
        <v>9657</v>
      </c>
      <c r="E495" s="11" t="s">
        <v>3223</v>
      </c>
      <c r="F495" s="11" t="s">
        <v>6942</v>
      </c>
      <c r="G495" s="11" t="s">
        <v>6942</v>
      </c>
      <c r="H495" s="11" t="s">
        <v>6906</v>
      </c>
      <c r="I495" s="11" t="s">
        <v>6958</v>
      </c>
      <c r="J495" s="11" t="s">
        <v>6959</v>
      </c>
      <c r="K495" s="11" t="s">
        <v>9658</v>
      </c>
      <c r="L495" s="11" t="s">
        <v>9659</v>
      </c>
      <c r="M495" s="11" t="s">
        <v>66</v>
      </c>
      <c r="N495" s="11" t="s">
        <v>6874</v>
      </c>
      <c r="O495" s="11" t="s">
        <v>6875</v>
      </c>
      <c r="P495" s="11" t="s">
        <v>66</v>
      </c>
      <c r="Q495" s="11">
        <v>57905</v>
      </c>
      <c r="R495" s="11" t="s">
        <v>9660</v>
      </c>
      <c r="S495" s="11" t="s">
        <v>6878</v>
      </c>
      <c r="T495" s="11" t="s">
        <v>3225</v>
      </c>
      <c r="U495" s="11">
        <v>16000</v>
      </c>
      <c r="V495" s="11" t="s">
        <v>6923</v>
      </c>
      <c r="W495" s="11">
        <v>0</v>
      </c>
      <c r="X495" s="11">
        <v>21</v>
      </c>
      <c r="Y495" s="11" t="s">
        <v>6952</v>
      </c>
      <c r="Z495" s="15" t="str">
        <f>_xlfn.XLOOKUP(E495, Commandes!F:F, Commandes!D:D)</f>
        <v>GF63-VYE-7NX</v>
      </c>
    </row>
    <row r="496" spans="1:26" x14ac:dyDescent="0.25">
      <c r="A496" s="11" t="s">
        <v>39</v>
      </c>
      <c r="B496" s="11" t="s">
        <v>6939</v>
      </c>
      <c r="C496" s="11" t="s">
        <v>9629</v>
      </c>
      <c r="D496" s="11" t="s">
        <v>9661</v>
      </c>
      <c r="E496" s="11" t="s">
        <v>3265</v>
      </c>
      <c r="F496" s="11" t="s">
        <v>6942</v>
      </c>
      <c r="G496" s="11" t="s">
        <v>6942</v>
      </c>
      <c r="H496" s="11" t="s">
        <v>6906</v>
      </c>
      <c r="I496" s="11" t="s">
        <v>6958</v>
      </c>
      <c r="J496" s="11" t="s">
        <v>6959</v>
      </c>
      <c r="K496" s="11" t="s">
        <v>9662</v>
      </c>
      <c r="L496" s="11" t="s">
        <v>9663</v>
      </c>
      <c r="M496" s="11" t="s">
        <v>66</v>
      </c>
      <c r="N496" s="11" t="s">
        <v>6874</v>
      </c>
      <c r="O496" s="11" t="s">
        <v>6875</v>
      </c>
      <c r="P496" s="11" t="s">
        <v>66</v>
      </c>
      <c r="Q496" s="11">
        <v>53308</v>
      </c>
      <c r="R496" s="11" t="s">
        <v>9664</v>
      </c>
      <c r="S496" s="11" t="s">
        <v>6878</v>
      </c>
      <c r="T496" s="11" t="s">
        <v>3267</v>
      </c>
      <c r="U496" s="11">
        <v>16000</v>
      </c>
      <c r="V496" s="11" t="s">
        <v>6923</v>
      </c>
      <c r="W496" s="11">
        <v>0</v>
      </c>
      <c r="X496" s="11">
        <v>21</v>
      </c>
      <c r="Y496" s="11" t="s">
        <v>6952</v>
      </c>
      <c r="Z496" s="15" t="str">
        <f>_xlfn.XLOOKUP(E496, Commandes!F:F, Commandes!D:D)</f>
        <v>GTWC-2B2-E5M</v>
      </c>
    </row>
    <row r="497" spans="1:26" x14ac:dyDescent="0.25">
      <c r="A497" s="11" t="s">
        <v>39</v>
      </c>
      <c r="B497" s="11" t="s">
        <v>6939</v>
      </c>
      <c r="C497" s="11" t="s">
        <v>9629</v>
      </c>
      <c r="D497" s="11" t="s">
        <v>9665</v>
      </c>
      <c r="E497" s="11" t="s">
        <v>3271</v>
      </c>
      <c r="F497" s="11" t="s">
        <v>6942</v>
      </c>
      <c r="G497" s="11" t="s">
        <v>6942</v>
      </c>
      <c r="H497" s="11" t="s">
        <v>6906</v>
      </c>
      <c r="I497" s="11" t="s">
        <v>6958</v>
      </c>
      <c r="J497" s="11" t="s">
        <v>6959</v>
      </c>
      <c r="K497" s="11" t="s">
        <v>9662</v>
      </c>
      <c r="L497" s="11" t="s">
        <v>9655</v>
      </c>
      <c r="M497" s="11" t="s">
        <v>66</v>
      </c>
      <c r="N497" s="11" t="s">
        <v>6874</v>
      </c>
      <c r="O497" s="11" t="s">
        <v>6875</v>
      </c>
      <c r="P497" s="11" t="s">
        <v>66</v>
      </c>
      <c r="Q497" s="11">
        <v>49888</v>
      </c>
      <c r="R497" s="11" t="s">
        <v>9666</v>
      </c>
      <c r="S497" s="11" t="s">
        <v>6878</v>
      </c>
      <c r="T497" s="11" t="s">
        <v>3273</v>
      </c>
      <c r="U497" s="11">
        <v>16000</v>
      </c>
      <c r="V497" s="11" t="s">
        <v>6923</v>
      </c>
      <c r="W497" s="11">
        <v>0</v>
      </c>
      <c r="X497" s="11">
        <v>21</v>
      </c>
      <c r="Y497" s="11" t="s">
        <v>6952</v>
      </c>
      <c r="Z497" s="15" t="str">
        <f>_xlfn.XLOOKUP(E497, Commandes!F:F, Commandes!D:D)</f>
        <v>G5M8-33W-P7G</v>
      </c>
    </row>
    <row r="498" spans="1:26" x14ac:dyDescent="0.25">
      <c r="A498" s="11" t="s">
        <v>39</v>
      </c>
      <c r="B498" s="11" t="s">
        <v>6939</v>
      </c>
      <c r="C498" s="11" t="s">
        <v>9629</v>
      </c>
      <c r="D498" s="11" t="s">
        <v>9667</v>
      </c>
      <c r="E498" s="11" t="s">
        <v>3277</v>
      </c>
      <c r="F498" s="11" t="s">
        <v>8029</v>
      </c>
      <c r="G498" s="11" t="s">
        <v>8029</v>
      </c>
      <c r="H498" s="11" t="s">
        <v>6906</v>
      </c>
      <c r="I498" s="11" t="s">
        <v>8094</v>
      </c>
      <c r="J498" s="11" t="s">
        <v>9668</v>
      </c>
      <c r="K498" s="11" t="s">
        <v>9669</v>
      </c>
      <c r="L498" s="11" t="s">
        <v>9670</v>
      </c>
      <c r="M498" s="11" t="s">
        <v>66</v>
      </c>
      <c r="N498" s="11" t="s">
        <v>6874</v>
      </c>
      <c r="O498" s="11" t="s">
        <v>6875</v>
      </c>
      <c r="P498" s="11" t="s">
        <v>66</v>
      </c>
      <c r="Q498" s="11">
        <v>123670</v>
      </c>
      <c r="R498" s="11" t="s">
        <v>9671</v>
      </c>
      <c r="S498" s="11" t="s">
        <v>6878</v>
      </c>
      <c r="T498" s="11" t="s">
        <v>3279</v>
      </c>
      <c r="U498" s="11">
        <v>19000</v>
      </c>
      <c r="V498" s="11" t="s">
        <v>6923</v>
      </c>
      <c r="W498" s="11">
        <v>0</v>
      </c>
      <c r="X498" s="11">
        <v>29</v>
      </c>
      <c r="Y498" s="11" t="s">
        <v>6952</v>
      </c>
      <c r="Z498" s="15" t="str">
        <f>_xlfn.XLOOKUP(E498, Commandes!F:F, Commandes!D:D)</f>
        <v>G5YX-B52-HHS</v>
      </c>
    </row>
    <row r="499" spans="1:26" x14ac:dyDescent="0.25">
      <c r="A499" s="11" t="s">
        <v>39</v>
      </c>
      <c r="B499" s="11" t="s">
        <v>6939</v>
      </c>
      <c r="C499" s="11" t="s">
        <v>9629</v>
      </c>
      <c r="D499" s="11" t="s">
        <v>9672</v>
      </c>
      <c r="E499" s="11" t="s">
        <v>3235</v>
      </c>
      <c r="F499" s="11" t="s">
        <v>6942</v>
      </c>
      <c r="G499" s="11" t="s">
        <v>6942</v>
      </c>
      <c r="H499" s="11" t="s">
        <v>6906</v>
      </c>
      <c r="I499" s="11" t="s">
        <v>6958</v>
      </c>
      <c r="J499" s="11" t="s">
        <v>6959</v>
      </c>
      <c r="K499" s="11" t="s">
        <v>8985</v>
      </c>
      <c r="L499" s="11" t="s">
        <v>9673</v>
      </c>
      <c r="M499" s="11" t="s">
        <v>66</v>
      </c>
      <c r="N499" s="11" t="s">
        <v>6874</v>
      </c>
      <c r="O499" s="11" t="s">
        <v>6875</v>
      </c>
      <c r="P499" s="11" t="s">
        <v>66</v>
      </c>
      <c r="Q499" s="11">
        <v>84767</v>
      </c>
      <c r="R499" s="11" t="s">
        <v>9674</v>
      </c>
      <c r="S499" s="11" t="s">
        <v>6878</v>
      </c>
      <c r="T499" s="11" t="s">
        <v>3237</v>
      </c>
      <c r="U499" s="11">
        <v>16000</v>
      </c>
      <c r="V499" s="11" t="s">
        <v>6923</v>
      </c>
      <c r="W499" s="11">
        <v>0</v>
      </c>
      <c r="X499" s="11">
        <v>21</v>
      </c>
      <c r="Y499" s="11" t="s">
        <v>6952</v>
      </c>
      <c r="Z499" s="15" t="str">
        <f>_xlfn.XLOOKUP(E499, Commandes!F:F, Commandes!D:D)</f>
        <v>G2AE-GK7-S7C</v>
      </c>
    </row>
    <row r="500" spans="1:26" x14ac:dyDescent="0.25">
      <c r="A500" s="11" t="s">
        <v>39</v>
      </c>
      <c r="B500" s="11" t="s">
        <v>6939</v>
      </c>
      <c r="C500" s="11" t="s">
        <v>9629</v>
      </c>
      <c r="D500" s="11" t="s">
        <v>9675</v>
      </c>
      <c r="E500" s="11" t="s">
        <v>3247</v>
      </c>
      <c r="F500" s="11" t="s">
        <v>6942</v>
      </c>
      <c r="G500" s="11" t="s">
        <v>6942</v>
      </c>
      <c r="H500" s="11" t="s">
        <v>6906</v>
      </c>
      <c r="I500" s="11" t="s">
        <v>6958</v>
      </c>
      <c r="J500" s="11" t="s">
        <v>6959</v>
      </c>
      <c r="K500" s="11" t="s">
        <v>8974</v>
      </c>
      <c r="L500" s="11" t="s">
        <v>9676</v>
      </c>
      <c r="M500" s="11" t="s">
        <v>66</v>
      </c>
      <c r="N500" s="11" t="s">
        <v>6874</v>
      </c>
      <c r="O500" s="11" t="s">
        <v>6875</v>
      </c>
      <c r="P500" s="11" t="s">
        <v>66</v>
      </c>
      <c r="Q500" s="11">
        <v>77501</v>
      </c>
      <c r="R500" s="11" t="s">
        <v>9677</v>
      </c>
      <c r="S500" s="11" t="s">
        <v>6878</v>
      </c>
      <c r="T500" s="11" t="s">
        <v>3249</v>
      </c>
      <c r="U500" s="11">
        <v>16000</v>
      </c>
      <c r="V500" s="11" t="s">
        <v>6923</v>
      </c>
      <c r="W500" s="11">
        <v>0</v>
      </c>
      <c r="X500" s="11">
        <v>21</v>
      </c>
      <c r="Y500" s="11" t="s">
        <v>6952</v>
      </c>
      <c r="Z500" s="15" t="str">
        <f>_xlfn.XLOOKUP(E500, Commandes!F:F, Commandes!D:D)</f>
        <v>GB93-M6J-V37</v>
      </c>
    </row>
    <row r="501" spans="1:26" x14ac:dyDescent="0.25">
      <c r="A501" s="11" t="s">
        <v>39</v>
      </c>
      <c r="B501" s="11" t="s">
        <v>6939</v>
      </c>
      <c r="C501" s="11" t="s">
        <v>9629</v>
      </c>
      <c r="D501" s="11" t="s">
        <v>9678</v>
      </c>
      <c r="E501" s="11" t="s">
        <v>3951</v>
      </c>
      <c r="F501" s="11" t="s">
        <v>8029</v>
      </c>
      <c r="G501" s="11" t="s">
        <v>8029</v>
      </c>
      <c r="H501" s="11" t="s">
        <v>6906</v>
      </c>
      <c r="I501" s="11" t="s">
        <v>8094</v>
      </c>
      <c r="J501" s="11" t="s">
        <v>9668</v>
      </c>
      <c r="K501" s="11" t="s">
        <v>9679</v>
      </c>
      <c r="L501" s="11" t="s">
        <v>9680</v>
      </c>
      <c r="M501" s="11" t="s">
        <v>66</v>
      </c>
      <c r="N501" s="11" t="s">
        <v>6874</v>
      </c>
      <c r="O501" s="11" t="s">
        <v>6875</v>
      </c>
      <c r="P501" s="11" t="s">
        <v>66</v>
      </c>
      <c r="Q501" s="11">
        <v>79821</v>
      </c>
      <c r="R501" s="11" t="s">
        <v>9681</v>
      </c>
      <c r="S501" s="11" t="s">
        <v>6878</v>
      </c>
      <c r="T501" s="11" t="s">
        <v>3953</v>
      </c>
      <c r="U501" s="11">
        <v>19000</v>
      </c>
      <c r="V501" s="11" t="s">
        <v>6923</v>
      </c>
      <c r="W501" s="11">
        <v>0</v>
      </c>
      <c r="X501" s="11">
        <v>21</v>
      </c>
      <c r="Y501" s="11" t="s">
        <v>6952</v>
      </c>
      <c r="Z501" s="15" t="str">
        <f>_xlfn.XLOOKUP(E501, Commandes!F:F, Commandes!D:D)</f>
        <v>GR74-8KP-S6G</v>
      </c>
    </row>
    <row r="502" spans="1:26" x14ac:dyDescent="0.25">
      <c r="A502" s="11" t="s">
        <v>39</v>
      </c>
      <c r="B502" s="11" t="s">
        <v>6939</v>
      </c>
      <c r="C502" s="11" t="s">
        <v>9629</v>
      </c>
      <c r="D502" s="11" t="s">
        <v>9682</v>
      </c>
      <c r="E502" s="11" t="s">
        <v>3241</v>
      </c>
      <c r="F502" s="11" t="s">
        <v>6942</v>
      </c>
      <c r="G502" s="11" t="s">
        <v>6942</v>
      </c>
      <c r="H502" s="11" t="s">
        <v>6906</v>
      </c>
      <c r="I502" s="11" t="s">
        <v>6958</v>
      </c>
      <c r="J502" s="11" t="s">
        <v>6959</v>
      </c>
      <c r="K502" s="11" t="s">
        <v>9683</v>
      </c>
      <c r="L502" s="11" t="s">
        <v>9684</v>
      </c>
      <c r="M502" s="11" t="s">
        <v>66</v>
      </c>
      <c r="N502" s="11" t="s">
        <v>6874</v>
      </c>
      <c r="O502" s="11" t="s">
        <v>6875</v>
      </c>
      <c r="P502" s="11" t="s">
        <v>66</v>
      </c>
      <c r="Q502" s="11">
        <v>99967</v>
      </c>
      <c r="R502" s="11" t="s">
        <v>9685</v>
      </c>
      <c r="S502" s="11" t="s">
        <v>6878</v>
      </c>
      <c r="T502" s="11" t="s">
        <v>3243</v>
      </c>
      <c r="U502" s="11">
        <v>16000</v>
      </c>
      <c r="V502" s="11" t="s">
        <v>6923</v>
      </c>
      <c r="W502" s="11">
        <v>0</v>
      </c>
      <c r="X502" s="11">
        <v>21</v>
      </c>
      <c r="Y502" s="11" t="s">
        <v>6952</v>
      </c>
      <c r="Z502" s="15" t="str">
        <f>_xlfn.XLOOKUP(E502, Commandes!F:F, Commandes!D:D)</f>
        <v>G36W-NYR-3GA</v>
      </c>
    </row>
    <row r="503" spans="1:26" x14ac:dyDescent="0.25">
      <c r="A503" s="11" t="s">
        <v>39</v>
      </c>
      <c r="B503" s="11" t="s">
        <v>6939</v>
      </c>
      <c r="C503" s="11" t="s">
        <v>9629</v>
      </c>
      <c r="D503" s="11" t="s">
        <v>9686</v>
      </c>
      <c r="E503" s="11" t="s">
        <v>3229</v>
      </c>
      <c r="F503" s="11" t="s">
        <v>6942</v>
      </c>
      <c r="G503" s="11" t="s">
        <v>6942</v>
      </c>
      <c r="H503" s="11" t="s">
        <v>6906</v>
      </c>
      <c r="I503" s="11" t="s">
        <v>6958</v>
      </c>
      <c r="J503" s="11" t="s">
        <v>6959</v>
      </c>
      <c r="K503" s="11" t="s">
        <v>9687</v>
      </c>
      <c r="L503" s="11" t="s">
        <v>9688</v>
      </c>
      <c r="M503" s="11" t="s">
        <v>66</v>
      </c>
      <c r="N503" s="11" t="s">
        <v>6874</v>
      </c>
      <c r="O503" s="11" t="s">
        <v>6875</v>
      </c>
      <c r="P503" s="11" t="s">
        <v>66</v>
      </c>
      <c r="Q503" s="11">
        <v>78014</v>
      </c>
      <c r="R503" s="11" t="s">
        <v>8905</v>
      </c>
      <c r="S503" s="11" t="s">
        <v>6878</v>
      </c>
      <c r="T503" s="11" t="s">
        <v>3231</v>
      </c>
      <c r="U503" s="11">
        <v>16000</v>
      </c>
      <c r="V503" s="11" t="s">
        <v>6923</v>
      </c>
      <c r="W503" s="11">
        <v>0</v>
      </c>
      <c r="X503" s="11">
        <v>21</v>
      </c>
      <c r="Y503" s="11" t="s">
        <v>6952</v>
      </c>
      <c r="Z503" s="15" t="str">
        <f>_xlfn.XLOOKUP(E503, Commandes!F:F, Commandes!D:D)</f>
        <v>GVN4-DE2-XX2</v>
      </c>
    </row>
    <row r="504" spans="1:26" x14ac:dyDescent="0.25">
      <c r="A504" s="11" t="s">
        <v>39</v>
      </c>
      <c r="B504" s="11" t="s">
        <v>6939</v>
      </c>
      <c r="C504" s="11" t="s">
        <v>9629</v>
      </c>
      <c r="D504" s="11" t="s">
        <v>9689</v>
      </c>
      <c r="E504" s="11" t="s">
        <v>747</v>
      </c>
      <c r="F504" s="11" t="s">
        <v>6942</v>
      </c>
      <c r="G504" s="11" t="s">
        <v>6942</v>
      </c>
      <c r="H504" s="11" t="s">
        <v>6906</v>
      </c>
      <c r="I504" s="11" t="s">
        <v>6958</v>
      </c>
      <c r="J504" s="11" t="s">
        <v>6959</v>
      </c>
      <c r="K504" s="11" t="s">
        <v>8966</v>
      </c>
      <c r="L504" s="11" t="s">
        <v>9690</v>
      </c>
      <c r="M504" s="11" t="s">
        <v>66</v>
      </c>
      <c r="N504" s="11" t="s">
        <v>6874</v>
      </c>
      <c r="O504" s="11" t="s">
        <v>6875</v>
      </c>
      <c r="P504" s="11" t="s">
        <v>66</v>
      </c>
      <c r="Q504" s="11">
        <v>69903</v>
      </c>
      <c r="R504" s="11" t="s">
        <v>9691</v>
      </c>
      <c r="S504" s="11" t="s">
        <v>6878</v>
      </c>
      <c r="T504" s="11" t="s">
        <v>749</v>
      </c>
      <c r="U504" s="11">
        <v>16000</v>
      </c>
      <c r="V504" s="11" t="s">
        <v>6923</v>
      </c>
      <c r="W504" s="11">
        <v>0</v>
      </c>
      <c r="X504" s="11">
        <v>21</v>
      </c>
      <c r="Y504" s="11" t="s">
        <v>6952</v>
      </c>
      <c r="Z504" s="15" t="str">
        <f>_xlfn.XLOOKUP(E504, Commandes!F:F, Commandes!D:D)</f>
        <v>G7BE-MXP-ABC</v>
      </c>
    </row>
    <row r="505" spans="1:26" x14ac:dyDescent="0.25">
      <c r="A505" s="11" t="s">
        <v>39</v>
      </c>
      <c r="B505" s="11" t="s">
        <v>6939</v>
      </c>
      <c r="C505" s="11" t="s">
        <v>9629</v>
      </c>
      <c r="D505" s="11" t="s">
        <v>9692</v>
      </c>
      <c r="E505" s="11" t="s">
        <v>3259</v>
      </c>
      <c r="F505" s="11" t="s">
        <v>6942</v>
      </c>
      <c r="G505" s="11" t="s">
        <v>6942</v>
      </c>
      <c r="H505" s="11" t="s">
        <v>6906</v>
      </c>
      <c r="I505" s="11" t="s">
        <v>6958</v>
      </c>
      <c r="J505" s="11" t="s">
        <v>8465</v>
      </c>
      <c r="K505" s="11" t="s">
        <v>9693</v>
      </c>
      <c r="L505" s="11" t="s">
        <v>9694</v>
      </c>
      <c r="M505" s="11" t="s">
        <v>66</v>
      </c>
      <c r="N505" s="11" t="s">
        <v>6874</v>
      </c>
      <c r="O505" s="11" t="s">
        <v>6875</v>
      </c>
      <c r="P505" s="11" t="s">
        <v>66</v>
      </c>
      <c r="Q505" s="11">
        <v>64752</v>
      </c>
      <c r="R505" s="11" t="s">
        <v>9695</v>
      </c>
      <c r="S505" s="11" t="s">
        <v>6878</v>
      </c>
      <c r="T505" s="11" t="s">
        <v>3261</v>
      </c>
      <c r="U505" s="11">
        <v>16000</v>
      </c>
      <c r="V505" s="11" t="s">
        <v>6923</v>
      </c>
      <c r="W505" s="11">
        <v>0</v>
      </c>
      <c r="X505" s="11">
        <v>21</v>
      </c>
      <c r="Y505" s="11" t="s">
        <v>6952</v>
      </c>
      <c r="Z505" s="15" t="str">
        <f>_xlfn.XLOOKUP(E505, Commandes!F:F, Commandes!D:D)</f>
        <v>G253-UX6-UBJ</v>
      </c>
    </row>
    <row r="506" spans="1:26" x14ac:dyDescent="0.25">
      <c r="A506" s="11" t="s">
        <v>39</v>
      </c>
      <c r="B506" s="11" t="s">
        <v>6939</v>
      </c>
      <c r="C506" s="11" t="s">
        <v>9629</v>
      </c>
      <c r="D506" s="11" t="s">
        <v>9696</v>
      </c>
      <c r="E506" s="11" t="s">
        <v>3253</v>
      </c>
      <c r="F506" s="11" t="s">
        <v>6942</v>
      </c>
      <c r="G506" s="11" t="s">
        <v>6942</v>
      </c>
      <c r="H506" s="11" t="s">
        <v>6906</v>
      </c>
      <c r="I506" s="11" t="s">
        <v>6958</v>
      </c>
      <c r="J506" s="11" t="s">
        <v>6959</v>
      </c>
      <c r="K506" s="11" t="s">
        <v>9697</v>
      </c>
      <c r="L506" s="11" t="s">
        <v>9698</v>
      </c>
      <c r="M506" s="11" t="s">
        <v>66</v>
      </c>
      <c r="N506" s="11" t="s">
        <v>6874</v>
      </c>
      <c r="O506" s="11" t="s">
        <v>6875</v>
      </c>
      <c r="P506" s="11" t="s">
        <v>66</v>
      </c>
      <c r="Q506" s="11">
        <v>60651</v>
      </c>
      <c r="R506" s="11" t="s">
        <v>9699</v>
      </c>
      <c r="S506" s="11" t="s">
        <v>6878</v>
      </c>
      <c r="T506" s="11" t="s">
        <v>3255</v>
      </c>
      <c r="U506" s="11">
        <v>16000</v>
      </c>
      <c r="V506" s="11" t="s">
        <v>6923</v>
      </c>
      <c r="W506" s="11">
        <v>0</v>
      </c>
      <c r="X506" s="11">
        <v>21</v>
      </c>
      <c r="Y506" s="11" t="s">
        <v>6952</v>
      </c>
      <c r="Z506" s="15" t="str">
        <f>_xlfn.XLOOKUP(E506, Commandes!F:F, Commandes!D:D)</f>
        <v>G4XY-TJU-DX8</v>
      </c>
    </row>
    <row r="507" spans="1:26" x14ac:dyDescent="0.25">
      <c r="A507" s="11" t="s">
        <v>39</v>
      </c>
      <c r="B507" s="11" t="s">
        <v>6939</v>
      </c>
      <c r="C507" s="11" t="s">
        <v>9629</v>
      </c>
      <c r="D507" s="11" t="s">
        <v>9700</v>
      </c>
      <c r="E507" s="11" t="s">
        <v>4161</v>
      </c>
      <c r="F507" s="11" t="s">
        <v>6942</v>
      </c>
      <c r="G507" s="11" t="s">
        <v>6942</v>
      </c>
      <c r="H507" s="11" t="s">
        <v>6906</v>
      </c>
      <c r="I507" s="11" t="s">
        <v>6958</v>
      </c>
      <c r="J507" s="11" t="s">
        <v>6959</v>
      </c>
      <c r="K507" s="11" t="s">
        <v>9701</v>
      </c>
      <c r="L507" s="11" t="s">
        <v>9702</v>
      </c>
      <c r="M507" s="11" t="s">
        <v>66</v>
      </c>
      <c r="N507" s="11" t="s">
        <v>6874</v>
      </c>
      <c r="O507" s="11" t="s">
        <v>6875</v>
      </c>
      <c r="P507" s="11" t="s">
        <v>66</v>
      </c>
      <c r="Q507" s="11">
        <v>27430</v>
      </c>
      <c r="R507" s="11" t="s">
        <v>9703</v>
      </c>
      <c r="S507" s="11" t="s">
        <v>6878</v>
      </c>
      <c r="T507" s="11" t="s">
        <v>4163</v>
      </c>
      <c r="U507" s="11">
        <v>16000</v>
      </c>
      <c r="V507" s="11" t="s">
        <v>6923</v>
      </c>
      <c r="W507" s="11">
        <v>0</v>
      </c>
      <c r="X507" s="11">
        <v>21</v>
      </c>
      <c r="Y507" s="11" t="s">
        <v>6952</v>
      </c>
      <c r="Z507" s="15" t="str">
        <f>_xlfn.XLOOKUP(E507, Commandes!F:F, Commandes!D:D)</f>
        <v>GZ2N-ZFM-KRZ</v>
      </c>
    </row>
    <row r="508" spans="1:26" x14ac:dyDescent="0.25">
      <c r="A508" s="11" t="s">
        <v>39</v>
      </c>
      <c r="B508" s="11" t="s">
        <v>6939</v>
      </c>
      <c r="C508" s="11" t="s">
        <v>9629</v>
      </c>
      <c r="D508" s="11" t="s">
        <v>9704</v>
      </c>
      <c r="E508" s="11" t="s">
        <v>9705</v>
      </c>
      <c r="F508" s="11" t="s">
        <v>8053</v>
      </c>
      <c r="G508" s="11" t="s">
        <v>8054</v>
      </c>
      <c r="H508" s="11" t="s">
        <v>6906</v>
      </c>
      <c r="I508" s="11" t="s">
        <v>6958</v>
      </c>
      <c r="J508" s="11" t="s">
        <v>8465</v>
      </c>
      <c r="K508" s="11" t="s">
        <v>9524</v>
      </c>
      <c r="L508" s="11" t="s">
        <v>9706</v>
      </c>
      <c r="M508" s="11" t="s">
        <v>66</v>
      </c>
      <c r="N508" s="11" t="s">
        <v>6874</v>
      </c>
      <c r="O508" s="11" t="s">
        <v>6875</v>
      </c>
      <c r="P508" s="11" t="s">
        <v>66</v>
      </c>
      <c r="Q508" s="11">
        <v>0</v>
      </c>
      <c r="R508" s="11" t="s">
        <v>9706</v>
      </c>
      <c r="S508" s="11" t="s">
        <v>6878</v>
      </c>
      <c r="T508" s="11" t="s">
        <v>1834</v>
      </c>
      <c r="U508" s="11">
        <v>16000</v>
      </c>
      <c r="V508" s="11" t="s">
        <v>6923</v>
      </c>
      <c r="W508" s="11">
        <v>0</v>
      </c>
      <c r="X508" s="11">
        <v>21</v>
      </c>
      <c r="Y508" s="11" t="s">
        <v>6952</v>
      </c>
      <c r="Z508" s="15" t="e">
        <f>_xlfn.XLOOKUP(E508, Commandes!F:F, Commandes!D:D)</f>
        <v>#N/A</v>
      </c>
    </row>
    <row r="509" spans="1:26" x14ac:dyDescent="0.25">
      <c r="A509" s="11" t="s">
        <v>39</v>
      </c>
      <c r="B509" s="11" t="s">
        <v>6939</v>
      </c>
      <c r="C509" s="11" t="s">
        <v>9629</v>
      </c>
      <c r="D509" s="11" t="s">
        <v>9707</v>
      </c>
      <c r="E509" s="11" t="s">
        <v>9708</v>
      </c>
      <c r="F509" s="11" t="s">
        <v>6942</v>
      </c>
      <c r="G509" s="11" t="s">
        <v>6942</v>
      </c>
      <c r="H509" s="11" t="s">
        <v>6906</v>
      </c>
      <c r="I509" s="11" t="s">
        <v>6958</v>
      </c>
      <c r="J509" s="11" t="s">
        <v>8465</v>
      </c>
      <c r="K509" s="11" t="s">
        <v>9709</v>
      </c>
      <c r="L509" s="11" t="s">
        <v>9710</v>
      </c>
      <c r="M509" s="11" t="s">
        <v>66</v>
      </c>
      <c r="N509" s="11" t="s">
        <v>6874</v>
      </c>
      <c r="O509" s="11" t="s">
        <v>6875</v>
      </c>
      <c r="P509" s="11" t="s">
        <v>66</v>
      </c>
      <c r="Q509" s="11">
        <v>0</v>
      </c>
      <c r="R509" s="11" t="s">
        <v>9710</v>
      </c>
      <c r="S509" s="11" t="s">
        <v>6878</v>
      </c>
      <c r="T509" s="11" t="s">
        <v>793</v>
      </c>
      <c r="U509" s="11">
        <v>16000</v>
      </c>
      <c r="V509" s="11" t="s">
        <v>6923</v>
      </c>
      <c r="W509" s="11">
        <v>0</v>
      </c>
      <c r="X509" s="11">
        <v>21</v>
      </c>
      <c r="Y509" s="11" t="s">
        <v>6952</v>
      </c>
      <c r="Z509" s="15" t="e">
        <f>_xlfn.XLOOKUP(E509, Commandes!F:F, Commandes!D:D)</f>
        <v>#N/A</v>
      </c>
    </row>
    <row r="510" spans="1:26" x14ac:dyDescent="0.25">
      <c r="A510" s="11" t="s">
        <v>39</v>
      </c>
      <c r="B510" s="11" t="s">
        <v>6939</v>
      </c>
      <c r="C510" s="11" t="s">
        <v>9629</v>
      </c>
      <c r="D510" s="11" t="s">
        <v>9711</v>
      </c>
      <c r="E510" s="11" t="s">
        <v>9712</v>
      </c>
      <c r="F510" s="11" t="s">
        <v>6942</v>
      </c>
      <c r="G510" s="11" t="s">
        <v>6942</v>
      </c>
      <c r="H510" s="11" t="s">
        <v>6906</v>
      </c>
      <c r="I510" s="11" t="s">
        <v>6958</v>
      </c>
      <c r="J510" s="11" t="s">
        <v>8465</v>
      </c>
      <c r="K510" s="11" t="s">
        <v>9713</v>
      </c>
      <c r="L510" s="11" t="s">
        <v>9714</v>
      </c>
      <c r="M510" s="11" t="s">
        <v>66</v>
      </c>
      <c r="N510" s="11" t="s">
        <v>6874</v>
      </c>
      <c r="O510" s="11" t="s">
        <v>6875</v>
      </c>
      <c r="P510" s="11" t="s">
        <v>66</v>
      </c>
      <c r="Q510" s="11">
        <v>0</v>
      </c>
      <c r="R510" s="11" t="s">
        <v>9714</v>
      </c>
      <c r="S510" s="11" t="s">
        <v>6878</v>
      </c>
      <c r="T510" s="11" t="s">
        <v>761</v>
      </c>
      <c r="U510" s="11">
        <v>16000</v>
      </c>
      <c r="V510" s="11" t="s">
        <v>6923</v>
      </c>
      <c r="W510" s="11">
        <v>0</v>
      </c>
      <c r="X510" s="11">
        <v>21</v>
      </c>
      <c r="Y510" s="11" t="s">
        <v>6952</v>
      </c>
      <c r="Z510" s="15" t="e">
        <f>_xlfn.XLOOKUP(E510, Commandes!F:F, Commandes!D:D)</f>
        <v>#N/A</v>
      </c>
    </row>
    <row r="511" spans="1:26" x14ac:dyDescent="0.25">
      <c r="A511" s="11" t="s">
        <v>39</v>
      </c>
      <c r="B511" s="11" t="s">
        <v>9715</v>
      </c>
      <c r="C511" s="11" t="s">
        <v>9629</v>
      </c>
      <c r="D511" s="11" t="s">
        <v>9716</v>
      </c>
      <c r="E511" s="11" t="s">
        <v>9717</v>
      </c>
      <c r="F511" s="11" t="s">
        <v>9718</v>
      </c>
      <c r="G511" s="11" t="s">
        <v>9718</v>
      </c>
      <c r="H511" s="11" t="s">
        <v>8148</v>
      </c>
      <c r="I511" s="11" t="s">
        <v>9719</v>
      </c>
      <c r="J511" s="11" t="s">
        <v>9720</v>
      </c>
      <c r="K511" s="11" t="s">
        <v>9721</v>
      </c>
      <c r="L511" s="11" t="s">
        <v>9722</v>
      </c>
      <c r="M511" s="11" t="s">
        <v>66</v>
      </c>
      <c r="N511" s="11" t="s">
        <v>6874</v>
      </c>
      <c r="O511" s="11" t="s">
        <v>6875</v>
      </c>
      <c r="P511" s="11" t="s">
        <v>66</v>
      </c>
      <c r="Q511" s="11">
        <v>0</v>
      </c>
      <c r="R511" s="11" t="s">
        <v>9723</v>
      </c>
      <c r="S511" s="11" t="s">
        <v>6878</v>
      </c>
      <c r="T511" s="11" t="s">
        <v>9724</v>
      </c>
      <c r="U511" s="11">
        <v>18000</v>
      </c>
      <c r="V511" s="11" t="s">
        <v>8154</v>
      </c>
      <c r="W511" s="11">
        <v>0</v>
      </c>
      <c r="X511" s="11">
        <v>0</v>
      </c>
      <c r="Y511" s="11" t="s">
        <v>6993</v>
      </c>
      <c r="Z511" s="15" t="e">
        <f>_xlfn.XLOOKUP(E511, Commandes!F:F, Commandes!D:D)</f>
        <v>#N/A</v>
      </c>
    </row>
    <row r="512" spans="1:26" x14ac:dyDescent="0.25">
      <c r="A512" s="11" t="s">
        <v>39</v>
      </c>
      <c r="B512" s="11" t="s">
        <v>6983</v>
      </c>
      <c r="C512" s="11" t="s">
        <v>9629</v>
      </c>
      <c r="D512" s="11" t="s">
        <v>9725</v>
      </c>
      <c r="E512" s="11" t="s">
        <v>9726</v>
      </c>
      <c r="F512" s="11" t="s">
        <v>6986</v>
      </c>
      <c r="G512" s="11" t="s">
        <v>66</v>
      </c>
      <c r="H512" s="11" t="s">
        <v>8148</v>
      </c>
      <c r="I512" s="11" t="s">
        <v>8148</v>
      </c>
      <c r="J512" s="11" t="s">
        <v>9022</v>
      </c>
      <c r="K512" s="11" t="s">
        <v>9727</v>
      </c>
      <c r="L512" s="11" t="s">
        <v>9728</v>
      </c>
      <c r="M512" s="11" t="s">
        <v>66</v>
      </c>
      <c r="N512" s="11" t="s">
        <v>6874</v>
      </c>
      <c r="O512" s="11" t="s">
        <v>6875</v>
      </c>
      <c r="P512" s="11" t="s">
        <v>9729</v>
      </c>
      <c r="Q512" s="11">
        <v>0</v>
      </c>
      <c r="R512" s="11" t="s">
        <v>9730</v>
      </c>
      <c r="S512" s="11" t="s">
        <v>6878</v>
      </c>
      <c r="T512" s="11" t="s">
        <v>9731</v>
      </c>
      <c r="U512" s="11">
        <v>38000</v>
      </c>
      <c r="V512" s="11" t="s">
        <v>66</v>
      </c>
      <c r="W512" s="11">
        <v>0</v>
      </c>
      <c r="X512" s="11">
        <v>0</v>
      </c>
      <c r="Y512" s="11" t="s">
        <v>9019</v>
      </c>
      <c r="Z512" s="15" t="e">
        <f>_xlfn.XLOOKUP(E512, Commandes!F:F, Commandes!D:D)</f>
        <v>#N/A</v>
      </c>
    </row>
    <row r="513" spans="1:26" x14ac:dyDescent="0.25">
      <c r="A513" s="11" t="s">
        <v>39</v>
      </c>
      <c r="B513" s="11" t="s">
        <v>6983</v>
      </c>
      <c r="C513" s="11" t="s">
        <v>9629</v>
      </c>
      <c r="D513" s="11" t="s">
        <v>9732</v>
      </c>
      <c r="E513" s="11" t="s">
        <v>9733</v>
      </c>
      <c r="F513" s="11" t="s">
        <v>6986</v>
      </c>
      <c r="G513" s="11" t="s">
        <v>66</v>
      </c>
      <c r="H513" s="11" t="s">
        <v>8148</v>
      </c>
      <c r="I513" s="11" t="s">
        <v>8148</v>
      </c>
      <c r="J513" s="11" t="s">
        <v>9022</v>
      </c>
      <c r="K513" s="11" t="s">
        <v>9734</v>
      </c>
      <c r="L513" s="11" t="s">
        <v>9735</v>
      </c>
      <c r="M513" s="11" t="s">
        <v>66</v>
      </c>
      <c r="N513" s="11" t="s">
        <v>6874</v>
      </c>
      <c r="O513" s="11" t="s">
        <v>6875</v>
      </c>
      <c r="P513" s="11" t="s">
        <v>9736</v>
      </c>
      <c r="Q513" s="11">
        <v>0</v>
      </c>
      <c r="R513" s="11" t="s">
        <v>9737</v>
      </c>
      <c r="S513" s="11" t="s">
        <v>6878</v>
      </c>
      <c r="T513" s="11" t="s">
        <v>9738</v>
      </c>
      <c r="U513" s="11">
        <v>39000</v>
      </c>
      <c r="V513" s="11" t="s">
        <v>66</v>
      </c>
      <c r="W513" s="11">
        <v>0</v>
      </c>
      <c r="X513" s="11">
        <v>0</v>
      </c>
      <c r="Y513" s="11" t="s">
        <v>9019</v>
      </c>
      <c r="Z513" s="15" t="e">
        <f>_xlfn.XLOOKUP(E513, Commandes!F:F, Commandes!D:D)</f>
        <v>#N/A</v>
      </c>
    </row>
    <row r="514" spans="1:26" x14ac:dyDescent="0.25">
      <c r="A514" s="11" t="s">
        <v>39</v>
      </c>
      <c r="B514" s="11" t="s">
        <v>6983</v>
      </c>
      <c r="C514" s="11" t="s">
        <v>9629</v>
      </c>
      <c r="D514" s="11" t="s">
        <v>9739</v>
      </c>
      <c r="E514" s="11" t="s">
        <v>9740</v>
      </c>
      <c r="F514" s="11" t="s">
        <v>6986</v>
      </c>
      <c r="G514" s="11" t="s">
        <v>6986</v>
      </c>
      <c r="H514" s="11" t="s">
        <v>8148</v>
      </c>
      <c r="I514" s="11" t="s">
        <v>8148</v>
      </c>
      <c r="J514" s="11" t="s">
        <v>8518</v>
      </c>
      <c r="K514" s="11" t="s">
        <v>7973</v>
      </c>
      <c r="L514" s="11" t="s">
        <v>9741</v>
      </c>
      <c r="M514" s="11" t="s">
        <v>66</v>
      </c>
      <c r="N514" s="11" t="s">
        <v>6874</v>
      </c>
      <c r="O514" s="11" t="s">
        <v>6875</v>
      </c>
      <c r="P514" s="11" t="s">
        <v>66</v>
      </c>
      <c r="Q514" s="11">
        <v>0</v>
      </c>
      <c r="R514" s="11" t="s">
        <v>9742</v>
      </c>
      <c r="S514" s="11" t="s">
        <v>6878</v>
      </c>
      <c r="T514" s="11" t="s">
        <v>9743</v>
      </c>
      <c r="U514" s="11">
        <v>38000</v>
      </c>
      <c r="V514" s="11" t="s">
        <v>66</v>
      </c>
      <c r="W514" s="11">
        <v>0</v>
      </c>
      <c r="X514" s="11">
        <v>0</v>
      </c>
      <c r="Y514" s="11" t="s">
        <v>6993</v>
      </c>
      <c r="Z514" s="15" t="e">
        <f>_xlfn.XLOOKUP(E514, Commandes!F:F, Commandes!D:D)</f>
        <v>#N/A</v>
      </c>
    </row>
    <row r="515" spans="1:26" x14ac:dyDescent="0.25">
      <c r="A515" s="11" t="s">
        <v>39</v>
      </c>
      <c r="B515" s="11" t="s">
        <v>6998</v>
      </c>
      <c r="C515" s="11" t="s">
        <v>9629</v>
      </c>
      <c r="D515" s="11" t="s">
        <v>9744</v>
      </c>
      <c r="E515" s="11" t="s">
        <v>779</v>
      </c>
      <c r="F515" s="11" t="s">
        <v>7000</v>
      </c>
      <c r="G515" s="11" t="s">
        <v>7000</v>
      </c>
      <c r="H515" s="11" t="s">
        <v>6906</v>
      </c>
      <c r="I515" s="11" t="s">
        <v>9745</v>
      </c>
      <c r="J515" s="11" t="s">
        <v>9746</v>
      </c>
      <c r="K515" s="11" t="s">
        <v>9747</v>
      </c>
      <c r="L515" s="11" t="s">
        <v>9748</v>
      </c>
      <c r="M515" s="11" t="s">
        <v>66</v>
      </c>
      <c r="N515" s="11" t="s">
        <v>6874</v>
      </c>
      <c r="O515" s="11" t="s">
        <v>6875</v>
      </c>
      <c r="P515" s="11" t="s">
        <v>9729</v>
      </c>
      <c r="Q515" s="11">
        <v>976948</v>
      </c>
      <c r="R515" s="11" t="s">
        <v>9749</v>
      </c>
      <c r="S515" s="11" t="s">
        <v>6878</v>
      </c>
      <c r="T515" s="11" t="s">
        <v>9750</v>
      </c>
      <c r="U515" s="11">
        <v>19000</v>
      </c>
      <c r="V515" s="11" t="s">
        <v>6923</v>
      </c>
      <c r="W515" s="11">
        <v>0</v>
      </c>
      <c r="X515" s="11">
        <v>29</v>
      </c>
      <c r="Y515" s="11" t="s">
        <v>6952</v>
      </c>
      <c r="Z515" s="15" t="str">
        <f>_xlfn.XLOOKUP(E515, Commandes!F:F, Commandes!D:D)</f>
        <v>GYGM-VD2-X5E</v>
      </c>
    </row>
    <row r="516" spans="1:26" x14ac:dyDescent="0.25">
      <c r="A516" s="11" t="s">
        <v>39</v>
      </c>
      <c r="B516" s="11" t="s">
        <v>6998</v>
      </c>
      <c r="C516" s="11" t="s">
        <v>9629</v>
      </c>
      <c r="D516" s="11" t="s">
        <v>9751</v>
      </c>
      <c r="E516" s="11" t="s">
        <v>765</v>
      </c>
      <c r="F516" s="11" t="s">
        <v>7000</v>
      </c>
      <c r="G516" s="11" t="s">
        <v>66</v>
      </c>
      <c r="H516" s="11" t="s">
        <v>6906</v>
      </c>
      <c r="I516" s="11" t="s">
        <v>8525</v>
      </c>
      <c r="J516" s="11" t="s">
        <v>8526</v>
      </c>
      <c r="K516" s="11" t="s">
        <v>9330</v>
      </c>
      <c r="L516" s="11" t="s">
        <v>9752</v>
      </c>
      <c r="M516" s="11" t="s">
        <v>66</v>
      </c>
      <c r="N516" s="11" t="s">
        <v>6874</v>
      </c>
      <c r="O516" s="11" t="s">
        <v>6875</v>
      </c>
      <c r="P516" s="11" t="s">
        <v>9736</v>
      </c>
      <c r="Q516" s="11">
        <v>658998</v>
      </c>
      <c r="R516" s="11" t="s">
        <v>9753</v>
      </c>
      <c r="S516" s="11" t="s">
        <v>6878</v>
      </c>
      <c r="T516" s="11" t="s">
        <v>767</v>
      </c>
      <c r="U516" s="11">
        <v>19000</v>
      </c>
      <c r="V516" s="11" t="s">
        <v>6923</v>
      </c>
      <c r="W516" s="11">
        <v>0</v>
      </c>
      <c r="X516" s="11">
        <v>34</v>
      </c>
      <c r="Y516" s="11" t="s">
        <v>6952</v>
      </c>
      <c r="Z516" s="15" t="str">
        <f>_xlfn.XLOOKUP(E516, Commandes!F:F, Commandes!D:D)</f>
        <v>GC8K-U9P-GU7</v>
      </c>
    </row>
    <row r="517" spans="1:26" x14ac:dyDescent="0.25">
      <c r="A517" s="11" t="s">
        <v>39</v>
      </c>
      <c r="B517" s="11" t="s">
        <v>6998</v>
      </c>
      <c r="C517" s="11" t="s">
        <v>9629</v>
      </c>
      <c r="D517" s="11" t="s">
        <v>9754</v>
      </c>
      <c r="E517" s="11" t="s">
        <v>753</v>
      </c>
      <c r="F517" s="11" t="s">
        <v>7000</v>
      </c>
      <c r="G517" s="11" t="s">
        <v>7000</v>
      </c>
      <c r="H517" s="11" t="s">
        <v>6906</v>
      </c>
      <c r="I517" s="11" t="s">
        <v>8525</v>
      </c>
      <c r="J517" s="11" t="s">
        <v>9755</v>
      </c>
      <c r="K517" s="11" t="s">
        <v>9756</v>
      </c>
      <c r="L517" s="11" t="s">
        <v>9757</v>
      </c>
      <c r="M517" s="11" t="s">
        <v>66</v>
      </c>
      <c r="N517" s="11" t="s">
        <v>6874</v>
      </c>
      <c r="O517" s="11" t="s">
        <v>6875</v>
      </c>
      <c r="P517" s="11" t="s">
        <v>66</v>
      </c>
      <c r="Q517" s="11">
        <v>109847</v>
      </c>
      <c r="R517" s="11" t="s">
        <v>9758</v>
      </c>
      <c r="S517" s="11" t="s">
        <v>6878</v>
      </c>
      <c r="T517" s="11" t="s">
        <v>755</v>
      </c>
      <c r="U517" s="11">
        <v>19000</v>
      </c>
      <c r="V517" s="11" t="s">
        <v>6923</v>
      </c>
      <c r="W517" s="11">
        <v>0</v>
      </c>
      <c r="X517" s="11">
        <v>34</v>
      </c>
      <c r="Y517" s="11" t="s">
        <v>66</v>
      </c>
      <c r="Z517" s="15" t="str">
        <f>_xlfn.XLOOKUP(E517, Commandes!F:F, Commandes!D:D)</f>
        <v>GNK2-PDC-NCY</v>
      </c>
    </row>
    <row r="518" spans="1:26" x14ac:dyDescent="0.25">
      <c r="A518" s="11" t="s">
        <v>39</v>
      </c>
      <c r="B518" s="11" t="s">
        <v>6865</v>
      </c>
      <c r="C518" s="11" t="s">
        <v>9629</v>
      </c>
      <c r="D518" s="11" t="s">
        <v>9759</v>
      </c>
      <c r="E518" s="11" t="s">
        <v>9760</v>
      </c>
      <c r="F518" s="11" t="s">
        <v>6895</v>
      </c>
      <c r="G518" s="11" t="s">
        <v>4275</v>
      </c>
      <c r="H518" s="11" t="s">
        <v>7017</v>
      </c>
      <c r="I518" s="11" t="s">
        <v>7204</v>
      </c>
      <c r="J518" s="11" t="s">
        <v>9543</v>
      </c>
      <c r="K518" s="11" t="s">
        <v>9761</v>
      </c>
      <c r="L518" s="11" t="s">
        <v>9762</v>
      </c>
      <c r="M518" s="11" t="s">
        <v>66</v>
      </c>
      <c r="N518" s="11" t="s">
        <v>6874</v>
      </c>
      <c r="O518" s="11" t="s">
        <v>6875</v>
      </c>
      <c r="P518" s="11" t="s">
        <v>9763</v>
      </c>
      <c r="Q518" s="11">
        <v>249570</v>
      </c>
      <c r="R518" s="11" t="s">
        <v>9764</v>
      </c>
      <c r="S518" s="11" t="s">
        <v>6878</v>
      </c>
      <c r="T518" s="11" t="s">
        <v>9765</v>
      </c>
      <c r="U518" s="11">
        <v>1775</v>
      </c>
      <c r="V518" s="11" t="s">
        <v>6923</v>
      </c>
      <c r="W518" s="11">
        <v>125</v>
      </c>
      <c r="X518" s="11">
        <v>7</v>
      </c>
      <c r="Y518" s="11" t="s">
        <v>6881</v>
      </c>
      <c r="Z518" s="15" t="e">
        <f>_xlfn.XLOOKUP(E518, Commandes!F:F, Commandes!D:D)</f>
        <v>#N/A</v>
      </c>
    </row>
    <row r="519" spans="1:26" x14ac:dyDescent="0.25">
      <c r="A519" s="11" t="s">
        <v>39</v>
      </c>
      <c r="B519" s="11" t="s">
        <v>6865</v>
      </c>
      <c r="C519" s="11" t="s">
        <v>9629</v>
      </c>
      <c r="D519" s="11" t="s">
        <v>9766</v>
      </c>
      <c r="E519" s="11" t="s">
        <v>9767</v>
      </c>
      <c r="F519" s="11" t="s">
        <v>6895</v>
      </c>
      <c r="G519" s="11" t="s">
        <v>7214</v>
      </c>
      <c r="H519" s="11" t="s">
        <v>7215</v>
      </c>
      <c r="I519" s="11" t="s">
        <v>7420</v>
      </c>
      <c r="J519" s="11" t="s">
        <v>7421</v>
      </c>
      <c r="K519" s="11" t="s">
        <v>8210</v>
      </c>
      <c r="L519" s="11" t="s">
        <v>9768</v>
      </c>
      <c r="M519" s="11" t="s">
        <v>66</v>
      </c>
      <c r="N519" s="11" t="s">
        <v>6874</v>
      </c>
      <c r="O519" s="11" t="s">
        <v>6875</v>
      </c>
      <c r="P519" s="11" t="s">
        <v>9769</v>
      </c>
      <c r="Q519" s="11">
        <v>159400</v>
      </c>
      <c r="R519" s="11" t="s">
        <v>9770</v>
      </c>
      <c r="S519" s="11" t="s">
        <v>6878</v>
      </c>
      <c r="T519" s="11" t="s">
        <v>9771</v>
      </c>
      <c r="U519" s="11">
        <v>2350</v>
      </c>
      <c r="V519" s="11" t="s">
        <v>7025</v>
      </c>
      <c r="W519" s="11">
        <v>31</v>
      </c>
      <c r="X519" s="11">
        <v>10</v>
      </c>
      <c r="Y519" s="11" t="s">
        <v>6881</v>
      </c>
      <c r="Z519" s="15" t="e">
        <f>_xlfn.XLOOKUP(E519, Commandes!F:F, Commandes!D:D)</f>
        <v>#N/A</v>
      </c>
    </row>
    <row r="520" spans="1:26" x14ac:dyDescent="0.25">
      <c r="A520" s="11" t="s">
        <v>39</v>
      </c>
      <c r="B520" s="11" t="s">
        <v>6865</v>
      </c>
      <c r="C520" s="11" t="s">
        <v>9629</v>
      </c>
      <c r="D520" s="11" t="s">
        <v>9772</v>
      </c>
      <c r="E520" s="11" t="s">
        <v>9773</v>
      </c>
      <c r="F520" s="11" t="s">
        <v>7071</v>
      </c>
      <c r="G520" s="11" t="s">
        <v>4275</v>
      </c>
      <c r="H520" s="11" t="s">
        <v>4667</v>
      </c>
      <c r="I520" s="11" t="s">
        <v>7255</v>
      </c>
      <c r="J520" s="11" t="s">
        <v>7815</v>
      </c>
      <c r="K520" s="11" t="s">
        <v>9774</v>
      </c>
      <c r="L520" s="11" t="s">
        <v>9775</v>
      </c>
      <c r="M520" s="11" t="s">
        <v>66</v>
      </c>
      <c r="N520" s="11" t="s">
        <v>6874</v>
      </c>
      <c r="O520" s="11" t="s">
        <v>6875</v>
      </c>
      <c r="P520" s="11" t="s">
        <v>9776</v>
      </c>
      <c r="Q520" s="11">
        <v>132438</v>
      </c>
      <c r="R520" s="11" t="s">
        <v>9777</v>
      </c>
      <c r="S520" s="11" t="s">
        <v>6878</v>
      </c>
      <c r="T520" s="11" t="s">
        <v>9778</v>
      </c>
      <c r="U520" s="11">
        <v>1863</v>
      </c>
      <c r="V520" s="11" t="s">
        <v>6880</v>
      </c>
      <c r="W520" s="11">
        <v>133</v>
      </c>
      <c r="X520" s="11">
        <v>7</v>
      </c>
      <c r="Y520" s="11" t="s">
        <v>6881</v>
      </c>
      <c r="Z520" s="15" t="e">
        <f>_xlfn.XLOOKUP(E520, Commandes!F:F, Commandes!D:D)</f>
        <v>#N/A</v>
      </c>
    </row>
    <row r="521" spans="1:26" x14ac:dyDescent="0.25">
      <c r="A521" s="11" t="s">
        <v>39</v>
      </c>
      <c r="B521" s="11" t="s">
        <v>6865</v>
      </c>
      <c r="C521" s="11" t="s">
        <v>9629</v>
      </c>
      <c r="D521" s="11" t="s">
        <v>9779</v>
      </c>
      <c r="E521" s="11" t="s">
        <v>9780</v>
      </c>
      <c r="F521" s="11" t="s">
        <v>7071</v>
      </c>
      <c r="G521" s="11" t="s">
        <v>4275</v>
      </c>
      <c r="H521" s="11" t="s">
        <v>4667</v>
      </c>
      <c r="I521" s="11" t="s">
        <v>7255</v>
      </c>
      <c r="J521" s="11" t="s">
        <v>7815</v>
      </c>
      <c r="K521" s="11" t="s">
        <v>9774</v>
      </c>
      <c r="L521" s="11" t="s">
        <v>9775</v>
      </c>
      <c r="M521" s="11" t="s">
        <v>66</v>
      </c>
      <c r="N521" s="11" t="s">
        <v>6874</v>
      </c>
      <c r="O521" s="11" t="s">
        <v>6875</v>
      </c>
      <c r="P521" s="11" t="s">
        <v>9781</v>
      </c>
      <c r="Q521" s="11">
        <v>102899</v>
      </c>
      <c r="R521" s="11" t="s">
        <v>9782</v>
      </c>
      <c r="S521" s="11" t="s">
        <v>6878</v>
      </c>
      <c r="T521" s="11" t="s">
        <v>9783</v>
      </c>
      <c r="U521" s="11">
        <v>1863</v>
      </c>
      <c r="V521" s="11" t="s">
        <v>6880</v>
      </c>
      <c r="W521" s="11">
        <v>133</v>
      </c>
      <c r="X521" s="11">
        <v>7</v>
      </c>
      <c r="Y521" s="11" t="s">
        <v>6881</v>
      </c>
      <c r="Z521" s="15" t="e">
        <f>_xlfn.XLOOKUP(E521, Commandes!F:F, Commandes!D:D)</f>
        <v>#N/A</v>
      </c>
    </row>
    <row r="522" spans="1:26" x14ac:dyDescent="0.25">
      <c r="A522" s="11" t="s">
        <v>39</v>
      </c>
      <c r="B522" s="11" t="s">
        <v>6865</v>
      </c>
      <c r="C522" s="11" t="s">
        <v>9629</v>
      </c>
      <c r="D522" s="11" t="s">
        <v>9784</v>
      </c>
      <c r="E522" s="11" t="s">
        <v>9785</v>
      </c>
      <c r="F522" s="11" t="s">
        <v>6895</v>
      </c>
      <c r="G522" s="11" t="s">
        <v>8247</v>
      </c>
      <c r="H522" s="11" t="s">
        <v>4667</v>
      </c>
      <c r="I522" s="11" t="s">
        <v>6677</v>
      </c>
      <c r="J522" s="11" t="s">
        <v>8248</v>
      </c>
      <c r="K522" s="11" t="s">
        <v>9786</v>
      </c>
      <c r="L522" s="11" t="s">
        <v>9787</v>
      </c>
      <c r="M522" s="11" t="s">
        <v>66</v>
      </c>
      <c r="N522" s="11" t="s">
        <v>6874</v>
      </c>
      <c r="O522" s="11" t="s">
        <v>6875</v>
      </c>
      <c r="P522" s="11" t="s">
        <v>9788</v>
      </c>
      <c r="Q522" s="11">
        <v>107500</v>
      </c>
      <c r="R522" s="11" t="s">
        <v>9789</v>
      </c>
      <c r="S522" s="11" t="s">
        <v>6878</v>
      </c>
      <c r="T522" s="11" t="s">
        <v>9790</v>
      </c>
      <c r="U522" s="11">
        <v>2057</v>
      </c>
      <c r="V522" s="11" t="s">
        <v>7025</v>
      </c>
      <c r="W522" s="11">
        <v>30</v>
      </c>
      <c r="X522" s="11">
        <v>5</v>
      </c>
      <c r="Y522" s="11" t="s">
        <v>6881</v>
      </c>
      <c r="Z522" s="15" t="e">
        <f>_xlfn.XLOOKUP(E522, Commandes!F:F, Commandes!D:D)</f>
        <v>#N/A</v>
      </c>
    </row>
    <row r="523" spans="1:26" x14ac:dyDescent="0.25">
      <c r="A523" s="11" t="s">
        <v>39</v>
      </c>
      <c r="B523" s="11" t="s">
        <v>6865</v>
      </c>
      <c r="C523" s="11" t="s">
        <v>9629</v>
      </c>
      <c r="D523" s="11" t="s">
        <v>9791</v>
      </c>
      <c r="E523" s="11" t="s">
        <v>9792</v>
      </c>
      <c r="F523" s="11" t="s">
        <v>6869</v>
      </c>
      <c r="G523" s="11" t="s">
        <v>4275</v>
      </c>
      <c r="H523" s="11" t="s">
        <v>4667</v>
      </c>
      <c r="I523" s="11" t="s">
        <v>7632</v>
      </c>
      <c r="J523" s="11" t="s">
        <v>7815</v>
      </c>
      <c r="K523" s="11" t="s">
        <v>8453</v>
      </c>
      <c r="L523" s="11" t="s">
        <v>9793</v>
      </c>
      <c r="M523" s="11" t="s">
        <v>66</v>
      </c>
      <c r="N523" s="11" t="s">
        <v>6874</v>
      </c>
      <c r="O523" s="11" t="s">
        <v>6875</v>
      </c>
      <c r="P523" s="11" t="s">
        <v>9794</v>
      </c>
      <c r="Q523" s="11">
        <v>87008</v>
      </c>
      <c r="R523" s="11" t="s">
        <v>9795</v>
      </c>
      <c r="S523" s="11" t="s">
        <v>6878</v>
      </c>
      <c r="T523" s="11" t="s">
        <v>9796</v>
      </c>
      <c r="U523" s="11">
        <v>1784</v>
      </c>
      <c r="V523" s="11" t="s">
        <v>6880</v>
      </c>
      <c r="W523" s="11">
        <v>134</v>
      </c>
      <c r="X523" s="11">
        <v>7</v>
      </c>
      <c r="Y523" s="11" t="s">
        <v>6881</v>
      </c>
      <c r="Z523" s="15" t="e">
        <f>_xlfn.XLOOKUP(E523, Commandes!F:F, Commandes!D:D)</f>
        <v>#N/A</v>
      </c>
    </row>
    <row r="524" spans="1:26" x14ac:dyDescent="0.25">
      <c r="A524" s="11" t="s">
        <v>39</v>
      </c>
      <c r="B524" s="11" t="s">
        <v>6865</v>
      </c>
      <c r="C524" s="11" t="s">
        <v>9629</v>
      </c>
      <c r="D524" s="11" t="s">
        <v>9797</v>
      </c>
      <c r="E524" s="11" t="s">
        <v>9798</v>
      </c>
      <c r="F524" s="11" t="s">
        <v>6869</v>
      </c>
      <c r="G524" s="11" t="s">
        <v>4181</v>
      </c>
      <c r="H524" s="11" t="s">
        <v>4667</v>
      </c>
      <c r="I524" s="11" t="s">
        <v>6870</v>
      </c>
      <c r="J524" s="11" t="s">
        <v>6871</v>
      </c>
      <c r="K524" s="11" t="s">
        <v>9171</v>
      </c>
      <c r="L524" s="11" t="s">
        <v>9793</v>
      </c>
      <c r="M524" s="11" t="s">
        <v>66</v>
      </c>
      <c r="N524" s="11" t="s">
        <v>6874</v>
      </c>
      <c r="O524" s="11" t="s">
        <v>6875</v>
      </c>
      <c r="P524" s="11" t="s">
        <v>9799</v>
      </c>
      <c r="Q524" s="11">
        <v>133322</v>
      </c>
      <c r="R524" s="11" t="s">
        <v>9800</v>
      </c>
      <c r="S524" s="11" t="s">
        <v>6878</v>
      </c>
      <c r="T524" s="11" t="s">
        <v>9801</v>
      </c>
      <c r="U524" s="11">
        <v>1595</v>
      </c>
      <c r="V524" s="11" t="s">
        <v>6880</v>
      </c>
      <c r="W524" s="11">
        <v>120</v>
      </c>
      <c r="X524" s="11">
        <v>5</v>
      </c>
      <c r="Y524" s="11" t="s">
        <v>6881</v>
      </c>
      <c r="Z524" s="15" t="e">
        <f>_xlfn.XLOOKUP(E524, Commandes!F:F, Commandes!D:D)</f>
        <v>#N/A</v>
      </c>
    </row>
    <row r="525" spans="1:26" x14ac:dyDescent="0.25">
      <c r="A525" s="11" t="s">
        <v>39</v>
      </c>
      <c r="B525" s="11" t="s">
        <v>6865</v>
      </c>
      <c r="C525" s="11" t="s">
        <v>9629</v>
      </c>
      <c r="D525" s="11" t="s">
        <v>9802</v>
      </c>
      <c r="E525" s="11" t="s">
        <v>9803</v>
      </c>
      <c r="F525" s="11" t="s">
        <v>6869</v>
      </c>
      <c r="G525" s="11" t="s">
        <v>4181</v>
      </c>
      <c r="H525" s="11" t="s">
        <v>4667</v>
      </c>
      <c r="I525" s="11" t="s">
        <v>6870</v>
      </c>
      <c r="J525" s="11" t="s">
        <v>6871</v>
      </c>
      <c r="K525" s="11" t="s">
        <v>9171</v>
      </c>
      <c r="L525" s="11" t="s">
        <v>9793</v>
      </c>
      <c r="M525" s="11" t="s">
        <v>66</v>
      </c>
      <c r="N525" s="11" t="s">
        <v>6874</v>
      </c>
      <c r="O525" s="11" t="s">
        <v>6875</v>
      </c>
      <c r="P525" s="11" t="s">
        <v>9804</v>
      </c>
      <c r="Q525" s="11">
        <v>185023</v>
      </c>
      <c r="R525" s="11" t="s">
        <v>9805</v>
      </c>
      <c r="S525" s="11" t="s">
        <v>6878</v>
      </c>
      <c r="T525" s="11" t="s">
        <v>9806</v>
      </c>
      <c r="U525" s="11">
        <v>1595</v>
      </c>
      <c r="V525" s="11" t="s">
        <v>6880</v>
      </c>
      <c r="W525" s="11">
        <v>120</v>
      </c>
      <c r="X525" s="11">
        <v>5</v>
      </c>
      <c r="Y525" s="11" t="s">
        <v>6881</v>
      </c>
      <c r="Z525" s="15" t="e">
        <f>_xlfn.XLOOKUP(E525, Commandes!F:F, Commandes!D:D)</f>
        <v>#N/A</v>
      </c>
    </row>
    <row r="526" spans="1:26" x14ac:dyDescent="0.25">
      <c r="A526" s="11" t="s">
        <v>39</v>
      </c>
      <c r="B526" s="11" t="s">
        <v>6865</v>
      </c>
      <c r="C526" s="11" t="s">
        <v>9629</v>
      </c>
      <c r="D526" s="11" t="s">
        <v>9807</v>
      </c>
      <c r="E526" s="11" t="s">
        <v>9808</v>
      </c>
      <c r="F526" s="11" t="s">
        <v>6869</v>
      </c>
      <c r="G526" s="11" t="s">
        <v>4181</v>
      </c>
      <c r="H526" s="11" t="s">
        <v>4667</v>
      </c>
      <c r="I526" s="11" t="s">
        <v>6870</v>
      </c>
      <c r="J526" s="11" t="s">
        <v>6871</v>
      </c>
      <c r="K526" s="11" t="s">
        <v>9171</v>
      </c>
      <c r="L526" s="11" t="s">
        <v>9793</v>
      </c>
      <c r="M526" s="11" t="s">
        <v>66</v>
      </c>
      <c r="N526" s="11" t="s">
        <v>6874</v>
      </c>
      <c r="O526" s="11" t="s">
        <v>6875</v>
      </c>
      <c r="P526" s="11" t="s">
        <v>9809</v>
      </c>
      <c r="Q526" s="11">
        <v>138967</v>
      </c>
      <c r="R526" s="11" t="s">
        <v>9810</v>
      </c>
      <c r="S526" s="11" t="s">
        <v>6878</v>
      </c>
      <c r="T526" s="11" t="s">
        <v>9811</v>
      </c>
      <c r="U526" s="11">
        <v>1595</v>
      </c>
      <c r="V526" s="11" t="s">
        <v>6880</v>
      </c>
      <c r="W526" s="11">
        <v>120</v>
      </c>
      <c r="X526" s="11">
        <v>5</v>
      </c>
      <c r="Y526" s="11" t="s">
        <v>6881</v>
      </c>
      <c r="Z526" s="15" t="e">
        <f>_xlfn.XLOOKUP(E526, Commandes!F:F, Commandes!D:D)</f>
        <v>#N/A</v>
      </c>
    </row>
    <row r="527" spans="1:26" x14ac:dyDescent="0.25">
      <c r="A527" s="11" t="s">
        <v>39</v>
      </c>
      <c r="B527" s="11" t="s">
        <v>6865</v>
      </c>
      <c r="C527" s="11" t="s">
        <v>9629</v>
      </c>
      <c r="D527" s="11" t="s">
        <v>9812</v>
      </c>
      <c r="E527" s="11" t="s">
        <v>9813</v>
      </c>
      <c r="F527" s="11" t="s">
        <v>6869</v>
      </c>
      <c r="G527" s="11" t="s">
        <v>4181</v>
      </c>
      <c r="H527" s="11" t="s">
        <v>4667</v>
      </c>
      <c r="I527" s="11" t="s">
        <v>6870</v>
      </c>
      <c r="J527" s="11" t="s">
        <v>6871</v>
      </c>
      <c r="K527" s="11" t="s">
        <v>9171</v>
      </c>
      <c r="L527" s="11" t="s">
        <v>9793</v>
      </c>
      <c r="M527" s="11" t="s">
        <v>66</v>
      </c>
      <c r="N527" s="11" t="s">
        <v>6874</v>
      </c>
      <c r="O527" s="11" t="s">
        <v>6875</v>
      </c>
      <c r="P527" s="11" t="s">
        <v>9814</v>
      </c>
      <c r="Q527" s="11">
        <v>95825</v>
      </c>
      <c r="R527" s="11" t="s">
        <v>9815</v>
      </c>
      <c r="S527" s="11" t="s">
        <v>6878</v>
      </c>
      <c r="T527" s="11" t="s">
        <v>9816</v>
      </c>
      <c r="U527" s="11">
        <v>1595</v>
      </c>
      <c r="V527" s="11" t="s">
        <v>6880</v>
      </c>
      <c r="W527" s="11">
        <v>120</v>
      </c>
      <c r="X527" s="11">
        <v>5</v>
      </c>
      <c r="Y527" s="11" t="s">
        <v>6881</v>
      </c>
      <c r="Z527" s="15" t="e">
        <f>_xlfn.XLOOKUP(E527, Commandes!F:F, Commandes!D:D)</f>
        <v>#N/A</v>
      </c>
    </row>
    <row r="528" spans="1:26" x14ac:dyDescent="0.25">
      <c r="A528" s="11" t="s">
        <v>39</v>
      </c>
      <c r="B528" s="11" t="s">
        <v>6865</v>
      </c>
      <c r="C528" s="11" t="s">
        <v>9629</v>
      </c>
      <c r="D528" s="11" t="s">
        <v>9817</v>
      </c>
      <c r="E528" s="11" t="s">
        <v>9818</v>
      </c>
      <c r="F528" s="11" t="s">
        <v>6869</v>
      </c>
      <c r="G528" s="11" t="s">
        <v>4181</v>
      </c>
      <c r="H528" s="11" t="s">
        <v>4667</v>
      </c>
      <c r="I528" s="11" t="s">
        <v>6870</v>
      </c>
      <c r="J528" s="11" t="s">
        <v>6871</v>
      </c>
      <c r="K528" s="11" t="s">
        <v>9819</v>
      </c>
      <c r="L528" s="11" t="s">
        <v>9820</v>
      </c>
      <c r="M528" s="11" t="s">
        <v>66</v>
      </c>
      <c r="N528" s="11" t="s">
        <v>6874</v>
      </c>
      <c r="O528" s="11" t="s">
        <v>6875</v>
      </c>
      <c r="P528" s="11" t="s">
        <v>9821</v>
      </c>
      <c r="Q528" s="11">
        <v>93120</v>
      </c>
      <c r="R528" s="11" t="s">
        <v>9822</v>
      </c>
      <c r="S528" s="11" t="s">
        <v>6878</v>
      </c>
      <c r="T528" s="11" t="s">
        <v>9823</v>
      </c>
      <c r="U528" s="11">
        <v>1595</v>
      </c>
      <c r="V528" s="11" t="s">
        <v>6880</v>
      </c>
      <c r="W528" s="11">
        <v>120</v>
      </c>
      <c r="X528" s="11">
        <v>5</v>
      </c>
      <c r="Y528" s="11" t="s">
        <v>6881</v>
      </c>
      <c r="Z528" s="15" t="e">
        <f>_xlfn.XLOOKUP(E528, Commandes!F:F, Commandes!D:D)</f>
        <v>#N/A</v>
      </c>
    </row>
    <row r="529" spans="1:26" x14ac:dyDescent="0.25">
      <c r="A529" s="11" t="s">
        <v>39</v>
      </c>
      <c r="B529" s="11" t="s">
        <v>6865</v>
      </c>
      <c r="C529" s="11" t="s">
        <v>9629</v>
      </c>
      <c r="D529" s="11" t="s">
        <v>9824</v>
      </c>
      <c r="E529" s="11" t="s">
        <v>9825</v>
      </c>
      <c r="F529" s="11" t="s">
        <v>6869</v>
      </c>
      <c r="G529" s="11" t="s">
        <v>4181</v>
      </c>
      <c r="H529" s="11" t="s">
        <v>4667</v>
      </c>
      <c r="I529" s="11" t="s">
        <v>6870</v>
      </c>
      <c r="J529" s="11" t="s">
        <v>6871</v>
      </c>
      <c r="K529" s="11" t="s">
        <v>7088</v>
      </c>
      <c r="L529" s="11" t="s">
        <v>7082</v>
      </c>
      <c r="M529" s="11" t="s">
        <v>66</v>
      </c>
      <c r="N529" s="11" t="s">
        <v>6874</v>
      </c>
      <c r="O529" s="11" t="s">
        <v>6875</v>
      </c>
      <c r="P529" s="11" t="s">
        <v>9826</v>
      </c>
      <c r="Q529" s="11">
        <v>146000</v>
      </c>
      <c r="R529" s="11" t="s">
        <v>9827</v>
      </c>
      <c r="S529" s="11" t="s">
        <v>6878</v>
      </c>
      <c r="T529" s="11" t="s">
        <v>9828</v>
      </c>
      <c r="U529" s="11">
        <v>1595</v>
      </c>
      <c r="V529" s="11" t="s">
        <v>6880</v>
      </c>
      <c r="W529" s="11">
        <v>120</v>
      </c>
      <c r="X529" s="11">
        <v>5</v>
      </c>
      <c r="Y529" s="11" t="s">
        <v>6881</v>
      </c>
      <c r="Z529" s="15" t="e">
        <f>_xlfn.XLOOKUP(E529, Commandes!F:F, Commandes!D:D)</f>
        <v>#N/A</v>
      </c>
    </row>
    <row r="530" spans="1:26" x14ac:dyDescent="0.25">
      <c r="A530" s="11" t="s">
        <v>39</v>
      </c>
      <c r="B530" s="11" t="s">
        <v>7127</v>
      </c>
      <c r="C530" s="11" t="s">
        <v>9629</v>
      </c>
      <c r="D530" s="11" t="s">
        <v>9829</v>
      </c>
      <c r="E530" s="11" t="s">
        <v>9830</v>
      </c>
      <c r="F530" s="11" t="s">
        <v>66</v>
      </c>
      <c r="G530" s="11" t="s">
        <v>4181</v>
      </c>
      <c r="H530" s="11" t="s">
        <v>4667</v>
      </c>
      <c r="I530" s="11" t="s">
        <v>8278</v>
      </c>
      <c r="J530" s="11" t="s">
        <v>8279</v>
      </c>
      <c r="K530" s="11" t="s">
        <v>7194</v>
      </c>
      <c r="L530" s="11" t="s">
        <v>9831</v>
      </c>
      <c r="M530" s="11" t="s">
        <v>66</v>
      </c>
      <c r="N530" s="11" t="s">
        <v>6874</v>
      </c>
      <c r="O530" s="11" t="s">
        <v>6875</v>
      </c>
      <c r="P530" s="11" t="s">
        <v>66</v>
      </c>
      <c r="Q530" s="11">
        <v>179295</v>
      </c>
      <c r="R530" s="11" t="s">
        <v>9832</v>
      </c>
      <c r="S530" s="11" t="s">
        <v>8335</v>
      </c>
      <c r="T530" s="11" t="s">
        <v>9833</v>
      </c>
      <c r="U530" s="11">
        <v>1700</v>
      </c>
      <c r="V530" s="11" t="s">
        <v>6923</v>
      </c>
      <c r="W530" s="11">
        <v>104</v>
      </c>
      <c r="X530" s="11">
        <v>5</v>
      </c>
      <c r="Y530" s="11" t="s">
        <v>6881</v>
      </c>
      <c r="Z530" s="15" t="e">
        <f>_xlfn.XLOOKUP(E530, Commandes!F:F, Commandes!D:D)</f>
        <v>#N/A</v>
      </c>
    </row>
    <row r="531" spans="1:26" x14ac:dyDescent="0.25">
      <c r="A531" s="11" t="s">
        <v>39</v>
      </c>
      <c r="B531" s="11" t="s">
        <v>7127</v>
      </c>
      <c r="C531" s="11" t="s">
        <v>9629</v>
      </c>
      <c r="D531" s="11" t="s">
        <v>9834</v>
      </c>
      <c r="E531" s="11" t="s">
        <v>9835</v>
      </c>
      <c r="F531" s="11" t="s">
        <v>66</v>
      </c>
      <c r="G531" s="11" t="s">
        <v>4181</v>
      </c>
      <c r="H531" s="11" t="s">
        <v>4667</v>
      </c>
      <c r="I531" s="11" t="s">
        <v>8290</v>
      </c>
      <c r="J531" s="11" t="s">
        <v>8291</v>
      </c>
      <c r="K531" s="11" t="s">
        <v>9171</v>
      </c>
      <c r="L531" s="11" t="s">
        <v>9793</v>
      </c>
      <c r="M531" s="11" t="s">
        <v>66</v>
      </c>
      <c r="N531" s="11" t="s">
        <v>6874</v>
      </c>
      <c r="O531" s="11" t="s">
        <v>6875</v>
      </c>
      <c r="P531" s="11" t="s">
        <v>9836</v>
      </c>
      <c r="Q531" s="11">
        <v>96857</v>
      </c>
      <c r="R531" s="11" t="s">
        <v>9837</v>
      </c>
      <c r="S531" s="11" t="s">
        <v>6878</v>
      </c>
      <c r="T531" s="11" t="s">
        <v>9838</v>
      </c>
      <c r="U531" s="11">
        <v>1595</v>
      </c>
      <c r="V531" s="11" t="s">
        <v>6880</v>
      </c>
      <c r="W531" s="11">
        <v>120</v>
      </c>
      <c r="X531" s="11">
        <v>5</v>
      </c>
      <c r="Y531" s="11" t="s">
        <v>6881</v>
      </c>
      <c r="Z531" s="15" t="e">
        <f>_xlfn.XLOOKUP(E531, Commandes!F:F, Commandes!D:D)</f>
        <v>#N/A</v>
      </c>
    </row>
    <row r="532" spans="1:26" x14ac:dyDescent="0.25">
      <c r="A532" s="11" t="s">
        <v>39</v>
      </c>
      <c r="B532" s="11" t="s">
        <v>6903</v>
      </c>
      <c r="C532" s="11" t="s">
        <v>9629</v>
      </c>
      <c r="D532" s="11" t="s">
        <v>9839</v>
      </c>
      <c r="E532" s="11" t="s">
        <v>4436</v>
      </c>
      <c r="F532" s="11" t="s">
        <v>6905</v>
      </c>
      <c r="G532" s="11" t="s">
        <v>6905</v>
      </c>
      <c r="H532" s="11" t="s">
        <v>6906</v>
      </c>
      <c r="I532" s="11" t="s">
        <v>4831</v>
      </c>
      <c r="J532" s="11" t="s">
        <v>66</v>
      </c>
      <c r="K532" s="11" t="s">
        <v>9840</v>
      </c>
      <c r="L532" s="11" t="s">
        <v>9841</v>
      </c>
      <c r="M532" s="11" t="s">
        <v>66</v>
      </c>
      <c r="N532" s="11" t="s">
        <v>6920</v>
      </c>
      <c r="O532" s="11" t="s">
        <v>9842</v>
      </c>
      <c r="P532" s="11" t="s">
        <v>66</v>
      </c>
      <c r="Q532" s="11">
        <v>100000</v>
      </c>
      <c r="R532" s="11" t="s">
        <v>9843</v>
      </c>
      <c r="S532" s="11" t="s">
        <v>6878</v>
      </c>
      <c r="T532" s="11" t="s">
        <v>4438</v>
      </c>
      <c r="U532" s="11">
        <v>3500</v>
      </c>
      <c r="V532" s="11" t="s">
        <v>6923</v>
      </c>
      <c r="W532" s="11">
        <v>181</v>
      </c>
      <c r="X532" s="11">
        <v>8</v>
      </c>
      <c r="Y532" s="11" t="s">
        <v>6915</v>
      </c>
      <c r="Z532" s="15" t="str">
        <f>_xlfn.XLOOKUP(E532, Commandes!F:F, Commandes!D:D)</f>
        <v>GEWC-TFS-HTN</v>
      </c>
    </row>
    <row r="533" spans="1:26" x14ac:dyDescent="0.25">
      <c r="A533" s="11" t="s">
        <v>800</v>
      </c>
      <c r="B533" s="11" t="s">
        <v>6939</v>
      </c>
      <c r="C533" s="11" t="s">
        <v>9844</v>
      </c>
      <c r="D533" s="11" t="s">
        <v>9845</v>
      </c>
      <c r="E533" s="11" t="s">
        <v>1767</v>
      </c>
      <c r="F533" s="11" t="s">
        <v>8029</v>
      </c>
      <c r="G533" s="11" t="s">
        <v>8029</v>
      </c>
      <c r="H533" s="11" t="s">
        <v>6906</v>
      </c>
      <c r="I533" s="11" t="s">
        <v>8094</v>
      </c>
      <c r="J533" s="11" t="s">
        <v>8489</v>
      </c>
      <c r="K533" s="11" t="s">
        <v>8420</v>
      </c>
      <c r="L533" s="11" t="s">
        <v>9846</v>
      </c>
      <c r="M533" s="11" t="s">
        <v>66</v>
      </c>
      <c r="N533" s="11" t="s">
        <v>6874</v>
      </c>
      <c r="O533" s="11" t="s">
        <v>6875</v>
      </c>
      <c r="P533" s="11" t="s">
        <v>9847</v>
      </c>
      <c r="Q533" s="11">
        <v>362593</v>
      </c>
      <c r="R533" s="11" t="s">
        <v>9848</v>
      </c>
      <c r="S533" s="11" t="s">
        <v>8335</v>
      </c>
      <c r="T533" s="11" t="s">
        <v>1769</v>
      </c>
      <c r="U533" s="11">
        <v>19000</v>
      </c>
      <c r="V533" s="11" t="s">
        <v>6923</v>
      </c>
      <c r="W533" s="11">
        <v>0</v>
      </c>
      <c r="X533" s="11">
        <v>21</v>
      </c>
      <c r="Y533" s="11" t="s">
        <v>6952</v>
      </c>
      <c r="Z533" s="15" t="str">
        <f>_xlfn.XLOOKUP(E533, Commandes!F:F, Commandes!D:D)</f>
        <v>GDG9-KVR-5HH</v>
      </c>
    </row>
    <row r="534" spans="1:26" x14ac:dyDescent="0.25">
      <c r="A534" s="11" t="s">
        <v>800</v>
      </c>
      <c r="B534" s="11" t="s">
        <v>6939</v>
      </c>
      <c r="C534" s="11" t="s">
        <v>9844</v>
      </c>
      <c r="D534" s="11" t="s">
        <v>9849</v>
      </c>
      <c r="E534" s="11" t="s">
        <v>1779</v>
      </c>
      <c r="F534" s="11" t="s">
        <v>6942</v>
      </c>
      <c r="G534" s="11" t="s">
        <v>66</v>
      </c>
      <c r="H534" s="11" t="s">
        <v>6906</v>
      </c>
      <c r="I534" s="11" t="s">
        <v>6958</v>
      </c>
      <c r="J534" s="11" t="s">
        <v>8055</v>
      </c>
      <c r="K534" s="11" t="s">
        <v>9850</v>
      </c>
      <c r="L534" s="11" t="s">
        <v>9851</v>
      </c>
      <c r="M534" s="11" t="s">
        <v>66</v>
      </c>
      <c r="N534" s="11" t="s">
        <v>6874</v>
      </c>
      <c r="O534" s="11" t="s">
        <v>6875</v>
      </c>
      <c r="P534" s="11" t="s">
        <v>9852</v>
      </c>
      <c r="Q534" s="11">
        <v>153551</v>
      </c>
      <c r="R534" s="11" t="s">
        <v>9853</v>
      </c>
      <c r="S534" s="11" t="s">
        <v>6878</v>
      </c>
      <c r="T534" s="11" t="s">
        <v>1781</v>
      </c>
      <c r="U534" s="11">
        <v>16000</v>
      </c>
      <c r="V534" s="11" t="s">
        <v>6923</v>
      </c>
      <c r="W534" s="11">
        <v>0</v>
      </c>
      <c r="X534" s="11">
        <v>21</v>
      </c>
      <c r="Y534" s="11" t="s">
        <v>6952</v>
      </c>
      <c r="Z534" s="15" t="str">
        <f>_xlfn.XLOOKUP(E534, Commandes!F:F, Commandes!D:D)</f>
        <v>GKXK-4GG-58S</v>
      </c>
    </row>
    <row r="535" spans="1:26" x14ac:dyDescent="0.25">
      <c r="A535" s="11" t="s">
        <v>800</v>
      </c>
      <c r="B535" s="11" t="s">
        <v>6939</v>
      </c>
      <c r="C535" s="11" t="s">
        <v>9844</v>
      </c>
      <c r="D535" s="11" t="s">
        <v>9854</v>
      </c>
      <c r="E535" s="11" t="s">
        <v>1773</v>
      </c>
      <c r="F535" s="11" t="s">
        <v>6942</v>
      </c>
      <c r="G535" s="11" t="s">
        <v>66</v>
      </c>
      <c r="H535" s="11" t="s">
        <v>6906</v>
      </c>
      <c r="I535" s="11" t="s">
        <v>6958</v>
      </c>
      <c r="J535" s="11" t="s">
        <v>8055</v>
      </c>
      <c r="K535" s="11" t="s">
        <v>9855</v>
      </c>
      <c r="L535" s="11" t="s">
        <v>9856</v>
      </c>
      <c r="M535" s="11" t="s">
        <v>66</v>
      </c>
      <c r="N535" s="11" t="s">
        <v>6874</v>
      </c>
      <c r="O535" s="11" t="s">
        <v>6875</v>
      </c>
      <c r="P535" s="11" t="s">
        <v>9857</v>
      </c>
      <c r="Q535" s="11">
        <v>158052</v>
      </c>
      <c r="R535" s="11" t="s">
        <v>9858</v>
      </c>
      <c r="S535" s="11" t="s">
        <v>6878</v>
      </c>
      <c r="T535" s="11" t="s">
        <v>1775</v>
      </c>
      <c r="U535" s="11">
        <v>16000</v>
      </c>
      <c r="V535" s="11" t="s">
        <v>6923</v>
      </c>
      <c r="W535" s="11">
        <v>0</v>
      </c>
      <c r="X535" s="11">
        <v>21</v>
      </c>
      <c r="Y535" s="11" t="s">
        <v>6952</v>
      </c>
      <c r="Z535" s="15" t="str">
        <f>_xlfn.XLOOKUP(E535, Commandes!F:F, Commandes!D:D)</f>
        <v>GP7Z-DHX-4HA</v>
      </c>
    </row>
    <row r="536" spans="1:26" x14ac:dyDescent="0.25">
      <c r="A536" s="11" t="s">
        <v>800</v>
      </c>
      <c r="B536" s="11" t="s">
        <v>6939</v>
      </c>
      <c r="C536" s="11" t="s">
        <v>9844</v>
      </c>
      <c r="D536" s="11" t="s">
        <v>9859</v>
      </c>
      <c r="E536" s="11" t="s">
        <v>3600</v>
      </c>
      <c r="F536" s="11" t="s">
        <v>6942</v>
      </c>
      <c r="G536" s="11" t="s">
        <v>6942</v>
      </c>
      <c r="H536" s="11" t="s">
        <v>6906</v>
      </c>
      <c r="I536" s="11" t="s">
        <v>6958</v>
      </c>
      <c r="J536" s="11" t="s">
        <v>6959</v>
      </c>
      <c r="K536" s="11" t="s">
        <v>8994</v>
      </c>
      <c r="L536" s="11" t="s">
        <v>9860</v>
      </c>
      <c r="M536" s="11" t="s">
        <v>66</v>
      </c>
      <c r="N536" s="11" t="s">
        <v>6874</v>
      </c>
      <c r="O536" s="11" t="s">
        <v>6875</v>
      </c>
      <c r="P536" s="11" t="s">
        <v>9861</v>
      </c>
      <c r="Q536" s="11">
        <v>72093</v>
      </c>
      <c r="R536" s="11" t="s">
        <v>8815</v>
      </c>
      <c r="S536" s="11" t="s">
        <v>6878</v>
      </c>
      <c r="T536" s="11" t="s">
        <v>3602</v>
      </c>
      <c r="U536" s="11">
        <v>16000</v>
      </c>
      <c r="V536" s="11" t="s">
        <v>6923</v>
      </c>
      <c r="W536" s="11">
        <v>0</v>
      </c>
      <c r="X536" s="11">
        <v>21</v>
      </c>
      <c r="Y536" s="11" t="s">
        <v>6952</v>
      </c>
      <c r="Z536" s="15" t="str">
        <f>_xlfn.XLOOKUP(E536, Commandes!F:F, Commandes!D:D)</f>
        <v>G98B-T5X-S7Y</v>
      </c>
    </row>
    <row r="537" spans="1:26" x14ac:dyDescent="0.25">
      <c r="A537" s="11" t="s">
        <v>800</v>
      </c>
      <c r="B537" s="11" t="s">
        <v>6939</v>
      </c>
      <c r="C537" s="11" t="s">
        <v>9862</v>
      </c>
      <c r="D537" s="11" t="s">
        <v>9863</v>
      </c>
      <c r="E537" s="11" t="s">
        <v>1791</v>
      </c>
      <c r="F537" s="11" t="s">
        <v>8029</v>
      </c>
      <c r="G537" s="11" t="s">
        <v>8029</v>
      </c>
      <c r="H537" s="11" t="s">
        <v>6906</v>
      </c>
      <c r="I537" s="11" t="s">
        <v>8094</v>
      </c>
      <c r="J537" s="11" t="s">
        <v>8489</v>
      </c>
      <c r="K537" s="11" t="s">
        <v>9864</v>
      </c>
      <c r="L537" s="11" t="s">
        <v>9865</v>
      </c>
      <c r="M537" s="11" t="s">
        <v>66</v>
      </c>
      <c r="N537" s="11" t="s">
        <v>6874</v>
      </c>
      <c r="O537" s="11" t="s">
        <v>6875</v>
      </c>
      <c r="P537" s="11" t="s">
        <v>5746</v>
      </c>
      <c r="Q537" s="11">
        <v>149936</v>
      </c>
      <c r="R537" s="11" t="s">
        <v>9866</v>
      </c>
      <c r="S537" s="11" t="s">
        <v>6878</v>
      </c>
      <c r="T537" s="11" t="s">
        <v>1793</v>
      </c>
      <c r="U537" s="11">
        <v>19000</v>
      </c>
      <c r="V537" s="11" t="s">
        <v>6923</v>
      </c>
      <c r="W537" s="11">
        <v>0</v>
      </c>
      <c r="X537" s="11">
        <v>21</v>
      </c>
      <c r="Y537" s="11" t="s">
        <v>6952</v>
      </c>
      <c r="Z537" s="15" t="str">
        <f>_xlfn.XLOOKUP(E537, Commandes!F:F, Commandes!D:D)</f>
        <v>GGS9-RSD-MAU</v>
      </c>
    </row>
    <row r="538" spans="1:26" x14ac:dyDescent="0.25">
      <c r="A538" s="11" t="s">
        <v>800</v>
      </c>
      <c r="B538" s="11" t="s">
        <v>6939</v>
      </c>
      <c r="C538" s="11" t="s">
        <v>9862</v>
      </c>
      <c r="D538" s="11" t="s">
        <v>9867</v>
      </c>
      <c r="E538" s="11" t="s">
        <v>1797</v>
      </c>
      <c r="F538" s="11" t="s">
        <v>6942</v>
      </c>
      <c r="G538" s="11" t="s">
        <v>6942</v>
      </c>
      <c r="H538" s="11" t="s">
        <v>6906</v>
      </c>
      <c r="I538" s="11" t="s">
        <v>6958</v>
      </c>
      <c r="J538" s="11" t="s">
        <v>6959</v>
      </c>
      <c r="K538" s="11" t="s">
        <v>9864</v>
      </c>
      <c r="L538" s="11" t="s">
        <v>9868</v>
      </c>
      <c r="M538" s="11" t="s">
        <v>66</v>
      </c>
      <c r="N538" s="11" t="s">
        <v>6874</v>
      </c>
      <c r="O538" s="11" t="s">
        <v>6875</v>
      </c>
      <c r="P538" s="11" t="s">
        <v>9869</v>
      </c>
      <c r="Q538" s="11">
        <v>100977</v>
      </c>
      <c r="R538" s="11" t="s">
        <v>9866</v>
      </c>
      <c r="S538" s="11" t="s">
        <v>6878</v>
      </c>
      <c r="T538" s="11" t="s">
        <v>1799</v>
      </c>
      <c r="U538" s="11">
        <v>16000</v>
      </c>
      <c r="V538" s="11" t="s">
        <v>6923</v>
      </c>
      <c r="W538" s="11">
        <v>0</v>
      </c>
      <c r="X538" s="11">
        <v>21</v>
      </c>
      <c r="Y538" s="11" t="s">
        <v>6952</v>
      </c>
      <c r="Z538" s="15" t="str">
        <f>_xlfn.XLOOKUP(E538, Commandes!F:F, Commandes!D:D)</f>
        <v>GZPZ-53W-TB3</v>
      </c>
    </row>
    <row r="539" spans="1:26" x14ac:dyDescent="0.25">
      <c r="A539" s="11" t="s">
        <v>800</v>
      </c>
      <c r="B539" s="11" t="s">
        <v>6939</v>
      </c>
      <c r="C539" s="11" t="s">
        <v>9862</v>
      </c>
      <c r="D539" s="11" t="s">
        <v>9870</v>
      </c>
      <c r="E539" s="11" t="s">
        <v>1815</v>
      </c>
      <c r="F539" s="11" t="s">
        <v>8029</v>
      </c>
      <c r="G539" s="11" t="s">
        <v>8029</v>
      </c>
      <c r="H539" s="11" t="s">
        <v>6906</v>
      </c>
      <c r="I539" s="11" t="s">
        <v>8094</v>
      </c>
      <c r="J539" s="11" t="s">
        <v>8489</v>
      </c>
      <c r="K539" s="11" t="s">
        <v>9864</v>
      </c>
      <c r="L539" s="11" t="s">
        <v>9868</v>
      </c>
      <c r="M539" s="11" t="s">
        <v>66</v>
      </c>
      <c r="N539" s="11" t="s">
        <v>6874</v>
      </c>
      <c r="O539" s="11" t="s">
        <v>6875</v>
      </c>
      <c r="P539" s="11" t="s">
        <v>9871</v>
      </c>
      <c r="Q539" s="11">
        <v>140620</v>
      </c>
      <c r="R539" s="11" t="s">
        <v>9872</v>
      </c>
      <c r="S539" s="11" t="s">
        <v>6878</v>
      </c>
      <c r="T539" s="11" t="s">
        <v>1817</v>
      </c>
      <c r="U539" s="11">
        <v>19000</v>
      </c>
      <c r="V539" s="11" t="s">
        <v>6923</v>
      </c>
      <c r="W539" s="11">
        <v>0</v>
      </c>
      <c r="X539" s="11">
        <v>21</v>
      </c>
      <c r="Y539" s="11" t="s">
        <v>6952</v>
      </c>
      <c r="Z539" s="15" t="str">
        <f>_xlfn.XLOOKUP(E539, Commandes!F:F, Commandes!D:D)</f>
        <v>GHTV-UDN-R5C</v>
      </c>
    </row>
    <row r="540" spans="1:26" x14ac:dyDescent="0.25">
      <c r="A540" s="11" t="s">
        <v>800</v>
      </c>
      <c r="B540" s="11" t="s">
        <v>6939</v>
      </c>
      <c r="C540" s="11" t="s">
        <v>9862</v>
      </c>
      <c r="D540" s="11" t="s">
        <v>9873</v>
      </c>
      <c r="E540" s="11" t="s">
        <v>1785</v>
      </c>
      <c r="F540" s="11" t="s">
        <v>6942</v>
      </c>
      <c r="G540" s="11" t="s">
        <v>6942</v>
      </c>
      <c r="H540" s="11" t="s">
        <v>6906</v>
      </c>
      <c r="I540" s="11" t="s">
        <v>6958</v>
      </c>
      <c r="J540" s="11" t="s">
        <v>6959</v>
      </c>
      <c r="K540" s="11" t="s">
        <v>9874</v>
      </c>
      <c r="L540" s="11" t="s">
        <v>9875</v>
      </c>
      <c r="M540" s="11" t="s">
        <v>66</v>
      </c>
      <c r="N540" s="11" t="s">
        <v>6874</v>
      </c>
      <c r="O540" s="11" t="s">
        <v>6875</v>
      </c>
      <c r="P540" s="11" t="s">
        <v>9876</v>
      </c>
      <c r="Q540" s="11">
        <v>120179</v>
      </c>
      <c r="R540" s="11" t="s">
        <v>9877</v>
      </c>
      <c r="S540" s="11" t="s">
        <v>6878</v>
      </c>
      <c r="T540" s="11" t="s">
        <v>1787</v>
      </c>
      <c r="U540" s="11">
        <v>16000</v>
      </c>
      <c r="V540" s="11" t="s">
        <v>6923</v>
      </c>
      <c r="W540" s="11">
        <v>0</v>
      </c>
      <c r="X540" s="11">
        <v>21</v>
      </c>
      <c r="Y540" s="11" t="s">
        <v>6952</v>
      </c>
      <c r="Z540" s="15" t="str">
        <f>_xlfn.XLOOKUP(E540, Commandes!F:F, Commandes!D:D)</f>
        <v>GMCU-E4B-N2H</v>
      </c>
    </row>
    <row r="541" spans="1:26" x14ac:dyDescent="0.25">
      <c r="A541" s="11" t="s">
        <v>800</v>
      </c>
      <c r="B541" s="11" t="s">
        <v>6939</v>
      </c>
      <c r="C541" s="11" t="s">
        <v>9862</v>
      </c>
      <c r="D541" s="11" t="s">
        <v>9878</v>
      </c>
      <c r="E541" s="11" t="s">
        <v>3484</v>
      </c>
      <c r="F541" s="11" t="s">
        <v>8029</v>
      </c>
      <c r="G541" s="11" t="s">
        <v>8029</v>
      </c>
      <c r="H541" s="11" t="s">
        <v>6906</v>
      </c>
      <c r="I541" s="11" t="s">
        <v>8094</v>
      </c>
      <c r="J541" s="11" t="s">
        <v>8489</v>
      </c>
      <c r="K541" s="11" t="s">
        <v>9403</v>
      </c>
      <c r="L541" s="11" t="s">
        <v>9879</v>
      </c>
      <c r="M541" s="11" t="s">
        <v>66</v>
      </c>
      <c r="N541" s="11" t="s">
        <v>6874</v>
      </c>
      <c r="O541" s="11" t="s">
        <v>6875</v>
      </c>
      <c r="P541" s="11" t="s">
        <v>9880</v>
      </c>
      <c r="Q541" s="11">
        <v>63995</v>
      </c>
      <c r="R541" s="11" t="s">
        <v>9881</v>
      </c>
      <c r="S541" s="11" t="s">
        <v>6878</v>
      </c>
      <c r="T541" s="11" t="s">
        <v>3486</v>
      </c>
      <c r="U541" s="11">
        <v>19000</v>
      </c>
      <c r="V541" s="11" t="s">
        <v>6923</v>
      </c>
      <c r="W541" s="11">
        <v>0</v>
      </c>
      <c r="X541" s="11">
        <v>21</v>
      </c>
      <c r="Y541" s="11" t="s">
        <v>6952</v>
      </c>
      <c r="Z541" s="15" t="str">
        <f>_xlfn.XLOOKUP(E541, Commandes!F:F, Commandes!D:D)</f>
        <v>GY4J-NB2-S59</v>
      </c>
    </row>
    <row r="542" spans="1:26" x14ac:dyDescent="0.25">
      <c r="A542" s="11" t="s">
        <v>800</v>
      </c>
      <c r="B542" s="11" t="s">
        <v>6939</v>
      </c>
      <c r="C542" s="11" t="s">
        <v>9882</v>
      </c>
      <c r="D542" s="11" t="s">
        <v>9883</v>
      </c>
      <c r="E542" s="11" t="s">
        <v>1821</v>
      </c>
      <c r="F542" s="11" t="s">
        <v>8029</v>
      </c>
      <c r="G542" s="11" t="s">
        <v>66</v>
      </c>
      <c r="H542" s="11" t="s">
        <v>6906</v>
      </c>
      <c r="I542" s="11" t="s">
        <v>8094</v>
      </c>
      <c r="J542" s="11" t="s">
        <v>8716</v>
      </c>
      <c r="K542" s="11" t="s">
        <v>9884</v>
      </c>
      <c r="L542" s="11" t="s">
        <v>9885</v>
      </c>
      <c r="M542" s="11" t="s">
        <v>66</v>
      </c>
      <c r="N542" s="11" t="s">
        <v>6874</v>
      </c>
      <c r="O542" s="11" t="s">
        <v>6875</v>
      </c>
      <c r="P542" s="11" t="s">
        <v>66</v>
      </c>
      <c r="Q542" s="11">
        <v>686427</v>
      </c>
      <c r="R542" s="11" t="s">
        <v>9886</v>
      </c>
      <c r="S542" s="11" t="s">
        <v>8335</v>
      </c>
      <c r="T542" s="11" t="s">
        <v>1823</v>
      </c>
      <c r="U542" s="11">
        <v>19000</v>
      </c>
      <c r="V542" s="11" t="s">
        <v>6923</v>
      </c>
      <c r="W542" s="11">
        <v>0</v>
      </c>
      <c r="X542" s="11">
        <v>0</v>
      </c>
      <c r="Y542" s="11" t="s">
        <v>6952</v>
      </c>
      <c r="Z542" s="15" t="str">
        <f>_xlfn.XLOOKUP(E542, Commandes!F:F, Commandes!D:D)</f>
        <v>G563-D27-Y44</v>
      </c>
    </row>
    <row r="543" spans="1:26" x14ac:dyDescent="0.25">
      <c r="A543" s="11" t="s">
        <v>800</v>
      </c>
      <c r="B543" s="11" t="s">
        <v>6939</v>
      </c>
      <c r="C543" s="11" t="s">
        <v>9882</v>
      </c>
      <c r="D543" s="11" t="s">
        <v>9887</v>
      </c>
      <c r="E543" s="11" t="s">
        <v>1749</v>
      </c>
      <c r="F543" s="11" t="s">
        <v>6942</v>
      </c>
      <c r="G543" s="11" t="s">
        <v>6942</v>
      </c>
      <c r="H543" s="11" t="s">
        <v>6906</v>
      </c>
      <c r="I543" s="11" t="s">
        <v>6958</v>
      </c>
      <c r="J543" s="11" t="s">
        <v>8055</v>
      </c>
      <c r="K543" s="11" t="s">
        <v>8574</v>
      </c>
      <c r="L543" s="11" t="s">
        <v>9888</v>
      </c>
      <c r="M543" s="11" t="s">
        <v>66</v>
      </c>
      <c r="N543" s="11" t="s">
        <v>6874</v>
      </c>
      <c r="O543" s="11" t="s">
        <v>6875</v>
      </c>
      <c r="P543" s="11" t="s">
        <v>66</v>
      </c>
      <c r="Q543" s="11">
        <v>222984</v>
      </c>
      <c r="R543" s="11" t="s">
        <v>9889</v>
      </c>
      <c r="S543" s="11" t="s">
        <v>6878</v>
      </c>
      <c r="T543" s="11" t="s">
        <v>1751</v>
      </c>
      <c r="U543" s="11">
        <v>16000</v>
      </c>
      <c r="V543" s="11" t="s">
        <v>6923</v>
      </c>
      <c r="W543" s="11">
        <v>0</v>
      </c>
      <c r="X543" s="11">
        <v>21</v>
      </c>
      <c r="Y543" s="11" t="s">
        <v>6952</v>
      </c>
      <c r="Z543" s="15" t="str">
        <f>_xlfn.XLOOKUP(E543, Commandes!F:F, Commandes!D:D)</f>
        <v>GN3T-TPC-DUX</v>
      </c>
    </row>
    <row r="544" spans="1:26" x14ac:dyDescent="0.25">
      <c r="A544" s="11" t="s">
        <v>800</v>
      </c>
      <c r="B544" s="11" t="s">
        <v>6939</v>
      </c>
      <c r="C544" s="11" t="s">
        <v>9882</v>
      </c>
      <c r="D544" s="11" t="s">
        <v>9890</v>
      </c>
      <c r="E544" s="11" t="s">
        <v>1885</v>
      </c>
      <c r="F544" s="11" t="s">
        <v>6942</v>
      </c>
      <c r="G544" s="11" t="s">
        <v>6942</v>
      </c>
      <c r="H544" s="11" t="s">
        <v>6906</v>
      </c>
      <c r="I544" s="11" t="s">
        <v>6958</v>
      </c>
      <c r="J544" s="11" t="s">
        <v>8055</v>
      </c>
      <c r="K544" s="11" t="s">
        <v>9891</v>
      </c>
      <c r="L544" s="11" t="s">
        <v>9892</v>
      </c>
      <c r="M544" s="11" t="s">
        <v>66</v>
      </c>
      <c r="N544" s="11" t="s">
        <v>6874</v>
      </c>
      <c r="O544" s="11" t="s">
        <v>6875</v>
      </c>
      <c r="P544" s="11" t="s">
        <v>9893</v>
      </c>
      <c r="Q544" s="11">
        <v>223766</v>
      </c>
      <c r="R544" s="11" t="s">
        <v>9894</v>
      </c>
      <c r="S544" s="11" t="s">
        <v>6878</v>
      </c>
      <c r="T544" s="11" t="s">
        <v>1887</v>
      </c>
      <c r="U544" s="11">
        <v>16000</v>
      </c>
      <c r="V544" s="11" t="s">
        <v>6923</v>
      </c>
      <c r="W544" s="11">
        <v>0</v>
      </c>
      <c r="X544" s="11">
        <v>21</v>
      </c>
      <c r="Y544" s="11" t="s">
        <v>6952</v>
      </c>
      <c r="Z544" s="15" t="str">
        <f>_xlfn.XLOOKUP(E544, Commandes!F:F, Commandes!D:D)</f>
        <v>GPEK-DSW-WN3</v>
      </c>
    </row>
    <row r="545" spans="1:26" x14ac:dyDescent="0.25">
      <c r="A545" s="11" t="s">
        <v>800</v>
      </c>
      <c r="B545" s="11" t="s">
        <v>6939</v>
      </c>
      <c r="C545" s="11" t="s">
        <v>9895</v>
      </c>
      <c r="D545" s="11" t="s">
        <v>9896</v>
      </c>
      <c r="E545" s="11" t="s">
        <v>1880</v>
      </c>
      <c r="F545" s="11" t="s">
        <v>8029</v>
      </c>
      <c r="G545" s="11" t="s">
        <v>66</v>
      </c>
      <c r="H545" s="11" t="s">
        <v>6906</v>
      </c>
      <c r="I545" s="11" t="s">
        <v>8094</v>
      </c>
      <c r="J545" s="11" t="s">
        <v>8716</v>
      </c>
      <c r="K545" s="11" t="s">
        <v>9897</v>
      </c>
      <c r="L545" s="11" t="s">
        <v>9898</v>
      </c>
      <c r="M545" s="11" t="s">
        <v>66</v>
      </c>
      <c r="N545" s="11" t="s">
        <v>6874</v>
      </c>
      <c r="O545" s="11" t="s">
        <v>6875</v>
      </c>
      <c r="P545" s="11" t="s">
        <v>66</v>
      </c>
      <c r="Q545" s="11">
        <v>575144</v>
      </c>
      <c r="R545" s="11" t="s">
        <v>9899</v>
      </c>
      <c r="S545" s="11" t="s">
        <v>8335</v>
      </c>
      <c r="T545" s="11" t="s">
        <v>1882</v>
      </c>
      <c r="U545" s="11">
        <v>19000</v>
      </c>
      <c r="V545" s="11" t="s">
        <v>6923</v>
      </c>
      <c r="W545" s="11">
        <v>0</v>
      </c>
      <c r="X545" s="11">
        <v>0</v>
      </c>
      <c r="Y545" s="11" t="s">
        <v>6952</v>
      </c>
      <c r="Z545" s="15" t="str">
        <f>_xlfn.XLOOKUP(E545, Commandes!F:F, Commandes!D:D)</f>
        <v>GV7B-XR2-PPP</v>
      </c>
    </row>
    <row r="546" spans="1:26" x14ac:dyDescent="0.25">
      <c r="A546" s="11" t="s">
        <v>800</v>
      </c>
      <c r="B546" s="11" t="s">
        <v>6939</v>
      </c>
      <c r="C546" s="11" t="s">
        <v>9895</v>
      </c>
      <c r="D546" s="11" t="s">
        <v>9900</v>
      </c>
      <c r="E546" s="11" t="s">
        <v>4172</v>
      </c>
      <c r="F546" s="11" t="s">
        <v>8029</v>
      </c>
      <c r="G546" s="11" t="s">
        <v>66</v>
      </c>
      <c r="H546" s="11" t="s">
        <v>6906</v>
      </c>
      <c r="I546" s="11" t="s">
        <v>8094</v>
      </c>
      <c r="J546" s="11" t="s">
        <v>8716</v>
      </c>
      <c r="K546" s="11" t="s">
        <v>9901</v>
      </c>
      <c r="L546" s="11" t="s">
        <v>9902</v>
      </c>
      <c r="M546" s="11" t="s">
        <v>66</v>
      </c>
      <c r="N546" s="11" t="s">
        <v>6874</v>
      </c>
      <c r="O546" s="11" t="s">
        <v>6875</v>
      </c>
      <c r="P546" s="11" t="s">
        <v>66</v>
      </c>
      <c r="Q546" s="11">
        <v>554031</v>
      </c>
      <c r="R546" s="11" t="s">
        <v>9903</v>
      </c>
      <c r="S546" s="11" t="s">
        <v>8335</v>
      </c>
      <c r="T546" s="11" t="s">
        <v>4174</v>
      </c>
      <c r="U546" s="11">
        <v>19000</v>
      </c>
      <c r="V546" s="11" t="s">
        <v>6923</v>
      </c>
      <c r="W546" s="11">
        <v>0</v>
      </c>
      <c r="X546" s="11">
        <v>0</v>
      </c>
      <c r="Y546" s="11" t="s">
        <v>6952</v>
      </c>
      <c r="Z546" s="15" t="str">
        <f>_xlfn.XLOOKUP(E546, Commandes!F:F, Commandes!D:D)</f>
        <v>GBS9-YWM-MTY</v>
      </c>
    </row>
    <row r="547" spans="1:26" x14ac:dyDescent="0.25">
      <c r="A547" s="11" t="s">
        <v>800</v>
      </c>
      <c r="B547" s="11" t="s">
        <v>6939</v>
      </c>
      <c r="C547" s="11" t="s">
        <v>9895</v>
      </c>
      <c r="D547" s="11" t="s">
        <v>9904</v>
      </c>
      <c r="E547" s="11" t="s">
        <v>1737</v>
      </c>
      <c r="F547" s="11" t="s">
        <v>8029</v>
      </c>
      <c r="G547" s="11" t="s">
        <v>66</v>
      </c>
      <c r="H547" s="11" t="s">
        <v>6906</v>
      </c>
      <c r="I547" s="11" t="s">
        <v>8094</v>
      </c>
      <c r="J547" s="11" t="s">
        <v>8716</v>
      </c>
      <c r="K547" s="11" t="s">
        <v>9905</v>
      </c>
      <c r="L547" s="11" t="s">
        <v>9906</v>
      </c>
      <c r="M547" s="11" t="s">
        <v>66</v>
      </c>
      <c r="N547" s="11" t="s">
        <v>6874</v>
      </c>
      <c r="O547" s="11" t="s">
        <v>6875</v>
      </c>
      <c r="P547" s="11" t="s">
        <v>66</v>
      </c>
      <c r="Q547" s="11">
        <v>564572</v>
      </c>
      <c r="R547" s="11" t="s">
        <v>9907</v>
      </c>
      <c r="S547" s="11" t="s">
        <v>8335</v>
      </c>
      <c r="T547" s="11" t="s">
        <v>1739</v>
      </c>
      <c r="U547" s="11">
        <v>19000</v>
      </c>
      <c r="V547" s="11" t="s">
        <v>6923</v>
      </c>
      <c r="W547" s="11">
        <v>0</v>
      </c>
      <c r="X547" s="11">
        <v>0</v>
      </c>
      <c r="Y547" s="11" t="s">
        <v>6952</v>
      </c>
      <c r="Z547" s="15" t="str">
        <f>_xlfn.XLOOKUP(E547, Commandes!F:F, Commandes!D:D)</f>
        <v>G53V-V58-DRR</v>
      </c>
    </row>
    <row r="548" spans="1:26" x14ac:dyDescent="0.25">
      <c r="A548" s="11" t="s">
        <v>800</v>
      </c>
      <c r="B548" s="11" t="s">
        <v>6939</v>
      </c>
      <c r="C548" s="11" t="s">
        <v>9895</v>
      </c>
      <c r="D548" s="11" t="s">
        <v>9908</v>
      </c>
      <c r="E548" s="11" t="s">
        <v>4177</v>
      </c>
      <c r="F548" s="11" t="s">
        <v>8340</v>
      </c>
      <c r="G548" s="11" t="s">
        <v>66</v>
      </c>
      <c r="H548" s="11" t="s">
        <v>6906</v>
      </c>
      <c r="I548" s="11" t="s">
        <v>8341</v>
      </c>
      <c r="J548" s="11" t="s">
        <v>8069</v>
      </c>
      <c r="K548" s="11" t="s">
        <v>9909</v>
      </c>
      <c r="L548" s="11" t="s">
        <v>9910</v>
      </c>
      <c r="M548" s="11" t="s">
        <v>66</v>
      </c>
      <c r="N548" s="11" t="s">
        <v>6874</v>
      </c>
      <c r="O548" s="11" t="s">
        <v>6875</v>
      </c>
      <c r="P548" s="11" t="s">
        <v>9911</v>
      </c>
      <c r="Q548" s="11">
        <v>553843</v>
      </c>
      <c r="R548" s="11" t="s">
        <v>9912</v>
      </c>
      <c r="S548" s="11" t="s">
        <v>6878</v>
      </c>
      <c r="T548" s="11" t="s">
        <v>5706</v>
      </c>
      <c r="U548" s="11">
        <v>13000</v>
      </c>
      <c r="V548" s="11" t="s">
        <v>6923</v>
      </c>
      <c r="W548" s="11">
        <v>0</v>
      </c>
      <c r="X548" s="11">
        <v>14</v>
      </c>
      <c r="Y548" s="11" t="s">
        <v>6952</v>
      </c>
      <c r="Z548" s="15" t="str">
        <f>_xlfn.XLOOKUP(E548, Commandes!F:F, Commandes!D:D)</f>
        <v>GKUF-5Y6-PA8</v>
      </c>
    </row>
    <row r="549" spans="1:26" x14ac:dyDescent="0.25">
      <c r="A549" s="11" t="s">
        <v>800</v>
      </c>
      <c r="B549" s="11" t="s">
        <v>6939</v>
      </c>
      <c r="C549" s="11" t="s">
        <v>9895</v>
      </c>
      <c r="D549" s="11" t="s">
        <v>9913</v>
      </c>
      <c r="E549" s="11" t="s">
        <v>5794</v>
      </c>
      <c r="F549" s="11" t="s">
        <v>8029</v>
      </c>
      <c r="G549" s="11" t="s">
        <v>8029</v>
      </c>
      <c r="H549" s="11" t="s">
        <v>6906</v>
      </c>
      <c r="I549" s="11" t="s">
        <v>8094</v>
      </c>
      <c r="J549" s="11" t="s">
        <v>9914</v>
      </c>
      <c r="K549" s="11" t="s">
        <v>9915</v>
      </c>
      <c r="L549" s="11" t="s">
        <v>9916</v>
      </c>
      <c r="M549" s="11" t="s">
        <v>66</v>
      </c>
      <c r="N549" s="11" t="s">
        <v>6910</v>
      </c>
      <c r="O549" s="11" t="s">
        <v>9917</v>
      </c>
      <c r="P549" s="11" t="s">
        <v>66</v>
      </c>
      <c r="Q549" s="11">
        <v>807246</v>
      </c>
      <c r="R549" s="11" t="s">
        <v>9918</v>
      </c>
      <c r="S549" s="11" t="s">
        <v>8335</v>
      </c>
      <c r="T549" s="11" t="s">
        <v>5798</v>
      </c>
      <c r="U549" s="11">
        <v>19000</v>
      </c>
      <c r="V549" s="11" t="s">
        <v>6923</v>
      </c>
      <c r="W549" s="11">
        <v>0</v>
      </c>
      <c r="X549" s="11">
        <v>29</v>
      </c>
      <c r="Y549" s="11" t="s">
        <v>6952</v>
      </c>
      <c r="Z549" s="15" t="e">
        <f>_xlfn.XLOOKUP(E549, Commandes!F:F, Commandes!D:D)</f>
        <v>#N/A</v>
      </c>
    </row>
    <row r="550" spans="1:26" x14ac:dyDescent="0.25">
      <c r="A550" s="11" t="s">
        <v>800</v>
      </c>
      <c r="B550" s="11" t="s">
        <v>6939</v>
      </c>
      <c r="C550" s="11" t="s">
        <v>9895</v>
      </c>
      <c r="D550" s="11" t="s">
        <v>9919</v>
      </c>
      <c r="E550" s="11" t="s">
        <v>1826</v>
      </c>
      <c r="F550" s="11" t="s">
        <v>8029</v>
      </c>
      <c r="G550" s="11" t="s">
        <v>66</v>
      </c>
      <c r="H550" s="11" t="s">
        <v>6906</v>
      </c>
      <c r="I550" s="11" t="s">
        <v>8094</v>
      </c>
      <c r="J550" s="11" t="s">
        <v>8716</v>
      </c>
      <c r="K550" s="11" t="s">
        <v>9427</v>
      </c>
      <c r="L550" s="11" t="s">
        <v>9920</v>
      </c>
      <c r="M550" s="11" t="s">
        <v>66</v>
      </c>
      <c r="N550" s="11" t="s">
        <v>6874</v>
      </c>
      <c r="O550" s="11" t="s">
        <v>6875</v>
      </c>
      <c r="P550" s="11" t="s">
        <v>9921</v>
      </c>
      <c r="Q550" s="11">
        <v>621500</v>
      </c>
      <c r="R550" s="11" t="s">
        <v>9922</v>
      </c>
      <c r="S550" s="11" t="s">
        <v>6878</v>
      </c>
      <c r="T550" s="11" t="s">
        <v>1828</v>
      </c>
      <c r="U550" s="11">
        <v>19000</v>
      </c>
      <c r="V550" s="11" t="s">
        <v>6923</v>
      </c>
      <c r="W550" s="11">
        <v>0</v>
      </c>
      <c r="X550" s="11">
        <v>0</v>
      </c>
      <c r="Y550" s="11" t="s">
        <v>6952</v>
      </c>
      <c r="Z550" s="15" t="str">
        <f>_xlfn.XLOOKUP(E550, Commandes!F:F, Commandes!D:D)</f>
        <v>G49Y-ZJU-WMD</v>
      </c>
    </row>
    <row r="551" spans="1:26" x14ac:dyDescent="0.25">
      <c r="A551" s="11" t="s">
        <v>800</v>
      </c>
      <c r="B551" s="11" t="s">
        <v>6939</v>
      </c>
      <c r="C551" s="11" t="s">
        <v>9895</v>
      </c>
      <c r="D551" s="11" t="s">
        <v>9923</v>
      </c>
      <c r="E551" s="11" t="s">
        <v>1868</v>
      </c>
      <c r="F551" s="11" t="s">
        <v>8029</v>
      </c>
      <c r="G551" s="11" t="s">
        <v>8029</v>
      </c>
      <c r="H551" s="11" t="s">
        <v>6906</v>
      </c>
      <c r="I551" s="11" t="s">
        <v>8094</v>
      </c>
      <c r="J551" s="11" t="s">
        <v>8716</v>
      </c>
      <c r="K551" s="11" t="s">
        <v>9924</v>
      </c>
      <c r="L551" s="11" t="s">
        <v>9452</v>
      </c>
      <c r="M551" s="11" t="s">
        <v>66</v>
      </c>
      <c r="N551" s="11" t="s">
        <v>6874</v>
      </c>
      <c r="O551" s="11" t="s">
        <v>6875</v>
      </c>
      <c r="P551" s="11" t="s">
        <v>66</v>
      </c>
      <c r="Q551" s="11">
        <v>577770</v>
      </c>
      <c r="R551" s="11" t="s">
        <v>9925</v>
      </c>
      <c r="S551" s="11" t="s">
        <v>8335</v>
      </c>
      <c r="T551" s="11" t="s">
        <v>1870</v>
      </c>
      <c r="U551" s="11">
        <v>19000</v>
      </c>
      <c r="V551" s="11" t="s">
        <v>6923</v>
      </c>
      <c r="W551" s="11">
        <v>0</v>
      </c>
      <c r="X551" s="11">
        <v>21</v>
      </c>
      <c r="Y551" s="11" t="s">
        <v>6952</v>
      </c>
      <c r="Z551" s="15" t="str">
        <f>_xlfn.XLOOKUP(E551, Commandes!F:F, Commandes!D:D)</f>
        <v>GG9S-5P6-Y7Y</v>
      </c>
    </row>
    <row r="552" spans="1:26" x14ac:dyDescent="0.25">
      <c r="A552" s="11" t="s">
        <v>800</v>
      </c>
      <c r="B552" s="11" t="s">
        <v>6939</v>
      </c>
      <c r="C552" s="11" t="s">
        <v>9895</v>
      </c>
      <c r="D552" s="11" t="s">
        <v>9926</v>
      </c>
      <c r="E552" s="11" t="s">
        <v>1856</v>
      </c>
      <c r="F552" s="11" t="s">
        <v>6942</v>
      </c>
      <c r="G552" s="11" t="s">
        <v>66</v>
      </c>
      <c r="H552" s="11" t="s">
        <v>6906</v>
      </c>
      <c r="I552" s="11" t="s">
        <v>6958</v>
      </c>
      <c r="J552" s="11" t="s">
        <v>8055</v>
      </c>
      <c r="K552" s="11" t="s">
        <v>7431</v>
      </c>
      <c r="L552" s="11" t="s">
        <v>9927</v>
      </c>
      <c r="M552" s="11" t="s">
        <v>66</v>
      </c>
      <c r="N552" s="11" t="s">
        <v>6874</v>
      </c>
      <c r="O552" s="11" t="s">
        <v>6875</v>
      </c>
      <c r="P552" s="11" t="s">
        <v>9928</v>
      </c>
      <c r="Q552" s="11">
        <v>259373</v>
      </c>
      <c r="R552" s="11" t="s">
        <v>9929</v>
      </c>
      <c r="S552" s="11" t="s">
        <v>6878</v>
      </c>
      <c r="T552" s="11" t="s">
        <v>1858</v>
      </c>
      <c r="U552" s="11">
        <v>16000</v>
      </c>
      <c r="V552" s="11" t="s">
        <v>6923</v>
      </c>
      <c r="W552" s="11">
        <v>0</v>
      </c>
      <c r="X552" s="11">
        <v>21</v>
      </c>
      <c r="Y552" s="11" t="s">
        <v>6952</v>
      </c>
      <c r="Z552" s="15" t="str">
        <f>_xlfn.XLOOKUP(E552, Commandes!F:F, Commandes!D:D)</f>
        <v>GRYX-M2Z-NJA</v>
      </c>
    </row>
    <row r="553" spans="1:26" x14ac:dyDescent="0.25">
      <c r="A553" s="11" t="s">
        <v>800</v>
      </c>
      <c r="B553" s="11" t="s">
        <v>6939</v>
      </c>
      <c r="C553" s="11" t="s">
        <v>9895</v>
      </c>
      <c r="D553" s="11" t="s">
        <v>9930</v>
      </c>
      <c r="E553" s="11" t="s">
        <v>1726</v>
      </c>
      <c r="F553" s="11" t="s">
        <v>9931</v>
      </c>
      <c r="G553" s="11" t="s">
        <v>9931</v>
      </c>
      <c r="H553" s="11" t="s">
        <v>6906</v>
      </c>
      <c r="I553" s="11" t="s">
        <v>9932</v>
      </c>
      <c r="J553" s="11" t="s">
        <v>8039</v>
      </c>
      <c r="K553" s="11" t="s">
        <v>9933</v>
      </c>
      <c r="L553" s="11" t="s">
        <v>9934</v>
      </c>
      <c r="M553" s="11" t="s">
        <v>66</v>
      </c>
      <c r="N553" s="11" t="s">
        <v>6874</v>
      </c>
      <c r="O553" s="11" t="s">
        <v>6875</v>
      </c>
      <c r="P553" s="11" t="s">
        <v>66</v>
      </c>
      <c r="Q553" s="11">
        <v>260738</v>
      </c>
      <c r="R553" s="11" t="s">
        <v>9935</v>
      </c>
      <c r="S553" s="11" t="s">
        <v>6878</v>
      </c>
      <c r="T553" s="11" t="s">
        <v>1728</v>
      </c>
      <c r="U553" s="11">
        <v>10000</v>
      </c>
      <c r="V553" s="11" t="s">
        <v>6923</v>
      </c>
      <c r="W553" s="11">
        <v>0</v>
      </c>
      <c r="X553" s="11">
        <v>14</v>
      </c>
      <c r="Y553" s="11" t="s">
        <v>7171</v>
      </c>
      <c r="Z553" s="15" t="str">
        <f>_xlfn.XLOOKUP(E553, Commandes!F:F, Commandes!D:D)</f>
        <v>GFKZ-JNJ-YWZ</v>
      </c>
    </row>
    <row r="554" spans="1:26" x14ac:dyDescent="0.25">
      <c r="A554" s="11" t="s">
        <v>800</v>
      </c>
      <c r="B554" s="11" t="s">
        <v>6939</v>
      </c>
      <c r="C554" s="11" t="s">
        <v>9895</v>
      </c>
      <c r="D554" s="11" t="s">
        <v>9936</v>
      </c>
      <c r="E554" s="11" t="s">
        <v>1809</v>
      </c>
      <c r="F554" s="11" t="s">
        <v>6942</v>
      </c>
      <c r="G554" s="11" t="s">
        <v>66</v>
      </c>
      <c r="H554" s="11" t="s">
        <v>6906</v>
      </c>
      <c r="I554" s="11" t="s">
        <v>6958</v>
      </c>
      <c r="J554" s="11" t="s">
        <v>8055</v>
      </c>
      <c r="K554" s="11" t="s">
        <v>7448</v>
      </c>
      <c r="L554" s="11" t="s">
        <v>9937</v>
      </c>
      <c r="M554" s="11" t="s">
        <v>66</v>
      </c>
      <c r="N554" s="11" t="s">
        <v>6874</v>
      </c>
      <c r="O554" s="11" t="s">
        <v>6875</v>
      </c>
      <c r="P554" s="11" t="s">
        <v>9938</v>
      </c>
      <c r="Q554" s="11">
        <v>225340</v>
      </c>
      <c r="R554" s="11" t="s">
        <v>9939</v>
      </c>
      <c r="S554" s="11" t="s">
        <v>6878</v>
      </c>
      <c r="T554" s="11" t="s">
        <v>1811</v>
      </c>
      <c r="U554" s="11">
        <v>16000</v>
      </c>
      <c r="V554" s="11" t="s">
        <v>6923</v>
      </c>
      <c r="W554" s="11">
        <v>0</v>
      </c>
      <c r="X554" s="11">
        <v>21</v>
      </c>
      <c r="Y554" s="11" t="s">
        <v>6952</v>
      </c>
      <c r="Z554" s="15" t="str">
        <f>_xlfn.XLOOKUP(E554, Commandes!F:F, Commandes!D:D)</f>
        <v>GTYX-2UG-5HX</v>
      </c>
    </row>
    <row r="555" spans="1:26" x14ac:dyDescent="0.25">
      <c r="A555" s="11" t="s">
        <v>800</v>
      </c>
      <c r="B555" s="11" t="s">
        <v>6939</v>
      </c>
      <c r="C555" s="11" t="s">
        <v>9895</v>
      </c>
      <c r="D555" s="11" t="s">
        <v>9940</v>
      </c>
      <c r="E555" s="11" t="s">
        <v>1755</v>
      </c>
      <c r="F555" s="11" t="s">
        <v>9931</v>
      </c>
      <c r="G555" s="11" t="s">
        <v>9931</v>
      </c>
      <c r="H555" s="11" t="s">
        <v>6906</v>
      </c>
      <c r="I555" s="11" t="s">
        <v>9932</v>
      </c>
      <c r="J555" s="11" t="s">
        <v>8039</v>
      </c>
      <c r="K555" s="11" t="s">
        <v>9941</v>
      </c>
      <c r="L555" s="11" t="s">
        <v>9942</v>
      </c>
      <c r="M555" s="11" t="s">
        <v>66</v>
      </c>
      <c r="N555" s="11" t="s">
        <v>6874</v>
      </c>
      <c r="O555" s="11" t="s">
        <v>6875</v>
      </c>
      <c r="P555" s="11" t="s">
        <v>66</v>
      </c>
      <c r="Q555" s="11">
        <v>272743</v>
      </c>
      <c r="R555" s="11" t="s">
        <v>9943</v>
      </c>
      <c r="S555" s="11" t="s">
        <v>6878</v>
      </c>
      <c r="T555" s="11" t="s">
        <v>1757</v>
      </c>
      <c r="U555" s="11">
        <v>10000</v>
      </c>
      <c r="V555" s="11" t="s">
        <v>6923</v>
      </c>
      <c r="W555" s="11">
        <v>0</v>
      </c>
      <c r="X555" s="11">
        <v>14</v>
      </c>
      <c r="Y555" s="11" t="s">
        <v>7171</v>
      </c>
      <c r="Z555" s="15" t="str">
        <f>_xlfn.XLOOKUP(E555, Commandes!F:F, Commandes!D:D)</f>
        <v>GPNX-4GX-N2W</v>
      </c>
    </row>
    <row r="556" spans="1:26" x14ac:dyDescent="0.25">
      <c r="A556" s="11" t="s">
        <v>800</v>
      </c>
      <c r="B556" s="11" t="s">
        <v>6939</v>
      </c>
      <c r="C556" s="11" t="s">
        <v>9895</v>
      </c>
      <c r="D556" s="11" t="s">
        <v>9944</v>
      </c>
      <c r="E556" s="11" t="s">
        <v>1720</v>
      </c>
      <c r="F556" s="11" t="s">
        <v>6942</v>
      </c>
      <c r="G556" s="11" t="s">
        <v>6942</v>
      </c>
      <c r="H556" s="11" t="s">
        <v>6906</v>
      </c>
      <c r="I556" s="11" t="s">
        <v>6958</v>
      </c>
      <c r="J556" s="11" t="s">
        <v>8055</v>
      </c>
      <c r="K556" s="11" t="s">
        <v>9945</v>
      </c>
      <c r="L556" s="11" t="s">
        <v>9946</v>
      </c>
      <c r="M556" s="11" t="s">
        <v>66</v>
      </c>
      <c r="N556" s="11" t="s">
        <v>6874</v>
      </c>
      <c r="O556" s="11" t="s">
        <v>6875</v>
      </c>
      <c r="P556" s="11" t="s">
        <v>9947</v>
      </c>
      <c r="Q556" s="11">
        <v>184846</v>
      </c>
      <c r="R556" s="11" t="s">
        <v>9948</v>
      </c>
      <c r="S556" s="11" t="s">
        <v>6878</v>
      </c>
      <c r="T556" s="11" t="s">
        <v>1722</v>
      </c>
      <c r="U556" s="11">
        <v>16000</v>
      </c>
      <c r="V556" s="11" t="s">
        <v>6923</v>
      </c>
      <c r="W556" s="11">
        <v>0</v>
      </c>
      <c r="X556" s="11">
        <v>21</v>
      </c>
      <c r="Y556" s="11" t="s">
        <v>6952</v>
      </c>
      <c r="Z556" s="15" t="str">
        <f>_xlfn.XLOOKUP(E556, Commandes!F:F, Commandes!D:D)</f>
        <v>GD29-TN9-352</v>
      </c>
    </row>
    <row r="557" spans="1:26" x14ac:dyDescent="0.25">
      <c r="A557" s="11" t="s">
        <v>800</v>
      </c>
      <c r="B557" s="11" t="s">
        <v>6939</v>
      </c>
      <c r="C557" s="11" t="s">
        <v>9895</v>
      </c>
      <c r="D557" s="11" t="s">
        <v>9949</v>
      </c>
      <c r="E557" s="11" t="s">
        <v>1862</v>
      </c>
      <c r="F557" s="11" t="s">
        <v>6942</v>
      </c>
      <c r="G557" s="11" t="s">
        <v>66</v>
      </c>
      <c r="H557" s="11" t="s">
        <v>6906</v>
      </c>
      <c r="I557" s="11" t="s">
        <v>6958</v>
      </c>
      <c r="J557" s="11" t="s">
        <v>8055</v>
      </c>
      <c r="K557" s="11" t="s">
        <v>9611</v>
      </c>
      <c r="L557" s="11" t="s">
        <v>9950</v>
      </c>
      <c r="M557" s="11" t="s">
        <v>66</v>
      </c>
      <c r="N557" s="11" t="s">
        <v>6874</v>
      </c>
      <c r="O557" s="11" t="s">
        <v>6875</v>
      </c>
      <c r="P557" s="11" t="s">
        <v>9951</v>
      </c>
      <c r="Q557" s="11">
        <v>238856</v>
      </c>
      <c r="R557" s="11" t="s">
        <v>9952</v>
      </c>
      <c r="S557" s="11" t="s">
        <v>6878</v>
      </c>
      <c r="T557" s="11" t="s">
        <v>1864</v>
      </c>
      <c r="U557" s="11">
        <v>16000</v>
      </c>
      <c r="V557" s="11" t="s">
        <v>6923</v>
      </c>
      <c r="W557" s="11">
        <v>0</v>
      </c>
      <c r="X557" s="11">
        <v>21</v>
      </c>
      <c r="Y557" s="11" t="s">
        <v>6952</v>
      </c>
      <c r="Z557" s="15" t="str">
        <f>_xlfn.XLOOKUP(E557, Commandes!F:F, Commandes!D:D)</f>
        <v>GK83-356-C5T</v>
      </c>
    </row>
    <row r="558" spans="1:26" x14ac:dyDescent="0.25">
      <c r="A558" s="11" t="s">
        <v>800</v>
      </c>
      <c r="B558" s="11" t="s">
        <v>6939</v>
      </c>
      <c r="C558" s="11" t="s">
        <v>9895</v>
      </c>
      <c r="D558" s="11" t="s">
        <v>9953</v>
      </c>
      <c r="E558" s="11" t="s">
        <v>1731</v>
      </c>
      <c r="F558" s="11" t="s">
        <v>6942</v>
      </c>
      <c r="G558" s="11" t="s">
        <v>6942</v>
      </c>
      <c r="H558" s="11" t="s">
        <v>6906</v>
      </c>
      <c r="I558" s="11" t="s">
        <v>6958</v>
      </c>
      <c r="J558" s="11" t="s">
        <v>6959</v>
      </c>
      <c r="K558" s="11" t="s">
        <v>9954</v>
      </c>
      <c r="L558" s="11" t="s">
        <v>9955</v>
      </c>
      <c r="M558" s="11" t="s">
        <v>66</v>
      </c>
      <c r="N558" s="11" t="s">
        <v>6874</v>
      </c>
      <c r="O558" s="11" t="s">
        <v>6875</v>
      </c>
      <c r="P558" s="11" t="s">
        <v>66</v>
      </c>
      <c r="Q558" s="11">
        <v>235850</v>
      </c>
      <c r="R558" s="11" t="s">
        <v>9956</v>
      </c>
      <c r="S558" s="11" t="s">
        <v>6878</v>
      </c>
      <c r="T558" s="11" t="s">
        <v>1733</v>
      </c>
      <c r="U558" s="11">
        <v>16000</v>
      </c>
      <c r="V558" s="11" t="s">
        <v>6923</v>
      </c>
      <c r="W558" s="11">
        <v>0</v>
      </c>
      <c r="X558" s="11">
        <v>21</v>
      </c>
      <c r="Y558" s="11" t="s">
        <v>6952</v>
      </c>
      <c r="Z558" s="15" t="str">
        <f>_xlfn.XLOOKUP(E558, Commandes!F:F, Commandes!D:D)</f>
        <v>GCGC-AXZ-R2M</v>
      </c>
    </row>
    <row r="559" spans="1:26" x14ac:dyDescent="0.25">
      <c r="A559" s="11" t="s">
        <v>800</v>
      </c>
      <c r="B559" s="11" t="s">
        <v>6939</v>
      </c>
      <c r="C559" s="11" t="s">
        <v>9895</v>
      </c>
      <c r="D559" s="11" t="s">
        <v>9957</v>
      </c>
      <c r="E559" s="11" t="s">
        <v>1803</v>
      </c>
      <c r="F559" s="11" t="s">
        <v>6942</v>
      </c>
      <c r="G559" s="11" t="s">
        <v>6942</v>
      </c>
      <c r="H559" s="11" t="s">
        <v>6906</v>
      </c>
      <c r="I559" s="11" t="s">
        <v>6958</v>
      </c>
      <c r="J559" s="11" t="s">
        <v>8055</v>
      </c>
      <c r="K559" s="11" t="s">
        <v>7749</v>
      </c>
      <c r="L559" s="11" t="s">
        <v>9958</v>
      </c>
      <c r="M559" s="11" t="s">
        <v>66</v>
      </c>
      <c r="N559" s="11" t="s">
        <v>6874</v>
      </c>
      <c r="O559" s="11" t="s">
        <v>6875</v>
      </c>
      <c r="P559" s="11" t="s">
        <v>66</v>
      </c>
      <c r="Q559" s="11">
        <v>200696</v>
      </c>
      <c r="R559" s="11" t="s">
        <v>9959</v>
      </c>
      <c r="S559" s="11" t="s">
        <v>6878</v>
      </c>
      <c r="T559" s="11" t="s">
        <v>1805</v>
      </c>
      <c r="U559" s="11">
        <v>16000</v>
      </c>
      <c r="V559" s="11" t="s">
        <v>6923</v>
      </c>
      <c r="W559" s="11">
        <v>0</v>
      </c>
      <c r="X559" s="11">
        <v>21</v>
      </c>
      <c r="Y559" s="11" t="s">
        <v>6952</v>
      </c>
      <c r="Z559" s="15" t="str">
        <f>_xlfn.XLOOKUP(E559, Commandes!F:F, Commandes!D:D)</f>
        <v>G2K3-6EA-C8E</v>
      </c>
    </row>
    <row r="560" spans="1:26" x14ac:dyDescent="0.25">
      <c r="A560" s="11" t="s">
        <v>800</v>
      </c>
      <c r="B560" s="11" t="s">
        <v>6939</v>
      </c>
      <c r="C560" s="11" t="s">
        <v>9895</v>
      </c>
      <c r="D560" s="11" t="s">
        <v>9960</v>
      </c>
      <c r="E560" s="11" t="s">
        <v>1891</v>
      </c>
      <c r="F560" s="11" t="s">
        <v>6942</v>
      </c>
      <c r="G560" s="11" t="s">
        <v>66</v>
      </c>
      <c r="H560" s="11" t="s">
        <v>6906</v>
      </c>
      <c r="I560" s="11" t="s">
        <v>6958</v>
      </c>
      <c r="J560" s="11" t="s">
        <v>8055</v>
      </c>
      <c r="K560" s="11" t="s">
        <v>8210</v>
      </c>
      <c r="L560" s="11" t="s">
        <v>9961</v>
      </c>
      <c r="M560" s="11" t="s">
        <v>66</v>
      </c>
      <c r="N560" s="11" t="s">
        <v>6874</v>
      </c>
      <c r="O560" s="11" t="s">
        <v>6875</v>
      </c>
      <c r="P560" s="11" t="s">
        <v>9962</v>
      </c>
      <c r="Q560" s="11">
        <v>242820</v>
      </c>
      <c r="R560" s="11" t="s">
        <v>9963</v>
      </c>
      <c r="S560" s="11" t="s">
        <v>6878</v>
      </c>
      <c r="T560" s="11" t="s">
        <v>1893</v>
      </c>
      <c r="U560" s="11">
        <v>16000</v>
      </c>
      <c r="V560" s="11" t="s">
        <v>6923</v>
      </c>
      <c r="W560" s="11">
        <v>0</v>
      </c>
      <c r="X560" s="11">
        <v>21</v>
      </c>
      <c r="Y560" s="11" t="s">
        <v>6952</v>
      </c>
      <c r="Z560" s="15" t="str">
        <f>_xlfn.XLOOKUP(E560, Commandes!F:F, Commandes!D:D)</f>
        <v>GHER-XB3-CD2</v>
      </c>
    </row>
    <row r="561" spans="1:26" x14ac:dyDescent="0.25">
      <c r="A561" s="11" t="s">
        <v>800</v>
      </c>
      <c r="B561" s="11" t="s">
        <v>6939</v>
      </c>
      <c r="C561" s="11" t="s">
        <v>9895</v>
      </c>
      <c r="D561" s="11" t="s">
        <v>9964</v>
      </c>
      <c r="E561" s="11" t="s">
        <v>1874</v>
      </c>
      <c r="F561" s="11" t="s">
        <v>6942</v>
      </c>
      <c r="G561" s="11" t="s">
        <v>6942</v>
      </c>
      <c r="H561" s="11" t="s">
        <v>6906</v>
      </c>
      <c r="I561" s="11" t="s">
        <v>6958</v>
      </c>
      <c r="J561" s="11" t="s">
        <v>8055</v>
      </c>
      <c r="K561" s="11" t="s">
        <v>9965</v>
      </c>
      <c r="L561" s="11" t="s">
        <v>9966</v>
      </c>
      <c r="M561" s="11" t="s">
        <v>66</v>
      </c>
      <c r="N561" s="11" t="s">
        <v>6874</v>
      </c>
      <c r="O561" s="11" t="s">
        <v>6875</v>
      </c>
      <c r="P561" s="11" t="s">
        <v>66</v>
      </c>
      <c r="Q561" s="11">
        <v>226019</v>
      </c>
      <c r="R561" s="11" t="s">
        <v>9967</v>
      </c>
      <c r="S561" s="11" t="s">
        <v>6878</v>
      </c>
      <c r="T561" s="11" t="s">
        <v>1876</v>
      </c>
      <c r="U561" s="11">
        <v>16000</v>
      </c>
      <c r="V561" s="11" t="s">
        <v>6923</v>
      </c>
      <c r="W561" s="11">
        <v>0</v>
      </c>
      <c r="X561" s="11">
        <v>21</v>
      </c>
      <c r="Y561" s="11" t="s">
        <v>6952</v>
      </c>
      <c r="Z561" s="15" t="str">
        <f>_xlfn.XLOOKUP(E561, Commandes!F:F, Commandes!D:D)</f>
        <v>GFZT-FCA-F6C</v>
      </c>
    </row>
    <row r="562" spans="1:26" x14ac:dyDescent="0.25">
      <c r="A562" s="11" t="s">
        <v>800</v>
      </c>
      <c r="B562" s="11" t="s">
        <v>6939</v>
      </c>
      <c r="C562" s="11" t="s">
        <v>9895</v>
      </c>
      <c r="D562" s="11" t="s">
        <v>9968</v>
      </c>
      <c r="E562" s="11" t="s">
        <v>1897</v>
      </c>
      <c r="F562" s="11" t="s">
        <v>6942</v>
      </c>
      <c r="G562" s="11" t="s">
        <v>6942</v>
      </c>
      <c r="H562" s="11" t="s">
        <v>6906</v>
      </c>
      <c r="I562" s="11" t="s">
        <v>6958</v>
      </c>
      <c r="J562" s="11" t="s">
        <v>8055</v>
      </c>
      <c r="K562" s="11" t="s">
        <v>9969</v>
      </c>
      <c r="L562" s="11" t="s">
        <v>9970</v>
      </c>
      <c r="M562" s="11" t="s">
        <v>66</v>
      </c>
      <c r="N562" s="11" t="s">
        <v>6874</v>
      </c>
      <c r="O562" s="11" t="s">
        <v>6875</v>
      </c>
      <c r="P562" s="11" t="s">
        <v>9971</v>
      </c>
      <c r="Q562" s="11">
        <v>194553</v>
      </c>
      <c r="R562" s="11" t="s">
        <v>9972</v>
      </c>
      <c r="S562" s="11" t="s">
        <v>6878</v>
      </c>
      <c r="T562" s="11" t="s">
        <v>1899</v>
      </c>
      <c r="U562" s="11">
        <v>16000</v>
      </c>
      <c r="V562" s="11" t="s">
        <v>6923</v>
      </c>
      <c r="W562" s="11">
        <v>0</v>
      </c>
      <c r="X562" s="11">
        <v>21</v>
      </c>
      <c r="Y562" s="11" t="s">
        <v>6952</v>
      </c>
      <c r="Z562" s="15" t="str">
        <f>_xlfn.XLOOKUP(E562, Commandes!F:F, Commandes!D:D)</f>
        <v>G287-HRH-3W4</v>
      </c>
    </row>
    <row r="563" spans="1:26" x14ac:dyDescent="0.25">
      <c r="A563" s="11" t="s">
        <v>800</v>
      </c>
      <c r="B563" s="11" t="s">
        <v>6939</v>
      </c>
      <c r="C563" s="11" t="s">
        <v>9895</v>
      </c>
      <c r="D563" s="11" t="s">
        <v>9973</v>
      </c>
      <c r="E563" s="11" t="s">
        <v>9974</v>
      </c>
      <c r="F563" s="11" t="s">
        <v>8029</v>
      </c>
      <c r="G563" s="11" t="s">
        <v>66</v>
      </c>
      <c r="H563" s="11" t="s">
        <v>6906</v>
      </c>
      <c r="I563" s="11" t="s">
        <v>8094</v>
      </c>
      <c r="J563" s="11" t="s">
        <v>9914</v>
      </c>
      <c r="K563" s="11" t="s">
        <v>9975</v>
      </c>
      <c r="L563" s="11" t="s">
        <v>8654</v>
      </c>
      <c r="M563" s="11" t="s">
        <v>66</v>
      </c>
      <c r="N563" s="11" t="s">
        <v>8032</v>
      </c>
      <c r="O563" s="11" t="s">
        <v>9976</v>
      </c>
      <c r="P563" s="11" t="s">
        <v>66</v>
      </c>
      <c r="Q563" s="11">
        <v>245478</v>
      </c>
      <c r="R563" s="11" t="s">
        <v>9977</v>
      </c>
      <c r="S563" s="11" t="s">
        <v>6878</v>
      </c>
      <c r="T563" s="11" t="s">
        <v>9978</v>
      </c>
      <c r="U563" s="11">
        <v>19000</v>
      </c>
      <c r="V563" s="11" t="s">
        <v>6923</v>
      </c>
      <c r="W563" s="11">
        <v>0</v>
      </c>
      <c r="X563" s="11">
        <v>29</v>
      </c>
      <c r="Y563" s="11" t="s">
        <v>6952</v>
      </c>
      <c r="Z563" s="15" t="e">
        <f>_xlfn.XLOOKUP(E563, Commandes!F:F, Commandes!D:D)</f>
        <v>#N/A</v>
      </c>
    </row>
    <row r="564" spans="1:26" x14ac:dyDescent="0.25">
      <c r="A564" s="11" t="s">
        <v>800</v>
      </c>
      <c r="B564" s="11" t="s">
        <v>6939</v>
      </c>
      <c r="C564" s="11" t="s">
        <v>9895</v>
      </c>
      <c r="D564" s="11" t="s">
        <v>9979</v>
      </c>
      <c r="E564" s="11" t="s">
        <v>9980</v>
      </c>
      <c r="F564" s="11" t="s">
        <v>8029</v>
      </c>
      <c r="G564" s="11" t="s">
        <v>66</v>
      </c>
      <c r="H564" s="11" t="s">
        <v>6906</v>
      </c>
      <c r="I564" s="11" t="s">
        <v>8094</v>
      </c>
      <c r="J564" s="11" t="s">
        <v>9914</v>
      </c>
      <c r="K564" s="11" t="s">
        <v>9975</v>
      </c>
      <c r="L564" s="11" t="s">
        <v>8654</v>
      </c>
      <c r="M564" s="11" t="s">
        <v>66</v>
      </c>
      <c r="N564" s="11" t="s">
        <v>8032</v>
      </c>
      <c r="O564" s="11" t="s">
        <v>9976</v>
      </c>
      <c r="P564" s="11" t="s">
        <v>66</v>
      </c>
      <c r="Q564" s="11">
        <v>302628</v>
      </c>
      <c r="R564" s="11" t="s">
        <v>9981</v>
      </c>
      <c r="S564" s="11" t="s">
        <v>6878</v>
      </c>
      <c r="T564" s="11" t="s">
        <v>9982</v>
      </c>
      <c r="U564" s="11">
        <v>19000</v>
      </c>
      <c r="V564" s="11" t="s">
        <v>6923</v>
      </c>
      <c r="W564" s="11">
        <v>0</v>
      </c>
      <c r="X564" s="11">
        <v>29</v>
      </c>
      <c r="Y564" s="11" t="s">
        <v>6952</v>
      </c>
      <c r="Z564" s="15" t="e">
        <f>_xlfn.XLOOKUP(E564, Commandes!F:F, Commandes!D:D)</f>
        <v>#N/A</v>
      </c>
    </row>
    <row r="565" spans="1:26" x14ac:dyDescent="0.25">
      <c r="A565" s="11" t="s">
        <v>800</v>
      </c>
      <c r="B565" s="11" t="s">
        <v>6939</v>
      </c>
      <c r="C565" s="11" t="s">
        <v>9895</v>
      </c>
      <c r="D565" s="11" t="s">
        <v>9983</v>
      </c>
      <c r="E565" s="11" t="s">
        <v>1743</v>
      </c>
      <c r="F565" s="11" t="s">
        <v>6942</v>
      </c>
      <c r="G565" s="11" t="s">
        <v>6942</v>
      </c>
      <c r="H565" s="11" t="s">
        <v>6906</v>
      </c>
      <c r="I565" s="11" t="s">
        <v>6958</v>
      </c>
      <c r="J565" s="11" t="s">
        <v>6959</v>
      </c>
      <c r="K565" s="11" t="s">
        <v>9984</v>
      </c>
      <c r="L565" s="11" t="s">
        <v>9985</v>
      </c>
      <c r="M565" s="11" t="s">
        <v>66</v>
      </c>
      <c r="N565" s="11" t="s">
        <v>6874</v>
      </c>
      <c r="O565" s="11" t="s">
        <v>6875</v>
      </c>
      <c r="P565" s="11" t="s">
        <v>66</v>
      </c>
      <c r="Q565" s="11">
        <v>186477</v>
      </c>
      <c r="R565" s="11" t="s">
        <v>9674</v>
      </c>
      <c r="S565" s="11" t="s">
        <v>6878</v>
      </c>
      <c r="T565" s="11" t="s">
        <v>1745</v>
      </c>
      <c r="U565" s="11">
        <v>16000</v>
      </c>
      <c r="V565" s="11" t="s">
        <v>6923</v>
      </c>
      <c r="W565" s="11">
        <v>0</v>
      </c>
      <c r="X565" s="11">
        <v>21</v>
      </c>
      <c r="Y565" s="11" t="s">
        <v>6952</v>
      </c>
      <c r="Z565" s="15" t="str">
        <f>_xlfn.XLOOKUP(E565, Commandes!F:F, Commandes!D:D)</f>
        <v>G2PC-YFG-T7X</v>
      </c>
    </row>
    <row r="566" spans="1:26" x14ac:dyDescent="0.25">
      <c r="A566" s="11" t="s">
        <v>800</v>
      </c>
      <c r="B566" s="11" t="s">
        <v>6939</v>
      </c>
      <c r="C566" s="11" t="s">
        <v>9895</v>
      </c>
      <c r="D566" s="11" t="s">
        <v>9986</v>
      </c>
      <c r="E566" s="11" t="s">
        <v>1761</v>
      </c>
      <c r="F566" s="11" t="s">
        <v>6942</v>
      </c>
      <c r="G566" s="11" t="s">
        <v>6942</v>
      </c>
      <c r="H566" s="11" t="s">
        <v>6906</v>
      </c>
      <c r="I566" s="11" t="s">
        <v>6958</v>
      </c>
      <c r="J566" s="11" t="s">
        <v>6959</v>
      </c>
      <c r="K566" s="11" t="s">
        <v>9987</v>
      </c>
      <c r="L566" s="11" t="s">
        <v>9988</v>
      </c>
      <c r="M566" s="11" t="s">
        <v>66</v>
      </c>
      <c r="N566" s="11" t="s">
        <v>6874</v>
      </c>
      <c r="O566" s="11" t="s">
        <v>6875</v>
      </c>
      <c r="P566" s="11" t="s">
        <v>66</v>
      </c>
      <c r="Q566" s="11">
        <v>166268</v>
      </c>
      <c r="R566" s="11" t="s">
        <v>9989</v>
      </c>
      <c r="S566" s="11" t="s">
        <v>6878</v>
      </c>
      <c r="T566" s="11" t="s">
        <v>1763</v>
      </c>
      <c r="U566" s="11">
        <v>16000</v>
      </c>
      <c r="V566" s="11" t="s">
        <v>6923</v>
      </c>
      <c r="W566" s="11">
        <v>0</v>
      </c>
      <c r="X566" s="11">
        <v>21</v>
      </c>
      <c r="Y566" s="11" t="s">
        <v>6952</v>
      </c>
      <c r="Z566" s="15" t="str">
        <f>_xlfn.XLOOKUP(E566, Commandes!F:F, Commandes!D:D)</f>
        <v>GGFU-6EU-43S</v>
      </c>
    </row>
    <row r="567" spans="1:26" x14ac:dyDescent="0.25">
      <c r="A567" s="11" t="s">
        <v>800</v>
      </c>
      <c r="B567" s="11" t="s">
        <v>6939</v>
      </c>
      <c r="C567" s="11" t="s">
        <v>9895</v>
      </c>
      <c r="D567" s="11" t="s">
        <v>9990</v>
      </c>
      <c r="E567" s="11" t="s">
        <v>803</v>
      </c>
      <c r="F567" s="11" t="s">
        <v>8029</v>
      </c>
      <c r="G567" s="11" t="s">
        <v>8029</v>
      </c>
      <c r="H567" s="11" t="s">
        <v>6906</v>
      </c>
      <c r="I567" s="11" t="s">
        <v>8094</v>
      </c>
      <c r="J567" s="11" t="s">
        <v>9668</v>
      </c>
      <c r="K567" s="11" t="s">
        <v>8140</v>
      </c>
      <c r="L567" s="11" t="s">
        <v>9991</v>
      </c>
      <c r="M567" s="11" t="s">
        <v>66</v>
      </c>
      <c r="N567" s="11" t="s">
        <v>6874</v>
      </c>
      <c r="O567" s="11" t="s">
        <v>6875</v>
      </c>
      <c r="P567" s="11" t="s">
        <v>66</v>
      </c>
      <c r="Q567" s="11">
        <v>154497</v>
      </c>
      <c r="R567" s="11" t="s">
        <v>9992</v>
      </c>
      <c r="S567" s="11" t="s">
        <v>6878</v>
      </c>
      <c r="T567" s="11" t="s">
        <v>805</v>
      </c>
      <c r="U567" s="11">
        <v>19000</v>
      </c>
      <c r="V567" s="11" t="s">
        <v>6923</v>
      </c>
      <c r="W567" s="11">
        <v>0</v>
      </c>
      <c r="X567" s="11">
        <v>29</v>
      </c>
      <c r="Y567" s="11" t="s">
        <v>6952</v>
      </c>
      <c r="Z567" s="15" t="str">
        <f>_xlfn.XLOOKUP(E567, Commandes!F:F, Commandes!D:D)</f>
        <v>G8WH-GZ2-974</v>
      </c>
    </row>
    <row r="568" spans="1:26" x14ac:dyDescent="0.25">
      <c r="A568" s="11" t="s">
        <v>800</v>
      </c>
      <c r="B568" s="11" t="s">
        <v>6939</v>
      </c>
      <c r="C568" s="11" t="s">
        <v>9895</v>
      </c>
      <c r="D568" s="11" t="s">
        <v>9993</v>
      </c>
      <c r="E568" s="11" t="s">
        <v>2957</v>
      </c>
      <c r="F568" s="11" t="s">
        <v>6942</v>
      </c>
      <c r="G568" s="11" t="s">
        <v>6942</v>
      </c>
      <c r="H568" s="11" t="s">
        <v>6906</v>
      </c>
      <c r="I568" s="11" t="s">
        <v>6958</v>
      </c>
      <c r="J568" s="11" t="s">
        <v>6959</v>
      </c>
      <c r="K568" s="11" t="s">
        <v>9994</v>
      </c>
      <c r="L568" s="11" t="s">
        <v>9995</v>
      </c>
      <c r="M568" s="11" t="s">
        <v>66</v>
      </c>
      <c r="N568" s="11" t="s">
        <v>6874</v>
      </c>
      <c r="O568" s="11" t="s">
        <v>6875</v>
      </c>
      <c r="P568" s="11" t="s">
        <v>9996</v>
      </c>
      <c r="Q568" s="11">
        <v>106542</v>
      </c>
      <c r="R568" s="11" t="s">
        <v>9997</v>
      </c>
      <c r="S568" s="11" t="s">
        <v>6878</v>
      </c>
      <c r="T568" s="11" t="s">
        <v>2959</v>
      </c>
      <c r="U568" s="11">
        <v>16000</v>
      </c>
      <c r="V568" s="11" t="s">
        <v>6923</v>
      </c>
      <c r="W568" s="11">
        <v>0</v>
      </c>
      <c r="X568" s="11">
        <v>21</v>
      </c>
      <c r="Y568" s="11" t="s">
        <v>6952</v>
      </c>
      <c r="Z568" s="15" t="e">
        <f>_xlfn.XLOOKUP(E568, Commandes!F:F, Commandes!D:D)</f>
        <v>#N/A</v>
      </c>
    </row>
    <row r="569" spans="1:26" x14ac:dyDescent="0.25">
      <c r="A569" s="11" t="s">
        <v>800</v>
      </c>
      <c r="B569" s="11" t="s">
        <v>6939</v>
      </c>
      <c r="C569" s="11" t="s">
        <v>9895</v>
      </c>
      <c r="D569" s="11" t="s">
        <v>9998</v>
      </c>
      <c r="E569" s="11" t="s">
        <v>1838</v>
      </c>
      <c r="F569" s="11" t="s">
        <v>8029</v>
      </c>
      <c r="G569" s="11" t="s">
        <v>8029</v>
      </c>
      <c r="H569" s="11" t="s">
        <v>6906</v>
      </c>
      <c r="I569" s="11" t="s">
        <v>8094</v>
      </c>
      <c r="J569" s="11" t="s">
        <v>8465</v>
      </c>
      <c r="K569" s="11" t="s">
        <v>9999</v>
      </c>
      <c r="L569" s="11" t="s">
        <v>10000</v>
      </c>
      <c r="M569" s="11" t="s">
        <v>66</v>
      </c>
      <c r="N569" s="11" t="s">
        <v>6874</v>
      </c>
      <c r="O569" s="11" t="s">
        <v>6875</v>
      </c>
      <c r="P569" s="11" t="s">
        <v>10001</v>
      </c>
      <c r="Q569" s="11">
        <v>100566</v>
      </c>
      <c r="R569" s="11" t="s">
        <v>10002</v>
      </c>
      <c r="S569" s="11" t="s">
        <v>6878</v>
      </c>
      <c r="T569" s="11" t="s">
        <v>1840</v>
      </c>
      <c r="U569" s="11">
        <v>19000</v>
      </c>
      <c r="V569" s="11" t="s">
        <v>6923</v>
      </c>
      <c r="W569" s="11">
        <v>0</v>
      </c>
      <c r="X569" s="11">
        <v>21</v>
      </c>
      <c r="Y569" s="11" t="s">
        <v>6952</v>
      </c>
      <c r="Z569" s="15" t="str">
        <f>_xlfn.XLOOKUP(E569, Commandes!F:F, Commandes!D:D)</f>
        <v>GHU4-SNV-3NY</v>
      </c>
    </row>
    <row r="570" spans="1:26" x14ac:dyDescent="0.25">
      <c r="A570" s="11" t="s">
        <v>800</v>
      </c>
      <c r="B570" s="11" t="s">
        <v>6939</v>
      </c>
      <c r="C570" s="11" t="s">
        <v>9895</v>
      </c>
      <c r="D570" s="11" t="s">
        <v>10003</v>
      </c>
      <c r="E570" s="11" t="s">
        <v>1844</v>
      </c>
      <c r="F570" s="11" t="s">
        <v>6942</v>
      </c>
      <c r="G570" s="11" t="s">
        <v>6942</v>
      </c>
      <c r="H570" s="11" t="s">
        <v>6906</v>
      </c>
      <c r="I570" s="11" t="s">
        <v>6958</v>
      </c>
      <c r="J570" s="11" t="s">
        <v>6959</v>
      </c>
      <c r="K570" s="11" t="s">
        <v>8832</v>
      </c>
      <c r="L570" s="11" t="s">
        <v>10004</v>
      </c>
      <c r="M570" s="11" t="s">
        <v>66</v>
      </c>
      <c r="N570" s="11" t="s">
        <v>6874</v>
      </c>
      <c r="O570" s="11" t="s">
        <v>6875</v>
      </c>
      <c r="P570" s="11" t="s">
        <v>10005</v>
      </c>
      <c r="Q570" s="11">
        <v>96104</v>
      </c>
      <c r="R570" s="11" t="s">
        <v>10006</v>
      </c>
      <c r="S570" s="11" t="s">
        <v>6878</v>
      </c>
      <c r="T570" s="11" t="s">
        <v>1846</v>
      </c>
      <c r="U570" s="11">
        <v>16000</v>
      </c>
      <c r="V570" s="11" t="s">
        <v>6923</v>
      </c>
      <c r="W570" s="11">
        <v>0</v>
      </c>
      <c r="X570" s="11">
        <v>21</v>
      </c>
      <c r="Y570" s="11" t="s">
        <v>6952</v>
      </c>
      <c r="Z570" s="15" t="str">
        <f>_xlfn.XLOOKUP(E570, Commandes!F:F, Commandes!D:D)</f>
        <v>GVV9-3RJ-R3R</v>
      </c>
    </row>
    <row r="571" spans="1:26" x14ac:dyDescent="0.25">
      <c r="A571" s="11" t="s">
        <v>800</v>
      </c>
      <c r="B571" s="11" t="s">
        <v>6939</v>
      </c>
      <c r="C571" s="11" t="s">
        <v>9895</v>
      </c>
      <c r="D571" s="11" t="s">
        <v>10007</v>
      </c>
      <c r="E571" s="11" t="s">
        <v>3595</v>
      </c>
      <c r="F571" s="11" t="s">
        <v>6942</v>
      </c>
      <c r="G571" s="11" t="s">
        <v>6942</v>
      </c>
      <c r="H571" s="11" t="s">
        <v>6906</v>
      </c>
      <c r="I571" s="11" t="s">
        <v>6958</v>
      </c>
      <c r="J571" s="11" t="s">
        <v>6959</v>
      </c>
      <c r="K571" s="11" t="s">
        <v>10008</v>
      </c>
      <c r="L571" s="11" t="s">
        <v>10009</v>
      </c>
      <c r="M571" s="11" t="s">
        <v>66</v>
      </c>
      <c r="N571" s="11" t="s">
        <v>6874</v>
      </c>
      <c r="O571" s="11" t="s">
        <v>6875</v>
      </c>
      <c r="P571" s="11" t="s">
        <v>10010</v>
      </c>
      <c r="Q571" s="11">
        <v>79629</v>
      </c>
      <c r="R571" s="11" t="s">
        <v>9989</v>
      </c>
      <c r="S571" s="11" t="s">
        <v>6878</v>
      </c>
      <c r="T571" s="11" t="s">
        <v>3597</v>
      </c>
      <c r="U571" s="11">
        <v>16000</v>
      </c>
      <c r="V571" s="11" t="s">
        <v>6923</v>
      </c>
      <c r="W571" s="11">
        <v>0</v>
      </c>
      <c r="X571" s="11">
        <v>21</v>
      </c>
      <c r="Y571" s="11" t="s">
        <v>6952</v>
      </c>
      <c r="Z571" s="15" t="str">
        <f>_xlfn.XLOOKUP(E571, Commandes!F:F, Commandes!D:D)</f>
        <v>G3KB-N75-RR4</v>
      </c>
    </row>
    <row r="572" spans="1:26" x14ac:dyDescent="0.25">
      <c r="A572" s="11" t="s">
        <v>800</v>
      </c>
      <c r="B572" s="11" t="s">
        <v>6939</v>
      </c>
      <c r="C572" s="11" t="s">
        <v>9895</v>
      </c>
      <c r="D572" s="11" t="s">
        <v>10011</v>
      </c>
      <c r="E572" s="11" t="s">
        <v>3466</v>
      </c>
      <c r="F572" s="11" t="s">
        <v>6942</v>
      </c>
      <c r="G572" s="11" t="s">
        <v>6942</v>
      </c>
      <c r="H572" s="11" t="s">
        <v>6906</v>
      </c>
      <c r="I572" s="11" t="s">
        <v>6958</v>
      </c>
      <c r="J572" s="11" t="s">
        <v>6959</v>
      </c>
      <c r="K572" s="11" t="s">
        <v>9407</v>
      </c>
      <c r="L572" s="11" t="s">
        <v>10012</v>
      </c>
      <c r="M572" s="11" t="s">
        <v>66</v>
      </c>
      <c r="N572" s="11" t="s">
        <v>6874</v>
      </c>
      <c r="O572" s="11" t="s">
        <v>6875</v>
      </c>
      <c r="P572" s="11" t="s">
        <v>10013</v>
      </c>
      <c r="Q572" s="11">
        <v>58982</v>
      </c>
      <c r="R572" s="11" t="s">
        <v>10014</v>
      </c>
      <c r="S572" s="11" t="s">
        <v>6878</v>
      </c>
      <c r="T572" s="11" t="s">
        <v>3468</v>
      </c>
      <c r="U572" s="11">
        <v>16000</v>
      </c>
      <c r="V572" s="11" t="s">
        <v>6923</v>
      </c>
      <c r="W572" s="11">
        <v>0</v>
      </c>
      <c r="X572" s="11">
        <v>21</v>
      </c>
      <c r="Y572" s="11" t="s">
        <v>6952</v>
      </c>
      <c r="Z572" s="15" t="str">
        <f>_xlfn.XLOOKUP(E572, Commandes!F:F, Commandes!D:D)</f>
        <v>G5HH-NEE-6G4</v>
      </c>
    </row>
    <row r="573" spans="1:26" x14ac:dyDescent="0.25">
      <c r="A573" s="11" t="s">
        <v>800</v>
      </c>
      <c r="B573" s="11" t="s">
        <v>6939</v>
      </c>
      <c r="C573" s="11" t="s">
        <v>9895</v>
      </c>
      <c r="D573" s="11" t="s">
        <v>10015</v>
      </c>
      <c r="E573" s="11" t="s">
        <v>3478</v>
      </c>
      <c r="F573" s="11" t="s">
        <v>8029</v>
      </c>
      <c r="G573" s="11" t="s">
        <v>8029</v>
      </c>
      <c r="H573" s="11" t="s">
        <v>6906</v>
      </c>
      <c r="I573" s="11" t="s">
        <v>8094</v>
      </c>
      <c r="J573" s="11" t="s">
        <v>8489</v>
      </c>
      <c r="K573" s="11" t="s">
        <v>10008</v>
      </c>
      <c r="L573" s="11" t="s">
        <v>10016</v>
      </c>
      <c r="M573" s="11" t="s">
        <v>66</v>
      </c>
      <c r="N573" s="11" t="s">
        <v>6874</v>
      </c>
      <c r="O573" s="11" t="s">
        <v>6875</v>
      </c>
      <c r="P573" s="11" t="s">
        <v>66</v>
      </c>
      <c r="Q573" s="11">
        <v>77042</v>
      </c>
      <c r="R573" s="11" t="s">
        <v>10017</v>
      </c>
      <c r="S573" s="11" t="s">
        <v>6878</v>
      </c>
      <c r="T573" s="11" t="s">
        <v>3480</v>
      </c>
      <c r="U573" s="11">
        <v>19000</v>
      </c>
      <c r="V573" s="11" t="s">
        <v>6923</v>
      </c>
      <c r="W573" s="11">
        <v>0</v>
      </c>
      <c r="X573" s="11">
        <v>21</v>
      </c>
      <c r="Y573" s="11" t="s">
        <v>6952</v>
      </c>
      <c r="Z573" s="15" t="str">
        <f>_xlfn.XLOOKUP(E573, Commandes!F:F, Commandes!D:D)</f>
        <v>GRBU-9S8-P9P</v>
      </c>
    </row>
    <row r="574" spans="1:26" x14ac:dyDescent="0.25">
      <c r="A574" s="11" t="s">
        <v>800</v>
      </c>
      <c r="B574" s="11" t="s">
        <v>6939</v>
      </c>
      <c r="C574" s="11" t="s">
        <v>9895</v>
      </c>
      <c r="D574" s="11" t="s">
        <v>10018</v>
      </c>
      <c r="E574" s="11" t="s">
        <v>3606</v>
      </c>
      <c r="F574" s="11" t="s">
        <v>8029</v>
      </c>
      <c r="G574" s="11" t="s">
        <v>8029</v>
      </c>
      <c r="H574" s="11" t="s">
        <v>6906</v>
      </c>
      <c r="I574" s="11" t="s">
        <v>8094</v>
      </c>
      <c r="J574" s="11" t="s">
        <v>9668</v>
      </c>
      <c r="K574" s="11" t="s">
        <v>10019</v>
      </c>
      <c r="L574" s="11" t="s">
        <v>10020</v>
      </c>
      <c r="M574" s="11" t="s">
        <v>66</v>
      </c>
      <c r="N574" s="11" t="s">
        <v>6874</v>
      </c>
      <c r="O574" s="11" t="s">
        <v>6875</v>
      </c>
      <c r="P574" s="11" t="s">
        <v>66</v>
      </c>
      <c r="Q574" s="11">
        <v>93559</v>
      </c>
      <c r="R574" s="11" t="s">
        <v>10021</v>
      </c>
      <c r="S574" s="11" t="s">
        <v>6878</v>
      </c>
      <c r="T574" s="11" t="s">
        <v>3608</v>
      </c>
      <c r="U574" s="11">
        <v>19000</v>
      </c>
      <c r="V574" s="11" t="s">
        <v>6923</v>
      </c>
      <c r="W574" s="11">
        <v>0</v>
      </c>
      <c r="X574" s="11">
        <v>29</v>
      </c>
      <c r="Y574" s="11" t="s">
        <v>6952</v>
      </c>
      <c r="Z574" s="15" t="str">
        <f>_xlfn.XLOOKUP(E574, Commandes!F:F, Commandes!D:D)</f>
        <v>GKPJ-7XP-A44</v>
      </c>
    </row>
    <row r="575" spans="1:26" x14ac:dyDescent="0.25">
      <c r="A575" s="11" t="s">
        <v>800</v>
      </c>
      <c r="B575" s="11" t="s">
        <v>6939</v>
      </c>
      <c r="C575" s="11" t="s">
        <v>9895</v>
      </c>
      <c r="D575" s="11" t="s">
        <v>10022</v>
      </c>
      <c r="E575" s="11" t="s">
        <v>3489</v>
      </c>
      <c r="F575" s="11" t="s">
        <v>6942</v>
      </c>
      <c r="G575" s="11" t="s">
        <v>6942</v>
      </c>
      <c r="H575" s="11" t="s">
        <v>6906</v>
      </c>
      <c r="I575" s="11" t="s">
        <v>6958</v>
      </c>
      <c r="J575" s="11" t="s">
        <v>6959</v>
      </c>
      <c r="K575" s="11" t="s">
        <v>10019</v>
      </c>
      <c r="L575" s="11" t="s">
        <v>10023</v>
      </c>
      <c r="M575" s="11" t="s">
        <v>66</v>
      </c>
      <c r="N575" s="11" t="s">
        <v>6874</v>
      </c>
      <c r="O575" s="11" t="s">
        <v>6875</v>
      </c>
      <c r="P575" s="11" t="s">
        <v>66</v>
      </c>
      <c r="Q575" s="11">
        <v>66978</v>
      </c>
      <c r="R575" s="11" t="s">
        <v>10024</v>
      </c>
      <c r="S575" s="11" t="s">
        <v>6878</v>
      </c>
      <c r="T575" s="11" t="s">
        <v>3491</v>
      </c>
      <c r="U575" s="11">
        <v>16000</v>
      </c>
      <c r="V575" s="11" t="s">
        <v>6923</v>
      </c>
      <c r="W575" s="11">
        <v>0</v>
      </c>
      <c r="X575" s="11">
        <v>21</v>
      </c>
      <c r="Y575" s="11" t="s">
        <v>6952</v>
      </c>
      <c r="Z575" s="15" t="str">
        <f>_xlfn.XLOOKUP(E575, Commandes!F:F, Commandes!D:D)</f>
        <v>G8XM-PN2-V5C</v>
      </c>
    </row>
    <row r="576" spans="1:26" x14ac:dyDescent="0.25">
      <c r="A576" s="11" t="s">
        <v>800</v>
      </c>
      <c r="B576" s="11" t="s">
        <v>6939</v>
      </c>
      <c r="C576" s="11" t="s">
        <v>9895</v>
      </c>
      <c r="D576" s="11" t="s">
        <v>10025</v>
      </c>
      <c r="E576" s="11" t="s">
        <v>3781</v>
      </c>
      <c r="F576" s="11" t="s">
        <v>9931</v>
      </c>
      <c r="G576" s="11" t="s">
        <v>9931</v>
      </c>
      <c r="H576" s="11" t="s">
        <v>6906</v>
      </c>
      <c r="I576" s="11" t="s">
        <v>9932</v>
      </c>
      <c r="J576" s="11" t="s">
        <v>10026</v>
      </c>
      <c r="K576" s="11" t="s">
        <v>10027</v>
      </c>
      <c r="L576" s="11" t="s">
        <v>10028</v>
      </c>
      <c r="M576" s="11" t="s">
        <v>66</v>
      </c>
      <c r="N576" s="11" t="s">
        <v>6874</v>
      </c>
      <c r="O576" s="11" t="s">
        <v>6875</v>
      </c>
      <c r="P576" s="11" t="s">
        <v>66</v>
      </c>
      <c r="Q576" s="11">
        <v>85230</v>
      </c>
      <c r="R576" s="11" t="s">
        <v>10029</v>
      </c>
      <c r="S576" s="11" t="s">
        <v>6878</v>
      </c>
      <c r="T576" s="11" t="s">
        <v>3783</v>
      </c>
      <c r="U576" s="11">
        <v>10000</v>
      </c>
      <c r="V576" s="11" t="s">
        <v>6923</v>
      </c>
      <c r="W576" s="11">
        <v>0</v>
      </c>
      <c r="X576" s="11">
        <v>14</v>
      </c>
      <c r="Y576" s="11" t="s">
        <v>7171</v>
      </c>
      <c r="Z576" s="15" t="str">
        <f>_xlfn.XLOOKUP(E576, Commandes!F:F, Commandes!D:D)</f>
        <v>G4P3-KF4-N9K</v>
      </c>
    </row>
    <row r="577" spans="1:26" x14ac:dyDescent="0.25">
      <c r="A577" s="11" t="s">
        <v>800</v>
      </c>
      <c r="B577" s="11" t="s">
        <v>6939</v>
      </c>
      <c r="C577" s="11" t="s">
        <v>9895</v>
      </c>
      <c r="D577" s="11" t="s">
        <v>10030</v>
      </c>
      <c r="E577" s="11" t="s">
        <v>3472</v>
      </c>
      <c r="F577" s="11" t="s">
        <v>6942</v>
      </c>
      <c r="G577" s="11" t="s">
        <v>6942</v>
      </c>
      <c r="H577" s="11" t="s">
        <v>6906</v>
      </c>
      <c r="I577" s="11" t="s">
        <v>6958</v>
      </c>
      <c r="J577" s="11" t="s">
        <v>6959</v>
      </c>
      <c r="K577" s="11" t="s">
        <v>10031</v>
      </c>
      <c r="L577" s="11" t="s">
        <v>10032</v>
      </c>
      <c r="M577" s="11" t="s">
        <v>66</v>
      </c>
      <c r="N577" s="11" t="s">
        <v>6874</v>
      </c>
      <c r="O577" s="11" t="s">
        <v>6875</v>
      </c>
      <c r="P577" s="11" t="s">
        <v>10033</v>
      </c>
      <c r="Q577" s="11">
        <v>61492</v>
      </c>
      <c r="R577" s="11" t="s">
        <v>8952</v>
      </c>
      <c r="S577" s="11" t="s">
        <v>6878</v>
      </c>
      <c r="T577" s="11" t="s">
        <v>3474</v>
      </c>
      <c r="U577" s="11">
        <v>16000</v>
      </c>
      <c r="V577" s="11" t="s">
        <v>6923</v>
      </c>
      <c r="W577" s="11">
        <v>0</v>
      </c>
      <c r="X577" s="11">
        <v>21</v>
      </c>
      <c r="Y577" s="11" t="s">
        <v>6952</v>
      </c>
      <c r="Z577" s="15" t="str">
        <f>_xlfn.XLOOKUP(E577, Commandes!F:F, Commandes!D:D)</f>
        <v>GVDU-GJ3-35Y</v>
      </c>
    </row>
    <row r="578" spans="1:26" x14ac:dyDescent="0.25">
      <c r="A578" s="11" t="s">
        <v>800</v>
      </c>
      <c r="B578" s="11" t="s">
        <v>6939</v>
      </c>
      <c r="C578" s="11" t="s">
        <v>9895</v>
      </c>
      <c r="D578" s="11" t="s">
        <v>10034</v>
      </c>
      <c r="E578" s="11" t="s">
        <v>3934</v>
      </c>
      <c r="F578" s="11" t="s">
        <v>6942</v>
      </c>
      <c r="G578" s="11" t="s">
        <v>6942</v>
      </c>
      <c r="H578" s="11" t="s">
        <v>6906</v>
      </c>
      <c r="I578" s="11" t="s">
        <v>6958</v>
      </c>
      <c r="J578" s="11" t="s">
        <v>6959</v>
      </c>
      <c r="K578" s="11" t="s">
        <v>10035</v>
      </c>
      <c r="L578" s="11" t="s">
        <v>10036</v>
      </c>
      <c r="M578" s="11" t="s">
        <v>66</v>
      </c>
      <c r="N578" s="11" t="s">
        <v>6874</v>
      </c>
      <c r="O578" s="11" t="s">
        <v>6875</v>
      </c>
      <c r="P578" s="11" t="s">
        <v>10037</v>
      </c>
      <c r="Q578" s="11">
        <v>31789</v>
      </c>
      <c r="R578" s="11" t="s">
        <v>10038</v>
      </c>
      <c r="S578" s="11" t="s">
        <v>6878</v>
      </c>
      <c r="T578" s="11" t="s">
        <v>3936</v>
      </c>
      <c r="U578" s="11">
        <v>16000</v>
      </c>
      <c r="V578" s="11" t="s">
        <v>6923</v>
      </c>
      <c r="W578" s="11">
        <v>0</v>
      </c>
      <c r="X578" s="11">
        <v>21</v>
      </c>
      <c r="Y578" s="11" t="s">
        <v>6952</v>
      </c>
      <c r="Z578" s="15" t="str">
        <f>_xlfn.XLOOKUP(E578, Commandes!F:F, Commandes!D:D)</f>
        <v>G9Y4-VGD-PEH</v>
      </c>
    </row>
    <row r="579" spans="1:26" x14ac:dyDescent="0.25">
      <c r="A579" s="11" t="s">
        <v>800</v>
      </c>
      <c r="B579" s="11" t="s">
        <v>6939</v>
      </c>
      <c r="C579" s="11" t="s">
        <v>9895</v>
      </c>
      <c r="D579" s="11" t="s">
        <v>10039</v>
      </c>
      <c r="E579" s="11" t="s">
        <v>3968</v>
      </c>
      <c r="F579" s="11" t="s">
        <v>8029</v>
      </c>
      <c r="G579" s="11" t="s">
        <v>8029</v>
      </c>
      <c r="H579" s="11" t="s">
        <v>6906</v>
      </c>
      <c r="I579" s="11" t="s">
        <v>8094</v>
      </c>
      <c r="J579" s="11" t="s">
        <v>9668</v>
      </c>
      <c r="K579" s="11" t="s">
        <v>10040</v>
      </c>
      <c r="L579" s="11" t="s">
        <v>10041</v>
      </c>
      <c r="M579" s="11" t="s">
        <v>66</v>
      </c>
      <c r="N579" s="11" t="s">
        <v>6874</v>
      </c>
      <c r="O579" s="11" t="s">
        <v>6875</v>
      </c>
      <c r="P579" s="11" t="s">
        <v>10042</v>
      </c>
      <c r="Q579" s="11">
        <v>28207</v>
      </c>
      <c r="R579" s="11" t="s">
        <v>10043</v>
      </c>
      <c r="S579" s="11" t="s">
        <v>6878</v>
      </c>
      <c r="T579" s="11" t="s">
        <v>3970</v>
      </c>
      <c r="U579" s="11">
        <v>19000</v>
      </c>
      <c r="V579" s="11" t="s">
        <v>6923</v>
      </c>
      <c r="W579" s="11">
        <v>0</v>
      </c>
      <c r="X579" s="11">
        <v>29</v>
      </c>
      <c r="Y579" s="11" t="s">
        <v>6952</v>
      </c>
      <c r="Z579" s="15" t="str">
        <f>_xlfn.XLOOKUP(E579, Commandes!F:F, Commandes!D:D)</f>
        <v>GWSV-G78-5CZ</v>
      </c>
    </row>
    <row r="580" spans="1:26" x14ac:dyDescent="0.25">
      <c r="A580" s="11" t="s">
        <v>800</v>
      </c>
      <c r="B580" s="11" t="s">
        <v>6939</v>
      </c>
      <c r="C580" s="11" t="s">
        <v>9895</v>
      </c>
      <c r="D580" s="11" t="s">
        <v>10044</v>
      </c>
      <c r="E580" s="11" t="s">
        <v>3962</v>
      </c>
      <c r="F580" s="11" t="s">
        <v>8029</v>
      </c>
      <c r="G580" s="11" t="s">
        <v>8029</v>
      </c>
      <c r="H580" s="11" t="s">
        <v>6906</v>
      </c>
      <c r="I580" s="11" t="s">
        <v>8094</v>
      </c>
      <c r="J580" s="11" t="s">
        <v>8489</v>
      </c>
      <c r="K580" s="11" t="s">
        <v>9496</v>
      </c>
      <c r="L580" s="11" t="s">
        <v>10045</v>
      </c>
      <c r="M580" s="11" t="s">
        <v>66</v>
      </c>
      <c r="N580" s="11" t="s">
        <v>6874</v>
      </c>
      <c r="O580" s="11" t="s">
        <v>6875</v>
      </c>
      <c r="P580" s="11" t="s">
        <v>10001</v>
      </c>
      <c r="Q580" s="11">
        <v>12627</v>
      </c>
      <c r="R580" s="11" t="s">
        <v>10046</v>
      </c>
      <c r="S580" s="11" t="s">
        <v>6878</v>
      </c>
      <c r="T580" s="11" t="s">
        <v>3964</v>
      </c>
      <c r="U580" s="11">
        <v>19000</v>
      </c>
      <c r="V580" s="11" t="s">
        <v>6923</v>
      </c>
      <c r="W580" s="11">
        <v>0</v>
      </c>
      <c r="X580" s="11">
        <v>21</v>
      </c>
      <c r="Y580" s="11" t="s">
        <v>6952</v>
      </c>
      <c r="Z580" s="15" t="str">
        <f>_xlfn.XLOOKUP(E580, Commandes!F:F, Commandes!D:D)</f>
        <v>G3TE-UA8-2NR</v>
      </c>
    </row>
    <row r="581" spans="1:26" x14ac:dyDescent="0.25">
      <c r="A581" s="11" t="s">
        <v>800</v>
      </c>
      <c r="B581" s="11" t="s">
        <v>6939</v>
      </c>
      <c r="C581" s="11" t="s">
        <v>9895</v>
      </c>
      <c r="D581" s="11" t="s">
        <v>10047</v>
      </c>
      <c r="E581" s="11" t="s">
        <v>4004</v>
      </c>
      <c r="F581" s="11" t="s">
        <v>6942</v>
      </c>
      <c r="G581" s="11" t="s">
        <v>6942</v>
      </c>
      <c r="H581" s="11" t="s">
        <v>6906</v>
      </c>
      <c r="I581" s="11" t="s">
        <v>6958</v>
      </c>
      <c r="J581" s="11" t="s">
        <v>6959</v>
      </c>
      <c r="K581" s="11" t="s">
        <v>10048</v>
      </c>
      <c r="L581" s="11" t="s">
        <v>10049</v>
      </c>
      <c r="M581" s="11" t="s">
        <v>66</v>
      </c>
      <c r="N581" s="11" t="s">
        <v>6874</v>
      </c>
      <c r="O581" s="11" t="s">
        <v>6875</v>
      </c>
      <c r="P581" s="11" t="s">
        <v>9962</v>
      </c>
      <c r="Q581" s="11">
        <v>29552</v>
      </c>
      <c r="R581" s="11" t="s">
        <v>10050</v>
      </c>
      <c r="S581" s="11" t="s">
        <v>6878</v>
      </c>
      <c r="T581" s="11" t="s">
        <v>4006</v>
      </c>
      <c r="U581" s="11">
        <v>16000</v>
      </c>
      <c r="V581" s="11" t="s">
        <v>6923</v>
      </c>
      <c r="W581" s="11">
        <v>0</v>
      </c>
      <c r="X581" s="11">
        <v>21</v>
      </c>
      <c r="Y581" s="11" t="s">
        <v>6952</v>
      </c>
      <c r="Z581" s="15" t="str">
        <f>_xlfn.XLOOKUP(E581, Commandes!F:F, Commandes!D:D)</f>
        <v>GTAD-XBW-R44</v>
      </c>
    </row>
    <row r="582" spans="1:26" x14ac:dyDescent="0.25">
      <c r="A582" s="11" t="s">
        <v>800</v>
      </c>
      <c r="B582" s="11" t="s">
        <v>6939</v>
      </c>
      <c r="C582" s="11" t="s">
        <v>9895</v>
      </c>
      <c r="D582" s="11" t="s">
        <v>10051</v>
      </c>
      <c r="E582" s="11" t="s">
        <v>3974</v>
      </c>
      <c r="F582" s="11" t="s">
        <v>6942</v>
      </c>
      <c r="G582" s="11" t="s">
        <v>6942</v>
      </c>
      <c r="H582" s="11" t="s">
        <v>6906</v>
      </c>
      <c r="I582" s="11" t="s">
        <v>6958</v>
      </c>
      <c r="J582" s="11" t="s">
        <v>6959</v>
      </c>
      <c r="K582" s="11" t="s">
        <v>10052</v>
      </c>
      <c r="L582" s="11" t="s">
        <v>10053</v>
      </c>
      <c r="M582" s="11" t="s">
        <v>66</v>
      </c>
      <c r="N582" s="11" t="s">
        <v>6874</v>
      </c>
      <c r="O582" s="11" t="s">
        <v>6875</v>
      </c>
      <c r="P582" s="11" t="s">
        <v>9938</v>
      </c>
      <c r="Q582" s="11">
        <v>29929</v>
      </c>
      <c r="R582" s="11" t="s">
        <v>10054</v>
      </c>
      <c r="S582" s="11" t="s">
        <v>6878</v>
      </c>
      <c r="T582" s="11" t="s">
        <v>3976</v>
      </c>
      <c r="U582" s="11">
        <v>16000</v>
      </c>
      <c r="V582" s="11" t="s">
        <v>6923</v>
      </c>
      <c r="W582" s="11">
        <v>0</v>
      </c>
      <c r="X582" s="11">
        <v>21</v>
      </c>
      <c r="Y582" s="11" t="s">
        <v>6952</v>
      </c>
      <c r="Z582" s="15" t="str">
        <f>_xlfn.XLOOKUP(E582, Commandes!F:F, Commandes!D:D)</f>
        <v>GZ64-JPA-XM2</v>
      </c>
    </row>
    <row r="583" spans="1:26" x14ac:dyDescent="0.25">
      <c r="A583" s="11" t="s">
        <v>800</v>
      </c>
      <c r="B583" s="11" t="s">
        <v>6939</v>
      </c>
      <c r="C583" s="11" t="s">
        <v>9895</v>
      </c>
      <c r="D583" s="11" t="s">
        <v>10055</v>
      </c>
      <c r="E583" s="11" t="s">
        <v>4628</v>
      </c>
      <c r="F583" s="11" t="s">
        <v>6942</v>
      </c>
      <c r="G583" s="11" t="s">
        <v>6942</v>
      </c>
      <c r="H583" s="11" t="s">
        <v>6906</v>
      </c>
      <c r="I583" s="11" t="s">
        <v>6958</v>
      </c>
      <c r="J583" s="11" t="s">
        <v>8465</v>
      </c>
      <c r="K583" s="11" t="s">
        <v>10056</v>
      </c>
      <c r="L583" s="11" t="s">
        <v>10057</v>
      </c>
      <c r="M583" s="11" t="s">
        <v>66</v>
      </c>
      <c r="N583" s="11" t="s">
        <v>6874</v>
      </c>
      <c r="O583" s="11" t="s">
        <v>6875</v>
      </c>
      <c r="P583" s="11" t="s">
        <v>66</v>
      </c>
      <c r="Q583" s="11">
        <v>0</v>
      </c>
      <c r="R583" s="11" t="s">
        <v>10057</v>
      </c>
      <c r="S583" s="11" t="s">
        <v>6878</v>
      </c>
      <c r="T583" s="11" t="s">
        <v>4630</v>
      </c>
      <c r="U583" s="11">
        <v>16000</v>
      </c>
      <c r="V583" s="11" t="s">
        <v>6923</v>
      </c>
      <c r="W583" s="11">
        <v>0</v>
      </c>
      <c r="X583" s="11">
        <v>21</v>
      </c>
      <c r="Y583" s="11" t="s">
        <v>6952</v>
      </c>
      <c r="Z583" s="15" t="str">
        <f>_xlfn.XLOOKUP(E583, Commandes!F:F, Commandes!D:D)</f>
        <v>G5FG-UKP-WP5</v>
      </c>
    </row>
    <row r="584" spans="1:26" x14ac:dyDescent="0.25">
      <c r="A584" s="11" t="s">
        <v>800</v>
      </c>
      <c r="B584" s="11" t="s">
        <v>6939</v>
      </c>
      <c r="C584" s="11" t="s">
        <v>9895</v>
      </c>
      <c r="D584" s="11" t="s">
        <v>10058</v>
      </c>
      <c r="E584" s="11" t="s">
        <v>4634</v>
      </c>
      <c r="F584" s="11" t="s">
        <v>6942</v>
      </c>
      <c r="G584" s="11" t="s">
        <v>6942</v>
      </c>
      <c r="H584" s="11" t="s">
        <v>6906</v>
      </c>
      <c r="I584" s="11" t="s">
        <v>6958</v>
      </c>
      <c r="J584" s="11" t="s">
        <v>8465</v>
      </c>
      <c r="K584" s="11" t="s">
        <v>10056</v>
      </c>
      <c r="L584" s="11" t="s">
        <v>10059</v>
      </c>
      <c r="M584" s="11" t="s">
        <v>66</v>
      </c>
      <c r="N584" s="11" t="s">
        <v>6874</v>
      </c>
      <c r="O584" s="11" t="s">
        <v>6875</v>
      </c>
      <c r="P584" s="11" t="s">
        <v>9928</v>
      </c>
      <c r="Q584" s="11">
        <v>0</v>
      </c>
      <c r="R584" s="11" t="s">
        <v>10059</v>
      </c>
      <c r="S584" s="11" t="s">
        <v>6878</v>
      </c>
      <c r="T584" s="11" t="s">
        <v>4636</v>
      </c>
      <c r="U584" s="11">
        <v>16000</v>
      </c>
      <c r="V584" s="11" t="s">
        <v>6923</v>
      </c>
      <c r="W584" s="11">
        <v>0</v>
      </c>
      <c r="X584" s="11">
        <v>21</v>
      </c>
      <c r="Y584" s="11" t="s">
        <v>6952</v>
      </c>
      <c r="Z584" s="15" t="str">
        <f>_xlfn.XLOOKUP(E584, Commandes!F:F, Commandes!D:D)</f>
        <v>G8CC-NAJ-4K2</v>
      </c>
    </row>
    <row r="585" spans="1:26" x14ac:dyDescent="0.25">
      <c r="A585" s="11" t="s">
        <v>800</v>
      </c>
      <c r="B585" s="11" t="s">
        <v>9715</v>
      </c>
      <c r="C585" s="11" t="s">
        <v>9895</v>
      </c>
      <c r="D585" s="11" t="s">
        <v>10060</v>
      </c>
      <c r="E585" s="11" t="s">
        <v>10061</v>
      </c>
      <c r="F585" s="11" t="s">
        <v>9718</v>
      </c>
      <c r="G585" s="11" t="s">
        <v>66</v>
      </c>
      <c r="H585" s="11" t="s">
        <v>8148</v>
      </c>
      <c r="I585" s="11" t="s">
        <v>66</v>
      </c>
      <c r="J585" s="11" t="s">
        <v>66</v>
      </c>
      <c r="K585" s="11" t="s">
        <v>10062</v>
      </c>
      <c r="L585" s="11" t="s">
        <v>10063</v>
      </c>
      <c r="M585" s="11" t="s">
        <v>66</v>
      </c>
      <c r="N585" s="11" t="s">
        <v>6874</v>
      </c>
      <c r="O585" s="11" t="s">
        <v>6875</v>
      </c>
      <c r="P585" s="11" t="s">
        <v>66</v>
      </c>
      <c r="Q585" s="11">
        <v>0</v>
      </c>
      <c r="R585" s="11" t="s">
        <v>10064</v>
      </c>
      <c r="S585" s="11" t="s">
        <v>6878</v>
      </c>
      <c r="T585" s="11" t="s">
        <v>66</v>
      </c>
      <c r="U585" s="11">
        <v>18000</v>
      </c>
      <c r="V585" s="11" t="s">
        <v>66</v>
      </c>
      <c r="W585" s="11">
        <v>0</v>
      </c>
      <c r="X585" s="11">
        <v>0</v>
      </c>
      <c r="Y585" s="11" t="s">
        <v>6993</v>
      </c>
      <c r="Z585" s="15" t="e">
        <f>_xlfn.XLOOKUP(E585, Commandes!F:F, Commandes!D:D)</f>
        <v>#N/A</v>
      </c>
    </row>
    <row r="586" spans="1:26" x14ac:dyDescent="0.25">
      <c r="A586" s="11" t="s">
        <v>800</v>
      </c>
      <c r="B586" s="11" t="s">
        <v>9715</v>
      </c>
      <c r="C586" s="11" t="s">
        <v>9895</v>
      </c>
      <c r="D586" s="11" t="s">
        <v>10065</v>
      </c>
      <c r="E586" s="11" t="s">
        <v>10066</v>
      </c>
      <c r="F586" s="11" t="s">
        <v>9718</v>
      </c>
      <c r="G586" s="11" t="s">
        <v>9718</v>
      </c>
      <c r="H586" s="11" t="s">
        <v>10067</v>
      </c>
      <c r="I586" s="11" t="s">
        <v>66</v>
      </c>
      <c r="J586" s="11" t="s">
        <v>66</v>
      </c>
      <c r="K586" s="11" t="s">
        <v>10068</v>
      </c>
      <c r="L586" s="11" t="s">
        <v>10069</v>
      </c>
      <c r="M586" s="11" t="s">
        <v>66</v>
      </c>
      <c r="N586" s="11" t="s">
        <v>8032</v>
      </c>
      <c r="O586" s="11" t="s">
        <v>9976</v>
      </c>
      <c r="P586" s="11" t="s">
        <v>66</v>
      </c>
      <c r="Q586" s="11">
        <v>0</v>
      </c>
      <c r="R586" s="11" t="s">
        <v>10070</v>
      </c>
      <c r="S586" s="11" t="s">
        <v>6878</v>
      </c>
      <c r="T586" s="11" t="s">
        <v>10071</v>
      </c>
      <c r="U586" s="11">
        <v>19000</v>
      </c>
      <c r="V586" s="11" t="s">
        <v>66</v>
      </c>
      <c r="W586" s="11">
        <v>0</v>
      </c>
      <c r="X586" s="11">
        <v>0</v>
      </c>
      <c r="Y586" s="11" t="s">
        <v>6993</v>
      </c>
      <c r="Z586" s="15" t="e">
        <f>_xlfn.XLOOKUP(E586, Commandes!F:F, Commandes!D:D)</f>
        <v>#N/A</v>
      </c>
    </row>
    <row r="587" spans="1:26" x14ac:dyDescent="0.25">
      <c r="A587" s="11" t="s">
        <v>800</v>
      </c>
      <c r="B587" s="11" t="s">
        <v>9715</v>
      </c>
      <c r="C587" s="11" t="s">
        <v>9895</v>
      </c>
      <c r="D587" s="11" t="s">
        <v>10072</v>
      </c>
      <c r="E587" s="11" t="s">
        <v>10073</v>
      </c>
      <c r="F587" s="11" t="s">
        <v>9718</v>
      </c>
      <c r="G587" s="11" t="s">
        <v>9718</v>
      </c>
      <c r="H587" s="11" t="s">
        <v>8148</v>
      </c>
      <c r="I587" s="11" t="s">
        <v>9719</v>
      </c>
      <c r="J587" s="11" t="s">
        <v>9720</v>
      </c>
      <c r="K587" s="11" t="s">
        <v>10074</v>
      </c>
      <c r="L587" s="11" t="s">
        <v>10075</v>
      </c>
      <c r="M587" s="11" t="s">
        <v>66</v>
      </c>
      <c r="N587" s="11" t="s">
        <v>6874</v>
      </c>
      <c r="O587" s="11" t="s">
        <v>6875</v>
      </c>
      <c r="P587" s="11" t="s">
        <v>66</v>
      </c>
      <c r="Q587" s="11">
        <v>0</v>
      </c>
      <c r="R587" s="11" t="s">
        <v>10076</v>
      </c>
      <c r="S587" s="11" t="s">
        <v>6878</v>
      </c>
      <c r="T587" s="11" t="s">
        <v>10077</v>
      </c>
      <c r="U587" s="11">
        <v>18000</v>
      </c>
      <c r="V587" s="11" t="s">
        <v>66</v>
      </c>
      <c r="W587" s="11">
        <v>0</v>
      </c>
      <c r="X587" s="11">
        <v>0</v>
      </c>
      <c r="Y587" s="11" t="s">
        <v>6993</v>
      </c>
      <c r="Z587" s="15" t="e">
        <f>_xlfn.XLOOKUP(E587, Commandes!F:F, Commandes!D:D)</f>
        <v>#N/A</v>
      </c>
    </row>
    <row r="588" spans="1:26" x14ac:dyDescent="0.25">
      <c r="A588" s="11" t="s">
        <v>800</v>
      </c>
      <c r="B588" s="11" t="s">
        <v>6983</v>
      </c>
      <c r="C588" s="11" t="s">
        <v>9895</v>
      </c>
      <c r="D588" s="11" t="s">
        <v>10078</v>
      </c>
      <c r="E588" s="11" t="s">
        <v>10079</v>
      </c>
      <c r="F588" s="11" t="s">
        <v>6986</v>
      </c>
      <c r="G588" s="11" t="s">
        <v>6986</v>
      </c>
      <c r="H588" s="11" t="s">
        <v>6987</v>
      </c>
      <c r="I588" s="11" t="s">
        <v>6987</v>
      </c>
      <c r="J588" s="11" t="s">
        <v>66</v>
      </c>
      <c r="K588" s="11" t="s">
        <v>10080</v>
      </c>
      <c r="L588" s="11" t="s">
        <v>10081</v>
      </c>
      <c r="M588" s="11" t="s">
        <v>66</v>
      </c>
      <c r="N588" s="11" t="s">
        <v>6920</v>
      </c>
      <c r="O588" s="11" t="s">
        <v>6990</v>
      </c>
      <c r="P588" s="11" t="s">
        <v>66</v>
      </c>
      <c r="Q588" s="11">
        <v>0</v>
      </c>
      <c r="R588" s="11" t="s">
        <v>10081</v>
      </c>
      <c r="S588" s="11" t="s">
        <v>6878</v>
      </c>
      <c r="T588" s="11" t="s">
        <v>10082</v>
      </c>
      <c r="U588" s="11">
        <v>38000</v>
      </c>
      <c r="V588" s="11" t="s">
        <v>66</v>
      </c>
      <c r="W588" s="11">
        <v>0</v>
      </c>
      <c r="X588" s="11">
        <v>0</v>
      </c>
      <c r="Y588" s="11" t="s">
        <v>6993</v>
      </c>
      <c r="Z588" s="15" t="e">
        <f>_xlfn.XLOOKUP(E588, Commandes!F:F, Commandes!D:D)</f>
        <v>#N/A</v>
      </c>
    </row>
    <row r="589" spans="1:26" x14ac:dyDescent="0.25">
      <c r="A589" s="11" t="s">
        <v>800</v>
      </c>
      <c r="B589" s="11" t="s">
        <v>6983</v>
      </c>
      <c r="C589" s="11" t="s">
        <v>9895</v>
      </c>
      <c r="D589" s="11" t="s">
        <v>10083</v>
      </c>
      <c r="E589" s="11" t="s">
        <v>10084</v>
      </c>
      <c r="F589" s="11" t="s">
        <v>6986</v>
      </c>
      <c r="G589" s="11" t="s">
        <v>6986</v>
      </c>
      <c r="H589" s="11" t="s">
        <v>8148</v>
      </c>
      <c r="I589" s="11" t="s">
        <v>8148</v>
      </c>
      <c r="J589" s="11" t="s">
        <v>10085</v>
      </c>
      <c r="K589" s="11" t="s">
        <v>10086</v>
      </c>
      <c r="L589" s="11" t="s">
        <v>10087</v>
      </c>
      <c r="M589" s="11" t="s">
        <v>66</v>
      </c>
      <c r="N589" s="11" t="s">
        <v>6874</v>
      </c>
      <c r="O589" s="11" t="s">
        <v>6875</v>
      </c>
      <c r="P589" s="11" t="s">
        <v>66</v>
      </c>
      <c r="Q589" s="11">
        <v>0</v>
      </c>
      <c r="R589" s="11" t="s">
        <v>10088</v>
      </c>
      <c r="S589" s="11" t="s">
        <v>6878</v>
      </c>
      <c r="T589" s="11" t="s">
        <v>10089</v>
      </c>
      <c r="U589" s="11">
        <v>38000</v>
      </c>
      <c r="V589" s="11" t="s">
        <v>66</v>
      </c>
      <c r="W589" s="11">
        <v>0</v>
      </c>
      <c r="X589" s="11">
        <v>0</v>
      </c>
      <c r="Y589" s="11" t="s">
        <v>9019</v>
      </c>
      <c r="Z589" s="15" t="e">
        <f>_xlfn.XLOOKUP(E589, Commandes!F:F, Commandes!D:D)</f>
        <v>#N/A</v>
      </c>
    </row>
    <row r="590" spans="1:26" x14ac:dyDescent="0.25">
      <c r="A590" s="11" t="s">
        <v>800</v>
      </c>
      <c r="B590" s="11" t="s">
        <v>6998</v>
      </c>
      <c r="C590" s="11" t="s">
        <v>9895</v>
      </c>
      <c r="D590" s="11" t="s">
        <v>10090</v>
      </c>
      <c r="E590" s="11" t="s">
        <v>797</v>
      </c>
      <c r="F590" s="11" t="s">
        <v>7000</v>
      </c>
      <c r="G590" s="11" t="s">
        <v>66</v>
      </c>
      <c r="H590" s="11" t="s">
        <v>6906</v>
      </c>
      <c r="I590" s="11" t="s">
        <v>4819</v>
      </c>
      <c r="J590" s="11" t="s">
        <v>10091</v>
      </c>
      <c r="K590" s="11" t="s">
        <v>10092</v>
      </c>
      <c r="L590" s="11" t="s">
        <v>10093</v>
      </c>
      <c r="M590" s="11" t="s">
        <v>66</v>
      </c>
      <c r="N590" s="11" t="s">
        <v>6874</v>
      </c>
      <c r="O590" s="11" t="s">
        <v>6875</v>
      </c>
      <c r="P590" s="11" t="s">
        <v>10001</v>
      </c>
      <c r="Q590" s="11">
        <v>1448904</v>
      </c>
      <c r="R590" s="11" t="s">
        <v>10094</v>
      </c>
      <c r="S590" s="11" t="s">
        <v>6878</v>
      </c>
      <c r="T590" s="11" t="s">
        <v>799</v>
      </c>
      <c r="U590" s="11">
        <v>19000</v>
      </c>
      <c r="V590" s="11" t="s">
        <v>6923</v>
      </c>
      <c r="W590" s="11">
        <v>0</v>
      </c>
      <c r="X590" s="11">
        <v>29</v>
      </c>
      <c r="Y590" s="11" t="s">
        <v>6952</v>
      </c>
      <c r="Z590" s="15" t="str">
        <f>_xlfn.XLOOKUP(E590, Commandes!F:F, Commandes!D:D)</f>
        <v>GPR4-BUW-US5</v>
      </c>
    </row>
    <row r="591" spans="1:26" x14ac:dyDescent="0.25">
      <c r="A591" s="11" t="s">
        <v>800</v>
      </c>
      <c r="B591" s="11" t="s">
        <v>6998</v>
      </c>
      <c r="C591" s="11" t="s">
        <v>9895</v>
      </c>
      <c r="D591" s="11" t="s">
        <v>10095</v>
      </c>
      <c r="E591" s="11" t="s">
        <v>808</v>
      </c>
      <c r="F591" s="11" t="s">
        <v>7000</v>
      </c>
      <c r="G591" s="11" t="s">
        <v>7000</v>
      </c>
      <c r="H591" s="11" t="s">
        <v>6906</v>
      </c>
      <c r="I591" s="11" t="s">
        <v>8525</v>
      </c>
      <c r="J591" s="11" t="s">
        <v>10096</v>
      </c>
      <c r="K591" s="11" t="s">
        <v>10097</v>
      </c>
      <c r="L591" s="11" t="s">
        <v>9988</v>
      </c>
      <c r="M591" s="11" t="s">
        <v>66</v>
      </c>
      <c r="N591" s="11" t="s">
        <v>6874</v>
      </c>
      <c r="O591" s="11" t="s">
        <v>6875</v>
      </c>
      <c r="P591" s="11" t="s">
        <v>66</v>
      </c>
      <c r="Q591" s="11">
        <v>382727</v>
      </c>
      <c r="R591" s="11" t="s">
        <v>10098</v>
      </c>
      <c r="S591" s="11" t="s">
        <v>6878</v>
      </c>
      <c r="T591" s="11" t="s">
        <v>810</v>
      </c>
      <c r="U591" s="11">
        <v>19000</v>
      </c>
      <c r="V591" s="11" t="s">
        <v>6923</v>
      </c>
      <c r="W591" s="11">
        <v>0</v>
      </c>
      <c r="X591" s="11">
        <v>34</v>
      </c>
      <c r="Y591" s="11" t="s">
        <v>6952</v>
      </c>
      <c r="Z591" s="15" t="str">
        <f>_xlfn.XLOOKUP(E591, Commandes!F:F, Commandes!D:D)</f>
        <v>GV3S-WZE-PGM</v>
      </c>
    </row>
    <row r="592" spans="1:26" x14ac:dyDescent="0.25">
      <c r="A592" s="11" t="s">
        <v>800</v>
      </c>
      <c r="B592" s="11" t="s">
        <v>6865</v>
      </c>
      <c r="C592" s="11" t="s">
        <v>9895</v>
      </c>
      <c r="D592" s="11" t="s">
        <v>10099</v>
      </c>
      <c r="E592" s="11" t="s">
        <v>10100</v>
      </c>
      <c r="F592" s="11" t="s">
        <v>6869</v>
      </c>
      <c r="G592" s="11" t="s">
        <v>4275</v>
      </c>
      <c r="H592" s="11" t="s">
        <v>4667</v>
      </c>
      <c r="I592" s="11" t="s">
        <v>7912</v>
      </c>
      <c r="J592" s="11" t="s">
        <v>8186</v>
      </c>
      <c r="K592" s="11" t="s">
        <v>7533</v>
      </c>
      <c r="L592" s="11" t="s">
        <v>10101</v>
      </c>
      <c r="M592" s="11" t="s">
        <v>66</v>
      </c>
      <c r="N592" s="11" t="s">
        <v>6874</v>
      </c>
      <c r="O592" s="11" t="s">
        <v>6875</v>
      </c>
      <c r="P592" s="11" t="s">
        <v>10102</v>
      </c>
      <c r="Q592" s="11">
        <v>185791</v>
      </c>
      <c r="R592" s="11" t="s">
        <v>10103</v>
      </c>
      <c r="S592" s="11" t="s">
        <v>7125</v>
      </c>
      <c r="T592" s="11" t="s">
        <v>10104</v>
      </c>
      <c r="U592" s="11">
        <v>1961</v>
      </c>
      <c r="V592" s="11" t="s">
        <v>6923</v>
      </c>
      <c r="W592" s="11">
        <v>102</v>
      </c>
      <c r="X592" s="11">
        <v>6</v>
      </c>
      <c r="Y592" s="11" t="s">
        <v>6881</v>
      </c>
      <c r="Z592" s="15" t="e">
        <f>_xlfn.XLOOKUP(E592, Commandes!F:F, Commandes!D:D)</f>
        <v>#N/A</v>
      </c>
    </row>
    <row r="593" spans="1:26" x14ac:dyDescent="0.25">
      <c r="A593" s="11" t="s">
        <v>800</v>
      </c>
      <c r="B593" s="11" t="s">
        <v>6865</v>
      </c>
      <c r="C593" s="11" t="s">
        <v>9895</v>
      </c>
      <c r="D593" s="11" t="s">
        <v>10105</v>
      </c>
      <c r="E593" s="11" t="s">
        <v>10106</v>
      </c>
      <c r="F593" s="11" t="s">
        <v>6869</v>
      </c>
      <c r="G593" s="11" t="s">
        <v>4275</v>
      </c>
      <c r="H593" s="11" t="s">
        <v>4667</v>
      </c>
      <c r="I593" s="11" t="s">
        <v>7912</v>
      </c>
      <c r="J593" s="11" t="s">
        <v>8186</v>
      </c>
      <c r="K593" s="11" t="s">
        <v>7533</v>
      </c>
      <c r="L593" s="11" t="s">
        <v>10101</v>
      </c>
      <c r="M593" s="11" t="s">
        <v>66</v>
      </c>
      <c r="N593" s="11" t="s">
        <v>6874</v>
      </c>
      <c r="O593" s="11" t="s">
        <v>6875</v>
      </c>
      <c r="P593" s="11" t="s">
        <v>9788</v>
      </c>
      <c r="Q593" s="11">
        <v>247502</v>
      </c>
      <c r="R593" s="11" t="s">
        <v>10107</v>
      </c>
      <c r="S593" s="11" t="s">
        <v>6878</v>
      </c>
      <c r="T593" s="11" t="s">
        <v>10108</v>
      </c>
      <c r="U593" s="11">
        <v>1961</v>
      </c>
      <c r="V593" s="11" t="s">
        <v>6923</v>
      </c>
      <c r="W593" s="11">
        <v>102</v>
      </c>
      <c r="X593" s="11">
        <v>6</v>
      </c>
      <c r="Y593" s="11" t="s">
        <v>6881</v>
      </c>
      <c r="Z593" s="15" t="e">
        <f>_xlfn.XLOOKUP(E593, Commandes!F:F, Commandes!D:D)</f>
        <v>#N/A</v>
      </c>
    </row>
    <row r="594" spans="1:26" x14ac:dyDescent="0.25">
      <c r="A594" s="11" t="s">
        <v>800</v>
      </c>
      <c r="B594" s="11" t="s">
        <v>6865</v>
      </c>
      <c r="C594" s="11" t="s">
        <v>9895</v>
      </c>
      <c r="D594" s="11" t="s">
        <v>10109</v>
      </c>
      <c r="E594" s="11" t="s">
        <v>10110</v>
      </c>
      <c r="F594" s="11" t="s">
        <v>7071</v>
      </c>
      <c r="G594" s="11" t="s">
        <v>4275</v>
      </c>
      <c r="H594" s="11" t="s">
        <v>4667</v>
      </c>
      <c r="I594" s="11" t="s">
        <v>7912</v>
      </c>
      <c r="J594" s="11" t="s">
        <v>8186</v>
      </c>
      <c r="K594" s="11" t="s">
        <v>7533</v>
      </c>
      <c r="L594" s="11" t="s">
        <v>10111</v>
      </c>
      <c r="M594" s="11" t="s">
        <v>66</v>
      </c>
      <c r="N594" s="11" t="s">
        <v>6874</v>
      </c>
      <c r="O594" s="11" t="s">
        <v>6875</v>
      </c>
      <c r="P594" s="11" t="s">
        <v>10112</v>
      </c>
      <c r="Q594" s="11">
        <v>139919</v>
      </c>
      <c r="R594" s="11" t="s">
        <v>10113</v>
      </c>
      <c r="S594" s="11" t="s">
        <v>6878</v>
      </c>
      <c r="T594" s="11" t="s">
        <v>10114</v>
      </c>
      <c r="U594" s="11">
        <v>1961</v>
      </c>
      <c r="V594" s="11" t="s">
        <v>6923</v>
      </c>
      <c r="W594" s="11">
        <v>102</v>
      </c>
      <c r="X594" s="11">
        <v>6</v>
      </c>
      <c r="Y594" s="11" t="s">
        <v>6881</v>
      </c>
      <c r="Z594" s="15" t="e">
        <f>_xlfn.XLOOKUP(E594, Commandes!F:F, Commandes!D:D)</f>
        <v>#N/A</v>
      </c>
    </row>
    <row r="595" spans="1:26" x14ac:dyDescent="0.25">
      <c r="A595" s="11" t="s">
        <v>800</v>
      </c>
      <c r="B595" s="11" t="s">
        <v>6865</v>
      </c>
      <c r="C595" s="11" t="s">
        <v>9895</v>
      </c>
      <c r="D595" s="11" t="s">
        <v>10115</v>
      </c>
      <c r="E595" s="11" t="s">
        <v>10116</v>
      </c>
      <c r="F595" s="11" t="s">
        <v>6869</v>
      </c>
      <c r="G595" s="11" t="s">
        <v>4275</v>
      </c>
      <c r="H595" s="11" t="s">
        <v>4667</v>
      </c>
      <c r="I595" s="11" t="s">
        <v>7912</v>
      </c>
      <c r="J595" s="11" t="s">
        <v>8186</v>
      </c>
      <c r="K595" s="11" t="s">
        <v>10117</v>
      </c>
      <c r="L595" s="11" t="s">
        <v>10118</v>
      </c>
      <c r="M595" s="11" t="s">
        <v>66</v>
      </c>
      <c r="N595" s="11" t="s">
        <v>6874</v>
      </c>
      <c r="O595" s="11" t="s">
        <v>6875</v>
      </c>
      <c r="P595" s="11" t="s">
        <v>10119</v>
      </c>
      <c r="Q595" s="11">
        <v>272756</v>
      </c>
      <c r="R595" s="11" t="s">
        <v>10120</v>
      </c>
      <c r="S595" s="11" t="s">
        <v>6878</v>
      </c>
      <c r="T595" s="11" t="s">
        <v>10121</v>
      </c>
      <c r="U595" s="11">
        <v>1961</v>
      </c>
      <c r="V595" s="11" t="s">
        <v>6923</v>
      </c>
      <c r="W595" s="11">
        <v>119</v>
      </c>
      <c r="X595" s="11">
        <v>6</v>
      </c>
      <c r="Y595" s="11" t="s">
        <v>6881</v>
      </c>
      <c r="Z595" s="15" t="e">
        <f>_xlfn.XLOOKUP(E595, Commandes!F:F, Commandes!D:D)</f>
        <v>#N/A</v>
      </c>
    </row>
    <row r="596" spans="1:26" x14ac:dyDescent="0.25">
      <c r="A596" s="11" t="s">
        <v>800</v>
      </c>
      <c r="B596" s="11" t="s">
        <v>6865</v>
      </c>
      <c r="C596" s="11" t="s">
        <v>9895</v>
      </c>
      <c r="D596" s="11" t="s">
        <v>10122</v>
      </c>
      <c r="E596" s="11" t="s">
        <v>10123</v>
      </c>
      <c r="F596" s="11" t="s">
        <v>6895</v>
      </c>
      <c r="G596" s="11" t="s">
        <v>8247</v>
      </c>
      <c r="H596" s="11" t="s">
        <v>7017</v>
      </c>
      <c r="I596" s="11" t="s">
        <v>7204</v>
      </c>
      <c r="J596" s="11" t="s">
        <v>7205</v>
      </c>
      <c r="K596" s="11" t="s">
        <v>7705</v>
      </c>
      <c r="L596" s="11" t="s">
        <v>10124</v>
      </c>
      <c r="M596" s="11" t="s">
        <v>66</v>
      </c>
      <c r="N596" s="11" t="s">
        <v>6874</v>
      </c>
      <c r="O596" s="11" t="s">
        <v>6875</v>
      </c>
      <c r="P596" s="11" t="s">
        <v>10125</v>
      </c>
      <c r="Q596" s="11">
        <v>66687</v>
      </c>
      <c r="R596" s="11" t="s">
        <v>10126</v>
      </c>
      <c r="S596" s="11" t="s">
        <v>6878</v>
      </c>
      <c r="T596" s="11" t="s">
        <v>10127</v>
      </c>
      <c r="U596" s="11">
        <v>1710</v>
      </c>
      <c r="V596" s="11" t="s">
        <v>6880</v>
      </c>
      <c r="W596" s="11">
        <v>122</v>
      </c>
      <c r="X596" s="11">
        <v>5</v>
      </c>
      <c r="Y596" s="11" t="s">
        <v>6881</v>
      </c>
      <c r="Z596" s="15" t="e">
        <f>_xlfn.XLOOKUP(E596, Commandes!F:F, Commandes!D:D)</f>
        <v>#N/A</v>
      </c>
    </row>
    <row r="597" spans="1:26" x14ac:dyDescent="0.25">
      <c r="A597" s="11" t="s">
        <v>800</v>
      </c>
      <c r="B597" s="11" t="s">
        <v>6865</v>
      </c>
      <c r="C597" s="11" t="s">
        <v>9895</v>
      </c>
      <c r="D597" s="11" t="s">
        <v>10128</v>
      </c>
      <c r="E597" s="11" t="s">
        <v>10129</v>
      </c>
      <c r="F597" s="11" t="s">
        <v>6895</v>
      </c>
      <c r="G597" s="11" t="s">
        <v>7214</v>
      </c>
      <c r="H597" s="11" t="s">
        <v>7215</v>
      </c>
      <c r="I597" s="11" t="s">
        <v>7420</v>
      </c>
      <c r="J597" s="11" t="s">
        <v>7421</v>
      </c>
      <c r="K597" s="11" t="s">
        <v>8210</v>
      </c>
      <c r="L597" s="11" t="s">
        <v>10130</v>
      </c>
      <c r="M597" s="11" t="s">
        <v>66</v>
      </c>
      <c r="N597" s="11" t="s">
        <v>6874</v>
      </c>
      <c r="O597" s="11" t="s">
        <v>6875</v>
      </c>
      <c r="P597" s="11" t="s">
        <v>10131</v>
      </c>
      <c r="Q597" s="11">
        <v>141500</v>
      </c>
      <c r="R597" s="11" t="s">
        <v>10132</v>
      </c>
      <c r="S597" s="11" t="s">
        <v>6878</v>
      </c>
      <c r="T597" s="11" t="s">
        <v>10133</v>
      </c>
      <c r="U597" s="11">
        <v>2350</v>
      </c>
      <c r="V597" s="11" t="s">
        <v>7025</v>
      </c>
      <c r="W597" s="11">
        <v>31</v>
      </c>
      <c r="X597" s="11">
        <v>10</v>
      </c>
      <c r="Y597" s="11" t="s">
        <v>6881</v>
      </c>
      <c r="Z597" s="15" t="e">
        <f>_xlfn.XLOOKUP(E597, Commandes!F:F, Commandes!D:D)</f>
        <v>#N/A</v>
      </c>
    </row>
    <row r="598" spans="1:26" x14ac:dyDescent="0.25">
      <c r="A598" s="11" t="s">
        <v>800</v>
      </c>
      <c r="B598" s="11" t="s">
        <v>6865</v>
      </c>
      <c r="C598" s="11" t="s">
        <v>9895</v>
      </c>
      <c r="D598" s="11" t="s">
        <v>10134</v>
      </c>
      <c r="E598" s="11" t="s">
        <v>10135</v>
      </c>
      <c r="F598" s="11" t="s">
        <v>6895</v>
      </c>
      <c r="G598" s="11" t="s">
        <v>4275</v>
      </c>
      <c r="H598" s="11" t="s">
        <v>7017</v>
      </c>
      <c r="I598" s="11" t="s">
        <v>7204</v>
      </c>
      <c r="J598" s="11" t="s">
        <v>7205</v>
      </c>
      <c r="K598" s="11" t="s">
        <v>7795</v>
      </c>
      <c r="L598" s="11" t="s">
        <v>10136</v>
      </c>
      <c r="M598" s="11" t="s">
        <v>66</v>
      </c>
      <c r="N598" s="11" t="s">
        <v>6874</v>
      </c>
      <c r="O598" s="11" t="s">
        <v>6875</v>
      </c>
      <c r="P598" s="11" t="s">
        <v>10137</v>
      </c>
      <c r="Q598" s="11">
        <v>121837</v>
      </c>
      <c r="R598" s="11" t="s">
        <v>10138</v>
      </c>
      <c r="S598" s="11" t="s">
        <v>6878</v>
      </c>
      <c r="T598" s="11" t="s">
        <v>10139</v>
      </c>
      <c r="U598" s="11">
        <v>1710</v>
      </c>
      <c r="V598" s="11" t="s">
        <v>6880</v>
      </c>
      <c r="W598" s="11">
        <v>123</v>
      </c>
      <c r="X598" s="11">
        <v>5</v>
      </c>
      <c r="Y598" s="11" t="s">
        <v>6881</v>
      </c>
      <c r="Z598" s="15" t="e">
        <f>_xlfn.XLOOKUP(E598, Commandes!F:F, Commandes!D:D)</f>
        <v>#N/A</v>
      </c>
    </row>
    <row r="599" spans="1:26" x14ac:dyDescent="0.25">
      <c r="A599" s="11" t="s">
        <v>800</v>
      </c>
      <c r="B599" s="11" t="s">
        <v>6865</v>
      </c>
      <c r="C599" s="11" t="s">
        <v>9895</v>
      </c>
      <c r="D599" s="11" t="s">
        <v>10140</v>
      </c>
      <c r="E599" s="11" t="s">
        <v>10141</v>
      </c>
      <c r="F599" s="11" t="s">
        <v>7071</v>
      </c>
      <c r="G599" s="11" t="s">
        <v>4275</v>
      </c>
      <c r="H599" s="11" t="s">
        <v>4667</v>
      </c>
      <c r="I599" s="11" t="s">
        <v>7255</v>
      </c>
      <c r="J599" s="11" t="s">
        <v>7815</v>
      </c>
      <c r="K599" s="11" t="s">
        <v>8453</v>
      </c>
      <c r="L599" s="11" t="s">
        <v>10142</v>
      </c>
      <c r="M599" s="11" t="s">
        <v>66</v>
      </c>
      <c r="N599" s="11" t="s">
        <v>6874</v>
      </c>
      <c r="O599" s="11" t="s">
        <v>6875</v>
      </c>
      <c r="P599" s="11" t="s">
        <v>10143</v>
      </c>
      <c r="Q599" s="11">
        <v>140322</v>
      </c>
      <c r="R599" s="11" t="s">
        <v>10144</v>
      </c>
      <c r="S599" s="11" t="s">
        <v>6878</v>
      </c>
      <c r="T599" s="11" t="s">
        <v>10145</v>
      </c>
      <c r="U599" s="11">
        <v>1863</v>
      </c>
      <c r="V599" s="11" t="s">
        <v>6880</v>
      </c>
      <c r="W599" s="11">
        <v>136</v>
      </c>
      <c r="X599" s="11">
        <v>7</v>
      </c>
      <c r="Y599" s="11" t="s">
        <v>6881</v>
      </c>
      <c r="Z599" s="15" t="e">
        <f>_xlfn.XLOOKUP(E599, Commandes!F:F, Commandes!D:D)</f>
        <v>#N/A</v>
      </c>
    </row>
    <row r="600" spans="1:26" x14ac:dyDescent="0.25">
      <c r="A600" s="11" t="s">
        <v>800</v>
      </c>
      <c r="B600" s="11" t="s">
        <v>6865</v>
      </c>
      <c r="C600" s="11" t="s">
        <v>9895</v>
      </c>
      <c r="D600" s="11" t="s">
        <v>10146</v>
      </c>
      <c r="E600" s="11" t="s">
        <v>10147</v>
      </c>
      <c r="F600" s="11" t="s">
        <v>7071</v>
      </c>
      <c r="G600" s="11" t="s">
        <v>4275</v>
      </c>
      <c r="H600" s="11" t="s">
        <v>4667</v>
      </c>
      <c r="I600" s="11" t="s">
        <v>7255</v>
      </c>
      <c r="J600" s="11" t="s">
        <v>7815</v>
      </c>
      <c r="K600" s="11" t="s">
        <v>8453</v>
      </c>
      <c r="L600" s="11" t="s">
        <v>10142</v>
      </c>
      <c r="M600" s="11" t="s">
        <v>66</v>
      </c>
      <c r="N600" s="11" t="s">
        <v>6874</v>
      </c>
      <c r="O600" s="11" t="s">
        <v>6875</v>
      </c>
      <c r="P600" s="11" t="s">
        <v>10148</v>
      </c>
      <c r="Q600" s="11">
        <v>67103</v>
      </c>
      <c r="R600" s="11" t="s">
        <v>10149</v>
      </c>
      <c r="S600" s="11" t="s">
        <v>6878</v>
      </c>
      <c r="T600" s="11" t="s">
        <v>10150</v>
      </c>
      <c r="U600" s="11">
        <v>1863</v>
      </c>
      <c r="V600" s="11" t="s">
        <v>6880</v>
      </c>
      <c r="W600" s="11">
        <v>136</v>
      </c>
      <c r="X600" s="11">
        <v>7</v>
      </c>
      <c r="Y600" s="11" t="s">
        <v>6881</v>
      </c>
      <c r="Z600" s="15" t="e">
        <f>_xlfn.XLOOKUP(E600, Commandes!F:F, Commandes!D:D)</f>
        <v>#N/A</v>
      </c>
    </row>
    <row r="601" spans="1:26" x14ac:dyDescent="0.25">
      <c r="A601" s="11" t="s">
        <v>800</v>
      </c>
      <c r="B601" s="11" t="s">
        <v>6865</v>
      </c>
      <c r="C601" s="11" t="s">
        <v>9895</v>
      </c>
      <c r="D601" s="11" t="s">
        <v>10151</v>
      </c>
      <c r="E601" s="11" t="s">
        <v>10152</v>
      </c>
      <c r="F601" s="11" t="s">
        <v>7071</v>
      </c>
      <c r="G601" s="11" t="s">
        <v>4275</v>
      </c>
      <c r="H601" s="11" t="s">
        <v>4667</v>
      </c>
      <c r="I601" s="11" t="s">
        <v>7255</v>
      </c>
      <c r="J601" s="11" t="s">
        <v>7815</v>
      </c>
      <c r="K601" s="11" t="s">
        <v>8453</v>
      </c>
      <c r="L601" s="11" t="s">
        <v>10153</v>
      </c>
      <c r="M601" s="11" t="s">
        <v>66</v>
      </c>
      <c r="N601" s="11" t="s">
        <v>6874</v>
      </c>
      <c r="O601" s="11" t="s">
        <v>6875</v>
      </c>
      <c r="P601" s="11" t="s">
        <v>10154</v>
      </c>
      <c r="Q601" s="11">
        <v>93660</v>
      </c>
      <c r="R601" s="11" t="s">
        <v>10155</v>
      </c>
      <c r="S601" s="11" t="s">
        <v>6878</v>
      </c>
      <c r="T601" s="11" t="s">
        <v>10156</v>
      </c>
      <c r="U601" s="11">
        <v>1863</v>
      </c>
      <c r="V601" s="11" t="s">
        <v>6880</v>
      </c>
      <c r="W601" s="11">
        <v>136</v>
      </c>
      <c r="X601" s="11">
        <v>7</v>
      </c>
      <c r="Y601" s="11" t="s">
        <v>6881</v>
      </c>
      <c r="Z601" s="15" t="e">
        <f>_xlfn.XLOOKUP(E601, Commandes!F:F, Commandes!D:D)</f>
        <v>#N/A</v>
      </c>
    </row>
    <row r="602" spans="1:26" x14ac:dyDescent="0.25">
      <c r="A602" s="11" t="s">
        <v>800</v>
      </c>
      <c r="B602" s="11" t="s">
        <v>6865</v>
      </c>
      <c r="C602" s="11" t="s">
        <v>9895</v>
      </c>
      <c r="D602" s="11" t="s">
        <v>10157</v>
      </c>
      <c r="E602" s="11" t="s">
        <v>10158</v>
      </c>
      <c r="F602" s="11" t="s">
        <v>6869</v>
      </c>
      <c r="G602" s="11" t="s">
        <v>4181</v>
      </c>
      <c r="H602" s="11" t="s">
        <v>4667</v>
      </c>
      <c r="I602" s="11" t="s">
        <v>6870</v>
      </c>
      <c r="J602" s="11" t="s">
        <v>6871</v>
      </c>
      <c r="K602" s="11" t="s">
        <v>10159</v>
      </c>
      <c r="L602" s="11" t="s">
        <v>10160</v>
      </c>
      <c r="M602" s="11" t="s">
        <v>66</v>
      </c>
      <c r="N602" s="11" t="s">
        <v>6874</v>
      </c>
      <c r="O602" s="11" t="s">
        <v>6875</v>
      </c>
      <c r="P602" s="11" t="s">
        <v>10161</v>
      </c>
      <c r="Q602" s="11">
        <v>157990</v>
      </c>
      <c r="R602" s="11" t="s">
        <v>10162</v>
      </c>
      <c r="S602" s="11" t="s">
        <v>6878</v>
      </c>
      <c r="T602" s="11" t="s">
        <v>10163</v>
      </c>
      <c r="U602" s="11">
        <v>1595</v>
      </c>
      <c r="V602" s="11" t="s">
        <v>6880</v>
      </c>
      <c r="W602" s="11">
        <v>120</v>
      </c>
      <c r="X602" s="11">
        <v>5</v>
      </c>
      <c r="Y602" s="11" t="s">
        <v>6881</v>
      </c>
      <c r="Z602" s="15" t="e">
        <f>_xlfn.XLOOKUP(E602, Commandes!F:F, Commandes!D:D)</f>
        <v>#N/A</v>
      </c>
    </row>
    <row r="603" spans="1:26" x14ac:dyDescent="0.25">
      <c r="A603" s="11" t="s">
        <v>800</v>
      </c>
      <c r="B603" s="11" t="s">
        <v>6865</v>
      </c>
      <c r="C603" s="11" t="s">
        <v>9895</v>
      </c>
      <c r="D603" s="11" t="s">
        <v>10164</v>
      </c>
      <c r="E603" s="11" t="s">
        <v>10165</v>
      </c>
      <c r="F603" s="11" t="s">
        <v>66</v>
      </c>
      <c r="G603" s="11" t="s">
        <v>8236</v>
      </c>
      <c r="H603" s="11" t="s">
        <v>4667</v>
      </c>
      <c r="I603" s="11" t="s">
        <v>6870</v>
      </c>
      <c r="J603" s="11" t="s">
        <v>6871</v>
      </c>
      <c r="K603" s="11" t="s">
        <v>10159</v>
      </c>
      <c r="L603" s="11" t="s">
        <v>10166</v>
      </c>
      <c r="M603" s="11" t="s">
        <v>66</v>
      </c>
      <c r="N603" s="11" t="s">
        <v>6874</v>
      </c>
      <c r="O603" s="11" t="s">
        <v>6875</v>
      </c>
      <c r="P603" s="11" t="s">
        <v>10167</v>
      </c>
      <c r="Q603" s="11">
        <v>137379</v>
      </c>
      <c r="R603" s="11" t="s">
        <v>10168</v>
      </c>
      <c r="S603" s="11" t="s">
        <v>6878</v>
      </c>
      <c r="T603" s="11" t="s">
        <v>10169</v>
      </c>
      <c r="U603" s="11">
        <v>1595</v>
      </c>
      <c r="V603" s="11" t="s">
        <v>6880</v>
      </c>
      <c r="W603" s="11">
        <v>120</v>
      </c>
      <c r="X603" s="11">
        <v>5</v>
      </c>
      <c r="Y603" s="11" t="s">
        <v>6881</v>
      </c>
      <c r="Z603" s="15" t="e">
        <f>_xlfn.XLOOKUP(E603, Commandes!F:F, Commandes!D:D)</f>
        <v>#N/A</v>
      </c>
    </row>
    <row r="604" spans="1:26" x14ac:dyDescent="0.25">
      <c r="A604" s="11" t="s">
        <v>800</v>
      </c>
      <c r="B604" s="11" t="s">
        <v>6865</v>
      </c>
      <c r="C604" s="11" t="s">
        <v>9895</v>
      </c>
      <c r="D604" s="11" t="s">
        <v>10170</v>
      </c>
      <c r="E604" s="11" t="s">
        <v>10171</v>
      </c>
      <c r="F604" s="11" t="s">
        <v>6869</v>
      </c>
      <c r="G604" s="11" t="s">
        <v>4181</v>
      </c>
      <c r="H604" s="11" t="s">
        <v>4667</v>
      </c>
      <c r="I604" s="11" t="s">
        <v>6870</v>
      </c>
      <c r="J604" s="11" t="s">
        <v>6871</v>
      </c>
      <c r="K604" s="11" t="s">
        <v>10159</v>
      </c>
      <c r="L604" s="11" t="s">
        <v>10142</v>
      </c>
      <c r="M604" s="11" t="s">
        <v>66</v>
      </c>
      <c r="N604" s="11" t="s">
        <v>6874</v>
      </c>
      <c r="O604" s="11" t="s">
        <v>6875</v>
      </c>
      <c r="P604" s="11" t="s">
        <v>10172</v>
      </c>
      <c r="Q604" s="11">
        <v>144537</v>
      </c>
      <c r="R604" s="11" t="s">
        <v>10173</v>
      </c>
      <c r="S604" s="11" t="s">
        <v>6878</v>
      </c>
      <c r="T604" s="11" t="s">
        <v>10174</v>
      </c>
      <c r="U604" s="11">
        <v>1595</v>
      </c>
      <c r="V604" s="11" t="s">
        <v>6880</v>
      </c>
      <c r="W604" s="11">
        <v>120</v>
      </c>
      <c r="X604" s="11">
        <v>5</v>
      </c>
      <c r="Y604" s="11" t="s">
        <v>6881</v>
      </c>
      <c r="Z604" s="15" t="e">
        <f>_xlfn.XLOOKUP(E604, Commandes!F:F, Commandes!D:D)</f>
        <v>#N/A</v>
      </c>
    </row>
    <row r="605" spans="1:26" x14ac:dyDescent="0.25">
      <c r="A605" s="11" t="s">
        <v>800</v>
      </c>
      <c r="B605" s="11" t="s">
        <v>6865</v>
      </c>
      <c r="C605" s="11" t="s">
        <v>9895</v>
      </c>
      <c r="D605" s="11" t="s">
        <v>10175</v>
      </c>
      <c r="E605" s="11" t="s">
        <v>10176</v>
      </c>
      <c r="F605" s="11" t="s">
        <v>6869</v>
      </c>
      <c r="G605" s="11" t="s">
        <v>4181</v>
      </c>
      <c r="H605" s="11" t="s">
        <v>4667</v>
      </c>
      <c r="I605" s="11" t="s">
        <v>6870</v>
      </c>
      <c r="J605" s="11" t="s">
        <v>6871</v>
      </c>
      <c r="K605" s="11" t="s">
        <v>10159</v>
      </c>
      <c r="L605" s="11" t="s">
        <v>10166</v>
      </c>
      <c r="M605" s="11" t="s">
        <v>66</v>
      </c>
      <c r="N605" s="11" t="s">
        <v>6874</v>
      </c>
      <c r="O605" s="11" t="s">
        <v>6875</v>
      </c>
      <c r="P605" s="11" t="s">
        <v>10177</v>
      </c>
      <c r="Q605" s="11">
        <v>89517</v>
      </c>
      <c r="R605" s="11" t="s">
        <v>9770</v>
      </c>
      <c r="S605" s="11" t="s">
        <v>6878</v>
      </c>
      <c r="T605" s="11" t="s">
        <v>10178</v>
      </c>
      <c r="U605" s="11">
        <v>1595</v>
      </c>
      <c r="V605" s="11" t="s">
        <v>6880</v>
      </c>
      <c r="W605" s="11">
        <v>120</v>
      </c>
      <c r="X605" s="11">
        <v>5</v>
      </c>
      <c r="Y605" s="11" t="s">
        <v>6881</v>
      </c>
      <c r="Z605" s="15" t="e">
        <f>_xlfn.XLOOKUP(E605, Commandes!F:F, Commandes!D:D)</f>
        <v>#N/A</v>
      </c>
    </row>
    <row r="606" spans="1:26" x14ac:dyDescent="0.25">
      <c r="A606" s="11" t="s">
        <v>800</v>
      </c>
      <c r="B606" s="11" t="s">
        <v>6865</v>
      </c>
      <c r="C606" s="11" t="s">
        <v>9895</v>
      </c>
      <c r="D606" s="11" t="s">
        <v>10179</v>
      </c>
      <c r="E606" s="11" t="s">
        <v>10180</v>
      </c>
      <c r="F606" s="11" t="s">
        <v>6869</v>
      </c>
      <c r="G606" s="11" t="s">
        <v>4181</v>
      </c>
      <c r="H606" s="11" t="s">
        <v>4667</v>
      </c>
      <c r="I606" s="11" t="s">
        <v>6870</v>
      </c>
      <c r="J606" s="11" t="s">
        <v>6871</v>
      </c>
      <c r="K606" s="11" t="s">
        <v>10159</v>
      </c>
      <c r="L606" s="11" t="s">
        <v>10181</v>
      </c>
      <c r="M606" s="11" t="s">
        <v>66</v>
      </c>
      <c r="N606" s="11" t="s">
        <v>6874</v>
      </c>
      <c r="O606" s="11" t="s">
        <v>6875</v>
      </c>
      <c r="P606" s="11" t="s">
        <v>10182</v>
      </c>
      <c r="Q606" s="11">
        <v>88858</v>
      </c>
      <c r="R606" s="11" t="s">
        <v>10183</v>
      </c>
      <c r="S606" s="11" t="s">
        <v>6878</v>
      </c>
      <c r="T606" s="11" t="s">
        <v>10184</v>
      </c>
      <c r="U606" s="11">
        <v>1595</v>
      </c>
      <c r="V606" s="11" t="s">
        <v>6880</v>
      </c>
      <c r="W606" s="11">
        <v>120</v>
      </c>
      <c r="X606" s="11">
        <v>5</v>
      </c>
      <c r="Y606" s="11" t="s">
        <v>6881</v>
      </c>
      <c r="Z606" s="15" t="e">
        <f>_xlfn.XLOOKUP(E606, Commandes!F:F, Commandes!D:D)</f>
        <v>#N/A</v>
      </c>
    </row>
    <row r="607" spans="1:26" x14ac:dyDescent="0.25">
      <c r="A607" s="11" t="s">
        <v>800</v>
      </c>
      <c r="B607" s="11" t="s">
        <v>6865</v>
      </c>
      <c r="C607" s="11" t="s">
        <v>9895</v>
      </c>
      <c r="D607" s="11" t="s">
        <v>10185</v>
      </c>
      <c r="E607" s="11" t="s">
        <v>10186</v>
      </c>
      <c r="F607" s="11" t="s">
        <v>6869</v>
      </c>
      <c r="G607" s="11" t="s">
        <v>4181</v>
      </c>
      <c r="H607" s="11" t="s">
        <v>4667</v>
      </c>
      <c r="I607" s="11" t="s">
        <v>6870</v>
      </c>
      <c r="J607" s="11" t="s">
        <v>6871</v>
      </c>
      <c r="K607" s="11" t="s">
        <v>10159</v>
      </c>
      <c r="L607" s="11" t="s">
        <v>10166</v>
      </c>
      <c r="M607" s="11" t="s">
        <v>66</v>
      </c>
      <c r="N607" s="11" t="s">
        <v>6874</v>
      </c>
      <c r="O607" s="11" t="s">
        <v>6875</v>
      </c>
      <c r="P607" s="11" t="s">
        <v>10187</v>
      </c>
      <c r="Q607" s="11">
        <v>113372</v>
      </c>
      <c r="R607" s="11" t="s">
        <v>10188</v>
      </c>
      <c r="S607" s="11" t="s">
        <v>6878</v>
      </c>
      <c r="T607" s="11" t="s">
        <v>10189</v>
      </c>
      <c r="U607" s="11">
        <v>1595</v>
      </c>
      <c r="V607" s="11" t="s">
        <v>6880</v>
      </c>
      <c r="W607" s="11">
        <v>120</v>
      </c>
      <c r="X607" s="11">
        <v>5</v>
      </c>
      <c r="Y607" s="11" t="s">
        <v>6881</v>
      </c>
      <c r="Z607" s="15" t="e">
        <f>_xlfn.XLOOKUP(E607, Commandes!F:F, Commandes!D:D)</f>
        <v>#N/A</v>
      </c>
    </row>
    <row r="608" spans="1:26" x14ac:dyDescent="0.25">
      <c r="A608" s="11" t="s">
        <v>800</v>
      </c>
      <c r="B608" s="11" t="s">
        <v>6865</v>
      </c>
      <c r="C608" s="11" t="s">
        <v>9895</v>
      </c>
      <c r="D608" s="11" t="s">
        <v>10190</v>
      </c>
      <c r="E608" s="11" t="s">
        <v>10191</v>
      </c>
      <c r="F608" s="11" t="s">
        <v>6869</v>
      </c>
      <c r="G608" s="11" t="s">
        <v>4181</v>
      </c>
      <c r="H608" s="11" t="s">
        <v>4667</v>
      </c>
      <c r="I608" s="11" t="s">
        <v>6870</v>
      </c>
      <c r="J608" s="11" t="s">
        <v>6871</v>
      </c>
      <c r="K608" s="11" t="s">
        <v>10159</v>
      </c>
      <c r="L608" s="11" t="s">
        <v>10166</v>
      </c>
      <c r="M608" s="11" t="s">
        <v>66</v>
      </c>
      <c r="N608" s="11" t="s">
        <v>6874</v>
      </c>
      <c r="O608" s="11" t="s">
        <v>6875</v>
      </c>
      <c r="P608" s="11" t="s">
        <v>10192</v>
      </c>
      <c r="Q608" s="11">
        <v>163970</v>
      </c>
      <c r="R608" s="11" t="s">
        <v>10193</v>
      </c>
      <c r="S608" s="11" t="s">
        <v>6878</v>
      </c>
      <c r="T608" s="11" t="s">
        <v>10194</v>
      </c>
      <c r="U608" s="11">
        <v>1595</v>
      </c>
      <c r="V608" s="11" t="s">
        <v>6880</v>
      </c>
      <c r="W608" s="11">
        <v>120</v>
      </c>
      <c r="X608" s="11">
        <v>5</v>
      </c>
      <c r="Y608" s="11" t="s">
        <v>6881</v>
      </c>
      <c r="Z608" s="15" t="e">
        <f>_xlfn.XLOOKUP(E608, Commandes!F:F, Commandes!D:D)</f>
        <v>#N/A</v>
      </c>
    </row>
    <row r="609" spans="1:26" x14ac:dyDescent="0.25">
      <c r="A609" s="11" t="s">
        <v>800</v>
      </c>
      <c r="B609" s="11" t="s">
        <v>6865</v>
      </c>
      <c r="C609" s="11" t="s">
        <v>9895</v>
      </c>
      <c r="D609" s="11" t="s">
        <v>10195</v>
      </c>
      <c r="E609" s="11" t="s">
        <v>10196</v>
      </c>
      <c r="F609" s="11" t="s">
        <v>6869</v>
      </c>
      <c r="G609" s="11" t="s">
        <v>4181</v>
      </c>
      <c r="H609" s="11" t="s">
        <v>4667</v>
      </c>
      <c r="I609" s="11" t="s">
        <v>6870</v>
      </c>
      <c r="J609" s="11" t="s">
        <v>6871</v>
      </c>
      <c r="K609" s="11" t="s">
        <v>10159</v>
      </c>
      <c r="L609" s="11" t="s">
        <v>10166</v>
      </c>
      <c r="M609" s="11" t="s">
        <v>66</v>
      </c>
      <c r="N609" s="11" t="s">
        <v>6874</v>
      </c>
      <c r="O609" s="11" t="s">
        <v>6875</v>
      </c>
      <c r="P609" s="11" t="s">
        <v>10197</v>
      </c>
      <c r="Q609" s="11">
        <v>39784</v>
      </c>
      <c r="R609" s="11" t="s">
        <v>10198</v>
      </c>
      <c r="S609" s="11" t="s">
        <v>6878</v>
      </c>
      <c r="T609" s="11" t="s">
        <v>10199</v>
      </c>
      <c r="U609" s="11">
        <v>1595</v>
      </c>
      <c r="V609" s="11" t="s">
        <v>6880</v>
      </c>
      <c r="W609" s="11">
        <v>120</v>
      </c>
      <c r="X609" s="11">
        <v>5</v>
      </c>
      <c r="Y609" s="11" t="s">
        <v>6881</v>
      </c>
      <c r="Z609" s="15" t="e">
        <f>_xlfn.XLOOKUP(E609, Commandes!F:F, Commandes!D:D)</f>
        <v>#N/A</v>
      </c>
    </row>
    <row r="610" spans="1:26" x14ac:dyDescent="0.25">
      <c r="A610" s="11" t="s">
        <v>800</v>
      </c>
      <c r="B610" s="11" t="s">
        <v>6865</v>
      </c>
      <c r="C610" s="11" t="s">
        <v>9895</v>
      </c>
      <c r="D610" s="11" t="s">
        <v>10200</v>
      </c>
      <c r="E610" s="11" t="s">
        <v>10201</v>
      </c>
      <c r="F610" s="11" t="s">
        <v>6869</v>
      </c>
      <c r="G610" s="11" t="s">
        <v>4181</v>
      </c>
      <c r="H610" s="11" t="s">
        <v>4667</v>
      </c>
      <c r="I610" s="11" t="s">
        <v>6870</v>
      </c>
      <c r="J610" s="11" t="s">
        <v>6871</v>
      </c>
      <c r="K610" s="11" t="s">
        <v>10159</v>
      </c>
      <c r="L610" s="11" t="s">
        <v>10142</v>
      </c>
      <c r="M610" s="11" t="s">
        <v>66</v>
      </c>
      <c r="N610" s="11" t="s">
        <v>6874</v>
      </c>
      <c r="O610" s="11" t="s">
        <v>6875</v>
      </c>
      <c r="P610" s="11" t="s">
        <v>10202</v>
      </c>
      <c r="Q610" s="11">
        <v>72663</v>
      </c>
      <c r="R610" s="11" t="s">
        <v>10203</v>
      </c>
      <c r="S610" s="11" t="s">
        <v>6878</v>
      </c>
      <c r="T610" s="11" t="s">
        <v>10204</v>
      </c>
      <c r="U610" s="11">
        <v>1195</v>
      </c>
      <c r="V610" s="11" t="s">
        <v>6880</v>
      </c>
      <c r="W610" s="11">
        <v>120</v>
      </c>
      <c r="X610" s="11">
        <v>5</v>
      </c>
      <c r="Y610" s="11" t="s">
        <v>6881</v>
      </c>
      <c r="Z610" s="15" t="e">
        <f>_xlfn.XLOOKUP(E610, Commandes!F:F, Commandes!D:D)</f>
        <v>#N/A</v>
      </c>
    </row>
    <row r="611" spans="1:26" x14ac:dyDescent="0.25">
      <c r="A611" s="11" t="s">
        <v>800</v>
      </c>
      <c r="B611" s="11" t="s">
        <v>6865</v>
      </c>
      <c r="C611" s="11" t="s">
        <v>9895</v>
      </c>
      <c r="D611" s="11" t="s">
        <v>10205</v>
      </c>
      <c r="E611" s="11" t="s">
        <v>10206</v>
      </c>
      <c r="F611" s="11" t="s">
        <v>6869</v>
      </c>
      <c r="G611" s="11" t="s">
        <v>4181</v>
      </c>
      <c r="H611" s="11" t="s">
        <v>4667</v>
      </c>
      <c r="I611" s="11" t="s">
        <v>6870</v>
      </c>
      <c r="J611" s="11" t="s">
        <v>6871</v>
      </c>
      <c r="K611" s="11" t="s">
        <v>10159</v>
      </c>
      <c r="L611" s="11" t="s">
        <v>10142</v>
      </c>
      <c r="M611" s="11" t="s">
        <v>66</v>
      </c>
      <c r="N611" s="11" t="s">
        <v>6874</v>
      </c>
      <c r="O611" s="11" t="s">
        <v>6875</v>
      </c>
      <c r="P611" s="11" t="s">
        <v>10207</v>
      </c>
      <c r="Q611" s="11">
        <v>132251</v>
      </c>
      <c r="R611" s="11" t="s">
        <v>10208</v>
      </c>
      <c r="S611" s="11" t="s">
        <v>6878</v>
      </c>
      <c r="T611" s="11" t="s">
        <v>10209</v>
      </c>
      <c r="U611" s="11">
        <v>1595</v>
      </c>
      <c r="V611" s="11" t="s">
        <v>6880</v>
      </c>
      <c r="W611" s="11">
        <v>120</v>
      </c>
      <c r="X611" s="11">
        <v>5</v>
      </c>
      <c r="Y611" s="11" t="s">
        <v>6881</v>
      </c>
      <c r="Z611" s="15" t="e">
        <f>_xlfn.XLOOKUP(E611, Commandes!F:F, Commandes!D:D)</f>
        <v>#N/A</v>
      </c>
    </row>
    <row r="612" spans="1:26" x14ac:dyDescent="0.25">
      <c r="A612" s="11" t="s">
        <v>800</v>
      </c>
      <c r="B612" s="11" t="s">
        <v>6865</v>
      </c>
      <c r="C612" s="11" t="s">
        <v>9895</v>
      </c>
      <c r="D612" s="11" t="s">
        <v>10210</v>
      </c>
      <c r="E612" s="11" t="s">
        <v>10211</v>
      </c>
      <c r="F612" s="11" t="s">
        <v>6869</v>
      </c>
      <c r="G612" s="11" t="s">
        <v>4181</v>
      </c>
      <c r="H612" s="11" t="s">
        <v>4667</v>
      </c>
      <c r="I612" s="11" t="s">
        <v>6870</v>
      </c>
      <c r="J612" s="11" t="s">
        <v>6871</v>
      </c>
      <c r="K612" s="11" t="s">
        <v>10159</v>
      </c>
      <c r="L612" s="11" t="s">
        <v>10142</v>
      </c>
      <c r="M612" s="11" t="s">
        <v>66</v>
      </c>
      <c r="N612" s="11" t="s">
        <v>6874</v>
      </c>
      <c r="O612" s="11" t="s">
        <v>6875</v>
      </c>
      <c r="P612" s="11" t="s">
        <v>10212</v>
      </c>
      <c r="Q612" s="11">
        <v>123841</v>
      </c>
      <c r="R612" s="11" t="s">
        <v>10213</v>
      </c>
      <c r="S612" s="11" t="s">
        <v>6878</v>
      </c>
      <c r="T612" s="11" t="s">
        <v>10214</v>
      </c>
      <c r="U612" s="11">
        <v>1595</v>
      </c>
      <c r="V612" s="11" t="s">
        <v>6880</v>
      </c>
      <c r="W612" s="11">
        <v>120</v>
      </c>
      <c r="X612" s="11">
        <v>5</v>
      </c>
      <c r="Y612" s="11" t="s">
        <v>6881</v>
      </c>
      <c r="Z612" s="15" t="e">
        <f>_xlfn.XLOOKUP(E612, Commandes!F:F, Commandes!D:D)</f>
        <v>#N/A</v>
      </c>
    </row>
    <row r="613" spans="1:26" x14ac:dyDescent="0.25">
      <c r="A613" s="11" t="s">
        <v>800</v>
      </c>
      <c r="B613" s="11" t="s">
        <v>6865</v>
      </c>
      <c r="C613" s="11" t="s">
        <v>9895</v>
      </c>
      <c r="D613" s="11" t="s">
        <v>10215</v>
      </c>
      <c r="E613" s="11" t="s">
        <v>10216</v>
      </c>
      <c r="F613" s="11" t="s">
        <v>66</v>
      </c>
      <c r="G613" s="11" t="s">
        <v>8236</v>
      </c>
      <c r="H613" s="11" t="s">
        <v>4667</v>
      </c>
      <c r="I613" s="11" t="s">
        <v>6870</v>
      </c>
      <c r="J613" s="11" t="s">
        <v>6871</v>
      </c>
      <c r="K613" s="11" t="s">
        <v>7088</v>
      </c>
      <c r="L613" s="11" t="s">
        <v>10217</v>
      </c>
      <c r="M613" s="11" t="s">
        <v>66</v>
      </c>
      <c r="N613" s="11" t="s">
        <v>6874</v>
      </c>
      <c r="O613" s="11" t="s">
        <v>6875</v>
      </c>
      <c r="P613" s="11" t="s">
        <v>10218</v>
      </c>
      <c r="Q613" s="11">
        <v>123395</v>
      </c>
      <c r="R613" s="11" t="s">
        <v>10219</v>
      </c>
      <c r="S613" s="11" t="s">
        <v>6878</v>
      </c>
      <c r="T613" s="11" t="s">
        <v>10220</v>
      </c>
      <c r="U613" s="11">
        <v>1595</v>
      </c>
      <c r="V613" s="11" t="s">
        <v>6880</v>
      </c>
      <c r="W613" s="11">
        <v>120</v>
      </c>
      <c r="X613" s="11">
        <v>5</v>
      </c>
      <c r="Y613" s="11" t="s">
        <v>6881</v>
      </c>
      <c r="Z613" s="15" t="e">
        <f>_xlfn.XLOOKUP(E613, Commandes!F:F, Commandes!D:D)</f>
        <v>#N/A</v>
      </c>
    </row>
    <row r="614" spans="1:26" x14ac:dyDescent="0.25">
      <c r="A614" s="11" t="s">
        <v>800</v>
      </c>
      <c r="B614" s="11" t="s">
        <v>6865</v>
      </c>
      <c r="C614" s="11" t="s">
        <v>9895</v>
      </c>
      <c r="D614" s="11" t="s">
        <v>10221</v>
      </c>
      <c r="E614" s="11" t="s">
        <v>10222</v>
      </c>
      <c r="F614" s="11" t="s">
        <v>6869</v>
      </c>
      <c r="G614" s="11" t="s">
        <v>4181</v>
      </c>
      <c r="H614" s="11" t="s">
        <v>4667</v>
      </c>
      <c r="I614" s="11" t="s">
        <v>6870</v>
      </c>
      <c r="J614" s="11" t="s">
        <v>6871</v>
      </c>
      <c r="K614" s="11" t="s">
        <v>7088</v>
      </c>
      <c r="L614" s="11" t="s">
        <v>10223</v>
      </c>
      <c r="M614" s="11" t="s">
        <v>66</v>
      </c>
      <c r="N614" s="11" t="s">
        <v>6874</v>
      </c>
      <c r="O614" s="11" t="s">
        <v>6875</v>
      </c>
      <c r="P614" s="11" t="s">
        <v>10224</v>
      </c>
      <c r="Q614" s="11">
        <v>98429</v>
      </c>
      <c r="R614" s="11" t="s">
        <v>10225</v>
      </c>
      <c r="S614" s="11" t="s">
        <v>6878</v>
      </c>
      <c r="T614" s="11" t="s">
        <v>10226</v>
      </c>
      <c r="U614" s="11">
        <v>1595</v>
      </c>
      <c r="V614" s="11" t="s">
        <v>6880</v>
      </c>
      <c r="W614" s="11">
        <v>120</v>
      </c>
      <c r="X614" s="11">
        <v>5</v>
      </c>
      <c r="Y614" s="11" t="s">
        <v>6881</v>
      </c>
      <c r="Z614" s="15" t="e">
        <f>_xlfn.XLOOKUP(E614, Commandes!F:F, Commandes!D:D)</f>
        <v>#N/A</v>
      </c>
    </row>
    <row r="615" spans="1:26" x14ac:dyDescent="0.25">
      <c r="A615" s="11" t="s">
        <v>800</v>
      </c>
      <c r="B615" s="11" t="s">
        <v>6865</v>
      </c>
      <c r="C615" s="11" t="s">
        <v>9895</v>
      </c>
      <c r="D615" s="11" t="s">
        <v>10227</v>
      </c>
      <c r="E615" s="11" t="s">
        <v>10228</v>
      </c>
      <c r="F615" s="11" t="s">
        <v>6869</v>
      </c>
      <c r="G615" s="11" t="s">
        <v>4181</v>
      </c>
      <c r="H615" s="11" t="s">
        <v>4667</v>
      </c>
      <c r="I615" s="11" t="s">
        <v>6870</v>
      </c>
      <c r="J615" s="11" t="s">
        <v>6871</v>
      </c>
      <c r="K615" s="11" t="s">
        <v>7088</v>
      </c>
      <c r="L615" s="11" t="s">
        <v>7082</v>
      </c>
      <c r="M615" s="11" t="s">
        <v>66</v>
      </c>
      <c r="N615" s="11" t="s">
        <v>6874</v>
      </c>
      <c r="O615" s="11" t="s">
        <v>6875</v>
      </c>
      <c r="P615" s="11" t="s">
        <v>10229</v>
      </c>
      <c r="Q615" s="11">
        <v>106884</v>
      </c>
      <c r="R615" s="11" t="s">
        <v>10230</v>
      </c>
      <c r="S615" s="11" t="s">
        <v>6878</v>
      </c>
      <c r="T615" s="11" t="s">
        <v>10231</v>
      </c>
      <c r="U615" s="11">
        <v>1595</v>
      </c>
      <c r="V615" s="11" t="s">
        <v>6880</v>
      </c>
      <c r="W615" s="11">
        <v>120</v>
      </c>
      <c r="X615" s="11">
        <v>5</v>
      </c>
      <c r="Y615" s="11" t="s">
        <v>6881</v>
      </c>
      <c r="Z615" s="15" t="e">
        <f>_xlfn.XLOOKUP(E615, Commandes!F:F, Commandes!D:D)</f>
        <v>#N/A</v>
      </c>
    </row>
    <row r="616" spans="1:26" x14ac:dyDescent="0.25">
      <c r="A616" s="11" t="s">
        <v>800</v>
      </c>
      <c r="B616" s="11" t="s">
        <v>6865</v>
      </c>
      <c r="C616" s="11" t="s">
        <v>9895</v>
      </c>
      <c r="D616" s="11" t="s">
        <v>10232</v>
      </c>
      <c r="E616" s="11" t="s">
        <v>10233</v>
      </c>
      <c r="F616" s="11" t="s">
        <v>7071</v>
      </c>
      <c r="G616" s="11" t="s">
        <v>4275</v>
      </c>
      <c r="H616" s="11" t="s">
        <v>4667</v>
      </c>
      <c r="I616" s="11" t="s">
        <v>7255</v>
      </c>
      <c r="J616" s="11" t="s">
        <v>7815</v>
      </c>
      <c r="K616" s="11" t="s">
        <v>7151</v>
      </c>
      <c r="L616" s="11" t="s">
        <v>10234</v>
      </c>
      <c r="M616" s="11" t="s">
        <v>66</v>
      </c>
      <c r="N616" s="11" t="s">
        <v>6874</v>
      </c>
      <c r="O616" s="11" t="s">
        <v>6875</v>
      </c>
      <c r="P616" s="11" t="s">
        <v>10235</v>
      </c>
      <c r="Q616" s="11">
        <v>138210</v>
      </c>
      <c r="R616" s="11" t="s">
        <v>10236</v>
      </c>
      <c r="S616" s="11" t="s">
        <v>6878</v>
      </c>
      <c r="T616" s="11" t="s">
        <v>10237</v>
      </c>
      <c r="U616" s="11">
        <v>1863</v>
      </c>
      <c r="V616" s="11" t="s">
        <v>6880</v>
      </c>
      <c r="W616" s="11">
        <v>136</v>
      </c>
      <c r="X616" s="11">
        <v>7</v>
      </c>
      <c r="Y616" s="11" t="s">
        <v>6881</v>
      </c>
      <c r="Z616" s="15" t="e">
        <f>_xlfn.XLOOKUP(E616, Commandes!F:F, Commandes!D:D)</f>
        <v>#N/A</v>
      </c>
    </row>
    <row r="617" spans="1:26" x14ac:dyDescent="0.25">
      <c r="A617" s="11" t="s">
        <v>800</v>
      </c>
      <c r="B617" s="11" t="s">
        <v>7127</v>
      </c>
      <c r="C617" s="11" t="s">
        <v>9895</v>
      </c>
      <c r="D617" s="11" t="s">
        <v>10238</v>
      </c>
      <c r="E617" s="11" t="s">
        <v>10239</v>
      </c>
      <c r="F617" s="11" t="s">
        <v>66</v>
      </c>
      <c r="G617" s="11" t="s">
        <v>4181</v>
      </c>
      <c r="H617" s="11" t="s">
        <v>4667</v>
      </c>
      <c r="I617" s="11" t="s">
        <v>8278</v>
      </c>
      <c r="J617" s="11" t="s">
        <v>8279</v>
      </c>
      <c r="K617" s="11" t="s">
        <v>9600</v>
      </c>
      <c r="L617" s="11" t="s">
        <v>10240</v>
      </c>
      <c r="M617" s="11" t="s">
        <v>66</v>
      </c>
      <c r="N617" s="11" t="s">
        <v>6874</v>
      </c>
      <c r="O617" s="11" t="s">
        <v>6875</v>
      </c>
      <c r="P617" s="11" t="s">
        <v>66</v>
      </c>
      <c r="Q617" s="11">
        <v>205091</v>
      </c>
      <c r="R617" s="11" t="s">
        <v>10241</v>
      </c>
      <c r="S617" s="11" t="s">
        <v>8335</v>
      </c>
      <c r="T617" s="11" t="s">
        <v>10242</v>
      </c>
      <c r="U617" s="11">
        <v>1670</v>
      </c>
      <c r="V617" s="11" t="s">
        <v>6923</v>
      </c>
      <c r="W617" s="11">
        <v>104</v>
      </c>
      <c r="X617" s="11">
        <v>4</v>
      </c>
      <c r="Y617" s="11" t="s">
        <v>66</v>
      </c>
      <c r="Z617" s="15" t="e">
        <f>_xlfn.XLOOKUP(E617, Commandes!F:F, Commandes!D:D)</f>
        <v>#N/A</v>
      </c>
    </row>
    <row r="618" spans="1:26" x14ac:dyDescent="0.25">
      <c r="A618" s="11" t="s">
        <v>800</v>
      </c>
      <c r="B618" s="11" t="s">
        <v>7127</v>
      </c>
      <c r="C618" s="11" t="s">
        <v>9895</v>
      </c>
      <c r="D618" s="11" t="s">
        <v>10243</v>
      </c>
      <c r="E618" s="11" t="s">
        <v>10244</v>
      </c>
      <c r="F618" s="11" t="s">
        <v>66</v>
      </c>
      <c r="G618" s="11" t="s">
        <v>4181</v>
      </c>
      <c r="H618" s="11" t="s">
        <v>4667</v>
      </c>
      <c r="I618" s="11" t="s">
        <v>8278</v>
      </c>
      <c r="J618" s="11" t="s">
        <v>8279</v>
      </c>
      <c r="K618" s="11" t="s">
        <v>9078</v>
      </c>
      <c r="L618" s="11" t="s">
        <v>10245</v>
      </c>
      <c r="M618" s="11" t="s">
        <v>66</v>
      </c>
      <c r="N618" s="11" t="s">
        <v>6874</v>
      </c>
      <c r="O618" s="11" t="s">
        <v>6875</v>
      </c>
      <c r="P618" s="11" t="s">
        <v>66</v>
      </c>
      <c r="Q618" s="11">
        <v>204236</v>
      </c>
      <c r="R618" s="11" t="s">
        <v>10246</v>
      </c>
      <c r="S618" s="11" t="s">
        <v>8335</v>
      </c>
      <c r="T618" s="11" t="s">
        <v>10247</v>
      </c>
      <c r="U618" s="11">
        <v>1670</v>
      </c>
      <c r="V618" s="11" t="s">
        <v>6923</v>
      </c>
      <c r="W618" s="11">
        <v>104</v>
      </c>
      <c r="X618" s="11">
        <v>4</v>
      </c>
      <c r="Y618" s="11" t="s">
        <v>66</v>
      </c>
      <c r="Z618" s="15" t="e">
        <f>_xlfn.XLOOKUP(E618, Commandes!F:F, Commandes!D:D)</f>
        <v>#N/A</v>
      </c>
    </row>
    <row r="619" spans="1:26" x14ac:dyDescent="0.25">
      <c r="A619" s="11" t="s">
        <v>800</v>
      </c>
      <c r="B619" s="11" t="s">
        <v>7127</v>
      </c>
      <c r="C619" s="11" t="s">
        <v>9895</v>
      </c>
      <c r="D619" s="11" t="s">
        <v>10248</v>
      </c>
      <c r="E619" s="11" t="s">
        <v>10249</v>
      </c>
      <c r="F619" s="11" t="s">
        <v>66</v>
      </c>
      <c r="G619" s="11" t="s">
        <v>4181</v>
      </c>
      <c r="H619" s="11" t="s">
        <v>4667</v>
      </c>
      <c r="I619" s="11" t="s">
        <v>7301</v>
      </c>
      <c r="J619" s="11" t="s">
        <v>7302</v>
      </c>
      <c r="K619" s="11" t="s">
        <v>7303</v>
      </c>
      <c r="L619" s="11" t="s">
        <v>10250</v>
      </c>
      <c r="M619" s="11" t="s">
        <v>66</v>
      </c>
      <c r="N619" s="11" t="s">
        <v>6874</v>
      </c>
      <c r="O619" s="11" t="s">
        <v>6875</v>
      </c>
      <c r="P619" s="11" t="s">
        <v>10251</v>
      </c>
      <c r="Q619" s="11">
        <v>196773</v>
      </c>
      <c r="R619" s="11" t="s">
        <v>10252</v>
      </c>
      <c r="S619" s="11" t="s">
        <v>6878</v>
      </c>
      <c r="T619" s="11" t="s">
        <v>10253</v>
      </c>
      <c r="U619" s="11">
        <v>1702</v>
      </c>
      <c r="V619" s="11" t="s">
        <v>6923</v>
      </c>
      <c r="W619" s="11">
        <v>95</v>
      </c>
      <c r="X619" s="11">
        <v>4</v>
      </c>
      <c r="Y619" s="11" t="s">
        <v>6881</v>
      </c>
      <c r="Z619" s="15" t="e">
        <f>_xlfn.XLOOKUP(E619, Commandes!F:F, Commandes!D:D)</f>
        <v>#N/A</v>
      </c>
    </row>
    <row r="620" spans="1:26" x14ac:dyDescent="0.25">
      <c r="A620" s="11" t="s">
        <v>800</v>
      </c>
      <c r="B620" s="11" t="s">
        <v>7127</v>
      </c>
      <c r="C620" s="11" t="s">
        <v>9895</v>
      </c>
      <c r="D620" s="11" t="s">
        <v>10254</v>
      </c>
      <c r="E620" s="11" t="s">
        <v>10255</v>
      </c>
      <c r="F620" s="11" t="s">
        <v>66</v>
      </c>
      <c r="G620" s="11" t="s">
        <v>8236</v>
      </c>
      <c r="H620" s="11" t="s">
        <v>4667</v>
      </c>
      <c r="I620" s="11" t="s">
        <v>7301</v>
      </c>
      <c r="J620" s="11" t="s">
        <v>7302</v>
      </c>
      <c r="K620" s="11" t="s">
        <v>10256</v>
      </c>
      <c r="L620" s="11" t="s">
        <v>10111</v>
      </c>
      <c r="M620" s="11" t="s">
        <v>66</v>
      </c>
      <c r="N620" s="11" t="s">
        <v>6874</v>
      </c>
      <c r="O620" s="11" t="s">
        <v>6875</v>
      </c>
      <c r="P620" s="11" t="s">
        <v>10257</v>
      </c>
      <c r="Q620" s="11">
        <v>220026</v>
      </c>
      <c r="R620" s="11" t="s">
        <v>10258</v>
      </c>
      <c r="S620" s="11" t="s">
        <v>6878</v>
      </c>
      <c r="T620" s="11" t="s">
        <v>10259</v>
      </c>
      <c r="U620" s="11">
        <v>1702</v>
      </c>
      <c r="V620" s="11" t="s">
        <v>6923</v>
      </c>
      <c r="W620" s="11">
        <v>109</v>
      </c>
      <c r="X620" s="11">
        <v>4</v>
      </c>
      <c r="Y620" s="11" t="s">
        <v>6881</v>
      </c>
      <c r="Z620" s="15" t="e">
        <f>_xlfn.XLOOKUP(E620, Commandes!F:F, Commandes!D:D)</f>
        <v>#N/A</v>
      </c>
    </row>
    <row r="621" spans="1:26" x14ac:dyDescent="0.25">
      <c r="A621" s="11" t="s">
        <v>800</v>
      </c>
      <c r="B621" s="11" t="s">
        <v>7127</v>
      </c>
      <c r="C621" s="11" t="s">
        <v>9895</v>
      </c>
      <c r="D621" s="11" t="s">
        <v>10260</v>
      </c>
      <c r="E621" s="11" t="s">
        <v>10261</v>
      </c>
      <c r="F621" s="11" t="s">
        <v>66</v>
      </c>
      <c r="G621" s="11" t="s">
        <v>4275</v>
      </c>
      <c r="H621" s="11" t="s">
        <v>7017</v>
      </c>
      <c r="I621" s="11" t="s">
        <v>7204</v>
      </c>
      <c r="J621" s="11" t="s">
        <v>7205</v>
      </c>
      <c r="K621" s="11" t="s">
        <v>10262</v>
      </c>
      <c r="L621" s="11" t="s">
        <v>10263</v>
      </c>
      <c r="M621" s="11" t="s">
        <v>66</v>
      </c>
      <c r="N621" s="11" t="s">
        <v>6874</v>
      </c>
      <c r="O621" s="11" t="s">
        <v>6875</v>
      </c>
      <c r="P621" s="11" t="s">
        <v>10264</v>
      </c>
      <c r="Q621" s="11">
        <v>131443</v>
      </c>
      <c r="R621" s="11" t="s">
        <v>10265</v>
      </c>
      <c r="S621" s="11" t="s">
        <v>6878</v>
      </c>
      <c r="T621" s="11" t="s">
        <v>10266</v>
      </c>
      <c r="U621" s="11">
        <v>1710</v>
      </c>
      <c r="V621" s="11" t="s">
        <v>6880</v>
      </c>
      <c r="W621" s="11">
        <v>123</v>
      </c>
      <c r="X621" s="11">
        <v>5</v>
      </c>
      <c r="Y621" s="11" t="s">
        <v>6881</v>
      </c>
      <c r="Z621" s="15" t="e">
        <f>_xlfn.XLOOKUP(E621, Commandes!F:F, Commandes!D:D)</f>
        <v>#N/A</v>
      </c>
    </row>
    <row r="622" spans="1:26" x14ac:dyDescent="0.25">
      <c r="A622" s="11" t="s">
        <v>800</v>
      </c>
      <c r="B622" s="11" t="s">
        <v>7127</v>
      </c>
      <c r="C622" s="11" t="s">
        <v>9895</v>
      </c>
      <c r="D622" s="11" t="s">
        <v>10267</v>
      </c>
      <c r="E622" s="11" t="s">
        <v>10268</v>
      </c>
      <c r="F622" s="11" t="s">
        <v>66</v>
      </c>
      <c r="G622" s="11" t="s">
        <v>8236</v>
      </c>
      <c r="H622" s="11" t="s">
        <v>4667</v>
      </c>
      <c r="I622" s="11" t="s">
        <v>8290</v>
      </c>
      <c r="J622" s="11" t="s">
        <v>8291</v>
      </c>
      <c r="K622" s="11" t="s">
        <v>10159</v>
      </c>
      <c r="L622" s="11" t="s">
        <v>10166</v>
      </c>
      <c r="M622" s="11" t="s">
        <v>66</v>
      </c>
      <c r="N622" s="11" t="s">
        <v>6874</v>
      </c>
      <c r="O622" s="11" t="s">
        <v>6875</v>
      </c>
      <c r="P622" s="11" t="s">
        <v>10269</v>
      </c>
      <c r="Q622" s="11">
        <v>204442</v>
      </c>
      <c r="R622" s="11" t="s">
        <v>10270</v>
      </c>
      <c r="S622" s="11" t="s">
        <v>6878</v>
      </c>
      <c r="T622" s="11" t="s">
        <v>10271</v>
      </c>
      <c r="U622" s="11">
        <v>1595</v>
      </c>
      <c r="V622" s="11" t="s">
        <v>6880</v>
      </c>
      <c r="W622" s="11">
        <v>120</v>
      </c>
      <c r="X622" s="11">
        <v>5</v>
      </c>
      <c r="Y622" s="11" t="s">
        <v>6881</v>
      </c>
      <c r="Z622" s="15" t="e">
        <f>_xlfn.XLOOKUP(E622, Commandes!F:F, Commandes!D:D)</f>
        <v>#N/A</v>
      </c>
    </row>
    <row r="623" spans="1:26" x14ac:dyDescent="0.25">
      <c r="A623" s="11" t="s">
        <v>800</v>
      </c>
      <c r="B623" s="11" t="s">
        <v>7127</v>
      </c>
      <c r="C623" s="11" t="s">
        <v>9895</v>
      </c>
      <c r="D623" s="11" t="s">
        <v>10272</v>
      </c>
      <c r="E623" s="11" t="s">
        <v>10273</v>
      </c>
      <c r="F623" s="11" t="s">
        <v>66</v>
      </c>
      <c r="G623" s="11" t="s">
        <v>8236</v>
      </c>
      <c r="H623" s="11" t="s">
        <v>4667</v>
      </c>
      <c r="I623" s="11" t="s">
        <v>8290</v>
      </c>
      <c r="J623" s="11" t="s">
        <v>8291</v>
      </c>
      <c r="K623" s="11" t="s">
        <v>10159</v>
      </c>
      <c r="L623" s="11" t="s">
        <v>10166</v>
      </c>
      <c r="M623" s="11" t="s">
        <v>66</v>
      </c>
      <c r="N623" s="11" t="s">
        <v>6874</v>
      </c>
      <c r="O623" s="11" t="s">
        <v>6875</v>
      </c>
      <c r="P623" s="11" t="s">
        <v>10274</v>
      </c>
      <c r="Q623" s="11">
        <v>129000</v>
      </c>
      <c r="R623" s="11" t="s">
        <v>10275</v>
      </c>
      <c r="S623" s="11" t="s">
        <v>6878</v>
      </c>
      <c r="T623" s="11" t="s">
        <v>10276</v>
      </c>
      <c r="U623" s="11">
        <v>1595</v>
      </c>
      <c r="V623" s="11" t="s">
        <v>6880</v>
      </c>
      <c r="W623" s="11">
        <v>120</v>
      </c>
      <c r="X623" s="11">
        <v>5</v>
      </c>
      <c r="Y623" s="11" t="s">
        <v>6881</v>
      </c>
      <c r="Z623" s="15" t="e">
        <f>_xlfn.XLOOKUP(E623, Commandes!F:F, Commandes!D:D)</f>
        <v>#N/A</v>
      </c>
    </row>
    <row r="624" spans="1:26" x14ac:dyDescent="0.25">
      <c r="A624" s="11" t="s">
        <v>800</v>
      </c>
      <c r="B624" s="11" t="s">
        <v>7127</v>
      </c>
      <c r="C624" s="11" t="s">
        <v>9895</v>
      </c>
      <c r="D624" s="11" t="s">
        <v>10277</v>
      </c>
      <c r="E624" s="11" t="s">
        <v>10278</v>
      </c>
      <c r="F624" s="11" t="s">
        <v>66</v>
      </c>
      <c r="G624" s="11" t="s">
        <v>4181</v>
      </c>
      <c r="H624" s="11" t="s">
        <v>4667</v>
      </c>
      <c r="I624" s="11" t="s">
        <v>8290</v>
      </c>
      <c r="J624" s="11" t="s">
        <v>8291</v>
      </c>
      <c r="K624" s="11" t="s">
        <v>10159</v>
      </c>
      <c r="L624" s="11" t="s">
        <v>10142</v>
      </c>
      <c r="M624" s="11" t="s">
        <v>66</v>
      </c>
      <c r="N624" s="11" t="s">
        <v>6874</v>
      </c>
      <c r="O624" s="11" t="s">
        <v>6875</v>
      </c>
      <c r="P624" s="11" t="s">
        <v>10279</v>
      </c>
      <c r="Q624" s="11">
        <v>132018</v>
      </c>
      <c r="R624" s="11" t="s">
        <v>9800</v>
      </c>
      <c r="S624" s="11" t="s">
        <v>6878</v>
      </c>
      <c r="T624" s="11" t="s">
        <v>10280</v>
      </c>
      <c r="U624" s="11">
        <v>1595</v>
      </c>
      <c r="V624" s="11" t="s">
        <v>6880</v>
      </c>
      <c r="W624" s="11">
        <v>120</v>
      </c>
      <c r="X624" s="11">
        <v>5</v>
      </c>
      <c r="Y624" s="11" t="s">
        <v>6881</v>
      </c>
      <c r="Z624" s="15" t="e">
        <f>_xlfn.XLOOKUP(E624, Commandes!F:F, Commandes!D:D)</f>
        <v>#N/A</v>
      </c>
    </row>
    <row r="625" spans="1:26" x14ac:dyDescent="0.25">
      <c r="A625" s="11" t="s">
        <v>800</v>
      </c>
      <c r="B625" s="11" t="s">
        <v>7127</v>
      </c>
      <c r="C625" s="11" t="s">
        <v>9895</v>
      </c>
      <c r="D625" s="11" t="s">
        <v>10281</v>
      </c>
      <c r="E625" s="11" t="s">
        <v>10282</v>
      </c>
      <c r="F625" s="11" t="s">
        <v>66</v>
      </c>
      <c r="G625" s="11" t="s">
        <v>4181</v>
      </c>
      <c r="H625" s="11" t="s">
        <v>4667</v>
      </c>
      <c r="I625" s="11" t="s">
        <v>8290</v>
      </c>
      <c r="J625" s="11" t="s">
        <v>8291</v>
      </c>
      <c r="K625" s="11" t="s">
        <v>10159</v>
      </c>
      <c r="L625" s="11" t="s">
        <v>10166</v>
      </c>
      <c r="M625" s="11" t="s">
        <v>66</v>
      </c>
      <c r="N625" s="11" t="s">
        <v>6874</v>
      </c>
      <c r="O625" s="11" t="s">
        <v>6875</v>
      </c>
      <c r="P625" s="11" t="s">
        <v>10283</v>
      </c>
      <c r="Q625" s="11">
        <v>136772</v>
      </c>
      <c r="R625" s="11" t="s">
        <v>10284</v>
      </c>
      <c r="S625" s="11" t="s">
        <v>6878</v>
      </c>
      <c r="T625" s="11" t="s">
        <v>10285</v>
      </c>
      <c r="U625" s="11">
        <v>1595</v>
      </c>
      <c r="V625" s="11" t="s">
        <v>6880</v>
      </c>
      <c r="W625" s="11">
        <v>120</v>
      </c>
      <c r="X625" s="11">
        <v>5</v>
      </c>
      <c r="Y625" s="11" t="s">
        <v>6881</v>
      </c>
      <c r="Z625" s="15" t="e">
        <f>_xlfn.XLOOKUP(E625, Commandes!F:F, Commandes!D:D)</f>
        <v>#N/A</v>
      </c>
    </row>
    <row r="626" spans="1:26" x14ac:dyDescent="0.25">
      <c r="A626" s="11" t="s">
        <v>800</v>
      </c>
      <c r="B626" s="11" t="s">
        <v>7127</v>
      </c>
      <c r="C626" s="11" t="s">
        <v>9895</v>
      </c>
      <c r="D626" s="11" t="s">
        <v>10286</v>
      </c>
      <c r="E626" s="11" t="s">
        <v>10287</v>
      </c>
      <c r="F626" s="11" t="s">
        <v>66</v>
      </c>
      <c r="G626" s="11" t="s">
        <v>8236</v>
      </c>
      <c r="H626" s="11" t="s">
        <v>4667</v>
      </c>
      <c r="I626" s="11" t="s">
        <v>8290</v>
      </c>
      <c r="J626" s="11" t="s">
        <v>8291</v>
      </c>
      <c r="K626" s="11" t="s">
        <v>7088</v>
      </c>
      <c r="L626" s="11" t="s">
        <v>10288</v>
      </c>
      <c r="M626" s="11" t="s">
        <v>66</v>
      </c>
      <c r="N626" s="11" t="s">
        <v>6874</v>
      </c>
      <c r="O626" s="11" t="s">
        <v>6875</v>
      </c>
      <c r="P626" s="11" t="s">
        <v>10289</v>
      </c>
      <c r="Q626" s="11">
        <v>95600</v>
      </c>
      <c r="R626" s="11" t="s">
        <v>10290</v>
      </c>
      <c r="S626" s="11" t="s">
        <v>6878</v>
      </c>
      <c r="T626" s="11" t="s">
        <v>10291</v>
      </c>
      <c r="U626" s="11">
        <v>1595</v>
      </c>
      <c r="V626" s="11" t="s">
        <v>6880</v>
      </c>
      <c r="W626" s="11">
        <v>120</v>
      </c>
      <c r="X626" s="11">
        <v>5</v>
      </c>
      <c r="Y626" s="11" t="s">
        <v>6881</v>
      </c>
      <c r="Z626" s="15" t="e">
        <f>_xlfn.XLOOKUP(E626, Commandes!F:F, Commandes!D:D)</f>
        <v>#N/A</v>
      </c>
    </row>
    <row r="627" spans="1:26" x14ac:dyDescent="0.25">
      <c r="A627" s="11" t="s">
        <v>800</v>
      </c>
      <c r="B627" s="11" t="s">
        <v>6903</v>
      </c>
      <c r="C627" s="11" t="s">
        <v>9895</v>
      </c>
      <c r="D627" s="11" t="s">
        <v>10292</v>
      </c>
      <c r="E627" s="11" t="s">
        <v>3567</v>
      </c>
      <c r="F627" s="11" t="s">
        <v>6905</v>
      </c>
      <c r="G627" s="11" t="s">
        <v>6905</v>
      </c>
      <c r="H627" s="11" t="s">
        <v>6906</v>
      </c>
      <c r="I627" s="11" t="s">
        <v>4831</v>
      </c>
      <c r="J627" s="11" t="s">
        <v>66</v>
      </c>
      <c r="K627" s="11" t="s">
        <v>10293</v>
      </c>
      <c r="L627" s="11" t="s">
        <v>10294</v>
      </c>
      <c r="M627" s="11" t="s">
        <v>66</v>
      </c>
      <c r="N627" s="11" t="s">
        <v>6920</v>
      </c>
      <c r="O627" s="11" t="s">
        <v>9842</v>
      </c>
      <c r="P627" s="11" t="s">
        <v>66</v>
      </c>
      <c r="Q627" s="11">
        <v>178665</v>
      </c>
      <c r="R627" s="11" t="s">
        <v>10295</v>
      </c>
      <c r="S627" s="11" t="s">
        <v>6878</v>
      </c>
      <c r="T627" s="11" t="s">
        <v>3569</v>
      </c>
      <c r="U627" s="11">
        <v>3500</v>
      </c>
      <c r="V627" s="11" t="s">
        <v>6923</v>
      </c>
      <c r="W627" s="11">
        <v>181</v>
      </c>
      <c r="X627" s="11">
        <v>8</v>
      </c>
      <c r="Y627" s="11" t="s">
        <v>6915</v>
      </c>
      <c r="Z627" s="15" t="str">
        <f>_xlfn.XLOOKUP(E627, Commandes!F:F, Commandes!D:D)</f>
        <v>GM82-SF5-7UD</v>
      </c>
    </row>
    <row r="628" spans="1:26" x14ac:dyDescent="0.25">
      <c r="A628" s="11" t="s">
        <v>817</v>
      </c>
      <c r="B628" s="11" t="s">
        <v>6939</v>
      </c>
      <c r="C628" s="11" t="s">
        <v>10296</v>
      </c>
      <c r="D628" s="11" t="s">
        <v>10297</v>
      </c>
      <c r="E628" s="11" t="s">
        <v>827</v>
      </c>
      <c r="F628" s="11" t="s">
        <v>8029</v>
      </c>
      <c r="G628" s="11" t="s">
        <v>66</v>
      </c>
      <c r="H628" s="11" t="s">
        <v>6906</v>
      </c>
      <c r="I628" s="11" t="s">
        <v>8094</v>
      </c>
      <c r="J628" s="11" t="s">
        <v>8716</v>
      </c>
      <c r="K628" s="11" t="s">
        <v>10298</v>
      </c>
      <c r="L628" s="11" t="s">
        <v>9645</v>
      </c>
      <c r="M628" s="11" t="s">
        <v>66</v>
      </c>
      <c r="N628" s="11" t="s">
        <v>6874</v>
      </c>
      <c r="O628" s="11" t="s">
        <v>6875</v>
      </c>
      <c r="P628" s="11" t="s">
        <v>10299</v>
      </c>
      <c r="Q628" s="11">
        <v>505386</v>
      </c>
      <c r="R628" s="11" t="s">
        <v>10300</v>
      </c>
      <c r="S628" s="11" t="s">
        <v>6878</v>
      </c>
      <c r="T628" s="11" t="s">
        <v>829</v>
      </c>
      <c r="U628" s="11">
        <v>19000</v>
      </c>
      <c r="V628" s="11" t="s">
        <v>6923</v>
      </c>
      <c r="W628" s="11">
        <v>0</v>
      </c>
      <c r="X628" s="11">
        <v>21</v>
      </c>
      <c r="Y628" s="11" t="s">
        <v>6952</v>
      </c>
      <c r="Z628" s="15" t="str">
        <f>_xlfn.XLOOKUP(E628, Commandes!F:F, Commandes!D:D)</f>
        <v>GRJR-CEU-MMF</v>
      </c>
    </row>
    <row r="629" spans="1:26" x14ac:dyDescent="0.25">
      <c r="A629" s="11" t="s">
        <v>817</v>
      </c>
      <c r="B629" s="11" t="s">
        <v>6939</v>
      </c>
      <c r="C629" s="11" t="s">
        <v>10296</v>
      </c>
      <c r="D629" s="11" t="s">
        <v>10301</v>
      </c>
      <c r="E629" s="11" t="s">
        <v>832</v>
      </c>
      <c r="F629" s="11" t="s">
        <v>8340</v>
      </c>
      <c r="G629" s="11" t="s">
        <v>66</v>
      </c>
      <c r="H629" s="11" t="s">
        <v>6906</v>
      </c>
      <c r="I629" s="11" t="s">
        <v>8341</v>
      </c>
      <c r="J629" s="11" t="s">
        <v>8069</v>
      </c>
      <c r="K629" s="11" t="s">
        <v>10302</v>
      </c>
      <c r="L629" s="11" t="s">
        <v>10303</v>
      </c>
      <c r="M629" s="11" t="s">
        <v>66</v>
      </c>
      <c r="N629" s="11" t="s">
        <v>6874</v>
      </c>
      <c r="O629" s="11" t="s">
        <v>6875</v>
      </c>
      <c r="P629" s="11" t="s">
        <v>10304</v>
      </c>
      <c r="Q629" s="11">
        <v>367919</v>
      </c>
      <c r="R629" s="11" t="s">
        <v>10305</v>
      </c>
      <c r="S629" s="11" t="s">
        <v>6878</v>
      </c>
      <c r="T629" s="11" t="s">
        <v>834</v>
      </c>
      <c r="U629" s="11">
        <v>13000</v>
      </c>
      <c r="V629" s="11" t="s">
        <v>6923</v>
      </c>
      <c r="W629" s="11">
        <v>0</v>
      </c>
      <c r="X629" s="11">
        <v>14</v>
      </c>
      <c r="Y629" s="11" t="s">
        <v>6952</v>
      </c>
      <c r="Z629" s="15" t="str">
        <f>_xlfn.XLOOKUP(E629, Commandes!F:F, Commandes!D:D)</f>
        <v>GWBD-9C2-5SN</v>
      </c>
    </row>
    <row r="630" spans="1:26" x14ac:dyDescent="0.25">
      <c r="A630" s="11" t="s">
        <v>817</v>
      </c>
      <c r="B630" s="11" t="s">
        <v>6939</v>
      </c>
      <c r="C630" s="11" t="s">
        <v>10296</v>
      </c>
      <c r="D630" s="11" t="s">
        <v>10306</v>
      </c>
      <c r="E630" s="11" t="s">
        <v>2884</v>
      </c>
      <c r="F630" s="11" t="s">
        <v>8340</v>
      </c>
      <c r="G630" s="11" t="s">
        <v>8340</v>
      </c>
      <c r="H630" s="11" t="s">
        <v>6906</v>
      </c>
      <c r="I630" s="11" t="s">
        <v>8341</v>
      </c>
      <c r="J630" s="11" t="s">
        <v>8483</v>
      </c>
      <c r="K630" s="11" t="s">
        <v>10307</v>
      </c>
      <c r="L630" s="11" t="s">
        <v>10308</v>
      </c>
      <c r="M630" s="11" t="s">
        <v>66</v>
      </c>
      <c r="N630" s="11" t="s">
        <v>6874</v>
      </c>
      <c r="O630" s="11" t="s">
        <v>6875</v>
      </c>
      <c r="P630" s="11" t="s">
        <v>66</v>
      </c>
      <c r="Q630" s="11">
        <v>49939</v>
      </c>
      <c r="R630" s="11" t="s">
        <v>10309</v>
      </c>
      <c r="S630" s="11" t="s">
        <v>6878</v>
      </c>
      <c r="T630" s="11" t="s">
        <v>2886</v>
      </c>
      <c r="U630" s="11">
        <v>13000</v>
      </c>
      <c r="V630" s="11" t="s">
        <v>6923</v>
      </c>
      <c r="W630" s="11">
        <v>0</v>
      </c>
      <c r="X630" s="11">
        <v>14</v>
      </c>
      <c r="Y630" s="11" t="s">
        <v>6952</v>
      </c>
      <c r="Z630" s="15" t="str">
        <f>_xlfn.XLOOKUP(E630, Commandes!F:F, Commandes!D:D)</f>
        <v>GMKB-TBV-RJU</v>
      </c>
    </row>
    <row r="631" spans="1:26" x14ac:dyDescent="0.25">
      <c r="A631" s="11" t="s">
        <v>817</v>
      </c>
      <c r="B631" s="11" t="s">
        <v>6939</v>
      </c>
      <c r="C631" s="11" t="s">
        <v>10296</v>
      </c>
      <c r="D631" s="11" t="s">
        <v>10310</v>
      </c>
      <c r="E631" s="11" t="s">
        <v>838</v>
      </c>
      <c r="F631" s="11" t="s">
        <v>8029</v>
      </c>
      <c r="G631" s="11" t="s">
        <v>8029</v>
      </c>
      <c r="H631" s="11" t="s">
        <v>6906</v>
      </c>
      <c r="I631" s="11" t="s">
        <v>8094</v>
      </c>
      <c r="J631" s="11" t="s">
        <v>8489</v>
      </c>
      <c r="K631" s="11" t="s">
        <v>8974</v>
      </c>
      <c r="L631" s="11" t="s">
        <v>10311</v>
      </c>
      <c r="M631" s="11" t="s">
        <v>66</v>
      </c>
      <c r="N631" s="11" t="s">
        <v>6874</v>
      </c>
      <c r="O631" s="11" t="s">
        <v>6875</v>
      </c>
      <c r="P631" s="11" t="s">
        <v>66</v>
      </c>
      <c r="Q631" s="11">
        <v>43666</v>
      </c>
      <c r="R631" s="11" t="s">
        <v>10312</v>
      </c>
      <c r="S631" s="11" t="s">
        <v>6878</v>
      </c>
      <c r="T631" s="11" t="s">
        <v>840</v>
      </c>
      <c r="U631" s="11">
        <v>19000</v>
      </c>
      <c r="V631" s="11" t="s">
        <v>6923</v>
      </c>
      <c r="W631" s="11">
        <v>0</v>
      </c>
      <c r="X631" s="11">
        <v>21</v>
      </c>
      <c r="Y631" s="11" t="s">
        <v>6952</v>
      </c>
      <c r="Z631" s="15" t="str">
        <f>_xlfn.XLOOKUP(E631, Commandes!F:F, Commandes!D:D)</f>
        <v>G8SC-7EB-X3U</v>
      </c>
    </row>
    <row r="632" spans="1:26" x14ac:dyDescent="0.25">
      <c r="A632" s="11" t="s">
        <v>817</v>
      </c>
      <c r="B632" s="11" t="s">
        <v>6939</v>
      </c>
      <c r="C632" s="11" t="s">
        <v>10296</v>
      </c>
      <c r="D632" s="11" t="s">
        <v>10313</v>
      </c>
      <c r="E632" s="11" t="s">
        <v>813</v>
      </c>
      <c r="F632" s="11" t="s">
        <v>8029</v>
      </c>
      <c r="G632" s="11" t="s">
        <v>8029</v>
      </c>
      <c r="H632" s="11" t="s">
        <v>6906</v>
      </c>
      <c r="I632" s="11" t="s">
        <v>8094</v>
      </c>
      <c r="J632" s="11" t="s">
        <v>8489</v>
      </c>
      <c r="K632" s="11" t="s">
        <v>10314</v>
      </c>
      <c r="L632" s="11" t="s">
        <v>10009</v>
      </c>
      <c r="M632" s="11" t="s">
        <v>66</v>
      </c>
      <c r="N632" s="11" t="s">
        <v>6874</v>
      </c>
      <c r="O632" s="11" t="s">
        <v>6875</v>
      </c>
      <c r="P632" s="11" t="s">
        <v>66</v>
      </c>
      <c r="Q632" s="11">
        <v>31152</v>
      </c>
      <c r="R632" s="11" t="s">
        <v>10315</v>
      </c>
      <c r="S632" s="11" t="s">
        <v>6878</v>
      </c>
      <c r="T632" s="11" t="s">
        <v>815</v>
      </c>
      <c r="U632" s="11">
        <v>19000</v>
      </c>
      <c r="V632" s="11" t="s">
        <v>6923</v>
      </c>
      <c r="W632" s="11">
        <v>0</v>
      </c>
      <c r="X632" s="11">
        <v>21</v>
      </c>
      <c r="Y632" s="11" t="s">
        <v>6952</v>
      </c>
      <c r="Z632" s="15" t="str">
        <f>_xlfn.XLOOKUP(E632, Commandes!F:F, Commandes!D:D)</f>
        <v>G9AU-FEG-352</v>
      </c>
    </row>
    <row r="633" spans="1:26" x14ac:dyDescent="0.25">
      <c r="A633" s="11" t="s">
        <v>817</v>
      </c>
      <c r="B633" s="11" t="s">
        <v>6939</v>
      </c>
      <c r="C633" s="11" t="s">
        <v>10296</v>
      </c>
      <c r="D633" s="11" t="s">
        <v>10316</v>
      </c>
      <c r="E633" s="11" t="s">
        <v>3453</v>
      </c>
      <c r="F633" s="11" t="s">
        <v>8029</v>
      </c>
      <c r="G633" s="11" t="s">
        <v>8029</v>
      </c>
      <c r="H633" s="11" t="s">
        <v>6906</v>
      </c>
      <c r="I633" s="11" t="s">
        <v>8094</v>
      </c>
      <c r="J633" s="11" t="s">
        <v>8489</v>
      </c>
      <c r="K633" s="11" t="s">
        <v>10317</v>
      </c>
      <c r="L633" s="11" t="s">
        <v>10318</v>
      </c>
      <c r="M633" s="11" t="s">
        <v>66</v>
      </c>
      <c r="N633" s="11" t="s">
        <v>6874</v>
      </c>
      <c r="O633" s="11" t="s">
        <v>6875</v>
      </c>
      <c r="P633" s="11" t="s">
        <v>66</v>
      </c>
      <c r="Q633" s="11">
        <v>54079</v>
      </c>
      <c r="R633" s="11" t="s">
        <v>10319</v>
      </c>
      <c r="S633" s="11" t="s">
        <v>6878</v>
      </c>
      <c r="T633" s="11" t="s">
        <v>3455</v>
      </c>
      <c r="U633" s="11">
        <v>19000</v>
      </c>
      <c r="V633" s="11" t="s">
        <v>6923</v>
      </c>
      <c r="W633" s="11">
        <v>0</v>
      </c>
      <c r="X633" s="11">
        <v>21</v>
      </c>
      <c r="Y633" s="11" t="s">
        <v>6952</v>
      </c>
      <c r="Z633" s="15" t="str">
        <f>_xlfn.XLOOKUP(E633, Commandes!F:F, Commandes!D:D)</f>
        <v>G3B5-J6K-GN3</v>
      </c>
    </row>
    <row r="634" spans="1:26" x14ac:dyDescent="0.25">
      <c r="A634" s="11" t="s">
        <v>817</v>
      </c>
      <c r="B634" s="11" t="s">
        <v>6939</v>
      </c>
      <c r="C634" s="11" t="s">
        <v>10296</v>
      </c>
      <c r="D634" s="11" t="s">
        <v>10320</v>
      </c>
      <c r="E634" s="11" t="s">
        <v>821</v>
      </c>
      <c r="F634" s="11" t="s">
        <v>8029</v>
      </c>
      <c r="G634" s="11" t="s">
        <v>8029</v>
      </c>
      <c r="H634" s="11" t="s">
        <v>6906</v>
      </c>
      <c r="I634" s="11" t="s">
        <v>8094</v>
      </c>
      <c r="J634" s="11" t="s">
        <v>8489</v>
      </c>
      <c r="K634" s="11" t="s">
        <v>10317</v>
      </c>
      <c r="L634" s="11" t="s">
        <v>10321</v>
      </c>
      <c r="M634" s="11" t="s">
        <v>66</v>
      </c>
      <c r="N634" s="11" t="s">
        <v>6874</v>
      </c>
      <c r="O634" s="11" t="s">
        <v>6875</v>
      </c>
      <c r="P634" s="11" t="s">
        <v>66</v>
      </c>
      <c r="Q634" s="11">
        <v>46315</v>
      </c>
      <c r="R634" s="11" t="s">
        <v>10322</v>
      </c>
      <c r="S634" s="11" t="s">
        <v>6878</v>
      </c>
      <c r="T634" s="11" t="s">
        <v>823</v>
      </c>
      <c r="U634" s="11">
        <v>19000</v>
      </c>
      <c r="V634" s="11" t="s">
        <v>6923</v>
      </c>
      <c r="W634" s="11">
        <v>0</v>
      </c>
      <c r="X634" s="11">
        <v>21</v>
      </c>
      <c r="Y634" s="11" t="s">
        <v>6952</v>
      </c>
      <c r="Z634" s="15" t="str">
        <f>_xlfn.XLOOKUP(E634, Commandes!F:F, Commandes!D:D)</f>
        <v>GSFX-XMZ-C49</v>
      </c>
    </row>
    <row r="635" spans="1:26" x14ac:dyDescent="0.25">
      <c r="A635" s="11" t="s">
        <v>817</v>
      </c>
      <c r="B635" s="11" t="s">
        <v>6939</v>
      </c>
      <c r="C635" s="11" t="s">
        <v>10296</v>
      </c>
      <c r="D635" s="11" t="s">
        <v>10323</v>
      </c>
      <c r="E635" s="11" t="s">
        <v>4411</v>
      </c>
      <c r="F635" s="11" t="s">
        <v>8029</v>
      </c>
      <c r="G635" s="11" t="s">
        <v>8029</v>
      </c>
      <c r="H635" s="11" t="s">
        <v>6906</v>
      </c>
      <c r="I635" s="11" t="s">
        <v>8094</v>
      </c>
      <c r="J635" s="11" t="s">
        <v>66</v>
      </c>
      <c r="K635" s="11" t="s">
        <v>10324</v>
      </c>
      <c r="L635" s="11" t="s">
        <v>10325</v>
      </c>
      <c r="M635" s="11" t="s">
        <v>66</v>
      </c>
      <c r="N635" s="11" t="s">
        <v>6874</v>
      </c>
      <c r="O635" s="11" t="s">
        <v>6875</v>
      </c>
      <c r="P635" s="11" t="s">
        <v>66</v>
      </c>
      <c r="Q635" s="11">
        <v>4293</v>
      </c>
      <c r="R635" s="11" t="s">
        <v>10326</v>
      </c>
      <c r="S635" s="11" t="s">
        <v>6878</v>
      </c>
      <c r="T635" s="11" t="s">
        <v>4413</v>
      </c>
      <c r="U635" s="11">
        <v>19000</v>
      </c>
      <c r="V635" s="11" t="s">
        <v>6923</v>
      </c>
      <c r="W635" s="11">
        <v>0</v>
      </c>
      <c r="X635" s="11">
        <v>21</v>
      </c>
      <c r="Y635" s="11" t="s">
        <v>6952</v>
      </c>
      <c r="Z635" s="15" t="str">
        <f>_xlfn.XLOOKUP(E635, Commandes!F:F, Commandes!D:D)</f>
        <v>GBYH-ZHM-88C</v>
      </c>
    </row>
    <row r="636" spans="1:26" x14ac:dyDescent="0.25">
      <c r="A636" s="11" t="s">
        <v>817</v>
      </c>
      <c r="B636" s="11" t="s">
        <v>6865</v>
      </c>
      <c r="C636" s="11" t="s">
        <v>10296</v>
      </c>
      <c r="D636" s="11" t="s">
        <v>10327</v>
      </c>
      <c r="E636" s="11" t="s">
        <v>10328</v>
      </c>
      <c r="F636" s="11" t="s">
        <v>6869</v>
      </c>
      <c r="G636" s="11" t="s">
        <v>4181</v>
      </c>
      <c r="H636" s="11" t="s">
        <v>4667</v>
      </c>
      <c r="I636" s="11" t="s">
        <v>6870</v>
      </c>
      <c r="J636" s="11" t="s">
        <v>6871</v>
      </c>
      <c r="K636" s="11" t="s">
        <v>7848</v>
      </c>
      <c r="L636" s="11" t="s">
        <v>10329</v>
      </c>
      <c r="M636" s="11" t="s">
        <v>66</v>
      </c>
      <c r="N636" s="11" t="s">
        <v>6874</v>
      </c>
      <c r="O636" s="11" t="s">
        <v>6875</v>
      </c>
      <c r="P636" s="11" t="s">
        <v>10330</v>
      </c>
      <c r="Q636" s="11">
        <v>44321</v>
      </c>
      <c r="R636" s="11" t="s">
        <v>10331</v>
      </c>
      <c r="S636" s="11" t="s">
        <v>6878</v>
      </c>
      <c r="T636" s="11" t="s">
        <v>10332</v>
      </c>
      <c r="U636" s="11">
        <v>1595</v>
      </c>
      <c r="V636" s="11" t="s">
        <v>6880</v>
      </c>
      <c r="W636" s="11">
        <v>120</v>
      </c>
      <c r="X636" s="11">
        <v>5</v>
      </c>
      <c r="Y636" s="11" t="s">
        <v>6881</v>
      </c>
      <c r="Z636" s="15" t="e">
        <f>_xlfn.XLOOKUP(E636, Commandes!F:F, Commandes!D:D)</f>
        <v>#N/A</v>
      </c>
    </row>
    <row r="637" spans="1:26" x14ac:dyDescent="0.25">
      <c r="A637" s="11" t="s">
        <v>817</v>
      </c>
      <c r="B637" s="11" t="s">
        <v>7127</v>
      </c>
      <c r="C637" s="11" t="s">
        <v>10296</v>
      </c>
      <c r="D637" s="11" t="s">
        <v>10333</v>
      </c>
      <c r="E637" s="11" t="s">
        <v>10334</v>
      </c>
      <c r="F637" s="11" t="s">
        <v>66</v>
      </c>
      <c r="G637" s="11" t="s">
        <v>8010</v>
      </c>
      <c r="H637" s="11" t="s">
        <v>4667</v>
      </c>
      <c r="I637" s="11" t="s">
        <v>8278</v>
      </c>
      <c r="J637" s="11" t="s">
        <v>8279</v>
      </c>
      <c r="K637" s="11" t="s">
        <v>10335</v>
      </c>
      <c r="L637" s="11" t="s">
        <v>10336</v>
      </c>
      <c r="M637" s="11" t="s">
        <v>66</v>
      </c>
      <c r="N637" s="11" t="s">
        <v>6874</v>
      </c>
      <c r="O637" s="11" t="s">
        <v>6875</v>
      </c>
      <c r="P637" s="11" t="s">
        <v>66</v>
      </c>
      <c r="Q637" s="11">
        <v>113592</v>
      </c>
      <c r="R637" s="11" t="s">
        <v>10337</v>
      </c>
      <c r="S637" s="11" t="s">
        <v>6878</v>
      </c>
      <c r="T637" s="11" t="s">
        <v>10338</v>
      </c>
      <c r="U637" s="11">
        <v>1670</v>
      </c>
      <c r="V637" s="11" t="s">
        <v>6923</v>
      </c>
      <c r="W637" s="11">
        <v>82</v>
      </c>
      <c r="X637" s="11">
        <v>4</v>
      </c>
      <c r="Y637" s="11" t="s">
        <v>66</v>
      </c>
      <c r="Z637" s="15" t="e">
        <f>_xlfn.XLOOKUP(E637, Commandes!F:F, Commandes!D:D)</f>
        <v>#N/A</v>
      </c>
    </row>
    <row r="638" spans="1:26" x14ac:dyDescent="0.25">
      <c r="A638" s="11" t="s">
        <v>817</v>
      </c>
      <c r="B638" s="11" t="s">
        <v>7127</v>
      </c>
      <c r="C638" s="11" t="s">
        <v>10296</v>
      </c>
      <c r="D638" s="11" t="s">
        <v>10339</v>
      </c>
      <c r="E638" s="11" t="s">
        <v>10340</v>
      </c>
      <c r="F638" s="11" t="s">
        <v>66</v>
      </c>
      <c r="G638" s="11" t="s">
        <v>8010</v>
      </c>
      <c r="H638" s="11" t="s">
        <v>4667</v>
      </c>
      <c r="I638" s="11" t="s">
        <v>8278</v>
      </c>
      <c r="J638" s="11" t="s">
        <v>8279</v>
      </c>
      <c r="K638" s="11" t="s">
        <v>9305</v>
      </c>
      <c r="L638" s="11" t="s">
        <v>10341</v>
      </c>
      <c r="M638" s="11" t="s">
        <v>66</v>
      </c>
      <c r="N638" s="11" t="s">
        <v>6874</v>
      </c>
      <c r="O638" s="11" t="s">
        <v>6875</v>
      </c>
      <c r="P638" s="11" t="s">
        <v>66</v>
      </c>
      <c r="Q638" s="11">
        <v>127299</v>
      </c>
      <c r="R638" s="11" t="s">
        <v>10342</v>
      </c>
      <c r="S638" s="11" t="s">
        <v>6878</v>
      </c>
      <c r="T638" s="11" t="s">
        <v>10343</v>
      </c>
      <c r="U638" s="11">
        <v>1670</v>
      </c>
      <c r="V638" s="11" t="s">
        <v>6923</v>
      </c>
      <c r="W638" s="11">
        <v>82</v>
      </c>
      <c r="X638" s="11">
        <v>4</v>
      </c>
      <c r="Y638" s="11" t="s">
        <v>6881</v>
      </c>
      <c r="Z638" s="15" t="e">
        <f>_xlfn.XLOOKUP(E638, Commandes!F:F, Commandes!D:D)</f>
        <v>#N/A</v>
      </c>
    </row>
    <row r="639" spans="1:26" x14ac:dyDescent="0.25">
      <c r="A639" s="11" t="s">
        <v>75</v>
      </c>
      <c r="B639" s="11" t="s">
        <v>6939</v>
      </c>
      <c r="C639" s="11" t="s">
        <v>10344</v>
      </c>
      <c r="D639" s="11" t="s">
        <v>10345</v>
      </c>
      <c r="E639" s="11" t="s">
        <v>1966</v>
      </c>
      <c r="F639" s="11" t="s">
        <v>8340</v>
      </c>
      <c r="G639" s="11" t="s">
        <v>66</v>
      </c>
      <c r="H639" s="11" t="s">
        <v>6906</v>
      </c>
      <c r="I639" s="11" t="s">
        <v>8341</v>
      </c>
      <c r="J639" s="11" t="s">
        <v>8069</v>
      </c>
      <c r="K639" s="11" t="s">
        <v>10346</v>
      </c>
      <c r="L639" s="11" t="s">
        <v>10347</v>
      </c>
      <c r="M639" s="11" t="s">
        <v>66</v>
      </c>
      <c r="N639" s="11" t="s">
        <v>6874</v>
      </c>
      <c r="O639" s="11" t="s">
        <v>6875</v>
      </c>
      <c r="P639" s="11" t="s">
        <v>10348</v>
      </c>
      <c r="Q639" s="11">
        <v>207878</v>
      </c>
      <c r="R639" s="11" t="s">
        <v>10349</v>
      </c>
      <c r="S639" s="11" t="s">
        <v>8335</v>
      </c>
      <c r="T639" s="11" t="s">
        <v>1968</v>
      </c>
      <c r="U639" s="11">
        <v>13300</v>
      </c>
      <c r="V639" s="11" t="s">
        <v>6923</v>
      </c>
      <c r="W639" s="11">
        <v>0</v>
      </c>
      <c r="X639" s="11">
        <v>14</v>
      </c>
      <c r="Y639" s="11" t="s">
        <v>6952</v>
      </c>
      <c r="Z639" s="15" t="str">
        <f>_xlfn.XLOOKUP(E639, Commandes!F:F, Commandes!D:D)</f>
        <v>GT3J-SE5-5U8</v>
      </c>
    </row>
    <row r="640" spans="1:26" x14ac:dyDescent="0.25">
      <c r="A640" s="11" t="s">
        <v>75</v>
      </c>
      <c r="B640" s="11" t="s">
        <v>6939</v>
      </c>
      <c r="C640" s="11" t="s">
        <v>10344</v>
      </c>
      <c r="D640" s="11" t="s">
        <v>10350</v>
      </c>
      <c r="E640" s="11" t="s">
        <v>2115</v>
      </c>
      <c r="F640" s="11" t="s">
        <v>6942</v>
      </c>
      <c r="G640" s="11" t="s">
        <v>66</v>
      </c>
      <c r="H640" s="11" t="s">
        <v>8354</v>
      </c>
      <c r="I640" s="11" t="s">
        <v>4725</v>
      </c>
      <c r="J640" s="11" t="s">
        <v>8858</v>
      </c>
      <c r="K640" s="11" t="s">
        <v>10351</v>
      </c>
      <c r="L640" s="11" t="s">
        <v>9649</v>
      </c>
      <c r="M640" s="11" t="s">
        <v>66</v>
      </c>
      <c r="N640" s="11" t="s">
        <v>6874</v>
      </c>
      <c r="O640" s="11" t="s">
        <v>6875</v>
      </c>
      <c r="P640" s="11" t="s">
        <v>10352</v>
      </c>
      <c r="Q640" s="11">
        <v>207056</v>
      </c>
      <c r="R640" s="11" t="s">
        <v>10353</v>
      </c>
      <c r="S640" s="11" t="s">
        <v>6878</v>
      </c>
      <c r="T640" s="11" t="s">
        <v>2117</v>
      </c>
      <c r="U640" s="11">
        <v>16000</v>
      </c>
      <c r="V640" s="11" t="s">
        <v>6923</v>
      </c>
      <c r="W640" s="11">
        <v>0</v>
      </c>
      <c r="X640" s="11">
        <v>21</v>
      </c>
      <c r="Y640" s="11" t="s">
        <v>6952</v>
      </c>
      <c r="Z640" s="15" t="str">
        <f>_xlfn.XLOOKUP(E640, Commandes!F:F, Commandes!D:D)</f>
        <v>GU39-C9U-M3A</v>
      </c>
    </row>
    <row r="641" spans="1:26" x14ac:dyDescent="0.25">
      <c r="A641" s="11" t="s">
        <v>75</v>
      </c>
      <c r="B641" s="11" t="s">
        <v>6939</v>
      </c>
      <c r="C641" s="11" t="s">
        <v>10344</v>
      </c>
      <c r="D641" s="11" t="s">
        <v>10354</v>
      </c>
      <c r="E641" s="11" t="s">
        <v>2211</v>
      </c>
      <c r="F641" s="11" t="s">
        <v>6942</v>
      </c>
      <c r="G641" s="11" t="s">
        <v>66</v>
      </c>
      <c r="H641" s="11" t="s">
        <v>8354</v>
      </c>
      <c r="I641" s="11" t="s">
        <v>4725</v>
      </c>
      <c r="J641" s="11" t="s">
        <v>8858</v>
      </c>
      <c r="K641" s="11" t="s">
        <v>8812</v>
      </c>
      <c r="L641" s="11" t="s">
        <v>10355</v>
      </c>
      <c r="M641" s="11" t="s">
        <v>66</v>
      </c>
      <c r="N641" s="11" t="s">
        <v>6874</v>
      </c>
      <c r="O641" s="11" t="s">
        <v>6875</v>
      </c>
      <c r="P641" s="11" t="s">
        <v>10356</v>
      </c>
      <c r="Q641" s="11">
        <v>252613</v>
      </c>
      <c r="R641" s="11" t="s">
        <v>10357</v>
      </c>
      <c r="S641" s="11" t="s">
        <v>6878</v>
      </c>
      <c r="T641" s="11" t="s">
        <v>2213</v>
      </c>
      <c r="U641" s="11">
        <v>16000</v>
      </c>
      <c r="V641" s="11" t="s">
        <v>6923</v>
      </c>
      <c r="W641" s="11">
        <v>0</v>
      </c>
      <c r="X641" s="11">
        <v>21</v>
      </c>
      <c r="Y641" s="11" t="s">
        <v>6952</v>
      </c>
      <c r="Z641" s="15" t="str">
        <f>_xlfn.XLOOKUP(E641, Commandes!F:F, Commandes!D:D)</f>
        <v>G9S4-RXA-56N</v>
      </c>
    </row>
    <row r="642" spans="1:26" x14ac:dyDescent="0.25">
      <c r="A642" s="11" t="s">
        <v>75</v>
      </c>
      <c r="B642" s="11" t="s">
        <v>6939</v>
      </c>
      <c r="C642" s="11" t="s">
        <v>10344</v>
      </c>
      <c r="D642" s="11" t="s">
        <v>10358</v>
      </c>
      <c r="E642" s="11" t="s">
        <v>1983</v>
      </c>
      <c r="F642" s="11" t="s">
        <v>8340</v>
      </c>
      <c r="G642" s="11" t="s">
        <v>66</v>
      </c>
      <c r="H642" s="11" t="s">
        <v>6906</v>
      </c>
      <c r="I642" s="11" t="s">
        <v>8341</v>
      </c>
      <c r="J642" s="11" t="s">
        <v>8069</v>
      </c>
      <c r="K642" s="11" t="s">
        <v>10359</v>
      </c>
      <c r="L642" s="11" t="s">
        <v>9649</v>
      </c>
      <c r="M642" s="11" t="s">
        <v>66</v>
      </c>
      <c r="N642" s="11" t="s">
        <v>6874</v>
      </c>
      <c r="O642" s="11" t="s">
        <v>6875</v>
      </c>
      <c r="P642" s="11" t="s">
        <v>10360</v>
      </c>
      <c r="Q642" s="11">
        <v>170905</v>
      </c>
      <c r="R642" s="11" t="s">
        <v>10361</v>
      </c>
      <c r="S642" s="11" t="s">
        <v>8335</v>
      </c>
      <c r="T642" s="11" t="s">
        <v>1985</v>
      </c>
      <c r="U642" s="11">
        <v>13000</v>
      </c>
      <c r="V642" s="11" t="s">
        <v>6923</v>
      </c>
      <c r="W642" s="11">
        <v>0</v>
      </c>
      <c r="X642" s="11">
        <v>14</v>
      </c>
      <c r="Y642" s="11" t="s">
        <v>6952</v>
      </c>
      <c r="Z642" s="15" t="str">
        <f>_xlfn.XLOOKUP(E642, Commandes!F:F, Commandes!D:D)</f>
        <v>G62U-JGC-YAA</v>
      </c>
    </row>
    <row r="643" spans="1:26" x14ac:dyDescent="0.25">
      <c r="A643" s="11" t="s">
        <v>75</v>
      </c>
      <c r="B643" s="11" t="s">
        <v>6939</v>
      </c>
      <c r="C643" s="11" t="s">
        <v>10344</v>
      </c>
      <c r="D643" s="11" t="s">
        <v>10362</v>
      </c>
      <c r="E643" s="11" t="s">
        <v>2097</v>
      </c>
      <c r="F643" s="11" t="s">
        <v>6942</v>
      </c>
      <c r="G643" s="11" t="s">
        <v>66</v>
      </c>
      <c r="H643" s="11" t="s">
        <v>8354</v>
      </c>
      <c r="I643" s="11" t="s">
        <v>4725</v>
      </c>
      <c r="J643" s="11" t="s">
        <v>8858</v>
      </c>
      <c r="K643" s="11" t="s">
        <v>10363</v>
      </c>
      <c r="L643" s="11" t="s">
        <v>10364</v>
      </c>
      <c r="M643" s="11" t="s">
        <v>66</v>
      </c>
      <c r="N643" s="11" t="s">
        <v>6874</v>
      </c>
      <c r="O643" s="11" t="s">
        <v>6875</v>
      </c>
      <c r="P643" s="11" t="s">
        <v>66</v>
      </c>
      <c r="Q643" s="11">
        <v>201704</v>
      </c>
      <c r="R643" s="11" t="s">
        <v>10365</v>
      </c>
      <c r="S643" s="11" t="s">
        <v>6878</v>
      </c>
      <c r="T643" s="11" t="s">
        <v>2099</v>
      </c>
      <c r="U643" s="11">
        <v>16000</v>
      </c>
      <c r="V643" s="11" t="s">
        <v>6923</v>
      </c>
      <c r="W643" s="11">
        <v>0</v>
      </c>
      <c r="X643" s="11">
        <v>21</v>
      </c>
      <c r="Y643" s="11" t="s">
        <v>6952</v>
      </c>
      <c r="Z643" s="15" t="str">
        <f>_xlfn.XLOOKUP(E643, Commandes!F:F, Commandes!D:D)</f>
        <v>GYEY-5JG-DZ4</v>
      </c>
    </row>
    <row r="644" spans="1:26" x14ac:dyDescent="0.25">
      <c r="A644" s="11" t="s">
        <v>75</v>
      </c>
      <c r="B644" s="11" t="s">
        <v>6939</v>
      </c>
      <c r="C644" s="11" t="s">
        <v>10344</v>
      </c>
      <c r="D644" s="11" t="s">
        <v>10366</v>
      </c>
      <c r="E644" s="11" t="s">
        <v>2109</v>
      </c>
      <c r="F644" s="11" t="s">
        <v>8340</v>
      </c>
      <c r="G644" s="11" t="s">
        <v>66</v>
      </c>
      <c r="H644" s="11" t="s">
        <v>6906</v>
      </c>
      <c r="I644" s="11" t="s">
        <v>8341</v>
      </c>
      <c r="J644" s="11" t="s">
        <v>8069</v>
      </c>
      <c r="K644" s="11" t="s">
        <v>10367</v>
      </c>
      <c r="L644" s="11" t="s">
        <v>10368</v>
      </c>
      <c r="M644" s="11" t="s">
        <v>66</v>
      </c>
      <c r="N644" s="11" t="s">
        <v>6874</v>
      </c>
      <c r="O644" s="11" t="s">
        <v>6875</v>
      </c>
      <c r="P644" s="11" t="s">
        <v>10369</v>
      </c>
      <c r="Q644" s="11">
        <v>171945</v>
      </c>
      <c r="R644" s="11" t="s">
        <v>10370</v>
      </c>
      <c r="S644" s="11" t="s">
        <v>8335</v>
      </c>
      <c r="T644" s="11" t="s">
        <v>2111</v>
      </c>
      <c r="U644" s="11">
        <v>13000</v>
      </c>
      <c r="V644" s="11" t="s">
        <v>6923</v>
      </c>
      <c r="W644" s="11">
        <v>0</v>
      </c>
      <c r="X644" s="11">
        <v>14</v>
      </c>
      <c r="Y644" s="11" t="s">
        <v>6952</v>
      </c>
      <c r="Z644" s="15" t="str">
        <f>_xlfn.XLOOKUP(E644, Commandes!F:F, Commandes!D:D)</f>
        <v>GNB4-WBN-T6E</v>
      </c>
    </row>
    <row r="645" spans="1:26" x14ac:dyDescent="0.25">
      <c r="A645" s="11" t="s">
        <v>75</v>
      </c>
      <c r="B645" s="11" t="s">
        <v>6939</v>
      </c>
      <c r="C645" s="11" t="s">
        <v>10344</v>
      </c>
      <c r="D645" s="11" t="s">
        <v>10371</v>
      </c>
      <c r="E645" s="11" t="s">
        <v>535</v>
      </c>
      <c r="F645" s="11" t="s">
        <v>8340</v>
      </c>
      <c r="G645" s="11" t="s">
        <v>66</v>
      </c>
      <c r="H645" s="11" t="s">
        <v>6906</v>
      </c>
      <c r="I645" s="11" t="s">
        <v>8341</v>
      </c>
      <c r="J645" s="11" t="s">
        <v>8069</v>
      </c>
      <c r="K645" s="11" t="s">
        <v>10372</v>
      </c>
      <c r="L645" s="11" t="s">
        <v>10373</v>
      </c>
      <c r="M645" s="11" t="s">
        <v>66</v>
      </c>
      <c r="N645" s="11" t="s">
        <v>6874</v>
      </c>
      <c r="O645" s="11" t="s">
        <v>6875</v>
      </c>
      <c r="P645" s="11" t="s">
        <v>10374</v>
      </c>
      <c r="Q645" s="11">
        <v>145568</v>
      </c>
      <c r="R645" s="11" t="s">
        <v>10375</v>
      </c>
      <c r="S645" s="11" t="s">
        <v>8335</v>
      </c>
      <c r="T645" s="11" t="s">
        <v>537</v>
      </c>
      <c r="U645" s="11">
        <v>13000</v>
      </c>
      <c r="V645" s="11" t="s">
        <v>6923</v>
      </c>
      <c r="W645" s="11">
        <v>0</v>
      </c>
      <c r="X645" s="11">
        <v>14</v>
      </c>
      <c r="Y645" s="11" t="s">
        <v>6952</v>
      </c>
      <c r="Z645" s="15" t="str">
        <f>_xlfn.XLOOKUP(E645, Commandes!F:F, Commandes!D:D)</f>
        <v>GXGX-5CR-4SX</v>
      </c>
    </row>
    <row r="646" spans="1:26" x14ac:dyDescent="0.25">
      <c r="A646" s="11" t="s">
        <v>75</v>
      </c>
      <c r="B646" s="11" t="s">
        <v>6939</v>
      </c>
      <c r="C646" s="11" t="s">
        <v>10344</v>
      </c>
      <c r="D646" s="11" t="s">
        <v>10376</v>
      </c>
      <c r="E646" s="11" t="s">
        <v>2199</v>
      </c>
      <c r="F646" s="11" t="s">
        <v>8353</v>
      </c>
      <c r="G646" s="11" t="s">
        <v>66</v>
      </c>
      <c r="H646" s="11" t="s">
        <v>8354</v>
      </c>
      <c r="I646" s="11" t="s">
        <v>4725</v>
      </c>
      <c r="J646" s="11" t="s">
        <v>8069</v>
      </c>
      <c r="K646" s="11" t="s">
        <v>10377</v>
      </c>
      <c r="L646" s="11" t="s">
        <v>10378</v>
      </c>
      <c r="M646" s="11" t="s">
        <v>66</v>
      </c>
      <c r="N646" s="11" t="s">
        <v>6874</v>
      </c>
      <c r="O646" s="11" t="s">
        <v>6875</v>
      </c>
      <c r="P646" s="11" t="s">
        <v>10379</v>
      </c>
      <c r="Q646" s="11">
        <v>215979</v>
      </c>
      <c r="R646" s="11" t="s">
        <v>10380</v>
      </c>
      <c r="S646" s="11" t="s">
        <v>6878</v>
      </c>
      <c r="T646" s="11" t="s">
        <v>10381</v>
      </c>
      <c r="U646" s="11">
        <v>14000</v>
      </c>
      <c r="V646" s="11" t="s">
        <v>6923</v>
      </c>
      <c r="W646" s="11">
        <v>0</v>
      </c>
      <c r="X646" s="11">
        <v>14</v>
      </c>
      <c r="Y646" s="11" t="s">
        <v>6952</v>
      </c>
      <c r="Z646" s="15" t="str">
        <f>_xlfn.XLOOKUP(E646, Commandes!F:F, Commandes!D:D)</f>
        <v>GKRC-UKC-63Y</v>
      </c>
    </row>
    <row r="647" spans="1:26" x14ac:dyDescent="0.25">
      <c r="A647" s="11" t="s">
        <v>75</v>
      </c>
      <c r="B647" s="11" t="s">
        <v>6939</v>
      </c>
      <c r="C647" s="11" t="s">
        <v>10344</v>
      </c>
      <c r="D647" s="11" t="s">
        <v>10382</v>
      </c>
      <c r="E647" s="11" t="s">
        <v>522</v>
      </c>
      <c r="F647" s="11" t="s">
        <v>8340</v>
      </c>
      <c r="G647" s="11" t="s">
        <v>66</v>
      </c>
      <c r="H647" s="11" t="s">
        <v>6906</v>
      </c>
      <c r="I647" s="11" t="s">
        <v>8341</v>
      </c>
      <c r="J647" s="11" t="s">
        <v>8069</v>
      </c>
      <c r="K647" s="11" t="s">
        <v>10383</v>
      </c>
      <c r="L647" s="11" t="s">
        <v>10384</v>
      </c>
      <c r="M647" s="11" t="s">
        <v>66</v>
      </c>
      <c r="N647" s="11" t="s">
        <v>6874</v>
      </c>
      <c r="O647" s="11" t="s">
        <v>6875</v>
      </c>
      <c r="P647" s="11" t="s">
        <v>10385</v>
      </c>
      <c r="Q647" s="11">
        <v>136182</v>
      </c>
      <c r="R647" s="11" t="s">
        <v>10386</v>
      </c>
      <c r="S647" s="11" t="s">
        <v>8335</v>
      </c>
      <c r="T647" s="11" t="s">
        <v>525</v>
      </c>
      <c r="U647" s="11">
        <v>13000</v>
      </c>
      <c r="V647" s="11" t="s">
        <v>6923</v>
      </c>
      <c r="W647" s="11">
        <v>0</v>
      </c>
      <c r="X647" s="11">
        <v>14</v>
      </c>
      <c r="Y647" s="11" t="s">
        <v>6952</v>
      </c>
      <c r="Z647" s="15" t="str">
        <f>_xlfn.XLOOKUP(E647, Commandes!F:F, Commandes!D:D)</f>
        <v>G3GJ-C4W-CAY</v>
      </c>
    </row>
    <row r="648" spans="1:26" x14ac:dyDescent="0.25">
      <c r="A648" s="11" t="s">
        <v>75</v>
      </c>
      <c r="B648" s="11" t="s">
        <v>6939</v>
      </c>
      <c r="C648" s="11" t="s">
        <v>10344</v>
      </c>
      <c r="D648" s="11" t="s">
        <v>10387</v>
      </c>
      <c r="E648" s="11" t="s">
        <v>2205</v>
      </c>
      <c r="F648" s="11" t="s">
        <v>6942</v>
      </c>
      <c r="G648" s="11" t="s">
        <v>66</v>
      </c>
      <c r="H648" s="11" t="s">
        <v>8354</v>
      </c>
      <c r="I648" s="11" t="s">
        <v>4725</v>
      </c>
      <c r="J648" s="11" t="s">
        <v>8858</v>
      </c>
      <c r="K648" s="11" t="s">
        <v>10388</v>
      </c>
      <c r="L648" s="11" t="s">
        <v>10384</v>
      </c>
      <c r="M648" s="11" t="s">
        <v>66</v>
      </c>
      <c r="N648" s="11" t="s">
        <v>6874</v>
      </c>
      <c r="O648" s="11" t="s">
        <v>6875</v>
      </c>
      <c r="P648" s="11" t="s">
        <v>66</v>
      </c>
      <c r="Q648" s="11">
        <v>208629</v>
      </c>
      <c r="R648" s="11" t="s">
        <v>10389</v>
      </c>
      <c r="S648" s="11" t="s">
        <v>6878</v>
      </c>
      <c r="T648" s="11" t="s">
        <v>2207</v>
      </c>
      <c r="U648" s="11">
        <v>16000</v>
      </c>
      <c r="V648" s="11" t="s">
        <v>6923</v>
      </c>
      <c r="W648" s="11">
        <v>0</v>
      </c>
      <c r="X648" s="11">
        <v>21</v>
      </c>
      <c r="Y648" s="11" t="s">
        <v>6952</v>
      </c>
      <c r="Z648" s="15" t="str">
        <f>_xlfn.XLOOKUP(E648, Commandes!F:F, Commandes!D:D)</f>
        <v>GF73-N5D-YGR</v>
      </c>
    </row>
    <row r="649" spans="1:26" x14ac:dyDescent="0.25">
      <c r="A649" s="11" t="s">
        <v>75</v>
      </c>
      <c r="B649" s="11" t="s">
        <v>6939</v>
      </c>
      <c r="C649" s="11" t="s">
        <v>10344</v>
      </c>
      <c r="D649" s="11" t="s">
        <v>10390</v>
      </c>
      <c r="E649" s="11" t="s">
        <v>10391</v>
      </c>
      <c r="F649" s="11" t="s">
        <v>8029</v>
      </c>
      <c r="G649" s="11" t="s">
        <v>66</v>
      </c>
      <c r="H649" s="11" t="s">
        <v>10392</v>
      </c>
      <c r="I649" s="11" t="s">
        <v>66</v>
      </c>
      <c r="J649" s="11" t="s">
        <v>66</v>
      </c>
      <c r="K649" s="11" t="s">
        <v>10393</v>
      </c>
      <c r="L649" s="11" t="s">
        <v>10394</v>
      </c>
      <c r="M649" s="11" t="s">
        <v>66</v>
      </c>
      <c r="N649" s="11" t="s">
        <v>8032</v>
      </c>
      <c r="O649" s="11" t="s">
        <v>10395</v>
      </c>
      <c r="P649" s="11" t="s">
        <v>66</v>
      </c>
      <c r="Q649" s="11">
        <v>0</v>
      </c>
      <c r="R649" s="11" t="s">
        <v>10394</v>
      </c>
      <c r="S649" s="11" t="s">
        <v>6878</v>
      </c>
      <c r="T649" s="11" t="s">
        <v>10396</v>
      </c>
      <c r="U649" s="11">
        <v>19000</v>
      </c>
      <c r="V649" s="11" t="s">
        <v>7170</v>
      </c>
      <c r="W649" s="11">
        <v>0</v>
      </c>
      <c r="X649" s="11">
        <v>25</v>
      </c>
      <c r="Y649" s="11" t="s">
        <v>6952</v>
      </c>
      <c r="Z649" s="15" t="e">
        <f>_xlfn.XLOOKUP(E649, Commandes!F:F, Commandes!D:D)</f>
        <v>#N/A</v>
      </c>
    </row>
    <row r="650" spans="1:26" x14ac:dyDescent="0.25">
      <c r="A650" s="11" t="s">
        <v>75</v>
      </c>
      <c r="B650" s="11" t="s">
        <v>6939</v>
      </c>
      <c r="C650" s="11" t="s">
        <v>10344</v>
      </c>
      <c r="D650" s="11" t="s">
        <v>10397</v>
      </c>
      <c r="E650" s="11" t="s">
        <v>10398</v>
      </c>
      <c r="F650" s="11" t="s">
        <v>8029</v>
      </c>
      <c r="G650" s="11" t="s">
        <v>66</v>
      </c>
      <c r="H650" s="11" t="s">
        <v>10392</v>
      </c>
      <c r="I650" s="11" t="s">
        <v>10399</v>
      </c>
      <c r="J650" s="11" t="s">
        <v>66</v>
      </c>
      <c r="K650" s="11" t="s">
        <v>10393</v>
      </c>
      <c r="L650" s="11" t="s">
        <v>10400</v>
      </c>
      <c r="M650" s="11" t="s">
        <v>66</v>
      </c>
      <c r="N650" s="11" t="s">
        <v>8032</v>
      </c>
      <c r="O650" s="11" t="s">
        <v>10395</v>
      </c>
      <c r="P650" s="11" t="s">
        <v>66</v>
      </c>
      <c r="Q650" s="11">
        <v>0</v>
      </c>
      <c r="R650" s="11" t="s">
        <v>10400</v>
      </c>
      <c r="S650" s="11" t="s">
        <v>6878</v>
      </c>
      <c r="T650" s="11" t="s">
        <v>10401</v>
      </c>
      <c r="U650" s="11">
        <v>0</v>
      </c>
      <c r="V650" s="11" t="s">
        <v>7170</v>
      </c>
      <c r="W650" s="11">
        <v>0</v>
      </c>
      <c r="X650" s="11">
        <v>25</v>
      </c>
      <c r="Y650" s="11" t="s">
        <v>66</v>
      </c>
      <c r="Z650" s="15" t="e">
        <f>_xlfn.XLOOKUP(E650, Commandes!F:F, Commandes!D:D)</f>
        <v>#N/A</v>
      </c>
    </row>
    <row r="651" spans="1:26" x14ac:dyDescent="0.25">
      <c r="A651" s="11" t="s">
        <v>75</v>
      </c>
      <c r="B651" s="11" t="s">
        <v>6939</v>
      </c>
      <c r="C651" s="11" t="s">
        <v>10344</v>
      </c>
      <c r="D651" s="11" t="s">
        <v>10402</v>
      </c>
      <c r="E651" s="11" t="s">
        <v>10403</v>
      </c>
      <c r="F651" s="11" t="s">
        <v>6942</v>
      </c>
      <c r="G651" s="11" t="s">
        <v>66</v>
      </c>
      <c r="H651" s="11" t="s">
        <v>6906</v>
      </c>
      <c r="I651" s="11" t="s">
        <v>8038</v>
      </c>
      <c r="J651" s="11" t="s">
        <v>66</v>
      </c>
      <c r="K651" s="11" t="s">
        <v>10404</v>
      </c>
      <c r="L651" s="11" t="s">
        <v>10405</v>
      </c>
      <c r="M651" s="11" t="s">
        <v>66</v>
      </c>
      <c r="N651" s="11" t="s">
        <v>8032</v>
      </c>
      <c r="O651" s="11" t="s">
        <v>9976</v>
      </c>
      <c r="P651" s="11" t="s">
        <v>66</v>
      </c>
      <c r="Q651" s="11">
        <v>99211</v>
      </c>
      <c r="R651" s="11" t="s">
        <v>10406</v>
      </c>
      <c r="S651" s="11" t="s">
        <v>6878</v>
      </c>
      <c r="T651" s="11" t="s">
        <v>10407</v>
      </c>
      <c r="U651" s="11">
        <v>16000</v>
      </c>
      <c r="V651" s="11" t="s">
        <v>6923</v>
      </c>
      <c r="W651" s="11">
        <v>0</v>
      </c>
      <c r="X651" s="11">
        <v>14</v>
      </c>
      <c r="Y651" s="11" t="s">
        <v>6952</v>
      </c>
      <c r="Z651" s="15" t="e">
        <f>_xlfn.XLOOKUP(E651, Commandes!F:F, Commandes!D:D)</f>
        <v>#N/A</v>
      </c>
    </row>
    <row r="652" spans="1:26" x14ac:dyDescent="0.25">
      <c r="A652" s="11" t="s">
        <v>75</v>
      </c>
      <c r="B652" s="11" t="s">
        <v>6939</v>
      </c>
      <c r="C652" s="11" t="s">
        <v>10344</v>
      </c>
      <c r="D652" s="11" t="s">
        <v>10408</v>
      </c>
      <c r="E652" s="11" t="s">
        <v>10409</v>
      </c>
      <c r="F652" s="11" t="s">
        <v>6942</v>
      </c>
      <c r="G652" s="11" t="s">
        <v>66</v>
      </c>
      <c r="H652" s="11" t="s">
        <v>6906</v>
      </c>
      <c r="I652" s="11" t="s">
        <v>8038</v>
      </c>
      <c r="J652" s="11" t="s">
        <v>66</v>
      </c>
      <c r="K652" s="11" t="s">
        <v>10404</v>
      </c>
      <c r="L652" s="11" t="s">
        <v>10405</v>
      </c>
      <c r="M652" s="11" t="s">
        <v>66</v>
      </c>
      <c r="N652" s="11" t="s">
        <v>8032</v>
      </c>
      <c r="O652" s="11" t="s">
        <v>9976</v>
      </c>
      <c r="P652" s="11" t="s">
        <v>66</v>
      </c>
      <c r="Q652" s="11">
        <v>108541</v>
      </c>
      <c r="R652" s="11" t="s">
        <v>10410</v>
      </c>
      <c r="S652" s="11" t="s">
        <v>6878</v>
      </c>
      <c r="T652" s="11" t="s">
        <v>10411</v>
      </c>
      <c r="U652" s="11">
        <v>16000</v>
      </c>
      <c r="V652" s="11" t="s">
        <v>6923</v>
      </c>
      <c r="W652" s="11">
        <v>0</v>
      </c>
      <c r="X652" s="11">
        <v>14</v>
      </c>
      <c r="Y652" s="11" t="s">
        <v>6952</v>
      </c>
      <c r="Z652" s="15" t="e">
        <f>_xlfn.XLOOKUP(E652, Commandes!F:F, Commandes!D:D)</f>
        <v>#N/A</v>
      </c>
    </row>
    <row r="653" spans="1:26" x14ac:dyDescent="0.25">
      <c r="A653" s="11" t="s">
        <v>75</v>
      </c>
      <c r="B653" s="11" t="s">
        <v>6939</v>
      </c>
      <c r="C653" s="11" t="s">
        <v>10344</v>
      </c>
      <c r="D653" s="11" t="s">
        <v>10412</v>
      </c>
      <c r="E653" s="11" t="s">
        <v>10413</v>
      </c>
      <c r="F653" s="11" t="s">
        <v>6942</v>
      </c>
      <c r="G653" s="11" t="s">
        <v>66</v>
      </c>
      <c r="H653" s="11" t="s">
        <v>6906</v>
      </c>
      <c r="I653" s="11" t="s">
        <v>8038</v>
      </c>
      <c r="J653" s="11" t="s">
        <v>66</v>
      </c>
      <c r="K653" s="11" t="s">
        <v>10404</v>
      </c>
      <c r="L653" s="11" t="s">
        <v>10405</v>
      </c>
      <c r="M653" s="11" t="s">
        <v>66</v>
      </c>
      <c r="N653" s="11" t="s">
        <v>8032</v>
      </c>
      <c r="O653" s="11" t="s">
        <v>9976</v>
      </c>
      <c r="P653" s="11" t="s">
        <v>66</v>
      </c>
      <c r="Q653" s="11">
        <v>168474</v>
      </c>
      <c r="R653" s="11" t="s">
        <v>10414</v>
      </c>
      <c r="S653" s="11" t="s">
        <v>6878</v>
      </c>
      <c r="T653" s="11" t="s">
        <v>10415</v>
      </c>
      <c r="U653" s="11">
        <v>16000</v>
      </c>
      <c r="V653" s="11" t="s">
        <v>6923</v>
      </c>
      <c r="W653" s="11">
        <v>0</v>
      </c>
      <c r="X653" s="11">
        <v>14</v>
      </c>
      <c r="Y653" s="11" t="s">
        <v>6952</v>
      </c>
      <c r="Z653" s="15" t="e">
        <f>_xlfn.XLOOKUP(E653, Commandes!F:F, Commandes!D:D)</f>
        <v>#N/A</v>
      </c>
    </row>
    <row r="654" spans="1:26" x14ac:dyDescent="0.25">
      <c r="A654" s="11" t="s">
        <v>75</v>
      </c>
      <c r="B654" s="11" t="s">
        <v>6939</v>
      </c>
      <c r="C654" s="11" t="s">
        <v>10344</v>
      </c>
      <c r="D654" s="11" t="s">
        <v>10416</v>
      </c>
      <c r="E654" s="11" t="s">
        <v>10417</v>
      </c>
      <c r="F654" s="11" t="s">
        <v>6942</v>
      </c>
      <c r="G654" s="11" t="s">
        <v>66</v>
      </c>
      <c r="H654" s="11" t="s">
        <v>6906</v>
      </c>
      <c r="I654" s="11" t="s">
        <v>8038</v>
      </c>
      <c r="J654" s="11" t="s">
        <v>66</v>
      </c>
      <c r="K654" s="11" t="s">
        <v>10404</v>
      </c>
      <c r="L654" s="11" t="s">
        <v>10405</v>
      </c>
      <c r="M654" s="11" t="s">
        <v>66</v>
      </c>
      <c r="N654" s="11" t="s">
        <v>8032</v>
      </c>
      <c r="O654" s="11" t="s">
        <v>9976</v>
      </c>
      <c r="P654" s="11" t="s">
        <v>66</v>
      </c>
      <c r="Q654" s="11">
        <v>168965</v>
      </c>
      <c r="R654" s="11" t="s">
        <v>10418</v>
      </c>
      <c r="S654" s="11" t="s">
        <v>6878</v>
      </c>
      <c r="T654" s="11" t="s">
        <v>10419</v>
      </c>
      <c r="U654" s="11">
        <v>16000</v>
      </c>
      <c r="V654" s="11" t="s">
        <v>6923</v>
      </c>
      <c r="W654" s="11">
        <v>0</v>
      </c>
      <c r="X654" s="11">
        <v>14</v>
      </c>
      <c r="Y654" s="11" t="s">
        <v>6952</v>
      </c>
      <c r="Z654" s="15" t="e">
        <f>_xlfn.XLOOKUP(E654, Commandes!F:F, Commandes!D:D)</f>
        <v>#N/A</v>
      </c>
    </row>
    <row r="655" spans="1:26" x14ac:dyDescent="0.25">
      <c r="A655" s="11" t="s">
        <v>75</v>
      </c>
      <c r="B655" s="11" t="s">
        <v>6939</v>
      </c>
      <c r="C655" s="11" t="s">
        <v>10344</v>
      </c>
      <c r="D655" s="11" t="s">
        <v>10420</v>
      </c>
      <c r="E655" s="11" t="s">
        <v>458</v>
      </c>
      <c r="F655" s="11" t="s">
        <v>6942</v>
      </c>
      <c r="G655" s="11" t="s">
        <v>6942</v>
      </c>
      <c r="H655" s="11" t="s">
        <v>6906</v>
      </c>
      <c r="I655" s="11" t="s">
        <v>8038</v>
      </c>
      <c r="J655" s="11" t="s">
        <v>8039</v>
      </c>
      <c r="K655" s="11" t="s">
        <v>10421</v>
      </c>
      <c r="L655" s="11" t="s">
        <v>10422</v>
      </c>
      <c r="M655" s="11" t="s">
        <v>66</v>
      </c>
      <c r="N655" s="11" t="s">
        <v>6874</v>
      </c>
      <c r="O655" s="11" t="s">
        <v>6875</v>
      </c>
      <c r="P655" s="11" t="s">
        <v>10423</v>
      </c>
      <c r="Q655" s="11">
        <v>185341</v>
      </c>
      <c r="R655" s="11" t="s">
        <v>10424</v>
      </c>
      <c r="S655" s="11" t="s">
        <v>6878</v>
      </c>
      <c r="T655" s="11" t="s">
        <v>460</v>
      </c>
      <c r="U655" s="11">
        <v>16000</v>
      </c>
      <c r="V655" s="11" t="s">
        <v>6923</v>
      </c>
      <c r="W655" s="11">
        <v>0</v>
      </c>
      <c r="X655" s="11">
        <v>14</v>
      </c>
      <c r="Y655" s="11" t="s">
        <v>66</v>
      </c>
      <c r="Z655" s="15" t="str">
        <f>_xlfn.XLOOKUP(E655, Commandes!F:F, Commandes!D:D)</f>
        <v>G5G3-245-K2P</v>
      </c>
    </row>
    <row r="656" spans="1:26" x14ac:dyDescent="0.25">
      <c r="A656" s="11" t="s">
        <v>75</v>
      </c>
      <c r="B656" s="11" t="s">
        <v>6939</v>
      </c>
      <c r="C656" s="11" t="s">
        <v>10344</v>
      </c>
      <c r="D656" s="11" t="s">
        <v>10425</v>
      </c>
      <c r="E656" s="11" t="s">
        <v>2172</v>
      </c>
      <c r="F656" s="11" t="s">
        <v>8029</v>
      </c>
      <c r="G656" s="11" t="s">
        <v>8029</v>
      </c>
      <c r="H656" s="11" t="s">
        <v>8354</v>
      </c>
      <c r="I656" s="11" t="s">
        <v>4698</v>
      </c>
      <c r="J656" s="11" t="s">
        <v>8716</v>
      </c>
      <c r="K656" s="11" t="s">
        <v>6954</v>
      </c>
      <c r="L656" s="11" t="s">
        <v>10426</v>
      </c>
      <c r="M656" s="11" t="s">
        <v>66</v>
      </c>
      <c r="N656" s="11" t="s">
        <v>6874</v>
      </c>
      <c r="O656" s="11" t="s">
        <v>6875</v>
      </c>
      <c r="P656" s="11" t="s">
        <v>10427</v>
      </c>
      <c r="Q656" s="11">
        <v>240329</v>
      </c>
      <c r="R656" s="11" t="s">
        <v>10428</v>
      </c>
      <c r="S656" s="11" t="s">
        <v>6878</v>
      </c>
      <c r="T656" s="11" t="s">
        <v>2174</v>
      </c>
      <c r="U656" s="11">
        <v>19000</v>
      </c>
      <c r="V656" s="11" t="s">
        <v>6923</v>
      </c>
      <c r="W656" s="11">
        <v>0</v>
      </c>
      <c r="X656" s="11">
        <v>21</v>
      </c>
      <c r="Y656" s="11" t="s">
        <v>66</v>
      </c>
      <c r="Z656" s="15" t="str">
        <f>_xlfn.XLOOKUP(E656, Commandes!F:F, Commandes!D:D)</f>
        <v>GKGS-96F-U57</v>
      </c>
    </row>
    <row r="657" spans="1:26" x14ac:dyDescent="0.25">
      <c r="A657" s="11" t="s">
        <v>75</v>
      </c>
      <c r="B657" s="11" t="s">
        <v>6939</v>
      </c>
      <c r="C657" s="11" t="s">
        <v>10344</v>
      </c>
      <c r="D657" s="11" t="s">
        <v>10429</v>
      </c>
      <c r="E657" s="11" t="s">
        <v>2139</v>
      </c>
      <c r="F657" s="11" t="s">
        <v>8029</v>
      </c>
      <c r="G657" s="11" t="s">
        <v>8029</v>
      </c>
      <c r="H657" s="11" t="s">
        <v>8354</v>
      </c>
      <c r="I657" s="11" t="s">
        <v>4698</v>
      </c>
      <c r="J657" s="11" t="s">
        <v>8716</v>
      </c>
      <c r="K657" s="11" t="s">
        <v>8342</v>
      </c>
      <c r="L657" s="11" t="s">
        <v>10430</v>
      </c>
      <c r="M657" s="11" t="s">
        <v>66</v>
      </c>
      <c r="N657" s="11" t="s">
        <v>6874</v>
      </c>
      <c r="O657" s="11" t="s">
        <v>6875</v>
      </c>
      <c r="P657" s="11" t="s">
        <v>66</v>
      </c>
      <c r="Q657" s="11">
        <v>235770</v>
      </c>
      <c r="R657" s="11" t="s">
        <v>10431</v>
      </c>
      <c r="S657" s="11" t="s">
        <v>6878</v>
      </c>
      <c r="T657" s="11" t="s">
        <v>2141</v>
      </c>
      <c r="U657" s="11">
        <v>19000</v>
      </c>
      <c r="V657" s="11" t="s">
        <v>6923</v>
      </c>
      <c r="W657" s="11">
        <v>0</v>
      </c>
      <c r="X657" s="11">
        <v>21</v>
      </c>
      <c r="Y657" s="11" t="s">
        <v>66</v>
      </c>
      <c r="Z657" s="15" t="str">
        <f>_xlfn.XLOOKUP(E657, Commandes!F:F, Commandes!D:D)</f>
        <v>GFRH-J8Y-8WJ</v>
      </c>
    </row>
    <row r="658" spans="1:26" x14ac:dyDescent="0.25">
      <c r="A658" s="11" t="s">
        <v>75</v>
      </c>
      <c r="B658" s="11" t="s">
        <v>6939</v>
      </c>
      <c r="C658" s="11" t="s">
        <v>10344</v>
      </c>
      <c r="D658" s="11" t="s">
        <v>10432</v>
      </c>
      <c r="E658" s="11" t="s">
        <v>2178</v>
      </c>
      <c r="F658" s="11" t="s">
        <v>6942</v>
      </c>
      <c r="G658" s="11" t="s">
        <v>6942</v>
      </c>
      <c r="H658" s="11" t="s">
        <v>4712</v>
      </c>
      <c r="I658" s="11" t="s">
        <v>4713</v>
      </c>
      <c r="J658" s="11" t="s">
        <v>6943</v>
      </c>
      <c r="K658" s="11" t="s">
        <v>10433</v>
      </c>
      <c r="L658" s="11" t="s">
        <v>10434</v>
      </c>
      <c r="M658" s="11" t="s">
        <v>66</v>
      </c>
      <c r="N658" s="11" t="s">
        <v>6874</v>
      </c>
      <c r="O658" s="11" t="s">
        <v>6875</v>
      </c>
      <c r="P658" s="11" t="s">
        <v>10435</v>
      </c>
      <c r="Q658" s="11">
        <v>103121</v>
      </c>
      <c r="R658" s="11" t="s">
        <v>10436</v>
      </c>
      <c r="S658" s="11" t="s">
        <v>6878</v>
      </c>
      <c r="T658" s="11" t="s">
        <v>2180</v>
      </c>
      <c r="U658" s="11">
        <v>15500</v>
      </c>
      <c r="V658" s="11" t="s">
        <v>6923</v>
      </c>
      <c r="W658" s="11">
        <v>0</v>
      </c>
      <c r="X658" s="11">
        <v>18</v>
      </c>
      <c r="Y658" s="11" t="s">
        <v>66</v>
      </c>
      <c r="Z658" s="15" t="str">
        <f>_xlfn.XLOOKUP(E658, Commandes!F:F, Commandes!D:D)</f>
        <v>G4NR-YWZ-KJG</v>
      </c>
    </row>
    <row r="659" spans="1:26" x14ac:dyDescent="0.25">
      <c r="A659" s="11" t="s">
        <v>75</v>
      </c>
      <c r="B659" s="11" t="s">
        <v>6939</v>
      </c>
      <c r="C659" s="11" t="s">
        <v>10344</v>
      </c>
      <c r="D659" s="11" t="s">
        <v>10437</v>
      </c>
      <c r="E659" s="11" t="s">
        <v>2127</v>
      </c>
      <c r="F659" s="11" t="s">
        <v>6942</v>
      </c>
      <c r="G659" s="11" t="s">
        <v>6942</v>
      </c>
      <c r="H659" s="11" t="s">
        <v>4712</v>
      </c>
      <c r="I659" s="11" t="s">
        <v>4713</v>
      </c>
      <c r="J659" s="11" t="s">
        <v>6943</v>
      </c>
      <c r="K659" s="11" t="s">
        <v>10438</v>
      </c>
      <c r="L659" s="11" t="s">
        <v>10439</v>
      </c>
      <c r="M659" s="11" t="s">
        <v>66</v>
      </c>
      <c r="N659" s="11" t="s">
        <v>6874</v>
      </c>
      <c r="O659" s="11" t="s">
        <v>6875</v>
      </c>
      <c r="P659" s="11" t="s">
        <v>10440</v>
      </c>
      <c r="Q659" s="11">
        <v>105164</v>
      </c>
      <c r="R659" s="11" t="s">
        <v>10441</v>
      </c>
      <c r="S659" s="11" t="s">
        <v>6878</v>
      </c>
      <c r="T659" s="11" t="s">
        <v>2129</v>
      </c>
      <c r="U659" s="11">
        <v>15500</v>
      </c>
      <c r="V659" s="11" t="s">
        <v>6923</v>
      </c>
      <c r="W659" s="11">
        <v>0</v>
      </c>
      <c r="X659" s="11">
        <v>18</v>
      </c>
      <c r="Y659" s="11" t="s">
        <v>66</v>
      </c>
      <c r="Z659" s="15" t="str">
        <f>_xlfn.XLOOKUP(E659, Commandes!F:F, Commandes!D:D)</f>
        <v>GGNE-VBM-P62</v>
      </c>
    </row>
    <row r="660" spans="1:26" x14ac:dyDescent="0.25">
      <c r="A660" s="11" t="s">
        <v>75</v>
      </c>
      <c r="B660" s="11" t="s">
        <v>6939</v>
      </c>
      <c r="C660" s="11" t="s">
        <v>10344</v>
      </c>
      <c r="D660" s="11" t="s">
        <v>10442</v>
      </c>
      <c r="E660" s="11" t="s">
        <v>2121</v>
      </c>
      <c r="F660" s="11" t="s">
        <v>6942</v>
      </c>
      <c r="G660" s="11" t="s">
        <v>6942</v>
      </c>
      <c r="H660" s="11" t="s">
        <v>4712</v>
      </c>
      <c r="I660" s="11" t="s">
        <v>4713</v>
      </c>
      <c r="J660" s="11" t="s">
        <v>6943</v>
      </c>
      <c r="K660" s="11" t="s">
        <v>10443</v>
      </c>
      <c r="L660" s="11" t="s">
        <v>8370</v>
      </c>
      <c r="M660" s="11" t="s">
        <v>66</v>
      </c>
      <c r="N660" s="11" t="s">
        <v>6874</v>
      </c>
      <c r="O660" s="11" t="s">
        <v>6875</v>
      </c>
      <c r="P660" s="11" t="s">
        <v>10444</v>
      </c>
      <c r="Q660" s="11">
        <v>175245</v>
      </c>
      <c r="R660" s="11" t="s">
        <v>10445</v>
      </c>
      <c r="S660" s="11" t="s">
        <v>6878</v>
      </c>
      <c r="T660" s="11" t="s">
        <v>2123</v>
      </c>
      <c r="U660" s="11">
        <v>15500</v>
      </c>
      <c r="V660" s="11" t="s">
        <v>6923</v>
      </c>
      <c r="W660" s="11">
        <v>0</v>
      </c>
      <c r="X660" s="11">
        <v>18</v>
      </c>
      <c r="Y660" s="11" t="s">
        <v>66</v>
      </c>
      <c r="Z660" s="15" t="str">
        <f>_xlfn.XLOOKUP(E660, Commandes!F:F, Commandes!D:D)</f>
        <v>GRRJ-HS2-UXY</v>
      </c>
    </row>
    <row r="661" spans="1:26" x14ac:dyDescent="0.25">
      <c r="A661" s="11" t="s">
        <v>75</v>
      </c>
      <c r="B661" s="11" t="s">
        <v>6939</v>
      </c>
      <c r="C661" s="11" t="s">
        <v>10344</v>
      </c>
      <c r="D661" s="11" t="s">
        <v>10446</v>
      </c>
      <c r="E661" s="11" t="s">
        <v>4508</v>
      </c>
      <c r="F661" s="11" t="s">
        <v>6942</v>
      </c>
      <c r="G661" s="11" t="s">
        <v>6942</v>
      </c>
      <c r="H661" s="11" t="s">
        <v>4712</v>
      </c>
      <c r="I661" s="11" t="s">
        <v>4713</v>
      </c>
      <c r="J661" s="11" t="s">
        <v>6943</v>
      </c>
      <c r="K661" s="11" t="s">
        <v>10447</v>
      </c>
      <c r="L661" s="11" t="s">
        <v>7442</v>
      </c>
      <c r="M661" s="11" t="s">
        <v>66</v>
      </c>
      <c r="N661" s="11" t="s">
        <v>6874</v>
      </c>
      <c r="O661" s="11" t="s">
        <v>6875</v>
      </c>
      <c r="P661" s="11" t="s">
        <v>10448</v>
      </c>
      <c r="Q661" s="11">
        <v>105611</v>
      </c>
      <c r="R661" s="11" t="s">
        <v>10449</v>
      </c>
      <c r="S661" s="11" t="s">
        <v>6878</v>
      </c>
      <c r="T661" s="11" t="s">
        <v>4510</v>
      </c>
      <c r="U661" s="11">
        <v>15500</v>
      </c>
      <c r="V661" s="11" t="s">
        <v>6923</v>
      </c>
      <c r="W661" s="11">
        <v>0</v>
      </c>
      <c r="X661" s="11">
        <v>18</v>
      </c>
      <c r="Y661" s="11" t="s">
        <v>66</v>
      </c>
      <c r="Z661" s="15" t="str">
        <f>_xlfn.XLOOKUP(E661, Commandes!F:F, Commandes!D:D)</f>
        <v>G4TX-KEE-2S3</v>
      </c>
    </row>
    <row r="662" spans="1:26" x14ac:dyDescent="0.25">
      <c r="A662" s="11" t="s">
        <v>75</v>
      </c>
      <c r="B662" s="11" t="s">
        <v>6939</v>
      </c>
      <c r="C662" s="11" t="s">
        <v>10344</v>
      </c>
      <c r="D662" s="11" t="s">
        <v>10450</v>
      </c>
      <c r="E662" s="11" t="s">
        <v>2145</v>
      </c>
      <c r="F662" s="11" t="s">
        <v>6942</v>
      </c>
      <c r="G662" s="11" t="s">
        <v>6942</v>
      </c>
      <c r="H662" s="11" t="s">
        <v>4712</v>
      </c>
      <c r="I662" s="11" t="s">
        <v>4713</v>
      </c>
      <c r="J662" s="11" t="s">
        <v>6943</v>
      </c>
      <c r="K662" s="11" t="s">
        <v>10451</v>
      </c>
      <c r="L662" s="11" t="s">
        <v>10452</v>
      </c>
      <c r="M662" s="11" t="s">
        <v>66</v>
      </c>
      <c r="N662" s="11" t="s">
        <v>6874</v>
      </c>
      <c r="O662" s="11" t="s">
        <v>6875</v>
      </c>
      <c r="P662" s="11" t="s">
        <v>10453</v>
      </c>
      <c r="Q662" s="11">
        <v>156344</v>
      </c>
      <c r="R662" s="11" t="s">
        <v>10454</v>
      </c>
      <c r="S662" s="11" t="s">
        <v>6878</v>
      </c>
      <c r="T662" s="11" t="s">
        <v>2147</v>
      </c>
      <c r="U662" s="11">
        <v>15500</v>
      </c>
      <c r="V662" s="11" t="s">
        <v>6923</v>
      </c>
      <c r="W662" s="11">
        <v>0</v>
      </c>
      <c r="X662" s="11">
        <v>18</v>
      </c>
      <c r="Y662" s="11" t="s">
        <v>66</v>
      </c>
      <c r="Z662" s="15" t="str">
        <f>_xlfn.XLOOKUP(E662, Commandes!F:F, Commandes!D:D)</f>
        <v>G2DY-CJ6-6FU</v>
      </c>
    </row>
    <row r="663" spans="1:26" x14ac:dyDescent="0.25">
      <c r="A663" s="11" t="s">
        <v>75</v>
      </c>
      <c r="B663" s="11" t="s">
        <v>6939</v>
      </c>
      <c r="C663" s="11" t="s">
        <v>10344</v>
      </c>
      <c r="D663" s="11" t="s">
        <v>10455</v>
      </c>
      <c r="E663" s="11" t="s">
        <v>2184</v>
      </c>
      <c r="F663" s="11" t="s">
        <v>6942</v>
      </c>
      <c r="G663" s="11" t="s">
        <v>6942</v>
      </c>
      <c r="H663" s="11" t="s">
        <v>4712</v>
      </c>
      <c r="I663" s="11" t="s">
        <v>4713</v>
      </c>
      <c r="J663" s="11" t="s">
        <v>6943</v>
      </c>
      <c r="K663" s="11" t="s">
        <v>10456</v>
      </c>
      <c r="L663" s="11" t="s">
        <v>10457</v>
      </c>
      <c r="M663" s="11" t="s">
        <v>66</v>
      </c>
      <c r="N663" s="11" t="s">
        <v>6874</v>
      </c>
      <c r="O663" s="11" t="s">
        <v>6875</v>
      </c>
      <c r="P663" s="11" t="s">
        <v>10458</v>
      </c>
      <c r="Q663" s="11">
        <v>215254</v>
      </c>
      <c r="R663" s="11" t="s">
        <v>10459</v>
      </c>
      <c r="S663" s="11" t="s">
        <v>6878</v>
      </c>
      <c r="T663" s="11" t="s">
        <v>2186</v>
      </c>
      <c r="U663" s="11">
        <v>15500</v>
      </c>
      <c r="V663" s="11" t="s">
        <v>6923</v>
      </c>
      <c r="W663" s="11">
        <v>0</v>
      </c>
      <c r="X663" s="11">
        <v>18</v>
      </c>
      <c r="Y663" s="11" t="s">
        <v>66</v>
      </c>
      <c r="Z663" s="15" t="str">
        <f>_xlfn.XLOOKUP(E663, Commandes!F:F, Commandes!D:D)</f>
        <v>GCN3-EZB-JKA</v>
      </c>
    </row>
    <row r="664" spans="1:26" x14ac:dyDescent="0.25">
      <c r="A664" s="11" t="s">
        <v>75</v>
      </c>
      <c r="B664" s="11" t="s">
        <v>6939</v>
      </c>
      <c r="C664" s="11" t="s">
        <v>10344</v>
      </c>
      <c r="D664" s="11" t="s">
        <v>10460</v>
      </c>
      <c r="E664" s="11" t="s">
        <v>2167</v>
      </c>
      <c r="F664" s="11" t="s">
        <v>6942</v>
      </c>
      <c r="G664" s="11" t="s">
        <v>6942</v>
      </c>
      <c r="H664" s="11" t="s">
        <v>4712</v>
      </c>
      <c r="I664" s="11" t="s">
        <v>4713</v>
      </c>
      <c r="J664" s="11" t="s">
        <v>6943</v>
      </c>
      <c r="K664" s="11" t="s">
        <v>10456</v>
      </c>
      <c r="L664" s="11" t="s">
        <v>10457</v>
      </c>
      <c r="M664" s="11" t="s">
        <v>66</v>
      </c>
      <c r="N664" s="11" t="s">
        <v>6874</v>
      </c>
      <c r="O664" s="11" t="s">
        <v>6875</v>
      </c>
      <c r="P664" s="11" t="s">
        <v>10461</v>
      </c>
      <c r="Q664" s="11">
        <v>207916</v>
      </c>
      <c r="R664" s="11" t="s">
        <v>10462</v>
      </c>
      <c r="S664" s="11" t="s">
        <v>6878</v>
      </c>
      <c r="T664" s="11" t="s">
        <v>2169</v>
      </c>
      <c r="U664" s="11">
        <v>15500</v>
      </c>
      <c r="V664" s="11" t="s">
        <v>6923</v>
      </c>
      <c r="W664" s="11">
        <v>0</v>
      </c>
      <c r="X664" s="11">
        <v>18</v>
      </c>
      <c r="Y664" s="11" t="s">
        <v>66</v>
      </c>
      <c r="Z664" s="15" t="str">
        <f>_xlfn.XLOOKUP(E664, Commandes!F:F, Commandes!D:D)</f>
        <v>GMGG-A3M-CZ3</v>
      </c>
    </row>
    <row r="665" spans="1:26" x14ac:dyDescent="0.25">
      <c r="A665" s="11" t="s">
        <v>75</v>
      </c>
      <c r="B665" s="11" t="s">
        <v>6939</v>
      </c>
      <c r="C665" s="11" t="s">
        <v>10344</v>
      </c>
      <c r="D665" s="11" t="s">
        <v>10463</v>
      </c>
      <c r="E665" s="11" t="s">
        <v>2133</v>
      </c>
      <c r="F665" s="11" t="s">
        <v>6942</v>
      </c>
      <c r="G665" s="11" t="s">
        <v>6942</v>
      </c>
      <c r="H665" s="11" t="s">
        <v>4712</v>
      </c>
      <c r="I665" s="11" t="s">
        <v>4713</v>
      </c>
      <c r="J665" s="11" t="s">
        <v>6943</v>
      </c>
      <c r="K665" s="11" t="s">
        <v>10443</v>
      </c>
      <c r="L665" s="11" t="s">
        <v>10464</v>
      </c>
      <c r="M665" s="11" t="s">
        <v>66</v>
      </c>
      <c r="N665" s="11" t="s">
        <v>6874</v>
      </c>
      <c r="O665" s="11" t="s">
        <v>6875</v>
      </c>
      <c r="P665" s="11" t="s">
        <v>10465</v>
      </c>
      <c r="Q665" s="11">
        <v>132653</v>
      </c>
      <c r="R665" s="11" t="s">
        <v>10466</v>
      </c>
      <c r="S665" s="11" t="s">
        <v>6878</v>
      </c>
      <c r="T665" s="11" t="s">
        <v>2135</v>
      </c>
      <c r="U665" s="11">
        <v>15500</v>
      </c>
      <c r="V665" s="11" t="s">
        <v>6923</v>
      </c>
      <c r="W665" s="11">
        <v>0</v>
      </c>
      <c r="X665" s="11">
        <v>18</v>
      </c>
      <c r="Y665" s="11" t="s">
        <v>66</v>
      </c>
      <c r="Z665" s="15" t="str">
        <f>_xlfn.XLOOKUP(E665, Commandes!F:F, Commandes!D:D)</f>
        <v>GKVX-JHF-KVJ</v>
      </c>
    </row>
    <row r="666" spans="1:26" x14ac:dyDescent="0.25">
      <c r="A666" s="11" t="s">
        <v>75</v>
      </c>
      <c r="B666" s="11" t="s">
        <v>6939</v>
      </c>
      <c r="C666" s="11" t="s">
        <v>10344</v>
      </c>
      <c r="D666" s="11" t="s">
        <v>10467</v>
      </c>
      <c r="E666" s="11" t="s">
        <v>2028</v>
      </c>
      <c r="F666" s="11" t="s">
        <v>6942</v>
      </c>
      <c r="G666" s="11" t="s">
        <v>6942</v>
      </c>
      <c r="H666" s="11" t="s">
        <v>4712</v>
      </c>
      <c r="I666" s="11" t="s">
        <v>4713</v>
      </c>
      <c r="J666" s="11" t="s">
        <v>6943</v>
      </c>
      <c r="K666" s="11" t="s">
        <v>10468</v>
      </c>
      <c r="L666" s="11" t="s">
        <v>8370</v>
      </c>
      <c r="M666" s="11" t="s">
        <v>66</v>
      </c>
      <c r="N666" s="11" t="s">
        <v>6874</v>
      </c>
      <c r="O666" s="11" t="s">
        <v>6875</v>
      </c>
      <c r="P666" s="11" t="s">
        <v>10469</v>
      </c>
      <c r="Q666" s="11">
        <v>122827</v>
      </c>
      <c r="R666" s="11" t="s">
        <v>10470</v>
      </c>
      <c r="S666" s="11" t="s">
        <v>6878</v>
      </c>
      <c r="T666" s="11" t="s">
        <v>2030</v>
      </c>
      <c r="U666" s="11">
        <v>15500</v>
      </c>
      <c r="V666" s="11" t="s">
        <v>6923</v>
      </c>
      <c r="W666" s="11">
        <v>0</v>
      </c>
      <c r="X666" s="11">
        <v>18</v>
      </c>
      <c r="Y666" s="11" t="s">
        <v>66</v>
      </c>
      <c r="Z666" s="15" t="str">
        <f>_xlfn.XLOOKUP(E666, Commandes!F:F, Commandes!D:D)</f>
        <v>GAPW-56Z-T79</v>
      </c>
    </row>
    <row r="667" spans="1:26" x14ac:dyDescent="0.25">
      <c r="A667" s="11" t="s">
        <v>75</v>
      </c>
      <c r="B667" s="11" t="s">
        <v>6939</v>
      </c>
      <c r="C667" s="11" t="s">
        <v>10344</v>
      </c>
      <c r="D667" s="11" t="s">
        <v>10471</v>
      </c>
      <c r="E667" s="11" t="s">
        <v>2156</v>
      </c>
      <c r="F667" s="11" t="s">
        <v>6942</v>
      </c>
      <c r="G667" s="11" t="s">
        <v>6942</v>
      </c>
      <c r="H667" s="11" t="s">
        <v>4712</v>
      </c>
      <c r="I667" s="11" t="s">
        <v>4713</v>
      </c>
      <c r="J667" s="11" t="s">
        <v>6943</v>
      </c>
      <c r="K667" s="11" t="s">
        <v>10468</v>
      </c>
      <c r="L667" s="11" t="s">
        <v>8370</v>
      </c>
      <c r="M667" s="11" t="s">
        <v>66</v>
      </c>
      <c r="N667" s="11" t="s">
        <v>6874</v>
      </c>
      <c r="O667" s="11" t="s">
        <v>6875</v>
      </c>
      <c r="P667" s="11" t="s">
        <v>10472</v>
      </c>
      <c r="Q667" s="11">
        <v>104937</v>
      </c>
      <c r="R667" s="11" t="s">
        <v>10473</v>
      </c>
      <c r="S667" s="11" t="s">
        <v>6878</v>
      </c>
      <c r="T667" s="11" t="s">
        <v>2158</v>
      </c>
      <c r="U667" s="11">
        <v>15500</v>
      </c>
      <c r="V667" s="11" t="s">
        <v>6923</v>
      </c>
      <c r="W667" s="11">
        <v>0</v>
      </c>
      <c r="X667" s="11">
        <v>18</v>
      </c>
      <c r="Y667" s="11" t="s">
        <v>6952</v>
      </c>
      <c r="Z667" s="15" t="str">
        <f>_xlfn.XLOOKUP(E667, Commandes!F:F, Commandes!D:D)</f>
        <v>GNZX-TPN-H3F</v>
      </c>
    </row>
    <row r="668" spans="1:26" x14ac:dyDescent="0.25">
      <c r="A668" s="11" t="s">
        <v>75</v>
      </c>
      <c r="B668" s="11" t="s">
        <v>6939</v>
      </c>
      <c r="C668" s="11" t="s">
        <v>10344</v>
      </c>
      <c r="D668" s="11" t="s">
        <v>10474</v>
      </c>
      <c r="E668" s="11" t="s">
        <v>2162</v>
      </c>
      <c r="F668" s="11" t="s">
        <v>6942</v>
      </c>
      <c r="G668" s="11" t="s">
        <v>6942</v>
      </c>
      <c r="H668" s="11" t="s">
        <v>4712</v>
      </c>
      <c r="I668" s="11" t="s">
        <v>4713</v>
      </c>
      <c r="J668" s="11" t="s">
        <v>6943</v>
      </c>
      <c r="K668" s="11" t="s">
        <v>10443</v>
      </c>
      <c r="L668" s="11" t="s">
        <v>8370</v>
      </c>
      <c r="M668" s="11" t="s">
        <v>66</v>
      </c>
      <c r="N668" s="11" t="s">
        <v>6874</v>
      </c>
      <c r="O668" s="11" t="s">
        <v>6875</v>
      </c>
      <c r="P668" s="11" t="s">
        <v>10475</v>
      </c>
      <c r="Q668" s="11">
        <v>159598</v>
      </c>
      <c r="R668" s="11" t="s">
        <v>10476</v>
      </c>
      <c r="S668" s="11" t="s">
        <v>6878</v>
      </c>
      <c r="T668" s="11" t="s">
        <v>2164</v>
      </c>
      <c r="U668" s="11">
        <v>15500</v>
      </c>
      <c r="V668" s="11" t="s">
        <v>6923</v>
      </c>
      <c r="W668" s="11">
        <v>0</v>
      </c>
      <c r="X668" s="11">
        <v>18</v>
      </c>
      <c r="Y668" s="11" t="s">
        <v>66</v>
      </c>
      <c r="Z668" s="15" t="str">
        <f>_xlfn.XLOOKUP(E668, Commandes!F:F, Commandes!D:D)</f>
        <v>G6FA-F93-M9Y</v>
      </c>
    </row>
    <row r="669" spans="1:26" x14ac:dyDescent="0.25">
      <c r="A669" s="11" t="s">
        <v>75</v>
      </c>
      <c r="B669" s="11" t="s">
        <v>6939</v>
      </c>
      <c r="C669" s="11" t="s">
        <v>10344</v>
      </c>
      <c r="D669" s="11" t="s">
        <v>10477</v>
      </c>
      <c r="E669" s="11" t="s">
        <v>2150</v>
      </c>
      <c r="F669" s="11" t="s">
        <v>6942</v>
      </c>
      <c r="G669" s="11" t="s">
        <v>6942</v>
      </c>
      <c r="H669" s="11" t="s">
        <v>4712</v>
      </c>
      <c r="I669" s="11" t="s">
        <v>4713</v>
      </c>
      <c r="J669" s="11" t="s">
        <v>6943</v>
      </c>
      <c r="K669" s="11" t="s">
        <v>10443</v>
      </c>
      <c r="L669" s="11" t="s">
        <v>8370</v>
      </c>
      <c r="M669" s="11" t="s">
        <v>66</v>
      </c>
      <c r="N669" s="11" t="s">
        <v>6874</v>
      </c>
      <c r="O669" s="11" t="s">
        <v>6875</v>
      </c>
      <c r="P669" s="11" t="s">
        <v>10478</v>
      </c>
      <c r="Q669" s="11">
        <v>110717</v>
      </c>
      <c r="R669" s="11" t="s">
        <v>10479</v>
      </c>
      <c r="S669" s="11" t="s">
        <v>6878</v>
      </c>
      <c r="T669" s="11" t="s">
        <v>2152</v>
      </c>
      <c r="U669" s="11">
        <v>15500</v>
      </c>
      <c r="V669" s="11" t="s">
        <v>6923</v>
      </c>
      <c r="W669" s="11">
        <v>0</v>
      </c>
      <c r="X669" s="11">
        <v>18</v>
      </c>
      <c r="Y669" s="11" t="s">
        <v>66</v>
      </c>
      <c r="Z669" s="15" t="str">
        <f>_xlfn.XLOOKUP(E669, Commandes!F:F, Commandes!D:D)</f>
        <v>G59T-PZ4-D73</v>
      </c>
    </row>
    <row r="670" spans="1:26" x14ac:dyDescent="0.25">
      <c r="A670" s="11" t="s">
        <v>75</v>
      </c>
      <c r="B670" s="11" t="s">
        <v>6939</v>
      </c>
      <c r="C670" s="11" t="s">
        <v>10344</v>
      </c>
      <c r="D670" s="11" t="s">
        <v>10480</v>
      </c>
      <c r="E670" s="11" t="s">
        <v>10481</v>
      </c>
      <c r="F670" s="11" t="s">
        <v>6942</v>
      </c>
      <c r="G670" s="11" t="s">
        <v>6942</v>
      </c>
      <c r="H670" s="11" t="s">
        <v>6906</v>
      </c>
      <c r="I670" s="11" t="s">
        <v>10482</v>
      </c>
      <c r="J670" s="11" t="s">
        <v>66</v>
      </c>
      <c r="K670" s="11" t="s">
        <v>10483</v>
      </c>
      <c r="L670" s="11" t="s">
        <v>10484</v>
      </c>
      <c r="M670" s="11" t="s">
        <v>66</v>
      </c>
      <c r="N670" s="11" t="s">
        <v>8032</v>
      </c>
      <c r="O670" s="11" t="s">
        <v>9976</v>
      </c>
      <c r="P670" s="11" t="s">
        <v>66</v>
      </c>
      <c r="Q670" s="11">
        <v>70200</v>
      </c>
      <c r="R670" s="11" t="s">
        <v>10485</v>
      </c>
      <c r="S670" s="11" t="s">
        <v>6878</v>
      </c>
      <c r="T670" s="11" t="s">
        <v>10486</v>
      </c>
      <c r="U670" s="11">
        <v>16000</v>
      </c>
      <c r="V670" s="11" t="s">
        <v>6923</v>
      </c>
      <c r="W670" s="11">
        <v>0</v>
      </c>
      <c r="X670" s="11">
        <v>14</v>
      </c>
      <c r="Y670" s="11" t="s">
        <v>6952</v>
      </c>
      <c r="Z670" s="15" t="e">
        <f>_xlfn.XLOOKUP(E670, Commandes!F:F, Commandes!D:D)</f>
        <v>#N/A</v>
      </c>
    </row>
    <row r="671" spans="1:26" x14ac:dyDescent="0.25">
      <c r="A671" s="11" t="s">
        <v>75</v>
      </c>
      <c r="B671" s="11" t="s">
        <v>6939</v>
      </c>
      <c r="C671" s="11" t="s">
        <v>10344</v>
      </c>
      <c r="D671" s="11" t="s">
        <v>10487</v>
      </c>
      <c r="E671" s="11" t="s">
        <v>10488</v>
      </c>
      <c r="F671" s="11" t="s">
        <v>6942</v>
      </c>
      <c r="G671" s="11" t="s">
        <v>6942</v>
      </c>
      <c r="H671" s="11" t="s">
        <v>6906</v>
      </c>
      <c r="I671" s="11" t="s">
        <v>10482</v>
      </c>
      <c r="J671" s="11" t="s">
        <v>66</v>
      </c>
      <c r="K671" s="11" t="s">
        <v>10483</v>
      </c>
      <c r="L671" s="11" t="s">
        <v>9052</v>
      </c>
      <c r="M671" s="11" t="s">
        <v>66</v>
      </c>
      <c r="N671" s="11" t="s">
        <v>8032</v>
      </c>
      <c r="O671" s="11" t="s">
        <v>9976</v>
      </c>
      <c r="P671" s="11" t="s">
        <v>66</v>
      </c>
      <c r="Q671" s="11">
        <v>73463</v>
      </c>
      <c r="R671" s="11" t="s">
        <v>10489</v>
      </c>
      <c r="S671" s="11" t="s">
        <v>6878</v>
      </c>
      <c r="T671" s="11" t="s">
        <v>10490</v>
      </c>
      <c r="U671" s="11">
        <v>16000</v>
      </c>
      <c r="V671" s="11" t="s">
        <v>6923</v>
      </c>
      <c r="W671" s="11">
        <v>0</v>
      </c>
      <c r="X671" s="11">
        <v>14</v>
      </c>
      <c r="Y671" s="11" t="s">
        <v>66</v>
      </c>
      <c r="Z671" s="15" t="e">
        <f>_xlfn.XLOOKUP(E671, Commandes!F:F, Commandes!D:D)</f>
        <v>#N/A</v>
      </c>
    </row>
    <row r="672" spans="1:26" x14ac:dyDescent="0.25">
      <c r="A672" s="11" t="s">
        <v>75</v>
      </c>
      <c r="B672" s="11" t="s">
        <v>6939</v>
      </c>
      <c r="C672" s="11" t="s">
        <v>10344</v>
      </c>
      <c r="D672" s="11" t="s">
        <v>10491</v>
      </c>
      <c r="E672" s="11" t="s">
        <v>10492</v>
      </c>
      <c r="F672" s="11" t="s">
        <v>6942</v>
      </c>
      <c r="G672" s="11" t="s">
        <v>6942</v>
      </c>
      <c r="H672" s="11" t="s">
        <v>6906</v>
      </c>
      <c r="I672" s="11" t="s">
        <v>10482</v>
      </c>
      <c r="J672" s="11" t="s">
        <v>66</v>
      </c>
      <c r="K672" s="11" t="s">
        <v>10483</v>
      </c>
      <c r="L672" s="11" t="s">
        <v>10493</v>
      </c>
      <c r="M672" s="11" t="s">
        <v>66</v>
      </c>
      <c r="N672" s="11" t="s">
        <v>8032</v>
      </c>
      <c r="O672" s="11" t="s">
        <v>9976</v>
      </c>
      <c r="P672" s="11" t="s">
        <v>66</v>
      </c>
      <c r="Q672" s="11">
        <v>97705</v>
      </c>
      <c r="R672" s="11" t="s">
        <v>10494</v>
      </c>
      <c r="S672" s="11" t="s">
        <v>6878</v>
      </c>
      <c r="T672" s="11" t="s">
        <v>10495</v>
      </c>
      <c r="U672" s="11">
        <v>16000</v>
      </c>
      <c r="V672" s="11" t="s">
        <v>6923</v>
      </c>
      <c r="W672" s="11">
        <v>0</v>
      </c>
      <c r="X672" s="11">
        <v>14</v>
      </c>
      <c r="Y672" s="11" t="s">
        <v>6952</v>
      </c>
      <c r="Z672" s="15" t="e">
        <f>_xlfn.XLOOKUP(E672, Commandes!F:F, Commandes!D:D)</f>
        <v>#N/A</v>
      </c>
    </row>
    <row r="673" spans="1:26" x14ac:dyDescent="0.25">
      <c r="A673" s="11" t="s">
        <v>75</v>
      </c>
      <c r="B673" s="11" t="s">
        <v>6939</v>
      </c>
      <c r="C673" s="11" t="s">
        <v>10344</v>
      </c>
      <c r="D673" s="11" t="s">
        <v>10496</v>
      </c>
      <c r="E673" s="11" t="s">
        <v>10497</v>
      </c>
      <c r="F673" s="11" t="s">
        <v>6942</v>
      </c>
      <c r="G673" s="11" t="s">
        <v>6942</v>
      </c>
      <c r="H673" s="11" t="s">
        <v>6906</v>
      </c>
      <c r="I673" s="11" t="s">
        <v>10482</v>
      </c>
      <c r="J673" s="11" t="s">
        <v>66</v>
      </c>
      <c r="K673" s="11" t="s">
        <v>10483</v>
      </c>
      <c r="L673" s="11" t="s">
        <v>9052</v>
      </c>
      <c r="M673" s="11" t="s">
        <v>66</v>
      </c>
      <c r="N673" s="11" t="s">
        <v>8032</v>
      </c>
      <c r="O673" s="11" t="s">
        <v>9976</v>
      </c>
      <c r="P673" s="11" t="s">
        <v>66</v>
      </c>
      <c r="Q673" s="11">
        <v>72180</v>
      </c>
      <c r="R673" s="11" t="s">
        <v>10498</v>
      </c>
      <c r="S673" s="11" t="s">
        <v>6878</v>
      </c>
      <c r="T673" s="11" t="s">
        <v>10499</v>
      </c>
      <c r="U673" s="11">
        <v>16000</v>
      </c>
      <c r="V673" s="11" t="s">
        <v>6923</v>
      </c>
      <c r="W673" s="11">
        <v>0</v>
      </c>
      <c r="X673" s="11">
        <v>14</v>
      </c>
      <c r="Y673" s="11" t="s">
        <v>10500</v>
      </c>
      <c r="Z673" s="15" t="e">
        <f>_xlfn.XLOOKUP(E673, Commandes!F:F, Commandes!D:D)</f>
        <v>#N/A</v>
      </c>
    </row>
    <row r="674" spans="1:26" x14ac:dyDescent="0.25">
      <c r="A674" s="11" t="s">
        <v>75</v>
      </c>
      <c r="B674" s="11" t="s">
        <v>6939</v>
      </c>
      <c r="C674" s="11" t="s">
        <v>10344</v>
      </c>
      <c r="D674" s="11" t="s">
        <v>10501</v>
      </c>
      <c r="E674" s="11" t="s">
        <v>10502</v>
      </c>
      <c r="F674" s="11" t="s">
        <v>6942</v>
      </c>
      <c r="G674" s="11" t="s">
        <v>6942</v>
      </c>
      <c r="H674" s="11" t="s">
        <v>6906</v>
      </c>
      <c r="I674" s="11" t="s">
        <v>10482</v>
      </c>
      <c r="J674" s="11" t="s">
        <v>66</v>
      </c>
      <c r="K674" s="11" t="s">
        <v>10483</v>
      </c>
      <c r="L674" s="11" t="s">
        <v>10493</v>
      </c>
      <c r="M674" s="11" t="s">
        <v>66</v>
      </c>
      <c r="N674" s="11" t="s">
        <v>8032</v>
      </c>
      <c r="O674" s="11" t="s">
        <v>9976</v>
      </c>
      <c r="P674" s="11" t="s">
        <v>66</v>
      </c>
      <c r="Q674" s="11">
        <v>73466</v>
      </c>
      <c r="R674" s="11" t="s">
        <v>10503</v>
      </c>
      <c r="S674" s="11" t="s">
        <v>6878</v>
      </c>
      <c r="T674" s="11" t="s">
        <v>10504</v>
      </c>
      <c r="U674" s="11">
        <v>16000</v>
      </c>
      <c r="V674" s="11" t="s">
        <v>6923</v>
      </c>
      <c r="W674" s="11">
        <v>0</v>
      </c>
      <c r="X674" s="11">
        <v>14</v>
      </c>
      <c r="Y674" s="11" t="s">
        <v>6952</v>
      </c>
      <c r="Z674" s="15" t="e">
        <f>_xlfn.XLOOKUP(E674, Commandes!F:F, Commandes!D:D)</f>
        <v>#N/A</v>
      </c>
    </row>
    <row r="675" spans="1:26" x14ac:dyDescent="0.25">
      <c r="A675" s="11" t="s">
        <v>75</v>
      </c>
      <c r="B675" s="11" t="s">
        <v>6939</v>
      </c>
      <c r="C675" s="11" t="s">
        <v>10344</v>
      </c>
      <c r="D675" s="11" t="s">
        <v>10505</v>
      </c>
      <c r="E675" s="11" t="s">
        <v>446</v>
      </c>
      <c r="F675" s="11" t="s">
        <v>6942</v>
      </c>
      <c r="G675" s="11" t="s">
        <v>6942</v>
      </c>
      <c r="H675" s="11" t="s">
        <v>6906</v>
      </c>
      <c r="I675" s="11" t="s">
        <v>6958</v>
      </c>
      <c r="J675" s="11" t="s">
        <v>6959</v>
      </c>
      <c r="K675" s="11" t="s">
        <v>10506</v>
      </c>
      <c r="L675" s="11" t="s">
        <v>10507</v>
      </c>
      <c r="M675" s="11" t="s">
        <v>66</v>
      </c>
      <c r="N675" s="11" t="s">
        <v>6874</v>
      </c>
      <c r="O675" s="11" t="s">
        <v>6875</v>
      </c>
      <c r="P675" s="11" t="s">
        <v>66</v>
      </c>
      <c r="Q675" s="11">
        <v>183512</v>
      </c>
      <c r="R675" s="11" t="s">
        <v>10508</v>
      </c>
      <c r="S675" s="11" t="s">
        <v>6878</v>
      </c>
      <c r="T675" s="11" t="s">
        <v>448</v>
      </c>
      <c r="U675" s="11">
        <v>16000</v>
      </c>
      <c r="V675" s="11" t="s">
        <v>6923</v>
      </c>
      <c r="W675" s="11">
        <v>0</v>
      </c>
      <c r="X675" s="11">
        <v>21</v>
      </c>
      <c r="Y675" s="11" t="s">
        <v>6952</v>
      </c>
      <c r="Z675" s="15" t="str">
        <f>_xlfn.XLOOKUP(E675, Commandes!F:F, Commandes!D:D)</f>
        <v>G9W2-A82-5RB</v>
      </c>
    </row>
    <row r="676" spans="1:26" x14ac:dyDescent="0.25">
      <c r="A676" s="11" t="s">
        <v>75</v>
      </c>
      <c r="B676" s="11" t="s">
        <v>6939</v>
      </c>
      <c r="C676" s="11" t="s">
        <v>10344</v>
      </c>
      <c r="D676" s="11" t="s">
        <v>10509</v>
      </c>
      <c r="E676" s="11" t="s">
        <v>452</v>
      </c>
      <c r="F676" s="11" t="s">
        <v>6942</v>
      </c>
      <c r="G676" s="11" t="s">
        <v>6942</v>
      </c>
      <c r="H676" s="11" t="s">
        <v>6906</v>
      </c>
      <c r="I676" s="11" t="s">
        <v>6958</v>
      </c>
      <c r="J676" s="11" t="s">
        <v>6959</v>
      </c>
      <c r="K676" s="11" t="s">
        <v>10510</v>
      </c>
      <c r="L676" s="11" t="s">
        <v>10511</v>
      </c>
      <c r="M676" s="11" t="s">
        <v>66</v>
      </c>
      <c r="N676" s="11" t="s">
        <v>6874</v>
      </c>
      <c r="O676" s="11" t="s">
        <v>6875</v>
      </c>
      <c r="P676" s="11" t="s">
        <v>66</v>
      </c>
      <c r="Q676" s="11">
        <v>195718</v>
      </c>
      <c r="R676" s="11" t="s">
        <v>10512</v>
      </c>
      <c r="S676" s="11" t="s">
        <v>6878</v>
      </c>
      <c r="T676" s="11" t="s">
        <v>454</v>
      </c>
      <c r="U676" s="11">
        <v>16000</v>
      </c>
      <c r="V676" s="11" t="s">
        <v>6923</v>
      </c>
      <c r="W676" s="11">
        <v>0</v>
      </c>
      <c r="X676" s="11">
        <v>21</v>
      </c>
      <c r="Y676" s="11" t="s">
        <v>6952</v>
      </c>
      <c r="Z676" s="15" t="str">
        <f>_xlfn.XLOOKUP(E676, Commandes!F:F, Commandes!D:D)</f>
        <v>G89J-BX5-9JZ</v>
      </c>
    </row>
    <row r="677" spans="1:26" x14ac:dyDescent="0.25">
      <c r="A677" s="11" t="s">
        <v>75</v>
      </c>
      <c r="B677" s="11" t="s">
        <v>6939</v>
      </c>
      <c r="C677" s="11" t="s">
        <v>10344</v>
      </c>
      <c r="D677" s="11" t="s">
        <v>10513</v>
      </c>
      <c r="E677" s="11" t="s">
        <v>2103</v>
      </c>
      <c r="F677" s="11" t="s">
        <v>6942</v>
      </c>
      <c r="G677" s="11" t="s">
        <v>6942</v>
      </c>
      <c r="H677" s="11" t="s">
        <v>6906</v>
      </c>
      <c r="I677" s="11" t="s">
        <v>6958</v>
      </c>
      <c r="J677" s="11" t="s">
        <v>6959</v>
      </c>
      <c r="K677" s="11" t="s">
        <v>10514</v>
      </c>
      <c r="L677" s="11" t="s">
        <v>10515</v>
      </c>
      <c r="M677" s="11" t="s">
        <v>66</v>
      </c>
      <c r="N677" s="11" t="s">
        <v>6874</v>
      </c>
      <c r="O677" s="11" t="s">
        <v>6875</v>
      </c>
      <c r="P677" s="11" t="s">
        <v>66</v>
      </c>
      <c r="Q677" s="11">
        <v>171897</v>
      </c>
      <c r="R677" s="11" t="s">
        <v>10516</v>
      </c>
      <c r="S677" s="11" t="s">
        <v>6878</v>
      </c>
      <c r="T677" s="11" t="s">
        <v>2105</v>
      </c>
      <c r="U677" s="11">
        <v>16000</v>
      </c>
      <c r="V677" s="11" t="s">
        <v>6923</v>
      </c>
      <c r="W677" s="11">
        <v>0</v>
      </c>
      <c r="X677" s="11">
        <v>21</v>
      </c>
      <c r="Y677" s="11" t="s">
        <v>6952</v>
      </c>
      <c r="Z677" s="15" t="str">
        <f>_xlfn.XLOOKUP(E677, Commandes!F:F, Commandes!D:D)</f>
        <v>GN9P-NBY-M3M</v>
      </c>
    </row>
    <row r="678" spans="1:26" x14ac:dyDescent="0.25">
      <c r="A678" s="11" t="s">
        <v>75</v>
      </c>
      <c r="B678" s="11" t="s">
        <v>6939</v>
      </c>
      <c r="C678" s="11" t="s">
        <v>10344</v>
      </c>
      <c r="D678" s="11" t="s">
        <v>10517</v>
      </c>
      <c r="E678" s="11" t="s">
        <v>434</v>
      </c>
      <c r="F678" s="11" t="s">
        <v>6942</v>
      </c>
      <c r="G678" s="11" t="s">
        <v>6942</v>
      </c>
      <c r="H678" s="11" t="s">
        <v>6906</v>
      </c>
      <c r="I678" s="11" t="s">
        <v>6958</v>
      </c>
      <c r="J678" s="11" t="s">
        <v>6959</v>
      </c>
      <c r="K678" s="11" t="s">
        <v>10514</v>
      </c>
      <c r="L678" s="11" t="s">
        <v>10515</v>
      </c>
      <c r="M678" s="11" t="s">
        <v>66</v>
      </c>
      <c r="N678" s="11" t="s">
        <v>6874</v>
      </c>
      <c r="O678" s="11" t="s">
        <v>6875</v>
      </c>
      <c r="P678" s="11" t="s">
        <v>66</v>
      </c>
      <c r="Q678" s="11">
        <v>118010</v>
      </c>
      <c r="R678" s="11" t="s">
        <v>10518</v>
      </c>
      <c r="S678" s="11" t="s">
        <v>6878</v>
      </c>
      <c r="T678" s="11" t="s">
        <v>436</v>
      </c>
      <c r="U678" s="11">
        <v>16000</v>
      </c>
      <c r="V678" s="11" t="s">
        <v>6923</v>
      </c>
      <c r="W678" s="11">
        <v>0</v>
      </c>
      <c r="X678" s="11">
        <v>21</v>
      </c>
      <c r="Y678" s="11" t="s">
        <v>6952</v>
      </c>
      <c r="Z678" s="15" t="str">
        <f>_xlfn.XLOOKUP(E678, Commandes!F:F, Commandes!D:D)</f>
        <v>GNFG-6M6-H67</v>
      </c>
    </row>
    <row r="679" spans="1:26" x14ac:dyDescent="0.25">
      <c r="A679" s="11" t="s">
        <v>75</v>
      </c>
      <c r="B679" s="11" t="s">
        <v>6939</v>
      </c>
      <c r="C679" s="11" t="s">
        <v>10344</v>
      </c>
      <c r="D679" s="11" t="s">
        <v>10519</v>
      </c>
      <c r="E679" s="11" t="s">
        <v>440</v>
      </c>
      <c r="F679" s="11" t="s">
        <v>6942</v>
      </c>
      <c r="G679" s="11" t="s">
        <v>6942</v>
      </c>
      <c r="H679" s="11" t="s">
        <v>6906</v>
      </c>
      <c r="I679" s="11" t="s">
        <v>6958</v>
      </c>
      <c r="J679" s="11" t="s">
        <v>6959</v>
      </c>
      <c r="K679" s="11" t="s">
        <v>10506</v>
      </c>
      <c r="L679" s="11" t="s">
        <v>10507</v>
      </c>
      <c r="M679" s="11" t="s">
        <v>66</v>
      </c>
      <c r="N679" s="11" t="s">
        <v>6874</v>
      </c>
      <c r="O679" s="11" t="s">
        <v>6875</v>
      </c>
      <c r="P679" s="11" t="s">
        <v>66</v>
      </c>
      <c r="Q679" s="11">
        <v>109399</v>
      </c>
      <c r="R679" s="11" t="s">
        <v>10520</v>
      </c>
      <c r="S679" s="11" t="s">
        <v>6878</v>
      </c>
      <c r="T679" s="11" t="s">
        <v>442</v>
      </c>
      <c r="U679" s="11">
        <v>16000</v>
      </c>
      <c r="V679" s="11" t="s">
        <v>6923</v>
      </c>
      <c r="W679" s="11">
        <v>0</v>
      </c>
      <c r="X679" s="11">
        <v>21</v>
      </c>
      <c r="Y679" s="11" t="s">
        <v>6952</v>
      </c>
      <c r="Z679" s="15" t="str">
        <f>_xlfn.XLOOKUP(E679, Commandes!F:F, Commandes!D:D)</f>
        <v>GRRX-9GK-W4S</v>
      </c>
    </row>
    <row r="680" spans="1:26" x14ac:dyDescent="0.25">
      <c r="A680" s="11" t="s">
        <v>75</v>
      </c>
      <c r="B680" s="11" t="s">
        <v>6939</v>
      </c>
      <c r="C680" s="11" t="s">
        <v>10344</v>
      </c>
      <c r="D680" s="11" t="s">
        <v>10521</v>
      </c>
      <c r="E680" s="11" t="s">
        <v>85</v>
      </c>
      <c r="F680" s="11" t="s">
        <v>6942</v>
      </c>
      <c r="G680" s="11" t="s">
        <v>6942</v>
      </c>
      <c r="H680" s="11" t="s">
        <v>6906</v>
      </c>
      <c r="I680" s="11" t="s">
        <v>6958</v>
      </c>
      <c r="J680" s="11" t="s">
        <v>6959</v>
      </c>
      <c r="K680" s="11" t="s">
        <v>10522</v>
      </c>
      <c r="L680" s="11" t="s">
        <v>9728</v>
      </c>
      <c r="M680" s="11" t="s">
        <v>66</v>
      </c>
      <c r="N680" s="11" t="s">
        <v>6874</v>
      </c>
      <c r="O680" s="11" t="s">
        <v>6875</v>
      </c>
      <c r="P680" s="11" t="s">
        <v>66</v>
      </c>
      <c r="Q680" s="11">
        <v>165375</v>
      </c>
      <c r="R680" s="11" t="s">
        <v>10523</v>
      </c>
      <c r="S680" s="11" t="s">
        <v>6878</v>
      </c>
      <c r="T680" s="11" t="s">
        <v>87</v>
      </c>
      <c r="U680" s="11">
        <v>16000</v>
      </c>
      <c r="V680" s="11" t="s">
        <v>6923</v>
      </c>
      <c r="W680" s="11">
        <v>0</v>
      </c>
      <c r="X680" s="11">
        <v>21</v>
      </c>
      <c r="Y680" s="11" t="s">
        <v>6952</v>
      </c>
      <c r="Z680" s="15" t="e">
        <f>_xlfn.XLOOKUP(E680, Commandes!F:F, Commandes!D:D)</f>
        <v>#N/A</v>
      </c>
    </row>
    <row r="681" spans="1:26" x14ac:dyDescent="0.25">
      <c r="A681" s="11" t="s">
        <v>75</v>
      </c>
      <c r="B681" s="11" t="s">
        <v>6939</v>
      </c>
      <c r="C681" s="11" t="s">
        <v>10344</v>
      </c>
      <c r="D681" s="11" t="s">
        <v>10524</v>
      </c>
      <c r="E681" s="11" t="s">
        <v>464</v>
      </c>
      <c r="F681" s="11" t="s">
        <v>6942</v>
      </c>
      <c r="G681" s="11" t="s">
        <v>6942</v>
      </c>
      <c r="H681" s="11" t="s">
        <v>6906</v>
      </c>
      <c r="I681" s="11" t="s">
        <v>6958</v>
      </c>
      <c r="J681" s="11" t="s">
        <v>6959</v>
      </c>
      <c r="K681" s="11" t="s">
        <v>10525</v>
      </c>
      <c r="L681" s="11" t="s">
        <v>10526</v>
      </c>
      <c r="M681" s="11" t="s">
        <v>66</v>
      </c>
      <c r="N681" s="11" t="s">
        <v>6874</v>
      </c>
      <c r="O681" s="11" t="s">
        <v>6875</v>
      </c>
      <c r="P681" s="11" t="s">
        <v>66</v>
      </c>
      <c r="Q681" s="11">
        <v>264749</v>
      </c>
      <c r="R681" s="11" t="s">
        <v>10527</v>
      </c>
      <c r="S681" s="11" t="s">
        <v>6878</v>
      </c>
      <c r="T681" s="11" t="s">
        <v>466</v>
      </c>
      <c r="U681" s="11">
        <v>16000</v>
      </c>
      <c r="V681" s="11" t="s">
        <v>6923</v>
      </c>
      <c r="W681" s="11">
        <v>0</v>
      </c>
      <c r="X681" s="11">
        <v>21</v>
      </c>
      <c r="Y681" s="11" t="s">
        <v>6952</v>
      </c>
      <c r="Z681" s="15" t="str">
        <f>_xlfn.XLOOKUP(E681, Commandes!F:F, Commandes!D:D)</f>
        <v>G7TC-B79-WE4</v>
      </c>
    </row>
    <row r="682" spans="1:26" x14ac:dyDescent="0.25">
      <c r="A682" s="11" t="s">
        <v>75</v>
      </c>
      <c r="B682" s="11" t="s">
        <v>6939</v>
      </c>
      <c r="C682" s="11" t="s">
        <v>10344</v>
      </c>
      <c r="D682" s="11" t="s">
        <v>10528</v>
      </c>
      <c r="E682" s="11" t="s">
        <v>470</v>
      </c>
      <c r="F682" s="11" t="s">
        <v>8029</v>
      </c>
      <c r="G682" s="11" t="s">
        <v>8029</v>
      </c>
      <c r="H682" s="11" t="s">
        <v>6906</v>
      </c>
      <c r="I682" s="11" t="s">
        <v>8094</v>
      </c>
      <c r="J682" s="11" t="s">
        <v>8872</v>
      </c>
      <c r="K682" s="11" t="s">
        <v>10529</v>
      </c>
      <c r="L682" s="11" t="s">
        <v>10530</v>
      </c>
      <c r="M682" s="11" t="s">
        <v>66</v>
      </c>
      <c r="N682" s="11" t="s">
        <v>6874</v>
      </c>
      <c r="O682" s="11" t="s">
        <v>6875</v>
      </c>
      <c r="P682" s="11" t="s">
        <v>66</v>
      </c>
      <c r="Q682" s="11">
        <v>81607</v>
      </c>
      <c r="R682" s="11" t="s">
        <v>10531</v>
      </c>
      <c r="S682" s="11" t="s">
        <v>6878</v>
      </c>
      <c r="T682" s="11" t="s">
        <v>472</v>
      </c>
      <c r="U682" s="11">
        <v>19000</v>
      </c>
      <c r="V682" s="11" t="s">
        <v>7170</v>
      </c>
      <c r="W682" s="11">
        <v>0</v>
      </c>
      <c r="X682" s="11">
        <v>24</v>
      </c>
      <c r="Y682" s="11" t="s">
        <v>6952</v>
      </c>
      <c r="Z682" s="15" t="str">
        <f>_xlfn.XLOOKUP(E682, Commandes!F:F, Commandes!D:D)</f>
        <v>GRG2-VE7-DHZ</v>
      </c>
    </row>
    <row r="683" spans="1:26" x14ac:dyDescent="0.25">
      <c r="A683" s="11" t="s">
        <v>75</v>
      </c>
      <c r="B683" s="11" t="s">
        <v>6939</v>
      </c>
      <c r="C683" s="11" t="s">
        <v>10344</v>
      </c>
      <c r="D683" s="11" t="s">
        <v>10532</v>
      </c>
      <c r="E683" s="11" t="s">
        <v>476</v>
      </c>
      <c r="F683" s="11" t="s">
        <v>8029</v>
      </c>
      <c r="G683" s="11" t="s">
        <v>8029</v>
      </c>
      <c r="H683" s="11" t="s">
        <v>6906</v>
      </c>
      <c r="I683" s="11" t="s">
        <v>8094</v>
      </c>
      <c r="J683" s="11" t="s">
        <v>8872</v>
      </c>
      <c r="K683" s="11" t="s">
        <v>10533</v>
      </c>
      <c r="L683" s="11" t="s">
        <v>10534</v>
      </c>
      <c r="M683" s="11" t="s">
        <v>66</v>
      </c>
      <c r="N683" s="11" t="s">
        <v>6874</v>
      </c>
      <c r="O683" s="11" t="s">
        <v>6875</v>
      </c>
      <c r="P683" s="11" t="s">
        <v>66</v>
      </c>
      <c r="Q683" s="11">
        <v>49052</v>
      </c>
      <c r="R683" s="11" t="s">
        <v>10535</v>
      </c>
      <c r="S683" s="11" t="s">
        <v>6878</v>
      </c>
      <c r="T683" s="11" t="s">
        <v>478</v>
      </c>
      <c r="U683" s="11">
        <v>19000</v>
      </c>
      <c r="V683" s="11" t="s">
        <v>7170</v>
      </c>
      <c r="W683" s="11">
        <v>12320</v>
      </c>
      <c r="X683" s="11">
        <v>24</v>
      </c>
      <c r="Y683" s="11" t="s">
        <v>6952</v>
      </c>
      <c r="Z683" s="15" t="str">
        <f>_xlfn.XLOOKUP(E683, Commandes!F:F, Commandes!D:D)</f>
        <v>GA9K-7CZ-VR8</v>
      </c>
    </row>
    <row r="684" spans="1:26" x14ac:dyDescent="0.25">
      <c r="A684" s="11" t="s">
        <v>75</v>
      </c>
      <c r="B684" s="11" t="s">
        <v>6939</v>
      </c>
      <c r="C684" s="11" t="s">
        <v>10344</v>
      </c>
      <c r="D684" s="11" t="s">
        <v>10536</v>
      </c>
      <c r="E684" s="11" t="s">
        <v>496</v>
      </c>
      <c r="F684" s="11" t="s">
        <v>6942</v>
      </c>
      <c r="G684" s="11" t="s">
        <v>6942</v>
      </c>
      <c r="H684" s="11" t="s">
        <v>6906</v>
      </c>
      <c r="I684" s="11" t="s">
        <v>6958</v>
      </c>
      <c r="J684" s="11" t="s">
        <v>8872</v>
      </c>
      <c r="K684" s="11" t="s">
        <v>10533</v>
      </c>
      <c r="L684" s="11" t="s">
        <v>10537</v>
      </c>
      <c r="M684" s="11" t="s">
        <v>66</v>
      </c>
      <c r="N684" s="11" t="s">
        <v>6874</v>
      </c>
      <c r="O684" s="11" t="s">
        <v>6875</v>
      </c>
      <c r="P684" s="11" t="s">
        <v>66</v>
      </c>
      <c r="Q684" s="11">
        <v>151888</v>
      </c>
      <c r="R684" s="11" t="s">
        <v>10538</v>
      </c>
      <c r="S684" s="11" t="s">
        <v>6878</v>
      </c>
      <c r="T684" s="11" t="s">
        <v>499</v>
      </c>
      <c r="U684" s="11">
        <v>16000</v>
      </c>
      <c r="V684" s="11" t="s">
        <v>7170</v>
      </c>
      <c r="W684" s="11">
        <v>0</v>
      </c>
      <c r="X684" s="11">
        <v>24</v>
      </c>
      <c r="Y684" s="11" t="s">
        <v>6952</v>
      </c>
      <c r="Z684" s="15" t="str">
        <f>_xlfn.XLOOKUP(E684, Commandes!F:F, Commandes!D:D)</f>
        <v>GE4C-7UA-RWB</v>
      </c>
    </row>
    <row r="685" spans="1:26" x14ac:dyDescent="0.25">
      <c r="A685" s="11" t="s">
        <v>75</v>
      </c>
      <c r="B685" s="11" t="s">
        <v>6939</v>
      </c>
      <c r="C685" s="11" t="s">
        <v>10344</v>
      </c>
      <c r="D685" s="11" t="s">
        <v>10539</v>
      </c>
      <c r="E685" s="11" t="s">
        <v>490</v>
      </c>
      <c r="F685" s="11" t="s">
        <v>6942</v>
      </c>
      <c r="G685" s="11" t="s">
        <v>6942</v>
      </c>
      <c r="H685" s="11" t="s">
        <v>6906</v>
      </c>
      <c r="I685" s="11" t="s">
        <v>6958</v>
      </c>
      <c r="J685" s="11" t="s">
        <v>8872</v>
      </c>
      <c r="K685" s="11" t="s">
        <v>10540</v>
      </c>
      <c r="L685" s="11" t="s">
        <v>10541</v>
      </c>
      <c r="M685" s="11" t="s">
        <v>66</v>
      </c>
      <c r="N685" s="11" t="s">
        <v>6874</v>
      </c>
      <c r="O685" s="11" t="s">
        <v>6875</v>
      </c>
      <c r="P685" s="11" t="s">
        <v>66</v>
      </c>
      <c r="Q685" s="11">
        <v>63875</v>
      </c>
      <c r="R685" s="11" t="s">
        <v>10542</v>
      </c>
      <c r="S685" s="11" t="s">
        <v>6878</v>
      </c>
      <c r="T685" s="11" t="s">
        <v>492</v>
      </c>
      <c r="U685" s="11">
        <v>16000</v>
      </c>
      <c r="V685" s="11" t="s">
        <v>7170</v>
      </c>
      <c r="W685" s="11">
        <v>0</v>
      </c>
      <c r="X685" s="11">
        <v>24</v>
      </c>
      <c r="Y685" s="11" t="s">
        <v>6952</v>
      </c>
      <c r="Z685" s="15" t="str">
        <f>_xlfn.XLOOKUP(E685, Commandes!F:F, Commandes!D:D)</f>
        <v>GXVT-9VP-WC5</v>
      </c>
    </row>
    <row r="686" spans="1:26" x14ac:dyDescent="0.25">
      <c r="A686" s="11" t="s">
        <v>75</v>
      </c>
      <c r="B686" s="11" t="s">
        <v>6939</v>
      </c>
      <c r="C686" s="11" t="s">
        <v>10344</v>
      </c>
      <c r="D686" s="11" t="s">
        <v>10543</v>
      </c>
      <c r="E686" s="11" t="s">
        <v>483</v>
      </c>
      <c r="F686" s="11" t="s">
        <v>8029</v>
      </c>
      <c r="G686" s="11" t="s">
        <v>8029</v>
      </c>
      <c r="H686" s="11" t="s">
        <v>6906</v>
      </c>
      <c r="I686" s="11" t="s">
        <v>8094</v>
      </c>
      <c r="J686" s="11" t="s">
        <v>8872</v>
      </c>
      <c r="K686" s="11" t="s">
        <v>10540</v>
      </c>
      <c r="L686" s="11" t="s">
        <v>10544</v>
      </c>
      <c r="M686" s="11" t="s">
        <v>66</v>
      </c>
      <c r="N686" s="11" t="s">
        <v>6874</v>
      </c>
      <c r="O686" s="11" t="s">
        <v>6875</v>
      </c>
      <c r="P686" s="11" t="s">
        <v>66</v>
      </c>
      <c r="Q686" s="11">
        <v>89149</v>
      </c>
      <c r="R686" s="11" t="s">
        <v>10545</v>
      </c>
      <c r="S686" s="11" t="s">
        <v>6878</v>
      </c>
      <c r="T686" s="11" t="s">
        <v>486</v>
      </c>
      <c r="U686" s="11">
        <v>19000</v>
      </c>
      <c r="V686" s="11" t="s">
        <v>7170</v>
      </c>
      <c r="W686" s="11">
        <v>0</v>
      </c>
      <c r="X686" s="11">
        <v>24</v>
      </c>
      <c r="Y686" s="11" t="s">
        <v>6952</v>
      </c>
      <c r="Z686" s="15" t="str">
        <f>_xlfn.XLOOKUP(E686, Commandes!F:F, Commandes!D:D)</f>
        <v>GKD6-H29-A94</v>
      </c>
    </row>
    <row r="687" spans="1:26" x14ac:dyDescent="0.25">
      <c r="A687" s="11" t="s">
        <v>75</v>
      </c>
      <c r="B687" s="11" t="s">
        <v>6939</v>
      </c>
      <c r="C687" s="11" t="s">
        <v>10344</v>
      </c>
      <c r="D687" s="11" t="s">
        <v>10546</v>
      </c>
      <c r="E687" s="11" t="s">
        <v>2022</v>
      </c>
      <c r="F687" s="11" t="s">
        <v>6942</v>
      </c>
      <c r="G687" s="11" t="s">
        <v>6942</v>
      </c>
      <c r="H687" s="11" t="s">
        <v>4692</v>
      </c>
      <c r="I687" s="11" t="s">
        <v>8126</v>
      </c>
      <c r="J687" s="11" t="s">
        <v>66</v>
      </c>
      <c r="K687" s="11" t="s">
        <v>7448</v>
      </c>
      <c r="L687" s="11" t="s">
        <v>10547</v>
      </c>
      <c r="M687" s="11" t="s">
        <v>66</v>
      </c>
      <c r="N687" s="11" t="s">
        <v>6910</v>
      </c>
      <c r="O687" s="11" t="s">
        <v>6911</v>
      </c>
      <c r="P687" s="11" t="s">
        <v>66</v>
      </c>
      <c r="Q687" s="11">
        <v>102004</v>
      </c>
      <c r="R687" s="11" t="s">
        <v>10548</v>
      </c>
      <c r="S687" s="11" t="s">
        <v>6878</v>
      </c>
      <c r="T687" s="11" t="s">
        <v>2024</v>
      </c>
      <c r="U687" s="11">
        <v>16000</v>
      </c>
      <c r="V687" s="11" t="s">
        <v>6923</v>
      </c>
      <c r="W687" s="11">
        <v>0</v>
      </c>
      <c r="X687" s="11">
        <v>12</v>
      </c>
      <c r="Y687" s="11" t="s">
        <v>6952</v>
      </c>
      <c r="Z687" s="15" t="str">
        <f>_xlfn.XLOOKUP(E687, Commandes!F:F, Commandes!D:D)</f>
        <v>GVM8-8T3-ZHE</v>
      </c>
    </row>
    <row r="688" spans="1:26" x14ac:dyDescent="0.25">
      <c r="A688" s="11" t="s">
        <v>75</v>
      </c>
      <c r="B688" s="11" t="s">
        <v>6939</v>
      </c>
      <c r="C688" s="11" t="s">
        <v>10344</v>
      </c>
      <c r="D688" s="11" t="s">
        <v>10549</v>
      </c>
      <c r="E688" s="11" t="s">
        <v>2222</v>
      </c>
      <c r="F688" s="11" t="s">
        <v>6942</v>
      </c>
      <c r="G688" s="11" t="s">
        <v>6942</v>
      </c>
      <c r="H688" s="11" t="s">
        <v>4692</v>
      </c>
      <c r="I688" s="11" t="s">
        <v>8126</v>
      </c>
      <c r="J688" s="11" t="s">
        <v>66</v>
      </c>
      <c r="K688" s="11" t="s">
        <v>7448</v>
      </c>
      <c r="L688" s="11" t="s">
        <v>10550</v>
      </c>
      <c r="M688" s="11" t="s">
        <v>66</v>
      </c>
      <c r="N688" s="11" t="s">
        <v>6910</v>
      </c>
      <c r="O688" s="11" t="s">
        <v>6911</v>
      </c>
      <c r="P688" s="11" t="s">
        <v>66</v>
      </c>
      <c r="Q688" s="11">
        <v>73455</v>
      </c>
      <c r="R688" s="11" t="s">
        <v>10551</v>
      </c>
      <c r="S688" s="11" t="s">
        <v>6878</v>
      </c>
      <c r="T688" s="11" t="s">
        <v>2224</v>
      </c>
      <c r="U688" s="11">
        <v>16000</v>
      </c>
      <c r="V688" s="11" t="s">
        <v>6923</v>
      </c>
      <c r="W688" s="11">
        <v>0</v>
      </c>
      <c r="X688" s="11">
        <v>12</v>
      </c>
      <c r="Y688" s="11" t="s">
        <v>6952</v>
      </c>
      <c r="Z688" s="15" t="str">
        <f>_xlfn.XLOOKUP(E688, Commandes!F:F, Commandes!D:D)</f>
        <v>G683-T3C-5CA</v>
      </c>
    </row>
    <row r="689" spans="1:26" x14ac:dyDescent="0.25">
      <c r="A689" s="11" t="s">
        <v>75</v>
      </c>
      <c r="B689" s="11" t="s">
        <v>6939</v>
      </c>
      <c r="C689" s="11" t="s">
        <v>10344</v>
      </c>
      <c r="D689" s="11" t="s">
        <v>10552</v>
      </c>
      <c r="E689" s="11" t="s">
        <v>2217</v>
      </c>
      <c r="F689" s="11" t="s">
        <v>6942</v>
      </c>
      <c r="G689" s="11" t="s">
        <v>6942</v>
      </c>
      <c r="H689" s="11" t="s">
        <v>4692</v>
      </c>
      <c r="I689" s="11" t="s">
        <v>8126</v>
      </c>
      <c r="J689" s="11" t="s">
        <v>66</v>
      </c>
      <c r="K689" s="11" t="s">
        <v>7448</v>
      </c>
      <c r="L689" s="11" t="s">
        <v>10547</v>
      </c>
      <c r="M689" s="11" t="s">
        <v>66</v>
      </c>
      <c r="N689" s="11" t="s">
        <v>6910</v>
      </c>
      <c r="O689" s="11" t="s">
        <v>6911</v>
      </c>
      <c r="P689" s="11" t="s">
        <v>66</v>
      </c>
      <c r="Q689" s="11">
        <v>100836</v>
      </c>
      <c r="R689" s="11" t="s">
        <v>10553</v>
      </c>
      <c r="S689" s="11" t="s">
        <v>6878</v>
      </c>
      <c r="T689" s="11" t="s">
        <v>2219</v>
      </c>
      <c r="U689" s="11">
        <v>16000</v>
      </c>
      <c r="V689" s="11" t="s">
        <v>6923</v>
      </c>
      <c r="W689" s="11">
        <v>0</v>
      </c>
      <c r="X689" s="11">
        <v>12</v>
      </c>
      <c r="Y689" s="11" t="s">
        <v>6952</v>
      </c>
      <c r="Z689" s="15" t="str">
        <f>_xlfn.XLOOKUP(E689, Commandes!F:F, Commandes!D:D)</f>
        <v>GEDX-43C-ZAR</v>
      </c>
    </row>
    <row r="690" spans="1:26" x14ac:dyDescent="0.25">
      <c r="A690" s="11" t="s">
        <v>75</v>
      </c>
      <c r="B690" s="11" t="s">
        <v>6939</v>
      </c>
      <c r="C690" s="11" t="s">
        <v>10344</v>
      </c>
      <c r="D690" s="11" t="s">
        <v>10554</v>
      </c>
      <c r="E690" s="11" t="s">
        <v>2062</v>
      </c>
      <c r="F690" s="11" t="s">
        <v>6942</v>
      </c>
      <c r="G690" s="11" t="s">
        <v>6942</v>
      </c>
      <c r="H690" s="11" t="s">
        <v>4692</v>
      </c>
      <c r="I690" s="11" t="s">
        <v>8126</v>
      </c>
      <c r="J690" s="11" t="s">
        <v>66</v>
      </c>
      <c r="K690" s="11" t="s">
        <v>8873</v>
      </c>
      <c r="L690" s="11" t="s">
        <v>10547</v>
      </c>
      <c r="M690" s="11" t="s">
        <v>66</v>
      </c>
      <c r="N690" s="11" t="s">
        <v>6910</v>
      </c>
      <c r="O690" s="11" t="s">
        <v>6911</v>
      </c>
      <c r="P690" s="11" t="s">
        <v>66</v>
      </c>
      <c r="Q690" s="11">
        <v>54060</v>
      </c>
      <c r="R690" s="11" t="s">
        <v>10219</v>
      </c>
      <c r="S690" s="11" t="s">
        <v>6878</v>
      </c>
      <c r="T690" s="11" t="s">
        <v>2064</v>
      </c>
      <c r="U690" s="11">
        <v>16000</v>
      </c>
      <c r="V690" s="11" t="s">
        <v>6923</v>
      </c>
      <c r="W690" s="11">
        <v>0</v>
      </c>
      <c r="X690" s="11">
        <v>12</v>
      </c>
      <c r="Y690" s="11" t="s">
        <v>6952</v>
      </c>
      <c r="Z690" s="15" t="str">
        <f>_xlfn.XLOOKUP(E690, Commandes!F:F, Commandes!D:D)</f>
        <v>GKWD-W8V-RDZ</v>
      </c>
    </row>
    <row r="691" spans="1:26" x14ac:dyDescent="0.25">
      <c r="A691" s="11" t="s">
        <v>75</v>
      </c>
      <c r="B691" s="11" t="s">
        <v>6939</v>
      </c>
      <c r="C691" s="11" t="s">
        <v>10344</v>
      </c>
      <c r="D691" s="11" t="s">
        <v>10555</v>
      </c>
      <c r="E691" s="11" t="s">
        <v>2017</v>
      </c>
      <c r="F691" s="11" t="s">
        <v>6942</v>
      </c>
      <c r="G691" s="11" t="s">
        <v>6942</v>
      </c>
      <c r="H691" s="11" t="s">
        <v>4692</v>
      </c>
      <c r="I691" s="11" t="s">
        <v>8126</v>
      </c>
      <c r="J691" s="11" t="s">
        <v>66</v>
      </c>
      <c r="K691" s="11" t="s">
        <v>10556</v>
      </c>
      <c r="L691" s="11" t="s">
        <v>10557</v>
      </c>
      <c r="M691" s="11" t="s">
        <v>66</v>
      </c>
      <c r="N691" s="11" t="s">
        <v>6910</v>
      </c>
      <c r="O691" s="11" t="s">
        <v>6911</v>
      </c>
      <c r="P691" s="11" t="s">
        <v>66</v>
      </c>
      <c r="Q691" s="11">
        <v>66333</v>
      </c>
      <c r="R691" s="11" t="s">
        <v>10558</v>
      </c>
      <c r="S691" s="11" t="s">
        <v>6878</v>
      </c>
      <c r="T691" s="11" t="s">
        <v>2019</v>
      </c>
      <c r="U691" s="11">
        <v>16000</v>
      </c>
      <c r="V691" s="11" t="s">
        <v>6923</v>
      </c>
      <c r="W691" s="11">
        <v>0</v>
      </c>
      <c r="X691" s="11">
        <v>12</v>
      </c>
      <c r="Y691" s="11" t="s">
        <v>6952</v>
      </c>
      <c r="Z691" s="15" t="str">
        <f>_xlfn.XLOOKUP(E691, Commandes!F:F, Commandes!D:D)</f>
        <v>GK4X-B3X-VN8</v>
      </c>
    </row>
    <row r="692" spans="1:26" x14ac:dyDescent="0.25">
      <c r="A692" s="11" t="s">
        <v>75</v>
      </c>
      <c r="B692" s="11" t="s">
        <v>6939</v>
      </c>
      <c r="C692" s="11" t="s">
        <v>10344</v>
      </c>
      <c r="D692" s="11" t="s">
        <v>10559</v>
      </c>
      <c r="E692" s="11" t="s">
        <v>515</v>
      </c>
      <c r="F692" s="11" t="s">
        <v>8340</v>
      </c>
      <c r="G692" s="11" t="s">
        <v>8340</v>
      </c>
      <c r="H692" s="11" t="s">
        <v>6906</v>
      </c>
      <c r="I692" s="11" t="s">
        <v>8341</v>
      </c>
      <c r="J692" s="11" t="s">
        <v>8452</v>
      </c>
      <c r="K692" s="11" t="s">
        <v>10556</v>
      </c>
      <c r="L692" s="11" t="s">
        <v>10560</v>
      </c>
      <c r="M692" s="11" t="s">
        <v>66</v>
      </c>
      <c r="N692" s="11" t="s">
        <v>6874</v>
      </c>
      <c r="O692" s="11" t="s">
        <v>6875</v>
      </c>
      <c r="P692" s="11" t="s">
        <v>66</v>
      </c>
      <c r="Q692" s="11">
        <v>49585</v>
      </c>
      <c r="R692" s="11" t="s">
        <v>10561</v>
      </c>
      <c r="S692" s="11" t="s">
        <v>6878</v>
      </c>
      <c r="T692" s="11" t="s">
        <v>518</v>
      </c>
      <c r="U692" s="11">
        <v>13000</v>
      </c>
      <c r="V692" s="11" t="s">
        <v>6923</v>
      </c>
      <c r="W692" s="11">
        <v>0</v>
      </c>
      <c r="X692" s="11">
        <v>14</v>
      </c>
      <c r="Y692" s="11" t="s">
        <v>6952</v>
      </c>
      <c r="Z692" s="15" t="str">
        <f>_xlfn.XLOOKUP(E692, Commandes!F:F, Commandes!D:D)</f>
        <v>GG42-MAR-WA6</v>
      </c>
    </row>
    <row r="693" spans="1:26" x14ac:dyDescent="0.25">
      <c r="A693" s="11" t="s">
        <v>75</v>
      </c>
      <c r="B693" s="11" t="s">
        <v>6939</v>
      </c>
      <c r="C693" s="11" t="s">
        <v>10344</v>
      </c>
      <c r="D693" s="11" t="s">
        <v>10562</v>
      </c>
      <c r="E693" s="11" t="s">
        <v>529</v>
      </c>
      <c r="F693" s="11" t="s">
        <v>6942</v>
      </c>
      <c r="G693" s="11" t="s">
        <v>8029</v>
      </c>
      <c r="H693" s="11" t="s">
        <v>6906</v>
      </c>
      <c r="I693" s="11" t="s">
        <v>6958</v>
      </c>
      <c r="J693" s="11" t="s">
        <v>8872</v>
      </c>
      <c r="K693" s="11" t="s">
        <v>10563</v>
      </c>
      <c r="L693" s="11" t="s">
        <v>8562</v>
      </c>
      <c r="M693" s="11" t="s">
        <v>66</v>
      </c>
      <c r="N693" s="11" t="s">
        <v>6874</v>
      </c>
      <c r="O693" s="11" t="s">
        <v>6875</v>
      </c>
      <c r="P693" s="11" t="s">
        <v>66</v>
      </c>
      <c r="Q693" s="11">
        <v>111614</v>
      </c>
      <c r="R693" s="11" t="s">
        <v>10564</v>
      </c>
      <c r="S693" s="11" t="s">
        <v>6878</v>
      </c>
      <c r="T693" s="11" t="s">
        <v>531</v>
      </c>
      <c r="U693" s="11">
        <v>16000</v>
      </c>
      <c r="V693" s="11" t="s">
        <v>7170</v>
      </c>
      <c r="W693" s="11">
        <v>0</v>
      </c>
      <c r="X693" s="11">
        <v>24</v>
      </c>
      <c r="Y693" s="11" t="s">
        <v>6952</v>
      </c>
      <c r="Z693" s="15" t="str">
        <f>_xlfn.XLOOKUP(E693, Commandes!F:F, Commandes!D:D)</f>
        <v>GGXT-5U5-HGJ</v>
      </c>
    </row>
    <row r="694" spans="1:26" x14ac:dyDescent="0.25">
      <c r="A694" s="11" t="s">
        <v>75</v>
      </c>
      <c r="B694" s="11" t="s">
        <v>6939</v>
      </c>
      <c r="C694" s="11" t="s">
        <v>10344</v>
      </c>
      <c r="D694" s="11" t="s">
        <v>10565</v>
      </c>
      <c r="E694" s="11" t="s">
        <v>2091</v>
      </c>
      <c r="F694" s="11" t="s">
        <v>6942</v>
      </c>
      <c r="G694" s="11" t="s">
        <v>6942</v>
      </c>
      <c r="H694" s="11" t="s">
        <v>6906</v>
      </c>
      <c r="I694" s="11" t="s">
        <v>6958</v>
      </c>
      <c r="J694" s="11" t="s">
        <v>8872</v>
      </c>
      <c r="K694" s="11" t="s">
        <v>9969</v>
      </c>
      <c r="L694" s="11" t="s">
        <v>10566</v>
      </c>
      <c r="M694" s="11" t="s">
        <v>66</v>
      </c>
      <c r="N694" s="11" t="s">
        <v>6874</v>
      </c>
      <c r="O694" s="11" t="s">
        <v>6875</v>
      </c>
      <c r="P694" s="11" t="s">
        <v>66</v>
      </c>
      <c r="Q694" s="11">
        <v>46759</v>
      </c>
      <c r="R694" s="11" t="s">
        <v>10567</v>
      </c>
      <c r="S694" s="11" t="s">
        <v>6878</v>
      </c>
      <c r="T694" s="11" t="s">
        <v>2093</v>
      </c>
      <c r="U694" s="11">
        <v>16000</v>
      </c>
      <c r="V694" s="11" t="s">
        <v>7170</v>
      </c>
      <c r="W694" s="11">
        <v>0</v>
      </c>
      <c r="X694" s="11">
        <v>24</v>
      </c>
      <c r="Y694" s="11" t="s">
        <v>6952</v>
      </c>
      <c r="Z694" s="15" t="str">
        <f>_xlfn.XLOOKUP(E694, Commandes!F:F, Commandes!D:D)</f>
        <v>GT2U-5DX-3GS</v>
      </c>
    </row>
    <row r="695" spans="1:26" x14ac:dyDescent="0.25">
      <c r="A695" s="11" t="s">
        <v>75</v>
      </c>
      <c r="B695" s="11" t="s">
        <v>6939</v>
      </c>
      <c r="C695" s="11" t="s">
        <v>10344</v>
      </c>
      <c r="D695" s="11" t="s">
        <v>10568</v>
      </c>
      <c r="E695" s="11" t="s">
        <v>2080</v>
      </c>
      <c r="F695" s="11" t="s">
        <v>6942</v>
      </c>
      <c r="G695" s="11" t="s">
        <v>6942</v>
      </c>
      <c r="H695" s="11" t="s">
        <v>4692</v>
      </c>
      <c r="I695" s="11" t="s">
        <v>8126</v>
      </c>
      <c r="J695" s="11" t="s">
        <v>66</v>
      </c>
      <c r="K695" s="11" t="s">
        <v>10569</v>
      </c>
      <c r="L695" s="11" t="s">
        <v>10550</v>
      </c>
      <c r="M695" s="11" t="s">
        <v>66</v>
      </c>
      <c r="N695" s="11" t="s">
        <v>6910</v>
      </c>
      <c r="O695" s="11" t="s">
        <v>6911</v>
      </c>
      <c r="P695" s="11" t="s">
        <v>66</v>
      </c>
      <c r="Q695" s="11">
        <v>53000</v>
      </c>
      <c r="R695" s="11" t="s">
        <v>10570</v>
      </c>
      <c r="S695" s="11" t="s">
        <v>6878</v>
      </c>
      <c r="T695" s="11" t="s">
        <v>2082</v>
      </c>
      <c r="U695" s="11">
        <v>16000</v>
      </c>
      <c r="V695" s="11" t="s">
        <v>6923</v>
      </c>
      <c r="W695" s="11">
        <v>0</v>
      </c>
      <c r="X695" s="11">
        <v>12</v>
      </c>
      <c r="Y695" s="11" t="s">
        <v>6952</v>
      </c>
      <c r="Z695" s="15" t="str">
        <f>_xlfn.XLOOKUP(E695, Commandes!F:F, Commandes!D:D)</f>
        <v>GCK8-V2P-TDR</v>
      </c>
    </row>
    <row r="696" spans="1:26" x14ac:dyDescent="0.25">
      <c r="A696" s="11" t="s">
        <v>75</v>
      </c>
      <c r="B696" s="11" t="s">
        <v>6939</v>
      </c>
      <c r="C696" s="11" t="s">
        <v>10344</v>
      </c>
      <c r="D696" s="11" t="s">
        <v>10571</v>
      </c>
      <c r="E696" s="11" t="s">
        <v>503</v>
      </c>
      <c r="F696" s="11" t="s">
        <v>8340</v>
      </c>
      <c r="G696" s="11" t="s">
        <v>8340</v>
      </c>
      <c r="H696" s="11" t="s">
        <v>6906</v>
      </c>
      <c r="I696" s="11" t="s">
        <v>8341</v>
      </c>
      <c r="J696" s="11" t="s">
        <v>8452</v>
      </c>
      <c r="K696" s="11" t="s">
        <v>10572</v>
      </c>
      <c r="L696" s="11" t="s">
        <v>10573</v>
      </c>
      <c r="M696" s="11" t="s">
        <v>66</v>
      </c>
      <c r="N696" s="11" t="s">
        <v>6874</v>
      </c>
      <c r="O696" s="11" t="s">
        <v>6875</v>
      </c>
      <c r="P696" s="11" t="s">
        <v>66</v>
      </c>
      <c r="Q696" s="11">
        <v>66072</v>
      </c>
      <c r="R696" s="11" t="s">
        <v>10574</v>
      </c>
      <c r="S696" s="11" t="s">
        <v>6878</v>
      </c>
      <c r="T696" s="11" t="s">
        <v>505</v>
      </c>
      <c r="U696" s="11">
        <v>13000</v>
      </c>
      <c r="V696" s="11" t="s">
        <v>6923</v>
      </c>
      <c r="W696" s="11">
        <v>0</v>
      </c>
      <c r="X696" s="11">
        <v>14</v>
      </c>
      <c r="Y696" s="11" t="s">
        <v>6952</v>
      </c>
      <c r="Z696" s="15" t="str">
        <f>_xlfn.XLOOKUP(E696, Commandes!F:F, Commandes!D:D)</f>
        <v>GN3V-74Z-S3V</v>
      </c>
    </row>
    <row r="697" spans="1:26" x14ac:dyDescent="0.25">
      <c r="A697" s="11" t="s">
        <v>75</v>
      </c>
      <c r="B697" s="11" t="s">
        <v>6939</v>
      </c>
      <c r="C697" s="11" t="s">
        <v>10344</v>
      </c>
      <c r="D697" s="11" t="s">
        <v>10575</v>
      </c>
      <c r="E697" s="11" t="s">
        <v>509</v>
      </c>
      <c r="F697" s="11" t="s">
        <v>6942</v>
      </c>
      <c r="G697" s="11" t="s">
        <v>6942</v>
      </c>
      <c r="H697" s="11" t="s">
        <v>6906</v>
      </c>
      <c r="I697" s="11" t="s">
        <v>6958</v>
      </c>
      <c r="J697" s="11" t="s">
        <v>8872</v>
      </c>
      <c r="K697" s="11" t="s">
        <v>9850</v>
      </c>
      <c r="L697" s="11" t="s">
        <v>10576</v>
      </c>
      <c r="M697" s="11" t="s">
        <v>66</v>
      </c>
      <c r="N697" s="11" t="s">
        <v>6874</v>
      </c>
      <c r="O697" s="11" t="s">
        <v>6875</v>
      </c>
      <c r="P697" s="11" t="s">
        <v>66</v>
      </c>
      <c r="Q697" s="11">
        <v>84752</v>
      </c>
      <c r="R697" s="11" t="s">
        <v>10577</v>
      </c>
      <c r="S697" s="11" t="s">
        <v>6878</v>
      </c>
      <c r="T697" s="11" t="s">
        <v>511</v>
      </c>
      <c r="U697" s="11">
        <v>16000</v>
      </c>
      <c r="V697" s="11" t="s">
        <v>7170</v>
      </c>
      <c r="W697" s="11">
        <v>0</v>
      </c>
      <c r="X697" s="11">
        <v>24</v>
      </c>
      <c r="Y697" s="11" t="s">
        <v>6952</v>
      </c>
      <c r="Z697" s="15" t="str">
        <f>_xlfn.XLOOKUP(E697, Commandes!F:F, Commandes!D:D)</f>
        <v>GKDC-H7Y-PA7</v>
      </c>
    </row>
    <row r="698" spans="1:26" x14ac:dyDescent="0.25">
      <c r="A698" s="11" t="s">
        <v>75</v>
      </c>
      <c r="B698" s="11" t="s">
        <v>6939</v>
      </c>
      <c r="C698" s="11" t="s">
        <v>10344</v>
      </c>
      <c r="D698" s="11" t="s">
        <v>10578</v>
      </c>
      <c r="E698" s="11" t="s">
        <v>547</v>
      </c>
      <c r="F698" s="11" t="s">
        <v>8340</v>
      </c>
      <c r="G698" s="11" t="s">
        <v>8340</v>
      </c>
      <c r="H698" s="11" t="s">
        <v>6906</v>
      </c>
      <c r="I698" s="11" t="s">
        <v>8341</v>
      </c>
      <c r="J698" s="11" t="s">
        <v>8452</v>
      </c>
      <c r="K698" s="11" t="s">
        <v>10579</v>
      </c>
      <c r="L698" s="11" t="s">
        <v>10580</v>
      </c>
      <c r="M698" s="11" t="s">
        <v>66</v>
      </c>
      <c r="N698" s="11" t="s">
        <v>6874</v>
      </c>
      <c r="O698" s="11" t="s">
        <v>6875</v>
      </c>
      <c r="P698" s="11" t="s">
        <v>66</v>
      </c>
      <c r="Q698" s="11">
        <v>52013</v>
      </c>
      <c r="R698" s="11" t="s">
        <v>10581</v>
      </c>
      <c r="S698" s="11" t="s">
        <v>6878</v>
      </c>
      <c r="T698" s="11" t="s">
        <v>549</v>
      </c>
      <c r="U698" s="11">
        <v>13000</v>
      </c>
      <c r="V698" s="11" t="s">
        <v>6923</v>
      </c>
      <c r="W698" s="11">
        <v>0</v>
      </c>
      <c r="X698" s="11">
        <v>14</v>
      </c>
      <c r="Y698" s="11" t="s">
        <v>6952</v>
      </c>
      <c r="Z698" s="15" t="str">
        <f>_xlfn.XLOOKUP(E698, Commandes!F:F, Commandes!D:D)</f>
        <v>G7SM-B4U-TT2</v>
      </c>
    </row>
    <row r="699" spans="1:26" x14ac:dyDescent="0.25">
      <c r="A699" s="11" t="s">
        <v>75</v>
      </c>
      <c r="B699" s="11" t="s">
        <v>6939</v>
      </c>
      <c r="C699" s="11" t="s">
        <v>10344</v>
      </c>
      <c r="D699" s="11" t="s">
        <v>10582</v>
      </c>
      <c r="E699" s="11" t="s">
        <v>1972</v>
      </c>
      <c r="F699" s="11" t="s">
        <v>6942</v>
      </c>
      <c r="G699" s="11" t="s">
        <v>6942</v>
      </c>
      <c r="H699" s="11" t="s">
        <v>4692</v>
      </c>
      <c r="I699" s="11" t="s">
        <v>8126</v>
      </c>
      <c r="J699" s="11" t="s">
        <v>66</v>
      </c>
      <c r="K699" s="11" t="s">
        <v>10583</v>
      </c>
      <c r="L699" s="11" t="s">
        <v>10584</v>
      </c>
      <c r="M699" s="11" t="s">
        <v>66</v>
      </c>
      <c r="N699" s="11" t="s">
        <v>6910</v>
      </c>
      <c r="O699" s="11" t="s">
        <v>6911</v>
      </c>
      <c r="P699" s="11" t="s">
        <v>66</v>
      </c>
      <c r="Q699" s="11">
        <v>81890</v>
      </c>
      <c r="R699" s="11" t="s">
        <v>10585</v>
      </c>
      <c r="S699" s="11" t="s">
        <v>6878</v>
      </c>
      <c r="T699" s="11" t="s">
        <v>1974</v>
      </c>
      <c r="U699" s="11">
        <v>16000</v>
      </c>
      <c r="V699" s="11" t="s">
        <v>6923</v>
      </c>
      <c r="W699" s="11">
        <v>0</v>
      </c>
      <c r="X699" s="11">
        <v>12</v>
      </c>
      <c r="Y699" s="11" t="s">
        <v>6952</v>
      </c>
      <c r="Z699" s="15" t="str">
        <f>_xlfn.XLOOKUP(E699, Commandes!F:F, Commandes!D:D)</f>
        <v>GSSH-F8T-KN5</v>
      </c>
    </row>
    <row r="700" spans="1:26" x14ac:dyDescent="0.25">
      <c r="A700" s="11" t="s">
        <v>75</v>
      </c>
      <c r="B700" s="11" t="s">
        <v>6939</v>
      </c>
      <c r="C700" s="11" t="s">
        <v>10344</v>
      </c>
      <c r="D700" s="11" t="s">
        <v>10586</v>
      </c>
      <c r="E700" s="11" t="s">
        <v>2050</v>
      </c>
      <c r="F700" s="11" t="s">
        <v>6942</v>
      </c>
      <c r="G700" s="11" t="s">
        <v>6942</v>
      </c>
      <c r="H700" s="11" t="s">
        <v>4692</v>
      </c>
      <c r="I700" s="11" t="s">
        <v>8126</v>
      </c>
      <c r="J700" s="11" t="s">
        <v>66</v>
      </c>
      <c r="K700" s="11" t="s">
        <v>10587</v>
      </c>
      <c r="L700" s="11" t="s">
        <v>10588</v>
      </c>
      <c r="M700" s="11" t="s">
        <v>66</v>
      </c>
      <c r="N700" s="11" t="s">
        <v>6920</v>
      </c>
      <c r="O700" s="11" t="s">
        <v>6911</v>
      </c>
      <c r="P700" s="11" t="s">
        <v>66</v>
      </c>
      <c r="Q700" s="11">
        <v>63407</v>
      </c>
      <c r="R700" s="11" t="s">
        <v>10589</v>
      </c>
      <c r="S700" s="11" t="s">
        <v>6878</v>
      </c>
      <c r="T700" s="11" t="s">
        <v>2052</v>
      </c>
      <c r="U700" s="11">
        <v>16000</v>
      </c>
      <c r="V700" s="11" t="s">
        <v>6923</v>
      </c>
      <c r="W700" s="11">
        <v>0</v>
      </c>
      <c r="X700" s="11">
        <v>12</v>
      </c>
      <c r="Y700" s="11" t="s">
        <v>6952</v>
      </c>
      <c r="Z700" s="15" t="str">
        <f>_xlfn.XLOOKUP(E700, Commandes!F:F, Commandes!D:D)</f>
        <v>GYKK-3RS-T7T</v>
      </c>
    </row>
    <row r="701" spans="1:26" x14ac:dyDescent="0.25">
      <c r="A701" s="11" t="s">
        <v>75</v>
      </c>
      <c r="B701" s="11" t="s">
        <v>6939</v>
      </c>
      <c r="C701" s="11" t="s">
        <v>10344</v>
      </c>
      <c r="D701" s="11" t="s">
        <v>10590</v>
      </c>
      <c r="E701" s="11" t="s">
        <v>541</v>
      </c>
      <c r="F701" s="11" t="s">
        <v>6942</v>
      </c>
      <c r="G701" s="11" t="s">
        <v>6942</v>
      </c>
      <c r="H701" s="11" t="s">
        <v>6906</v>
      </c>
      <c r="I701" s="11" t="s">
        <v>6958</v>
      </c>
      <c r="J701" s="11" t="s">
        <v>8872</v>
      </c>
      <c r="K701" s="11" t="s">
        <v>10591</v>
      </c>
      <c r="L701" s="11" t="s">
        <v>10592</v>
      </c>
      <c r="M701" s="11" t="s">
        <v>66</v>
      </c>
      <c r="N701" s="11" t="s">
        <v>6874</v>
      </c>
      <c r="O701" s="11" t="s">
        <v>6875</v>
      </c>
      <c r="P701" s="11" t="s">
        <v>66</v>
      </c>
      <c r="Q701" s="11">
        <v>222222</v>
      </c>
      <c r="R701" s="11" t="s">
        <v>10593</v>
      </c>
      <c r="S701" s="11" t="s">
        <v>6878</v>
      </c>
      <c r="T701" s="11" t="s">
        <v>543</v>
      </c>
      <c r="U701" s="11">
        <v>16776</v>
      </c>
      <c r="V701" s="11" t="s">
        <v>7170</v>
      </c>
      <c r="W701" s="11">
        <v>0</v>
      </c>
      <c r="X701" s="11">
        <v>24</v>
      </c>
      <c r="Y701" s="11" t="s">
        <v>6952</v>
      </c>
      <c r="Z701" s="15" t="str">
        <f>_xlfn.XLOOKUP(E701, Commandes!F:F, Commandes!D:D)</f>
        <v>G4P5-U4G-DDR</v>
      </c>
    </row>
    <row r="702" spans="1:26" x14ac:dyDescent="0.25">
      <c r="A702" s="11" t="s">
        <v>75</v>
      </c>
      <c r="B702" s="11" t="s">
        <v>6939</v>
      </c>
      <c r="C702" s="11" t="s">
        <v>10344</v>
      </c>
      <c r="D702" s="11" t="s">
        <v>10594</v>
      </c>
      <c r="E702" s="11" t="s">
        <v>72</v>
      </c>
      <c r="F702" s="11" t="s">
        <v>9931</v>
      </c>
      <c r="G702" s="11" t="s">
        <v>9931</v>
      </c>
      <c r="H702" s="11" t="s">
        <v>6906</v>
      </c>
      <c r="I702" s="11" t="s">
        <v>9932</v>
      </c>
      <c r="J702" s="11" t="s">
        <v>8039</v>
      </c>
      <c r="K702" s="11" t="s">
        <v>10591</v>
      </c>
      <c r="L702" s="11" t="s">
        <v>10595</v>
      </c>
      <c r="M702" s="11" t="s">
        <v>66</v>
      </c>
      <c r="N702" s="11" t="s">
        <v>6874</v>
      </c>
      <c r="O702" s="11" t="s">
        <v>6875</v>
      </c>
      <c r="P702" s="11" t="s">
        <v>66</v>
      </c>
      <c r="Q702" s="11">
        <v>69784</v>
      </c>
      <c r="R702" s="11" t="s">
        <v>10596</v>
      </c>
      <c r="S702" s="11" t="s">
        <v>6878</v>
      </c>
      <c r="T702" s="11" t="s">
        <v>74</v>
      </c>
      <c r="U702" s="11">
        <v>10000</v>
      </c>
      <c r="V702" s="11" t="s">
        <v>6923</v>
      </c>
      <c r="W702" s="11">
        <v>0</v>
      </c>
      <c r="X702" s="11">
        <v>14</v>
      </c>
      <c r="Y702" s="11" t="s">
        <v>7171</v>
      </c>
      <c r="Z702" s="15" t="e">
        <f>_xlfn.XLOOKUP(E702, Commandes!F:F, Commandes!D:D)</f>
        <v>#N/A</v>
      </c>
    </row>
    <row r="703" spans="1:26" x14ac:dyDescent="0.25">
      <c r="A703" s="11" t="s">
        <v>75</v>
      </c>
      <c r="B703" s="11" t="s">
        <v>6939</v>
      </c>
      <c r="C703" s="11" t="s">
        <v>10344</v>
      </c>
      <c r="D703" s="11" t="s">
        <v>10597</v>
      </c>
      <c r="E703" s="11" t="s">
        <v>79</v>
      </c>
      <c r="F703" s="11" t="s">
        <v>6942</v>
      </c>
      <c r="G703" s="11" t="s">
        <v>6942</v>
      </c>
      <c r="H703" s="11" t="s">
        <v>6906</v>
      </c>
      <c r="I703" s="11" t="s">
        <v>6958</v>
      </c>
      <c r="J703" s="11" t="s">
        <v>8872</v>
      </c>
      <c r="K703" s="11" t="s">
        <v>10591</v>
      </c>
      <c r="L703" s="11" t="s">
        <v>10598</v>
      </c>
      <c r="M703" s="11" t="s">
        <v>66</v>
      </c>
      <c r="N703" s="11" t="s">
        <v>6874</v>
      </c>
      <c r="O703" s="11" t="s">
        <v>6875</v>
      </c>
      <c r="P703" s="11" t="s">
        <v>66</v>
      </c>
      <c r="Q703" s="11">
        <v>30100</v>
      </c>
      <c r="R703" s="11" t="s">
        <v>10599</v>
      </c>
      <c r="S703" s="11" t="s">
        <v>6878</v>
      </c>
      <c r="T703" s="11" t="s">
        <v>81</v>
      </c>
      <c r="U703" s="11">
        <v>16776</v>
      </c>
      <c r="V703" s="11" t="s">
        <v>7170</v>
      </c>
      <c r="W703" s="11">
        <v>0</v>
      </c>
      <c r="X703" s="11">
        <v>24</v>
      </c>
      <c r="Y703" s="11" t="s">
        <v>6952</v>
      </c>
      <c r="Z703" s="15" t="e">
        <f>_xlfn.XLOOKUP(E703, Commandes!F:F, Commandes!D:D)</f>
        <v>#N/A</v>
      </c>
    </row>
    <row r="704" spans="1:26" x14ac:dyDescent="0.25">
      <c r="A704" s="11" t="s">
        <v>75</v>
      </c>
      <c r="B704" s="11" t="s">
        <v>6939</v>
      </c>
      <c r="C704" s="11" t="s">
        <v>10344</v>
      </c>
      <c r="D704" s="11" t="s">
        <v>10600</v>
      </c>
      <c r="E704" s="11" t="s">
        <v>2085</v>
      </c>
      <c r="F704" s="11" t="s">
        <v>6942</v>
      </c>
      <c r="G704" s="11" t="s">
        <v>6942</v>
      </c>
      <c r="H704" s="11" t="s">
        <v>4692</v>
      </c>
      <c r="I704" s="11" t="s">
        <v>8126</v>
      </c>
      <c r="J704" s="11" t="s">
        <v>66</v>
      </c>
      <c r="K704" s="11" t="s">
        <v>10601</v>
      </c>
      <c r="L704" s="11" t="s">
        <v>8319</v>
      </c>
      <c r="M704" s="11" t="s">
        <v>66</v>
      </c>
      <c r="N704" s="11" t="s">
        <v>6910</v>
      </c>
      <c r="O704" s="11" t="s">
        <v>6911</v>
      </c>
      <c r="P704" s="11" t="s">
        <v>66</v>
      </c>
      <c r="Q704" s="11">
        <v>63779</v>
      </c>
      <c r="R704" s="11" t="s">
        <v>10602</v>
      </c>
      <c r="S704" s="11" t="s">
        <v>6878</v>
      </c>
      <c r="T704" s="11" t="s">
        <v>2087</v>
      </c>
      <c r="U704" s="11">
        <v>16000</v>
      </c>
      <c r="V704" s="11" t="s">
        <v>6923</v>
      </c>
      <c r="W704" s="11">
        <v>0</v>
      </c>
      <c r="X704" s="11">
        <v>12</v>
      </c>
      <c r="Y704" s="11" t="s">
        <v>6952</v>
      </c>
      <c r="Z704" s="15" t="str">
        <f>_xlfn.XLOOKUP(E704, Commandes!F:F, Commandes!D:D)</f>
        <v>GY4U-TTH-P6P</v>
      </c>
    </row>
    <row r="705" spans="1:26" x14ac:dyDescent="0.25">
      <c r="A705" s="11" t="s">
        <v>75</v>
      </c>
      <c r="B705" s="11" t="s">
        <v>6939</v>
      </c>
      <c r="C705" s="11" t="s">
        <v>10344</v>
      </c>
      <c r="D705" s="11" t="s">
        <v>10603</v>
      </c>
      <c r="E705" s="11" t="s">
        <v>2034</v>
      </c>
      <c r="F705" s="11" t="s">
        <v>6942</v>
      </c>
      <c r="G705" s="11" t="s">
        <v>6942</v>
      </c>
      <c r="H705" s="11" t="s">
        <v>4692</v>
      </c>
      <c r="I705" s="11" t="s">
        <v>8126</v>
      </c>
      <c r="J705" s="11" t="s">
        <v>66</v>
      </c>
      <c r="K705" s="11" t="s">
        <v>10604</v>
      </c>
      <c r="L705" s="11" t="s">
        <v>8328</v>
      </c>
      <c r="M705" s="11" t="s">
        <v>66</v>
      </c>
      <c r="N705" s="11" t="s">
        <v>6910</v>
      </c>
      <c r="O705" s="11" t="s">
        <v>6911</v>
      </c>
      <c r="P705" s="11" t="s">
        <v>66</v>
      </c>
      <c r="Q705" s="11">
        <v>44444</v>
      </c>
      <c r="R705" s="11" t="s">
        <v>10605</v>
      </c>
      <c r="S705" s="11" t="s">
        <v>6878</v>
      </c>
      <c r="T705" s="11" t="s">
        <v>2036</v>
      </c>
      <c r="U705" s="11">
        <v>16000</v>
      </c>
      <c r="V705" s="11" t="s">
        <v>6923</v>
      </c>
      <c r="W705" s="11">
        <v>0</v>
      </c>
      <c r="X705" s="11">
        <v>12</v>
      </c>
      <c r="Y705" s="11" t="s">
        <v>6952</v>
      </c>
      <c r="Z705" s="15" t="str">
        <f>_xlfn.XLOOKUP(E705, Commandes!F:F, Commandes!D:D)</f>
        <v>GNBE-4TW-4YE</v>
      </c>
    </row>
    <row r="706" spans="1:26" x14ac:dyDescent="0.25">
      <c r="A706" s="11" t="s">
        <v>75</v>
      </c>
      <c r="B706" s="11" t="s">
        <v>6939</v>
      </c>
      <c r="C706" s="11" t="s">
        <v>10344</v>
      </c>
      <c r="D706" s="11" t="s">
        <v>10606</v>
      </c>
      <c r="E706" s="11" t="s">
        <v>2044</v>
      </c>
      <c r="F706" s="11" t="s">
        <v>6942</v>
      </c>
      <c r="G706" s="11" t="s">
        <v>6942</v>
      </c>
      <c r="H706" s="11" t="s">
        <v>4692</v>
      </c>
      <c r="I706" s="11" t="s">
        <v>8126</v>
      </c>
      <c r="J706" s="11" t="s">
        <v>66</v>
      </c>
      <c r="K706" s="11" t="s">
        <v>10601</v>
      </c>
      <c r="L706" s="11" t="s">
        <v>8328</v>
      </c>
      <c r="M706" s="11" t="s">
        <v>66</v>
      </c>
      <c r="N706" s="11" t="s">
        <v>6910</v>
      </c>
      <c r="O706" s="11" t="s">
        <v>6911</v>
      </c>
      <c r="P706" s="11" t="s">
        <v>66</v>
      </c>
      <c r="Q706" s="11">
        <v>52059</v>
      </c>
      <c r="R706" s="11" t="s">
        <v>10607</v>
      </c>
      <c r="S706" s="11" t="s">
        <v>6878</v>
      </c>
      <c r="T706" s="11" t="s">
        <v>2046</v>
      </c>
      <c r="U706" s="11">
        <v>16000</v>
      </c>
      <c r="V706" s="11" t="s">
        <v>6923</v>
      </c>
      <c r="W706" s="11">
        <v>0</v>
      </c>
      <c r="X706" s="11">
        <v>12</v>
      </c>
      <c r="Y706" s="11" t="s">
        <v>6952</v>
      </c>
      <c r="Z706" s="15" t="str">
        <f>_xlfn.XLOOKUP(E706, Commandes!F:F, Commandes!D:D)</f>
        <v>GPTR-HUR-PDP</v>
      </c>
    </row>
    <row r="707" spans="1:26" x14ac:dyDescent="0.25">
      <c r="A707" s="11" t="s">
        <v>75</v>
      </c>
      <c r="B707" s="11" t="s">
        <v>6939</v>
      </c>
      <c r="C707" s="11" t="s">
        <v>10344</v>
      </c>
      <c r="D707" s="11" t="s">
        <v>10608</v>
      </c>
      <c r="E707" s="11" t="s">
        <v>867</v>
      </c>
      <c r="F707" s="11" t="s">
        <v>6942</v>
      </c>
      <c r="G707" s="11" t="s">
        <v>6942</v>
      </c>
      <c r="H707" s="11" t="s">
        <v>4692</v>
      </c>
      <c r="I707" s="11" t="s">
        <v>66</v>
      </c>
      <c r="J707" s="11" t="s">
        <v>66</v>
      </c>
      <c r="K707" s="11" t="s">
        <v>10601</v>
      </c>
      <c r="L707" s="11" t="s">
        <v>10609</v>
      </c>
      <c r="M707" s="11" t="s">
        <v>66</v>
      </c>
      <c r="N707" s="11" t="s">
        <v>6910</v>
      </c>
      <c r="O707" s="11" t="s">
        <v>6911</v>
      </c>
      <c r="P707" s="11" t="s">
        <v>66</v>
      </c>
      <c r="Q707" s="11">
        <v>54323</v>
      </c>
      <c r="R707" s="11" t="s">
        <v>10610</v>
      </c>
      <c r="S707" s="11" t="s">
        <v>6878</v>
      </c>
      <c r="T707" s="11" t="s">
        <v>869</v>
      </c>
      <c r="U707" s="11">
        <v>16000</v>
      </c>
      <c r="V707" s="11" t="s">
        <v>6923</v>
      </c>
      <c r="W707" s="11">
        <v>0</v>
      </c>
      <c r="X707" s="11">
        <v>12</v>
      </c>
      <c r="Y707" s="11" t="s">
        <v>6952</v>
      </c>
      <c r="Z707" s="15" t="str">
        <f>_xlfn.XLOOKUP(E707, Commandes!F:F, Commandes!D:D)</f>
        <v>GZXJ-M97-DUE</v>
      </c>
    </row>
    <row r="708" spans="1:26" x14ac:dyDescent="0.25">
      <c r="A708" s="11" t="s">
        <v>75</v>
      </c>
      <c r="B708" s="11" t="s">
        <v>6939</v>
      </c>
      <c r="C708" s="11" t="s">
        <v>10344</v>
      </c>
      <c r="D708" s="11" t="s">
        <v>10611</v>
      </c>
      <c r="E708" s="11" t="s">
        <v>2228</v>
      </c>
      <c r="F708" s="11" t="s">
        <v>6942</v>
      </c>
      <c r="G708" s="11" t="s">
        <v>6942</v>
      </c>
      <c r="H708" s="11" t="s">
        <v>4692</v>
      </c>
      <c r="I708" s="11" t="s">
        <v>8126</v>
      </c>
      <c r="J708" s="11" t="s">
        <v>66</v>
      </c>
      <c r="K708" s="11" t="s">
        <v>10601</v>
      </c>
      <c r="L708" s="11" t="s">
        <v>8328</v>
      </c>
      <c r="M708" s="11" t="s">
        <v>66</v>
      </c>
      <c r="N708" s="11" t="s">
        <v>6910</v>
      </c>
      <c r="O708" s="11" t="s">
        <v>6911</v>
      </c>
      <c r="P708" s="11" t="s">
        <v>66</v>
      </c>
      <c r="Q708" s="11">
        <v>60608</v>
      </c>
      <c r="R708" s="11" t="s">
        <v>10612</v>
      </c>
      <c r="S708" s="11" t="s">
        <v>6878</v>
      </c>
      <c r="T708" s="11" t="s">
        <v>2230</v>
      </c>
      <c r="U708" s="11">
        <v>16000</v>
      </c>
      <c r="V708" s="11" t="s">
        <v>6923</v>
      </c>
      <c r="W708" s="11">
        <v>0</v>
      </c>
      <c r="X708" s="11">
        <v>12</v>
      </c>
      <c r="Y708" s="11" t="s">
        <v>6952</v>
      </c>
      <c r="Z708" s="15" t="str">
        <f>_xlfn.XLOOKUP(E708, Commandes!F:F, Commandes!D:D)</f>
        <v>GXJ5-RZT-MC2</v>
      </c>
    </row>
    <row r="709" spans="1:26" x14ac:dyDescent="0.25">
      <c r="A709" s="11" t="s">
        <v>75</v>
      </c>
      <c r="B709" s="11" t="s">
        <v>6939</v>
      </c>
      <c r="C709" s="11" t="s">
        <v>10344</v>
      </c>
      <c r="D709" s="11" t="s">
        <v>10613</v>
      </c>
      <c r="E709" s="11" t="s">
        <v>2074</v>
      </c>
      <c r="F709" s="11" t="s">
        <v>6942</v>
      </c>
      <c r="G709" s="11" t="s">
        <v>6942</v>
      </c>
      <c r="H709" s="11" t="s">
        <v>4692</v>
      </c>
      <c r="I709" s="11" t="s">
        <v>8126</v>
      </c>
      <c r="J709" s="11" t="s">
        <v>66</v>
      </c>
      <c r="K709" s="11" t="s">
        <v>7808</v>
      </c>
      <c r="L709" s="11" t="s">
        <v>8328</v>
      </c>
      <c r="M709" s="11" t="s">
        <v>66</v>
      </c>
      <c r="N709" s="11" t="s">
        <v>6910</v>
      </c>
      <c r="O709" s="11" t="s">
        <v>6911</v>
      </c>
      <c r="P709" s="11" t="s">
        <v>66</v>
      </c>
      <c r="Q709" s="11">
        <v>59681</v>
      </c>
      <c r="R709" s="11" t="s">
        <v>10614</v>
      </c>
      <c r="S709" s="11" t="s">
        <v>6878</v>
      </c>
      <c r="T709" s="11" t="s">
        <v>2076</v>
      </c>
      <c r="U709" s="11">
        <v>16000</v>
      </c>
      <c r="V709" s="11" t="s">
        <v>6923</v>
      </c>
      <c r="W709" s="11">
        <v>0</v>
      </c>
      <c r="X709" s="11">
        <v>12</v>
      </c>
      <c r="Y709" s="11" t="s">
        <v>6952</v>
      </c>
      <c r="Z709" s="15" t="str">
        <f>_xlfn.XLOOKUP(E709, Commandes!F:F, Commandes!D:D)</f>
        <v>GD2S-56V-D2V</v>
      </c>
    </row>
    <row r="710" spans="1:26" x14ac:dyDescent="0.25">
      <c r="A710" s="11" t="s">
        <v>75</v>
      </c>
      <c r="B710" s="11" t="s">
        <v>6939</v>
      </c>
      <c r="C710" s="11" t="s">
        <v>10344</v>
      </c>
      <c r="D710" s="11" t="s">
        <v>10615</v>
      </c>
      <c r="E710" s="11" t="s">
        <v>2000</v>
      </c>
      <c r="F710" s="11" t="s">
        <v>6942</v>
      </c>
      <c r="G710" s="11" t="s">
        <v>6942</v>
      </c>
      <c r="H710" s="11" t="s">
        <v>4692</v>
      </c>
      <c r="I710" s="11" t="s">
        <v>8126</v>
      </c>
      <c r="J710" s="11" t="s">
        <v>66</v>
      </c>
      <c r="K710" s="11" t="s">
        <v>7167</v>
      </c>
      <c r="L710" s="11" t="s">
        <v>8133</v>
      </c>
      <c r="M710" s="11" t="s">
        <v>66</v>
      </c>
      <c r="N710" s="11" t="s">
        <v>6910</v>
      </c>
      <c r="O710" s="11" t="s">
        <v>6911</v>
      </c>
      <c r="P710" s="11" t="s">
        <v>66</v>
      </c>
      <c r="Q710" s="11">
        <v>78971</v>
      </c>
      <c r="R710" s="11" t="s">
        <v>10616</v>
      </c>
      <c r="S710" s="11" t="s">
        <v>6878</v>
      </c>
      <c r="T710" s="11" t="s">
        <v>2002</v>
      </c>
      <c r="U710" s="11">
        <v>16000</v>
      </c>
      <c r="V710" s="11" t="s">
        <v>6923</v>
      </c>
      <c r="W710" s="11">
        <v>0</v>
      </c>
      <c r="X710" s="11">
        <v>12</v>
      </c>
      <c r="Y710" s="11" t="s">
        <v>6952</v>
      </c>
      <c r="Z710" s="15" t="str">
        <f>_xlfn.XLOOKUP(E710, Commandes!F:F, Commandes!D:D)</f>
        <v>G65S-SJG-CTH</v>
      </c>
    </row>
    <row r="711" spans="1:26" x14ac:dyDescent="0.25">
      <c r="A711" s="11" t="s">
        <v>75</v>
      </c>
      <c r="B711" s="11" t="s">
        <v>6939</v>
      </c>
      <c r="C711" s="11" t="s">
        <v>10344</v>
      </c>
      <c r="D711" s="11" t="s">
        <v>10617</v>
      </c>
      <c r="E711" s="11" t="s">
        <v>2006</v>
      </c>
      <c r="F711" s="11" t="s">
        <v>6942</v>
      </c>
      <c r="G711" s="11" t="s">
        <v>6942</v>
      </c>
      <c r="H711" s="11" t="s">
        <v>4692</v>
      </c>
      <c r="I711" s="11" t="s">
        <v>8126</v>
      </c>
      <c r="J711" s="11" t="s">
        <v>66</v>
      </c>
      <c r="K711" s="11" t="s">
        <v>7167</v>
      </c>
      <c r="L711" s="11" t="s">
        <v>8133</v>
      </c>
      <c r="M711" s="11" t="s">
        <v>66</v>
      </c>
      <c r="N711" s="11" t="s">
        <v>6910</v>
      </c>
      <c r="O711" s="11" t="s">
        <v>6911</v>
      </c>
      <c r="P711" s="11" t="s">
        <v>66</v>
      </c>
      <c r="Q711" s="11">
        <v>54062</v>
      </c>
      <c r="R711" s="11" t="s">
        <v>10618</v>
      </c>
      <c r="S711" s="11" t="s">
        <v>6878</v>
      </c>
      <c r="T711" s="11" t="s">
        <v>2008</v>
      </c>
      <c r="U711" s="11">
        <v>16000</v>
      </c>
      <c r="V711" s="11" t="s">
        <v>6923</v>
      </c>
      <c r="W711" s="11">
        <v>0</v>
      </c>
      <c r="X711" s="11">
        <v>12</v>
      </c>
      <c r="Y711" s="11" t="s">
        <v>6952</v>
      </c>
      <c r="Z711" s="15" t="str">
        <f>_xlfn.XLOOKUP(E711, Commandes!F:F, Commandes!D:D)</f>
        <v>G9RZ-6H9-FDG</v>
      </c>
    </row>
    <row r="712" spans="1:26" x14ac:dyDescent="0.25">
      <c r="A712" s="11" t="s">
        <v>75</v>
      </c>
      <c r="B712" s="11" t="s">
        <v>6939</v>
      </c>
      <c r="C712" s="11" t="s">
        <v>10344</v>
      </c>
      <c r="D712" s="11" t="s">
        <v>10619</v>
      </c>
      <c r="E712" s="11" t="s">
        <v>2038</v>
      </c>
      <c r="F712" s="11" t="s">
        <v>6942</v>
      </c>
      <c r="G712" s="11" t="s">
        <v>6942</v>
      </c>
      <c r="H712" s="11" t="s">
        <v>4692</v>
      </c>
      <c r="I712" s="11" t="s">
        <v>8126</v>
      </c>
      <c r="J712" s="11" t="s">
        <v>66</v>
      </c>
      <c r="K712" s="11" t="s">
        <v>10601</v>
      </c>
      <c r="L712" s="11" t="s">
        <v>8133</v>
      </c>
      <c r="M712" s="11" t="s">
        <v>66</v>
      </c>
      <c r="N712" s="11" t="s">
        <v>6910</v>
      </c>
      <c r="O712" s="11" t="s">
        <v>6911</v>
      </c>
      <c r="P712" s="11" t="s">
        <v>66</v>
      </c>
      <c r="Q712" s="11">
        <v>47725</v>
      </c>
      <c r="R712" s="11" t="s">
        <v>10620</v>
      </c>
      <c r="S712" s="11" t="s">
        <v>6878</v>
      </c>
      <c r="T712" s="11" t="s">
        <v>2040</v>
      </c>
      <c r="U712" s="11">
        <v>16000</v>
      </c>
      <c r="V712" s="11" t="s">
        <v>6923</v>
      </c>
      <c r="W712" s="11">
        <v>0</v>
      </c>
      <c r="X712" s="11">
        <v>12</v>
      </c>
      <c r="Y712" s="11" t="s">
        <v>6952</v>
      </c>
      <c r="Z712" s="15" t="str">
        <f>_xlfn.XLOOKUP(E712, Commandes!F:F, Commandes!D:D)</f>
        <v>GYJ6-K4K-J2D</v>
      </c>
    </row>
    <row r="713" spans="1:26" x14ac:dyDescent="0.25">
      <c r="A713" s="11" t="s">
        <v>75</v>
      </c>
      <c r="B713" s="11" t="s">
        <v>6939</v>
      </c>
      <c r="C713" s="11" t="s">
        <v>10344</v>
      </c>
      <c r="D713" s="11" t="s">
        <v>10621</v>
      </c>
      <c r="E713" s="11" t="s">
        <v>2068</v>
      </c>
      <c r="F713" s="11" t="s">
        <v>6942</v>
      </c>
      <c r="G713" s="11" t="s">
        <v>6942</v>
      </c>
      <c r="H713" s="11" t="s">
        <v>4692</v>
      </c>
      <c r="I713" s="11" t="s">
        <v>8126</v>
      </c>
      <c r="J713" s="11" t="s">
        <v>66</v>
      </c>
      <c r="K713" s="11" t="s">
        <v>10622</v>
      </c>
      <c r="L713" s="11" t="s">
        <v>8328</v>
      </c>
      <c r="M713" s="11" t="s">
        <v>66</v>
      </c>
      <c r="N713" s="11" t="s">
        <v>6910</v>
      </c>
      <c r="O713" s="11" t="s">
        <v>6911</v>
      </c>
      <c r="P713" s="11" t="s">
        <v>66</v>
      </c>
      <c r="Q713" s="11">
        <v>57324</v>
      </c>
      <c r="R713" s="11" t="s">
        <v>10623</v>
      </c>
      <c r="S713" s="11" t="s">
        <v>6878</v>
      </c>
      <c r="T713" s="11" t="s">
        <v>2070</v>
      </c>
      <c r="U713" s="11">
        <v>16000</v>
      </c>
      <c r="V713" s="11" t="s">
        <v>6923</v>
      </c>
      <c r="W713" s="11">
        <v>0</v>
      </c>
      <c r="X713" s="11">
        <v>12</v>
      </c>
      <c r="Y713" s="11" t="s">
        <v>6952</v>
      </c>
      <c r="Z713" s="15" t="str">
        <f>_xlfn.XLOOKUP(E713, Commandes!F:F, Commandes!D:D)</f>
        <v>G427-WJ3-WFN</v>
      </c>
    </row>
    <row r="714" spans="1:26" x14ac:dyDescent="0.25">
      <c r="A714" s="11" t="s">
        <v>75</v>
      </c>
      <c r="B714" s="11" t="s">
        <v>6939</v>
      </c>
      <c r="C714" s="11" t="s">
        <v>10344</v>
      </c>
      <c r="D714" s="11" t="s">
        <v>10624</v>
      </c>
      <c r="E714" s="11" t="s">
        <v>2847</v>
      </c>
      <c r="F714" s="11" t="s">
        <v>8340</v>
      </c>
      <c r="G714" s="11" t="s">
        <v>8340</v>
      </c>
      <c r="H714" s="11" t="s">
        <v>6906</v>
      </c>
      <c r="I714" s="11" t="s">
        <v>8341</v>
      </c>
      <c r="J714" s="11" t="s">
        <v>8979</v>
      </c>
      <c r="K714" s="11" t="s">
        <v>10625</v>
      </c>
      <c r="L714" s="11" t="s">
        <v>10626</v>
      </c>
      <c r="M714" s="11" t="s">
        <v>66</v>
      </c>
      <c r="N714" s="11" t="s">
        <v>6874</v>
      </c>
      <c r="O714" s="11" t="s">
        <v>6875</v>
      </c>
      <c r="P714" s="11" t="s">
        <v>66</v>
      </c>
      <c r="Q714" s="11">
        <v>26465</v>
      </c>
      <c r="R714" s="11" t="s">
        <v>10627</v>
      </c>
      <c r="S714" s="11" t="s">
        <v>6878</v>
      </c>
      <c r="T714" s="11" t="s">
        <v>2849</v>
      </c>
      <c r="U714" s="11">
        <v>13000</v>
      </c>
      <c r="V714" s="11" t="s">
        <v>8912</v>
      </c>
      <c r="W714" s="11">
        <v>0</v>
      </c>
      <c r="X714" s="11">
        <v>14</v>
      </c>
      <c r="Y714" s="11" t="s">
        <v>6952</v>
      </c>
      <c r="Z714" s="15" t="str">
        <f>_xlfn.XLOOKUP(E714, Commandes!F:F, Commandes!D:D)</f>
        <v>GG62-S57-EKG</v>
      </c>
    </row>
    <row r="715" spans="1:26" x14ac:dyDescent="0.25">
      <c r="A715" s="11" t="s">
        <v>75</v>
      </c>
      <c r="B715" s="11" t="s">
        <v>6939</v>
      </c>
      <c r="C715" s="11" t="s">
        <v>10344</v>
      </c>
      <c r="D715" s="11" t="s">
        <v>10628</v>
      </c>
      <c r="E715" s="11" t="s">
        <v>2837</v>
      </c>
      <c r="F715" s="11" t="s">
        <v>8500</v>
      </c>
      <c r="G715" s="11" t="s">
        <v>8500</v>
      </c>
      <c r="H715" s="11" t="s">
        <v>4692</v>
      </c>
      <c r="I715" s="11" t="s">
        <v>4693</v>
      </c>
      <c r="J715" s="11" t="s">
        <v>8892</v>
      </c>
      <c r="K715" s="11" t="s">
        <v>10629</v>
      </c>
      <c r="L715" s="11" t="s">
        <v>10630</v>
      </c>
      <c r="M715" s="11" t="s">
        <v>66</v>
      </c>
      <c r="N715" s="11" t="s">
        <v>6874</v>
      </c>
      <c r="O715" s="11" t="s">
        <v>6875</v>
      </c>
      <c r="P715" s="11" t="s">
        <v>66</v>
      </c>
      <c r="Q715" s="11">
        <v>26353</v>
      </c>
      <c r="R715" s="11" t="s">
        <v>10631</v>
      </c>
      <c r="S715" s="11" t="s">
        <v>6878</v>
      </c>
      <c r="T715" s="11" t="s">
        <v>2839</v>
      </c>
      <c r="U715" s="11">
        <v>7200</v>
      </c>
      <c r="V715" s="11" t="s">
        <v>7170</v>
      </c>
      <c r="W715" s="11">
        <v>0</v>
      </c>
      <c r="X715" s="11">
        <v>8</v>
      </c>
      <c r="Y715" s="11" t="s">
        <v>7171</v>
      </c>
      <c r="Z715" s="15" t="str">
        <f>_xlfn.XLOOKUP(E715, Commandes!F:F, Commandes!D:D)</f>
        <v>GRM8-N6H-3E6</v>
      </c>
    </row>
    <row r="716" spans="1:26" x14ac:dyDescent="0.25">
      <c r="A716" s="11" t="s">
        <v>75</v>
      </c>
      <c r="B716" s="11" t="s">
        <v>6939</v>
      </c>
      <c r="C716" s="11" t="s">
        <v>10344</v>
      </c>
      <c r="D716" s="11" t="s">
        <v>10632</v>
      </c>
      <c r="E716" s="11" t="s">
        <v>2842</v>
      </c>
      <c r="F716" s="11" t="s">
        <v>6942</v>
      </c>
      <c r="G716" s="11" t="s">
        <v>6942</v>
      </c>
      <c r="H716" s="11" t="s">
        <v>6906</v>
      </c>
      <c r="I716" s="11" t="s">
        <v>8038</v>
      </c>
      <c r="J716" s="11" t="s">
        <v>10633</v>
      </c>
      <c r="K716" s="11" t="s">
        <v>7133</v>
      </c>
      <c r="L716" s="11" t="s">
        <v>10634</v>
      </c>
      <c r="M716" s="11" t="s">
        <v>66</v>
      </c>
      <c r="N716" s="11" t="s">
        <v>6874</v>
      </c>
      <c r="O716" s="11" t="s">
        <v>6875</v>
      </c>
      <c r="P716" s="11" t="s">
        <v>66</v>
      </c>
      <c r="Q716" s="11">
        <v>10</v>
      </c>
      <c r="R716" s="11" t="s">
        <v>10634</v>
      </c>
      <c r="S716" s="11" t="s">
        <v>6878</v>
      </c>
      <c r="T716" s="11" t="s">
        <v>2844</v>
      </c>
      <c r="U716" s="11">
        <v>16105</v>
      </c>
      <c r="V716" s="11" t="s">
        <v>6914</v>
      </c>
      <c r="W716" s="11">
        <v>0</v>
      </c>
      <c r="X716" s="11">
        <v>24</v>
      </c>
      <c r="Y716" s="11" t="s">
        <v>6952</v>
      </c>
      <c r="Z716" s="15" t="str">
        <f>_xlfn.XLOOKUP(E716, Commandes!F:F, Commandes!D:D)</f>
        <v>G8DG-6JR-SEG</v>
      </c>
    </row>
    <row r="717" spans="1:26" x14ac:dyDescent="0.25">
      <c r="A717" s="11" t="s">
        <v>75</v>
      </c>
      <c r="B717" s="11" t="s">
        <v>6939</v>
      </c>
      <c r="C717" s="11" t="s">
        <v>10344</v>
      </c>
      <c r="D717" s="11" t="s">
        <v>10635</v>
      </c>
      <c r="E717" s="11" t="s">
        <v>2831</v>
      </c>
      <c r="F717" s="11" t="s">
        <v>6942</v>
      </c>
      <c r="G717" s="11" t="s">
        <v>6942</v>
      </c>
      <c r="H717" s="11" t="s">
        <v>6906</v>
      </c>
      <c r="I717" s="11" t="s">
        <v>8038</v>
      </c>
      <c r="J717" s="11" t="s">
        <v>10633</v>
      </c>
      <c r="K717" s="11" t="s">
        <v>7133</v>
      </c>
      <c r="L717" s="11" t="s">
        <v>10636</v>
      </c>
      <c r="M717" s="11" t="s">
        <v>66</v>
      </c>
      <c r="N717" s="11" t="s">
        <v>6874</v>
      </c>
      <c r="O717" s="11" t="s">
        <v>6875</v>
      </c>
      <c r="P717" s="11" t="s">
        <v>66</v>
      </c>
      <c r="Q717" s="11">
        <v>0</v>
      </c>
      <c r="R717" s="11" t="s">
        <v>10636</v>
      </c>
      <c r="S717" s="11" t="s">
        <v>6878</v>
      </c>
      <c r="T717" s="11" t="s">
        <v>2833</v>
      </c>
      <c r="U717" s="11">
        <v>16000</v>
      </c>
      <c r="V717" s="11" t="s">
        <v>6914</v>
      </c>
      <c r="W717" s="11">
        <v>0</v>
      </c>
      <c r="X717" s="11">
        <v>24</v>
      </c>
      <c r="Y717" s="11" t="s">
        <v>6952</v>
      </c>
      <c r="Z717" s="15" t="str">
        <f>_xlfn.XLOOKUP(E717, Commandes!F:F, Commandes!D:D)</f>
        <v>GBFK-DM3-WYV</v>
      </c>
    </row>
    <row r="718" spans="1:26" x14ac:dyDescent="0.25">
      <c r="A718" s="11" t="s">
        <v>75</v>
      </c>
      <c r="B718" s="11" t="s">
        <v>6939</v>
      </c>
      <c r="C718" s="11" t="s">
        <v>10344</v>
      </c>
      <c r="D718" s="11" t="s">
        <v>10637</v>
      </c>
      <c r="E718" s="11" t="s">
        <v>2825</v>
      </c>
      <c r="F718" s="11" t="s">
        <v>8340</v>
      </c>
      <c r="G718" s="11" t="s">
        <v>8340</v>
      </c>
      <c r="H718" s="11" t="s">
        <v>6906</v>
      </c>
      <c r="I718" s="11" t="s">
        <v>8341</v>
      </c>
      <c r="J718" s="11" t="s">
        <v>8979</v>
      </c>
      <c r="K718" s="11" t="s">
        <v>10638</v>
      </c>
      <c r="L718" s="11" t="s">
        <v>10639</v>
      </c>
      <c r="M718" s="11" t="s">
        <v>66</v>
      </c>
      <c r="N718" s="11" t="s">
        <v>6874</v>
      </c>
      <c r="O718" s="11" t="s">
        <v>6875</v>
      </c>
      <c r="P718" s="11" t="s">
        <v>66</v>
      </c>
      <c r="Q718" s="11">
        <v>22269</v>
      </c>
      <c r="R718" s="11" t="s">
        <v>10640</v>
      </c>
      <c r="S718" s="11" t="s">
        <v>6878</v>
      </c>
      <c r="T718" s="11" t="s">
        <v>2827</v>
      </c>
      <c r="U718" s="11">
        <v>13000</v>
      </c>
      <c r="V718" s="11" t="s">
        <v>8912</v>
      </c>
      <c r="W718" s="11">
        <v>0</v>
      </c>
      <c r="X718" s="11">
        <v>14</v>
      </c>
      <c r="Y718" s="11" t="s">
        <v>6952</v>
      </c>
      <c r="Z718" s="15" t="str">
        <f>_xlfn.XLOOKUP(E718, Commandes!F:F, Commandes!D:D)</f>
        <v>G3DC-J3V-2VE</v>
      </c>
    </row>
    <row r="719" spans="1:26" x14ac:dyDescent="0.25">
      <c r="A719" s="11" t="s">
        <v>75</v>
      </c>
      <c r="B719" s="11" t="s">
        <v>6939</v>
      </c>
      <c r="C719" s="11" t="s">
        <v>10344</v>
      </c>
      <c r="D719" s="11" t="s">
        <v>10641</v>
      </c>
      <c r="E719" s="11" t="s">
        <v>1994</v>
      </c>
      <c r="F719" s="11" t="s">
        <v>8340</v>
      </c>
      <c r="G719" s="11" t="s">
        <v>8340</v>
      </c>
      <c r="H719" s="11" t="s">
        <v>6906</v>
      </c>
      <c r="I719" s="11" t="s">
        <v>8341</v>
      </c>
      <c r="J719" s="11" t="s">
        <v>8979</v>
      </c>
      <c r="K719" s="11" t="s">
        <v>10625</v>
      </c>
      <c r="L719" s="11" t="s">
        <v>10642</v>
      </c>
      <c r="M719" s="11" t="s">
        <v>66</v>
      </c>
      <c r="N719" s="11" t="s">
        <v>6874</v>
      </c>
      <c r="O719" s="11" t="s">
        <v>6875</v>
      </c>
      <c r="P719" s="11" t="s">
        <v>66</v>
      </c>
      <c r="Q719" s="11">
        <v>26590</v>
      </c>
      <c r="R719" s="11" t="s">
        <v>10643</v>
      </c>
      <c r="S719" s="11" t="s">
        <v>6878</v>
      </c>
      <c r="T719" s="11" t="s">
        <v>1996</v>
      </c>
      <c r="U719" s="11">
        <v>13000</v>
      </c>
      <c r="V719" s="11" t="s">
        <v>8912</v>
      </c>
      <c r="W719" s="11">
        <v>0</v>
      </c>
      <c r="X719" s="11">
        <v>14</v>
      </c>
      <c r="Y719" s="11" t="s">
        <v>6952</v>
      </c>
      <c r="Z719" s="15" t="str">
        <f>_xlfn.XLOOKUP(E719, Commandes!F:F, Commandes!D:D)</f>
        <v>G3DW-XH2-YYC</v>
      </c>
    </row>
    <row r="720" spans="1:26" x14ac:dyDescent="0.25">
      <c r="A720" s="11" t="s">
        <v>75</v>
      </c>
      <c r="B720" s="11" t="s">
        <v>6939</v>
      </c>
      <c r="C720" s="11" t="s">
        <v>10344</v>
      </c>
      <c r="D720" s="11" t="s">
        <v>10644</v>
      </c>
      <c r="E720" s="11" t="s">
        <v>1988</v>
      </c>
      <c r="F720" s="11" t="s">
        <v>8029</v>
      </c>
      <c r="G720" s="11" t="s">
        <v>8029</v>
      </c>
      <c r="H720" s="11" t="s">
        <v>6906</v>
      </c>
      <c r="I720" s="11" t="s">
        <v>8094</v>
      </c>
      <c r="J720" s="11" t="s">
        <v>8907</v>
      </c>
      <c r="K720" s="11" t="s">
        <v>8937</v>
      </c>
      <c r="L720" s="11" t="s">
        <v>10645</v>
      </c>
      <c r="M720" s="11" t="s">
        <v>66</v>
      </c>
      <c r="N720" s="11" t="s">
        <v>6874</v>
      </c>
      <c r="O720" s="11" t="s">
        <v>6875</v>
      </c>
      <c r="P720" s="11" t="s">
        <v>66</v>
      </c>
      <c r="Q720" s="11">
        <v>64722</v>
      </c>
      <c r="R720" s="11" t="s">
        <v>10646</v>
      </c>
      <c r="S720" s="11" t="s">
        <v>6878</v>
      </c>
      <c r="T720" s="11" t="s">
        <v>1990</v>
      </c>
      <c r="U720" s="11">
        <v>19000</v>
      </c>
      <c r="V720" s="11" t="s">
        <v>8912</v>
      </c>
      <c r="W720" s="11">
        <v>0</v>
      </c>
      <c r="X720" s="11">
        <v>21</v>
      </c>
      <c r="Y720" s="11" t="s">
        <v>6952</v>
      </c>
      <c r="Z720" s="15" t="str">
        <f>_xlfn.XLOOKUP(E720, Commandes!F:F, Commandes!D:D)</f>
        <v>G6XA-RSS-PXK</v>
      </c>
    </row>
    <row r="721" spans="1:26" x14ac:dyDescent="0.25">
      <c r="A721" s="11" t="s">
        <v>75</v>
      </c>
      <c r="B721" s="11" t="s">
        <v>6939</v>
      </c>
      <c r="C721" s="11" t="s">
        <v>10344</v>
      </c>
      <c r="D721" s="11" t="s">
        <v>10647</v>
      </c>
      <c r="E721" s="11" t="s">
        <v>3727</v>
      </c>
      <c r="F721" s="11" t="s">
        <v>8500</v>
      </c>
      <c r="G721" s="11" t="s">
        <v>8500</v>
      </c>
      <c r="H721" s="11" t="s">
        <v>4692</v>
      </c>
      <c r="I721" s="11" t="s">
        <v>4693</v>
      </c>
      <c r="J721" s="11" t="s">
        <v>8368</v>
      </c>
      <c r="K721" s="11" t="s">
        <v>10629</v>
      </c>
      <c r="L721" s="11" t="s">
        <v>10648</v>
      </c>
      <c r="M721" s="11" t="s">
        <v>66</v>
      </c>
      <c r="N721" s="11" t="s">
        <v>6874</v>
      </c>
      <c r="O721" s="11" t="s">
        <v>6875</v>
      </c>
      <c r="P721" s="11" t="s">
        <v>66</v>
      </c>
      <c r="Q721" s="11">
        <v>130984</v>
      </c>
      <c r="R721" s="11" t="s">
        <v>10649</v>
      </c>
      <c r="S721" s="11" t="s">
        <v>6878</v>
      </c>
      <c r="T721" s="11" t="s">
        <v>3729</v>
      </c>
      <c r="U721" s="11">
        <v>7200</v>
      </c>
      <c r="V721" s="11" t="s">
        <v>7170</v>
      </c>
      <c r="W721" s="11">
        <v>0</v>
      </c>
      <c r="X721" s="11">
        <v>8</v>
      </c>
      <c r="Y721" s="11" t="s">
        <v>7171</v>
      </c>
      <c r="Z721" s="15" t="str">
        <f>_xlfn.XLOOKUP(E721, Commandes!F:F, Commandes!D:D)</f>
        <v>G6RF-DT5-DMX</v>
      </c>
    </row>
    <row r="722" spans="1:26" x14ac:dyDescent="0.25">
      <c r="A722" s="11" t="s">
        <v>75</v>
      </c>
      <c r="B722" s="11" t="s">
        <v>6939</v>
      </c>
      <c r="C722" s="11" t="s">
        <v>10344</v>
      </c>
      <c r="D722" s="11" t="s">
        <v>10650</v>
      </c>
      <c r="E722" s="11" t="s">
        <v>2692</v>
      </c>
      <c r="F722" s="11" t="s">
        <v>8340</v>
      </c>
      <c r="G722" s="11" t="s">
        <v>8340</v>
      </c>
      <c r="H722" s="11" t="s">
        <v>6906</v>
      </c>
      <c r="I722" s="11" t="s">
        <v>8341</v>
      </c>
      <c r="J722" s="11" t="s">
        <v>8979</v>
      </c>
      <c r="K722" s="11" t="s">
        <v>8783</v>
      </c>
      <c r="L722" s="11" t="s">
        <v>10651</v>
      </c>
      <c r="M722" s="11" t="s">
        <v>66</v>
      </c>
      <c r="N722" s="11" t="s">
        <v>6874</v>
      </c>
      <c r="O722" s="11" t="s">
        <v>6875</v>
      </c>
      <c r="P722" s="11" t="s">
        <v>66</v>
      </c>
      <c r="Q722" s="11">
        <v>24354</v>
      </c>
      <c r="R722" s="11" t="s">
        <v>10652</v>
      </c>
      <c r="S722" s="11" t="s">
        <v>6878</v>
      </c>
      <c r="T722" s="11" t="s">
        <v>2694</v>
      </c>
      <c r="U722" s="11">
        <v>13000</v>
      </c>
      <c r="V722" s="11" t="s">
        <v>8912</v>
      </c>
      <c r="W722" s="11">
        <v>0</v>
      </c>
      <c r="X722" s="11">
        <v>14</v>
      </c>
      <c r="Y722" s="11" t="s">
        <v>6952</v>
      </c>
      <c r="Z722" s="15" t="str">
        <f>_xlfn.XLOOKUP(E722, Commandes!F:F, Commandes!D:D)</f>
        <v>GBJV-EB5-TTA</v>
      </c>
    </row>
    <row r="723" spans="1:26" x14ac:dyDescent="0.25">
      <c r="A723" s="11" t="s">
        <v>75</v>
      </c>
      <c r="B723" s="11" t="s">
        <v>6939</v>
      </c>
      <c r="C723" s="11" t="s">
        <v>10344</v>
      </c>
      <c r="D723" s="11" t="s">
        <v>10653</v>
      </c>
      <c r="E723" s="11" t="s">
        <v>2698</v>
      </c>
      <c r="F723" s="11" t="s">
        <v>8029</v>
      </c>
      <c r="G723" s="11" t="s">
        <v>8029</v>
      </c>
      <c r="H723" s="11" t="s">
        <v>6906</v>
      </c>
      <c r="I723" s="11" t="s">
        <v>8094</v>
      </c>
      <c r="J723" s="11" t="s">
        <v>8907</v>
      </c>
      <c r="K723" s="11" t="s">
        <v>10629</v>
      </c>
      <c r="L723" s="11" t="s">
        <v>10654</v>
      </c>
      <c r="M723" s="11" t="s">
        <v>66</v>
      </c>
      <c r="N723" s="11" t="s">
        <v>6874</v>
      </c>
      <c r="O723" s="11" t="s">
        <v>6875</v>
      </c>
      <c r="P723" s="11" t="s">
        <v>66</v>
      </c>
      <c r="Q723" s="11">
        <v>46483</v>
      </c>
      <c r="R723" s="11" t="s">
        <v>10655</v>
      </c>
      <c r="S723" s="11" t="s">
        <v>6878</v>
      </c>
      <c r="T723" s="11" t="s">
        <v>2700</v>
      </c>
      <c r="U723" s="11">
        <v>19000</v>
      </c>
      <c r="V723" s="11" t="s">
        <v>8912</v>
      </c>
      <c r="W723" s="11">
        <v>0</v>
      </c>
      <c r="X723" s="11">
        <v>21</v>
      </c>
      <c r="Y723" s="11" t="s">
        <v>6952</v>
      </c>
      <c r="Z723" s="15" t="str">
        <f>_xlfn.XLOOKUP(E723, Commandes!F:F, Commandes!D:D)</f>
        <v>GS92-G9U-XF2</v>
      </c>
    </row>
    <row r="724" spans="1:26" x14ac:dyDescent="0.25">
      <c r="A724" s="11" t="s">
        <v>75</v>
      </c>
      <c r="B724" s="11" t="s">
        <v>6939</v>
      </c>
      <c r="C724" s="11" t="s">
        <v>10344</v>
      </c>
      <c r="D724" s="11" t="s">
        <v>10656</v>
      </c>
      <c r="E724" s="11" t="s">
        <v>2686</v>
      </c>
      <c r="F724" s="11" t="s">
        <v>8029</v>
      </c>
      <c r="G724" s="11" t="s">
        <v>8029</v>
      </c>
      <c r="H724" s="11" t="s">
        <v>6906</v>
      </c>
      <c r="I724" s="11" t="s">
        <v>8094</v>
      </c>
      <c r="J724" s="11" t="s">
        <v>8907</v>
      </c>
      <c r="K724" s="11" t="s">
        <v>10629</v>
      </c>
      <c r="L724" s="11" t="s">
        <v>8479</v>
      </c>
      <c r="M724" s="11" t="s">
        <v>66</v>
      </c>
      <c r="N724" s="11" t="s">
        <v>6874</v>
      </c>
      <c r="O724" s="11" t="s">
        <v>6875</v>
      </c>
      <c r="P724" s="11" t="s">
        <v>66</v>
      </c>
      <c r="Q724" s="11">
        <v>70541</v>
      </c>
      <c r="R724" s="11" t="s">
        <v>10657</v>
      </c>
      <c r="S724" s="11" t="s">
        <v>6878</v>
      </c>
      <c r="T724" s="11" t="s">
        <v>2688</v>
      </c>
      <c r="U724" s="11">
        <v>19000</v>
      </c>
      <c r="V724" s="11" t="s">
        <v>8912</v>
      </c>
      <c r="W724" s="11">
        <v>0</v>
      </c>
      <c r="X724" s="11">
        <v>21</v>
      </c>
      <c r="Y724" s="11" t="s">
        <v>6952</v>
      </c>
      <c r="Z724" s="15" t="str">
        <f>_xlfn.XLOOKUP(E724, Commandes!F:F, Commandes!D:D)</f>
        <v>GB7V-FD4-WRD</v>
      </c>
    </row>
    <row r="725" spans="1:26" x14ac:dyDescent="0.25">
      <c r="A725" s="11" t="s">
        <v>75</v>
      </c>
      <c r="B725" s="11" t="s">
        <v>6939</v>
      </c>
      <c r="C725" s="11" t="s">
        <v>10344</v>
      </c>
      <c r="D725" s="11" t="s">
        <v>10658</v>
      </c>
      <c r="E725" s="11" t="s">
        <v>1977</v>
      </c>
      <c r="F725" s="11" t="s">
        <v>8029</v>
      </c>
      <c r="G725" s="11" t="s">
        <v>8029</v>
      </c>
      <c r="H725" s="11" t="s">
        <v>6906</v>
      </c>
      <c r="I725" s="11" t="s">
        <v>8094</v>
      </c>
      <c r="J725" s="11" t="s">
        <v>8907</v>
      </c>
      <c r="K725" s="11" t="s">
        <v>8937</v>
      </c>
      <c r="L725" s="11" t="s">
        <v>10645</v>
      </c>
      <c r="M725" s="11" t="s">
        <v>66</v>
      </c>
      <c r="N725" s="11" t="s">
        <v>6874</v>
      </c>
      <c r="O725" s="11" t="s">
        <v>6875</v>
      </c>
      <c r="P725" s="11" t="s">
        <v>66</v>
      </c>
      <c r="Q725" s="11">
        <v>71150</v>
      </c>
      <c r="R725" s="11" t="s">
        <v>10659</v>
      </c>
      <c r="S725" s="11" t="s">
        <v>6878</v>
      </c>
      <c r="T725" s="11" t="s">
        <v>1979</v>
      </c>
      <c r="U725" s="11">
        <v>19000</v>
      </c>
      <c r="V725" s="11" t="s">
        <v>8912</v>
      </c>
      <c r="W725" s="11">
        <v>0</v>
      </c>
      <c r="X725" s="11">
        <v>21</v>
      </c>
      <c r="Y725" s="11" t="s">
        <v>6952</v>
      </c>
      <c r="Z725" s="15" t="str">
        <f>_xlfn.XLOOKUP(E725, Commandes!F:F, Commandes!D:D)</f>
        <v>G7X2-FHE-2MS</v>
      </c>
    </row>
    <row r="726" spans="1:26" x14ac:dyDescent="0.25">
      <c r="A726" s="11" t="s">
        <v>75</v>
      </c>
      <c r="B726" s="11" t="s">
        <v>6939</v>
      </c>
      <c r="C726" s="11" t="s">
        <v>10344</v>
      </c>
      <c r="D726" s="11" t="s">
        <v>10660</v>
      </c>
      <c r="E726" s="11" t="s">
        <v>2853</v>
      </c>
      <c r="F726" s="11" t="s">
        <v>6942</v>
      </c>
      <c r="G726" s="11" t="s">
        <v>6942</v>
      </c>
      <c r="H726" s="11" t="s">
        <v>6906</v>
      </c>
      <c r="I726" s="11" t="s">
        <v>8038</v>
      </c>
      <c r="J726" s="11" t="s">
        <v>10633</v>
      </c>
      <c r="K726" s="11" t="s">
        <v>10661</v>
      </c>
      <c r="L726" s="11" t="s">
        <v>10662</v>
      </c>
      <c r="M726" s="11" t="s">
        <v>66</v>
      </c>
      <c r="N726" s="11" t="s">
        <v>6874</v>
      </c>
      <c r="O726" s="11" t="s">
        <v>6875</v>
      </c>
      <c r="P726" s="11" t="s">
        <v>66</v>
      </c>
      <c r="Q726" s="11">
        <v>10</v>
      </c>
      <c r="R726" s="11" t="s">
        <v>10662</v>
      </c>
      <c r="S726" s="11" t="s">
        <v>6878</v>
      </c>
      <c r="T726" s="11" t="s">
        <v>2855</v>
      </c>
      <c r="U726" s="11">
        <v>16000</v>
      </c>
      <c r="V726" s="11" t="s">
        <v>6914</v>
      </c>
      <c r="W726" s="11">
        <v>0</v>
      </c>
      <c r="X726" s="11">
        <v>23</v>
      </c>
      <c r="Y726" s="11" t="s">
        <v>6952</v>
      </c>
      <c r="Z726" s="15" t="str">
        <f>_xlfn.XLOOKUP(E726, Commandes!F:F, Commandes!D:D)</f>
        <v>GWDP-8V4-44U</v>
      </c>
    </row>
    <row r="727" spans="1:26" x14ac:dyDescent="0.25">
      <c r="A727" s="11" t="s">
        <v>75</v>
      </c>
      <c r="B727" s="11" t="s">
        <v>6939</v>
      </c>
      <c r="C727" s="11" t="s">
        <v>10344</v>
      </c>
      <c r="D727" s="11" t="s">
        <v>10663</v>
      </c>
      <c r="E727" s="11" t="s">
        <v>3093</v>
      </c>
      <c r="F727" s="11" t="s">
        <v>6942</v>
      </c>
      <c r="G727" s="11" t="s">
        <v>6942</v>
      </c>
      <c r="H727" s="11" t="s">
        <v>6906</v>
      </c>
      <c r="I727" s="11" t="s">
        <v>8038</v>
      </c>
      <c r="J727" s="11" t="s">
        <v>10633</v>
      </c>
      <c r="K727" s="11" t="s">
        <v>10661</v>
      </c>
      <c r="L727" s="11" t="s">
        <v>10664</v>
      </c>
      <c r="M727" s="11" t="s">
        <v>66</v>
      </c>
      <c r="N727" s="11" t="s">
        <v>6874</v>
      </c>
      <c r="O727" s="11" t="s">
        <v>6875</v>
      </c>
      <c r="P727" s="11" t="s">
        <v>66</v>
      </c>
      <c r="Q727" s="11">
        <v>10</v>
      </c>
      <c r="R727" s="11" t="s">
        <v>10664</v>
      </c>
      <c r="S727" s="11" t="s">
        <v>6878</v>
      </c>
      <c r="T727" s="11" t="s">
        <v>3095</v>
      </c>
      <c r="U727" s="11">
        <v>16000</v>
      </c>
      <c r="V727" s="11" t="s">
        <v>6914</v>
      </c>
      <c r="W727" s="11">
        <v>0</v>
      </c>
      <c r="X727" s="11">
        <v>23</v>
      </c>
      <c r="Y727" s="11" t="s">
        <v>6952</v>
      </c>
      <c r="Z727" s="15" t="str">
        <f>_xlfn.XLOOKUP(E727, Commandes!F:F, Commandes!D:D)</f>
        <v>GJTX-UFD-773</v>
      </c>
    </row>
    <row r="728" spans="1:26" x14ac:dyDescent="0.25">
      <c r="A728" s="11" t="s">
        <v>75</v>
      </c>
      <c r="B728" s="11" t="s">
        <v>6939</v>
      </c>
      <c r="C728" s="11" t="s">
        <v>10344</v>
      </c>
      <c r="D728" s="11" t="s">
        <v>10665</v>
      </c>
      <c r="E728" s="11" t="s">
        <v>3063</v>
      </c>
      <c r="F728" s="11" t="s">
        <v>6942</v>
      </c>
      <c r="G728" s="11" t="s">
        <v>6942</v>
      </c>
      <c r="H728" s="11" t="s">
        <v>6906</v>
      </c>
      <c r="I728" s="11" t="s">
        <v>8038</v>
      </c>
      <c r="J728" s="11" t="s">
        <v>10633</v>
      </c>
      <c r="K728" s="11" t="s">
        <v>8832</v>
      </c>
      <c r="L728" s="11" t="s">
        <v>10666</v>
      </c>
      <c r="M728" s="11" t="s">
        <v>66</v>
      </c>
      <c r="N728" s="11" t="s">
        <v>6874</v>
      </c>
      <c r="O728" s="11" t="s">
        <v>6875</v>
      </c>
      <c r="P728" s="11" t="s">
        <v>66</v>
      </c>
      <c r="Q728" s="11">
        <v>0</v>
      </c>
      <c r="R728" s="11" t="s">
        <v>10667</v>
      </c>
      <c r="S728" s="11" t="s">
        <v>6878</v>
      </c>
      <c r="T728" s="11" t="s">
        <v>3065</v>
      </c>
      <c r="U728" s="11">
        <v>16000</v>
      </c>
      <c r="V728" s="11" t="s">
        <v>6914</v>
      </c>
      <c r="W728" s="11">
        <v>0</v>
      </c>
      <c r="X728" s="11">
        <v>24</v>
      </c>
      <c r="Y728" s="11" t="s">
        <v>6952</v>
      </c>
      <c r="Z728" s="15" t="str">
        <f>_xlfn.XLOOKUP(E728, Commandes!F:F, Commandes!D:D)</f>
        <v>GFY8-RFP-S2W</v>
      </c>
    </row>
    <row r="729" spans="1:26" x14ac:dyDescent="0.25">
      <c r="A729" s="11" t="s">
        <v>75</v>
      </c>
      <c r="B729" s="11" t="s">
        <v>6939</v>
      </c>
      <c r="C729" s="11" t="s">
        <v>10344</v>
      </c>
      <c r="D729" s="11" t="s">
        <v>10668</v>
      </c>
      <c r="E729" s="11" t="s">
        <v>3087</v>
      </c>
      <c r="F729" s="11" t="s">
        <v>6942</v>
      </c>
      <c r="G729" s="11" t="s">
        <v>6942</v>
      </c>
      <c r="H729" s="11" t="s">
        <v>6906</v>
      </c>
      <c r="I729" s="11" t="s">
        <v>8038</v>
      </c>
      <c r="J729" s="11" t="s">
        <v>10633</v>
      </c>
      <c r="K729" s="11" t="s">
        <v>10669</v>
      </c>
      <c r="L729" s="11" t="s">
        <v>10670</v>
      </c>
      <c r="M729" s="11" t="s">
        <v>66</v>
      </c>
      <c r="N729" s="11" t="s">
        <v>6874</v>
      </c>
      <c r="O729" s="11" t="s">
        <v>6875</v>
      </c>
      <c r="P729" s="11" t="s">
        <v>66</v>
      </c>
      <c r="Q729" s="11">
        <v>0</v>
      </c>
      <c r="R729" s="11" t="s">
        <v>10670</v>
      </c>
      <c r="S729" s="11" t="s">
        <v>6878</v>
      </c>
      <c r="T729" s="11" t="s">
        <v>3089</v>
      </c>
      <c r="U729" s="11">
        <v>16000</v>
      </c>
      <c r="V729" s="11" t="s">
        <v>6914</v>
      </c>
      <c r="W729" s="11">
        <v>0</v>
      </c>
      <c r="X729" s="11">
        <v>24</v>
      </c>
      <c r="Y729" s="11" t="s">
        <v>6952</v>
      </c>
      <c r="Z729" s="15" t="str">
        <f>_xlfn.XLOOKUP(E729, Commandes!F:F, Commandes!D:D)</f>
        <v>GHEW-D2J-B2C</v>
      </c>
    </row>
    <row r="730" spans="1:26" x14ac:dyDescent="0.25">
      <c r="A730" s="11" t="s">
        <v>75</v>
      </c>
      <c r="B730" s="11" t="s">
        <v>6939</v>
      </c>
      <c r="C730" s="11" t="s">
        <v>10344</v>
      </c>
      <c r="D730" s="11" t="s">
        <v>10671</v>
      </c>
      <c r="E730" s="11" t="s">
        <v>3139</v>
      </c>
      <c r="F730" s="11" t="s">
        <v>8500</v>
      </c>
      <c r="G730" s="11" t="s">
        <v>8500</v>
      </c>
      <c r="H730" s="11" t="s">
        <v>4692</v>
      </c>
      <c r="I730" s="11" t="s">
        <v>4693</v>
      </c>
      <c r="J730" s="11" t="s">
        <v>8511</v>
      </c>
      <c r="K730" s="11" t="s">
        <v>10672</v>
      </c>
      <c r="L730" s="11" t="s">
        <v>10673</v>
      </c>
      <c r="M730" s="11" t="s">
        <v>66</v>
      </c>
      <c r="N730" s="11" t="s">
        <v>6874</v>
      </c>
      <c r="O730" s="11" t="s">
        <v>6875</v>
      </c>
      <c r="P730" s="11" t="s">
        <v>66</v>
      </c>
      <c r="Q730" s="11">
        <v>34645</v>
      </c>
      <c r="R730" s="11" t="s">
        <v>10674</v>
      </c>
      <c r="S730" s="11" t="s">
        <v>6878</v>
      </c>
      <c r="T730" s="11" t="s">
        <v>3141</v>
      </c>
      <c r="U730" s="11">
        <v>7200</v>
      </c>
      <c r="V730" s="11" t="s">
        <v>6923</v>
      </c>
      <c r="W730" s="11">
        <v>0</v>
      </c>
      <c r="X730" s="11">
        <v>8</v>
      </c>
      <c r="Y730" s="11" t="s">
        <v>7171</v>
      </c>
      <c r="Z730" s="15" t="str">
        <f>_xlfn.XLOOKUP(E730, Commandes!F:F, Commandes!D:D)</f>
        <v>GGFJ-5G5-EB6</v>
      </c>
    </row>
    <row r="731" spans="1:26" x14ac:dyDescent="0.25">
      <c r="A731" s="11" t="s">
        <v>75</v>
      </c>
      <c r="B731" s="11" t="s">
        <v>6939</v>
      </c>
      <c r="C731" s="11" t="s">
        <v>10344</v>
      </c>
      <c r="D731" s="11" t="s">
        <v>10675</v>
      </c>
      <c r="E731" s="11" t="s">
        <v>4470</v>
      </c>
      <c r="F731" s="11" t="s">
        <v>6942</v>
      </c>
      <c r="G731" s="11" t="s">
        <v>6942</v>
      </c>
      <c r="H731" s="11" t="s">
        <v>6906</v>
      </c>
      <c r="I731" s="11" t="s">
        <v>8038</v>
      </c>
      <c r="J731" s="11" t="s">
        <v>10633</v>
      </c>
      <c r="K731" s="11" t="s">
        <v>8832</v>
      </c>
      <c r="L731" s="11" t="s">
        <v>10666</v>
      </c>
      <c r="M731" s="11" t="s">
        <v>66</v>
      </c>
      <c r="N731" s="11" t="s">
        <v>6874</v>
      </c>
      <c r="O731" s="11" t="s">
        <v>6875</v>
      </c>
      <c r="P731" s="11" t="s">
        <v>66</v>
      </c>
      <c r="Q731" s="11">
        <v>0</v>
      </c>
      <c r="R731" s="11" t="s">
        <v>10667</v>
      </c>
      <c r="S731" s="11" t="s">
        <v>6878</v>
      </c>
      <c r="T731" s="11" t="s">
        <v>4472</v>
      </c>
      <c r="U731" s="11">
        <v>16000</v>
      </c>
      <c r="V731" s="11" t="s">
        <v>6914</v>
      </c>
      <c r="W731" s="11">
        <v>0</v>
      </c>
      <c r="X731" s="11">
        <v>24</v>
      </c>
      <c r="Y731" s="11" t="s">
        <v>6952</v>
      </c>
      <c r="Z731" s="15" t="str">
        <f>_xlfn.XLOOKUP(E731, Commandes!F:F, Commandes!D:D)</f>
        <v>GYBM-A3D-8VV</v>
      </c>
    </row>
    <row r="732" spans="1:26" x14ac:dyDescent="0.25">
      <c r="A732" s="11" t="s">
        <v>75</v>
      </c>
      <c r="B732" s="11" t="s">
        <v>6939</v>
      </c>
      <c r="C732" s="11" t="s">
        <v>10344</v>
      </c>
      <c r="D732" s="11" t="s">
        <v>10676</v>
      </c>
      <c r="E732" s="11" t="s">
        <v>3957</v>
      </c>
      <c r="F732" s="11" t="s">
        <v>8500</v>
      </c>
      <c r="G732" s="11" t="s">
        <v>8500</v>
      </c>
      <c r="H732" s="11" t="s">
        <v>4692</v>
      </c>
      <c r="I732" s="11" t="s">
        <v>4693</v>
      </c>
      <c r="J732" s="11" t="s">
        <v>8511</v>
      </c>
      <c r="K732" s="11" t="s">
        <v>10677</v>
      </c>
      <c r="L732" s="11" t="s">
        <v>10678</v>
      </c>
      <c r="M732" s="11" t="s">
        <v>66</v>
      </c>
      <c r="N732" s="11" t="s">
        <v>6874</v>
      </c>
      <c r="O732" s="11" t="s">
        <v>6875</v>
      </c>
      <c r="P732" s="11" t="s">
        <v>66</v>
      </c>
      <c r="Q732" s="11">
        <v>25710</v>
      </c>
      <c r="R732" s="11" t="s">
        <v>10679</v>
      </c>
      <c r="S732" s="11" t="s">
        <v>6878</v>
      </c>
      <c r="T732" s="11" t="s">
        <v>3959</v>
      </c>
      <c r="U732" s="11">
        <v>7200</v>
      </c>
      <c r="V732" s="11" t="s">
        <v>6923</v>
      </c>
      <c r="W732" s="11">
        <v>0</v>
      </c>
      <c r="X732" s="11">
        <v>8</v>
      </c>
      <c r="Y732" s="11" t="s">
        <v>7171</v>
      </c>
      <c r="Z732" s="15" t="str">
        <f>_xlfn.XLOOKUP(E732, Commandes!F:F, Commandes!D:D)</f>
        <v>GSPC-SD9-7ER</v>
      </c>
    </row>
    <row r="733" spans="1:26" x14ac:dyDescent="0.25">
      <c r="A733" s="11" t="s">
        <v>75</v>
      </c>
      <c r="B733" s="11" t="s">
        <v>6939</v>
      </c>
      <c r="C733" s="11" t="s">
        <v>10344</v>
      </c>
      <c r="D733" s="11" t="s">
        <v>10680</v>
      </c>
      <c r="E733" s="11" t="s">
        <v>3099</v>
      </c>
      <c r="F733" s="11" t="s">
        <v>6942</v>
      </c>
      <c r="G733" s="11" t="s">
        <v>6942</v>
      </c>
      <c r="H733" s="11" t="s">
        <v>6906</v>
      </c>
      <c r="I733" s="11" t="s">
        <v>6958</v>
      </c>
      <c r="J733" s="11" t="s">
        <v>8965</v>
      </c>
      <c r="K733" s="11" t="s">
        <v>10681</v>
      </c>
      <c r="L733" s="11" t="s">
        <v>10682</v>
      </c>
      <c r="M733" s="11" t="s">
        <v>66</v>
      </c>
      <c r="N733" s="11" t="s">
        <v>6874</v>
      </c>
      <c r="O733" s="11" t="s">
        <v>6875</v>
      </c>
      <c r="P733" s="11" t="s">
        <v>66</v>
      </c>
      <c r="Q733" s="11">
        <v>40113</v>
      </c>
      <c r="R733" s="11" t="s">
        <v>10683</v>
      </c>
      <c r="S733" s="11" t="s">
        <v>6878</v>
      </c>
      <c r="T733" s="11" t="s">
        <v>3101</v>
      </c>
      <c r="U733" s="11">
        <v>16000</v>
      </c>
      <c r="V733" s="11" t="s">
        <v>8912</v>
      </c>
      <c r="W733" s="11">
        <v>0</v>
      </c>
      <c r="X733" s="11">
        <v>21</v>
      </c>
      <c r="Y733" s="11" t="s">
        <v>6952</v>
      </c>
      <c r="Z733" s="15" t="str">
        <f>_xlfn.XLOOKUP(E733, Commandes!F:F, Commandes!D:D)</f>
        <v>G9ZZ-7CD-E64</v>
      </c>
    </row>
    <row r="734" spans="1:26" x14ac:dyDescent="0.25">
      <c r="A734" s="11" t="s">
        <v>75</v>
      </c>
      <c r="B734" s="11" t="s">
        <v>6939</v>
      </c>
      <c r="C734" s="11" t="s">
        <v>10344</v>
      </c>
      <c r="D734" s="11" t="s">
        <v>10684</v>
      </c>
      <c r="E734" s="11" t="s">
        <v>3661</v>
      </c>
      <c r="F734" s="11" t="s">
        <v>8500</v>
      </c>
      <c r="G734" s="11" t="s">
        <v>8500</v>
      </c>
      <c r="H734" s="11" t="s">
        <v>4692</v>
      </c>
      <c r="I734" s="11" t="s">
        <v>4693</v>
      </c>
      <c r="J734" s="11" t="s">
        <v>8511</v>
      </c>
      <c r="K734" s="11" t="s">
        <v>10677</v>
      </c>
      <c r="L734" s="11" t="s">
        <v>10678</v>
      </c>
      <c r="M734" s="11" t="s">
        <v>66</v>
      </c>
      <c r="N734" s="11" t="s">
        <v>6874</v>
      </c>
      <c r="O734" s="11" t="s">
        <v>6875</v>
      </c>
      <c r="P734" s="11" t="s">
        <v>66</v>
      </c>
      <c r="Q734" s="11">
        <v>42300</v>
      </c>
      <c r="R734" s="11" t="s">
        <v>10685</v>
      </c>
      <c r="S734" s="11" t="s">
        <v>6878</v>
      </c>
      <c r="T734" s="11" t="s">
        <v>3663</v>
      </c>
      <c r="U734" s="11">
        <v>7200</v>
      </c>
      <c r="V734" s="11" t="s">
        <v>6923</v>
      </c>
      <c r="W734" s="11">
        <v>0</v>
      </c>
      <c r="X734" s="11">
        <v>8</v>
      </c>
      <c r="Y734" s="11" t="s">
        <v>7171</v>
      </c>
      <c r="Z734" s="15" t="str">
        <f>_xlfn.XLOOKUP(E734, Commandes!F:F, Commandes!D:D)</f>
        <v>GZ68-VHJ-UAB</v>
      </c>
    </row>
    <row r="735" spans="1:26" x14ac:dyDescent="0.25">
      <c r="A735" s="11" t="s">
        <v>75</v>
      </c>
      <c r="B735" s="11" t="s">
        <v>6939</v>
      </c>
      <c r="C735" s="11" t="s">
        <v>10344</v>
      </c>
      <c r="D735" s="11" t="s">
        <v>10686</v>
      </c>
      <c r="E735" s="11" t="s">
        <v>3144</v>
      </c>
      <c r="F735" s="11" t="s">
        <v>8500</v>
      </c>
      <c r="G735" s="11" t="s">
        <v>8500</v>
      </c>
      <c r="H735" s="11" t="s">
        <v>4692</v>
      </c>
      <c r="I735" s="11" t="s">
        <v>4693</v>
      </c>
      <c r="J735" s="11" t="s">
        <v>8511</v>
      </c>
      <c r="K735" s="11" t="s">
        <v>9403</v>
      </c>
      <c r="L735" s="11" t="s">
        <v>10678</v>
      </c>
      <c r="M735" s="11" t="s">
        <v>66</v>
      </c>
      <c r="N735" s="11" t="s">
        <v>6874</v>
      </c>
      <c r="O735" s="11" t="s">
        <v>6875</v>
      </c>
      <c r="P735" s="11" t="s">
        <v>66</v>
      </c>
      <c r="Q735" s="11">
        <v>22745</v>
      </c>
      <c r="R735" s="11" t="s">
        <v>10687</v>
      </c>
      <c r="S735" s="11" t="s">
        <v>6878</v>
      </c>
      <c r="T735" s="11" t="s">
        <v>3146</v>
      </c>
      <c r="U735" s="11">
        <v>7200</v>
      </c>
      <c r="V735" s="11" t="s">
        <v>6923</v>
      </c>
      <c r="W735" s="11">
        <v>0</v>
      </c>
      <c r="X735" s="11">
        <v>8</v>
      </c>
      <c r="Y735" s="11" t="s">
        <v>7171</v>
      </c>
      <c r="Z735" s="15" t="str">
        <f>_xlfn.XLOOKUP(E735, Commandes!F:F, Commandes!D:D)</f>
        <v>GEPR-XFD-ZAA</v>
      </c>
    </row>
    <row r="736" spans="1:26" x14ac:dyDescent="0.25">
      <c r="A736" s="11" t="s">
        <v>75</v>
      </c>
      <c r="B736" s="11" t="s">
        <v>6939</v>
      </c>
      <c r="C736" s="11" t="s">
        <v>10344</v>
      </c>
      <c r="D736" s="11" t="s">
        <v>10688</v>
      </c>
      <c r="E736" s="11" t="s">
        <v>3732</v>
      </c>
      <c r="F736" s="11" t="s">
        <v>6942</v>
      </c>
      <c r="G736" s="11" t="s">
        <v>6942</v>
      </c>
      <c r="H736" s="11" t="s">
        <v>6906</v>
      </c>
      <c r="I736" s="11" t="s">
        <v>8038</v>
      </c>
      <c r="J736" s="11" t="s">
        <v>10633</v>
      </c>
      <c r="K736" s="11" t="s">
        <v>8994</v>
      </c>
      <c r="L736" s="11" t="s">
        <v>10689</v>
      </c>
      <c r="M736" s="11" t="s">
        <v>66</v>
      </c>
      <c r="N736" s="11" t="s">
        <v>6874</v>
      </c>
      <c r="O736" s="11" t="s">
        <v>6875</v>
      </c>
      <c r="P736" s="11" t="s">
        <v>66</v>
      </c>
      <c r="Q736" s="11">
        <v>0</v>
      </c>
      <c r="R736" s="11" t="s">
        <v>10689</v>
      </c>
      <c r="S736" s="11" t="s">
        <v>6878</v>
      </c>
      <c r="T736" s="11" t="s">
        <v>3734</v>
      </c>
      <c r="U736" s="11">
        <v>16000</v>
      </c>
      <c r="V736" s="11" t="s">
        <v>6914</v>
      </c>
      <c r="W736" s="11">
        <v>0</v>
      </c>
      <c r="X736" s="11">
        <v>24</v>
      </c>
      <c r="Y736" s="11" t="s">
        <v>6952</v>
      </c>
      <c r="Z736" s="15" t="str">
        <f>_xlfn.XLOOKUP(E736, Commandes!F:F, Commandes!D:D)</f>
        <v>GXC6-M5Y-Z9V</v>
      </c>
    </row>
    <row r="737" spans="1:26" x14ac:dyDescent="0.25">
      <c r="A737" s="11" t="s">
        <v>75</v>
      </c>
      <c r="B737" s="11" t="s">
        <v>6939</v>
      </c>
      <c r="C737" s="11" t="s">
        <v>10344</v>
      </c>
      <c r="D737" s="11" t="s">
        <v>10690</v>
      </c>
      <c r="E737" s="11" t="s">
        <v>3666</v>
      </c>
      <c r="F737" s="11" t="s">
        <v>8500</v>
      </c>
      <c r="G737" s="11" t="s">
        <v>8500</v>
      </c>
      <c r="H737" s="11" t="s">
        <v>4692</v>
      </c>
      <c r="I737" s="11" t="s">
        <v>4693</v>
      </c>
      <c r="J737" s="11" t="s">
        <v>8511</v>
      </c>
      <c r="K737" s="11" t="s">
        <v>9403</v>
      </c>
      <c r="L737" s="11" t="s">
        <v>10678</v>
      </c>
      <c r="M737" s="11" t="s">
        <v>66</v>
      </c>
      <c r="N737" s="11" t="s">
        <v>6874</v>
      </c>
      <c r="O737" s="11" t="s">
        <v>6875</v>
      </c>
      <c r="P737" s="11" t="s">
        <v>66</v>
      </c>
      <c r="Q737" s="11">
        <v>36680</v>
      </c>
      <c r="R737" s="11" t="s">
        <v>10691</v>
      </c>
      <c r="S737" s="11" t="s">
        <v>6878</v>
      </c>
      <c r="T737" s="11" t="s">
        <v>3668</v>
      </c>
      <c r="U737" s="11">
        <v>7200</v>
      </c>
      <c r="V737" s="11" t="s">
        <v>6923</v>
      </c>
      <c r="W737" s="11">
        <v>0</v>
      </c>
      <c r="X737" s="11">
        <v>8</v>
      </c>
      <c r="Y737" s="11" t="s">
        <v>7171</v>
      </c>
      <c r="Z737" s="15" t="str">
        <f>_xlfn.XLOOKUP(E737, Commandes!F:F, Commandes!D:D)</f>
        <v>G496-BRF-57S</v>
      </c>
    </row>
    <row r="738" spans="1:26" x14ac:dyDescent="0.25">
      <c r="A738" s="11" t="s">
        <v>75</v>
      </c>
      <c r="B738" s="11" t="s">
        <v>6939</v>
      </c>
      <c r="C738" s="11" t="s">
        <v>10344</v>
      </c>
      <c r="D738" s="11" t="s">
        <v>10692</v>
      </c>
      <c r="E738" s="11" t="s">
        <v>3742</v>
      </c>
      <c r="F738" s="11" t="s">
        <v>6942</v>
      </c>
      <c r="G738" s="11" t="s">
        <v>6942</v>
      </c>
      <c r="H738" s="11" t="s">
        <v>6906</v>
      </c>
      <c r="I738" s="11" t="s">
        <v>8038</v>
      </c>
      <c r="J738" s="11" t="s">
        <v>10633</v>
      </c>
      <c r="K738" s="11" t="s">
        <v>10693</v>
      </c>
      <c r="L738" s="11" t="s">
        <v>10694</v>
      </c>
      <c r="M738" s="11" t="s">
        <v>66</v>
      </c>
      <c r="N738" s="11" t="s">
        <v>6874</v>
      </c>
      <c r="O738" s="11" t="s">
        <v>6875</v>
      </c>
      <c r="P738" s="11" t="s">
        <v>66</v>
      </c>
      <c r="Q738" s="11">
        <v>93</v>
      </c>
      <c r="R738" s="11" t="s">
        <v>10694</v>
      </c>
      <c r="S738" s="11" t="s">
        <v>6878</v>
      </c>
      <c r="T738" s="11" t="s">
        <v>3744</v>
      </c>
      <c r="U738" s="11">
        <v>16000</v>
      </c>
      <c r="V738" s="11" t="s">
        <v>6914</v>
      </c>
      <c r="W738" s="11">
        <v>0</v>
      </c>
      <c r="X738" s="11">
        <v>24</v>
      </c>
      <c r="Y738" s="11" t="s">
        <v>6952</v>
      </c>
      <c r="Z738" s="15" t="str">
        <f>_xlfn.XLOOKUP(E738, Commandes!F:F, Commandes!D:D)</f>
        <v>GSYM-B7S-E2T</v>
      </c>
    </row>
    <row r="739" spans="1:26" x14ac:dyDescent="0.25">
      <c r="A739" s="11" t="s">
        <v>75</v>
      </c>
      <c r="B739" s="11" t="s">
        <v>6939</v>
      </c>
      <c r="C739" s="11" t="s">
        <v>10344</v>
      </c>
      <c r="D739" s="11" t="s">
        <v>10695</v>
      </c>
      <c r="E739" s="11" t="s">
        <v>3738</v>
      </c>
      <c r="F739" s="11" t="s">
        <v>6942</v>
      </c>
      <c r="G739" s="11" t="s">
        <v>6942</v>
      </c>
      <c r="H739" s="11" t="s">
        <v>6906</v>
      </c>
      <c r="I739" s="11" t="s">
        <v>8038</v>
      </c>
      <c r="J739" s="11" t="s">
        <v>10633</v>
      </c>
      <c r="K739" s="11" t="s">
        <v>10696</v>
      </c>
      <c r="L739" s="11" t="s">
        <v>10697</v>
      </c>
      <c r="M739" s="11" t="s">
        <v>66</v>
      </c>
      <c r="N739" s="11" t="s">
        <v>6874</v>
      </c>
      <c r="O739" s="11" t="s">
        <v>6875</v>
      </c>
      <c r="P739" s="11" t="s">
        <v>66</v>
      </c>
      <c r="Q739" s="11">
        <v>95</v>
      </c>
      <c r="R739" s="11" t="s">
        <v>10697</v>
      </c>
      <c r="S739" s="11" t="s">
        <v>6878</v>
      </c>
      <c r="T739" s="11" t="s">
        <v>3740</v>
      </c>
      <c r="U739" s="11">
        <v>16000</v>
      </c>
      <c r="V739" s="11" t="s">
        <v>6914</v>
      </c>
      <c r="W739" s="11">
        <v>0</v>
      </c>
      <c r="X739" s="11">
        <v>24</v>
      </c>
      <c r="Y739" s="11" t="s">
        <v>6952</v>
      </c>
      <c r="Z739" s="15" t="str">
        <f>_xlfn.XLOOKUP(E739, Commandes!F:F, Commandes!D:D)</f>
        <v>GRZY-PWF-BG9</v>
      </c>
    </row>
    <row r="740" spans="1:26" x14ac:dyDescent="0.25">
      <c r="A740" s="11" t="s">
        <v>75</v>
      </c>
      <c r="B740" s="11" t="s">
        <v>6939</v>
      </c>
      <c r="C740" s="11" t="s">
        <v>10344</v>
      </c>
      <c r="D740" s="11" t="s">
        <v>10698</v>
      </c>
      <c r="E740" s="11" t="s">
        <v>4277</v>
      </c>
      <c r="F740" s="11" t="s">
        <v>9931</v>
      </c>
      <c r="G740" s="11" t="s">
        <v>9931</v>
      </c>
      <c r="H740" s="11" t="s">
        <v>6906</v>
      </c>
      <c r="I740" s="11" t="s">
        <v>9932</v>
      </c>
      <c r="J740" s="11" t="s">
        <v>8069</v>
      </c>
      <c r="K740" s="11" t="s">
        <v>9506</v>
      </c>
      <c r="L740" s="11" t="s">
        <v>10699</v>
      </c>
      <c r="M740" s="11" t="s">
        <v>66</v>
      </c>
      <c r="N740" s="11" t="s">
        <v>6874</v>
      </c>
      <c r="O740" s="11" t="s">
        <v>6875</v>
      </c>
      <c r="P740" s="11" t="s">
        <v>66</v>
      </c>
      <c r="Q740" s="11">
        <v>4273</v>
      </c>
      <c r="R740" s="11" t="s">
        <v>10700</v>
      </c>
      <c r="S740" s="11" t="s">
        <v>6878</v>
      </c>
      <c r="T740" s="11" t="s">
        <v>4279</v>
      </c>
      <c r="U740" s="11">
        <v>10000</v>
      </c>
      <c r="V740" s="11" t="s">
        <v>8912</v>
      </c>
      <c r="W740" s="11">
        <v>0</v>
      </c>
      <c r="X740" s="11">
        <v>14</v>
      </c>
      <c r="Y740" s="11" t="s">
        <v>7171</v>
      </c>
      <c r="Z740" s="15" t="str">
        <f>_xlfn.XLOOKUP(E740, Commandes!F:F, Commandes!D:D)</f>
        <v>GWRV-Y9H-UU7</v>
      </c>
    </row>
    <row r="741" spans="1:26" x14ac:dyDescent="0.25">
      <c r="A741" s="11" t="s">
        <v>75</v>
      </c>
      <c r="B741" s="11" t="s">
        <v>6939</v>
      </c>
      <c r="C741" s="11" t="s">
        <v>10344</v>
      </c>
      <c r="D741" s="11" t="s">
        <v>10701</v>
      </c>
      <c r="E741" s="11" t="s">
        <v>4591</v>
      </c>
      <c r="F741" s="11" t="s">
        <v>6942</v>
      </c>
      <c r="G741" s="11" t="s">
        <v>6942</v>
      </c>
      <c r="H741" s="11" t="s">
        <v>6906</v>
      </c>
      <c r="I741" s="11" t="s">
        <v>6958</v>
      </c>
      <c r="J741" s="11" t="s">
        <v>6959</v>
      </c>
      <c r="K741" s="11" t="s">
        <v>10702</v>
      </c>
      <c r="L741" s="11" t="s">
        <v>10703</v>
      </c>
      <c r="M741" s="11" t="s">
        <v>66</v>
      </c>
      <c r="N741" s="11" t="s">
        <v>6874</v>
      </c>
      <c r="O741" s="11" t="s">
        <v>6875</v>
      </c>
      <c r="P741" s="11" t="s">
        <v>66</v>
      </c>
      <c r="Q741" s="11">
        <v>904</v>
      </c>
      <c r="R741" s="11" t="s">
        <v>10704</v>
      </c>
      <c r="S741" s="11" t="s">
        <v>6878</v>
      </c>
      <c r="T741" s="11" t="s">
        <v>4593</v>
      </c>
      <c r="U741" s="11">
        <v>16000</v>
      </c>
      <c r="V741" s="11" t="s">
        <v>6923</v>
      </c>
      <c r="W741" s="11">
        <v>0</v>
      </c>
      <c r="X741" s="11">
        <v>21</v>
      </c>
      <c r="Y741" s="11" t="s">
        <v>6952</v>
      </c>
      <c r="Z741" s="15" t="str">
        <f>_xlfn.XLOOKUP(E741, Commandes!F:F, Commandes!D:D)</f>
        <v>GW4B-G4D-EX7</v>
      </c>
    </row>
    <row r="742" spans="1:26" x14ac:dyDescent="0.25">
      <c r="A742" s="11" t="s">
        <v>75</v>
      </c>
      <c r="B742" s="11" t="s">
        <v>6939</v>
      </c>
      <c r="C742" s="11" t="s">
        <v>10344</v>
      </c>
      <c r="D742" s="11" t="s">
        <v>10705</v>
      </c>
      <c r="E742" s="11" t="s">
        <v>4564</v>
      </c>
      <c r="F742" s="11" t="s">
        <v>6942</v>
      </c>
      <c r="G742" s="11" t="s">
        <v>6942</v>
      </c>
      <c r="H742" s="11" t="s">
        <v>6906</v>
      </c>
      <c r="I742" s="11" t="s">
        <v>6958</v>
      </c>
      <c r="J742" s="11" t="s">
        <v>6959</v>
      </c>
      <c r="K742" s="11" t="s">
        <v>10056</v>
      </c>
      <c r="L742" s="11" t="s">
        <v>10706</v>
      </c>
      <c r="M742" s="11" t="s">
        <v>66</v>
      </c>
      <c r="N742" s="11" t="s">
        <v>6874</v>
      </c>
      <c r="O742" s="11" t="s">
        <v>6875</v>
      </c>
      <c r="P742" s="11" t="s">
        <v>66</v>
      </c>
      <c r="Q742" s="11">
        <v>917</v>
      </c>
      <c r="R742" s="11" t="s">
        <v>10707</v>
      </c>
      <c r="S742" s="11" t="s">
        <v>6878</v>
      </c>
      <c r="T742" s="11" t="s">
        <v>4566</v>
      </c>
      <c r="U742" s="11">
        <v>16000</v>
      </c>
      <c r="V742" s="11" t="s">
        <v>6923</v>
      </c>
      <c r="W742" s="11">
        <v>0</v>
      </c>
      <c r="X742" s="11">
        <v>21</v>
      </c>
      <c r="Y742" s="11" t="s">
        <v>6952</v>
      </c>
      <c r="Z742" s="15" t="str">
        <f>_xlfn.XLOOKUP(E742, Commandes!F:F, Commandes!D:D)</f>
        <v>GVXB-DTH-XKD</v>
      </c>
    </row>
    <row r="743" spans="1:26" x14ac:dyDescent="0.25">
      <c r="A743" s="11" t="s">
        <v>75</v>
      </c>
      <c r="B743" s="11" t="s">
        <v>6939</v>
      </c>
      <c r="C743" s="11" t="s">
        <v>10344</v>
      </c>
      <c r="D743" s="11" t="s">
        <v>10708</v>
      </c>
      <c r="E743" s="11" t="s">
        <v>4621</v>
      </c>
      <c r="F743" s="11" t="s">
        <v>6942</v>
      </c>
      <c r="G743" s="11" t="s">
        <v>6942</v>
      </c>
      <c r="H743" s="11" t="s">
        <v>6906</v>
      </c>
      <c r="I743" s="11" t="s">
        <v>6958</v>
      </c>
      <c r="J743" s="11" t="s">
        <v>6959</v>
      </c>
      <c r="K743" s="11" t="s">
        <v>10709</v>
      </c>
      <c r="L743" s="11" t="s">
        <v>10710</v>
      </c>
      <c r="M743" s="11" t="s">
        <v>66</v>
      </c>
      <c r="N743" s="11" t="s">
        <v>6874</v>
      </c>
      <c r="O743" s="11" t="s">
        <v>6875</v>
      </c>
      <c r="P743" s="11" t="s">
        <v>66</v>
      </c>
      <c r="Q743" s="11">
        <v>0</v>
      </c>
      <c r="R743" s="11" t="s">
        <v>10710</v>
      </c>
      <c r="S743" s="11" t="s">
        <v>6878</v>
      </c>
      <c r="T743" s="11" t="s">
        <v>4623</v>
      </c>
      <c r="U743" s="11">
        <v>16000</v>
      </c>
      <c r="V743" s="11" t="s">
        <v>6923</v>
      </c>
      <c r="W743" s="11">
        <v>0</v>
      </c>
      <c r="X743" s="11">
        <v>21</v>
      </c>
      <c r="Y743" s="11" t="s">
        <v>6952</v>
      </c>
      <c r="Z743" s="15" t="str">
        <f>_xlfn.XLOOKUP(E743, Commandes!F:F, Commandes!D:D)</f>
        <v>GFT5-8EU-J3N</v>
      </c>
    </row>
    <row r="744" spans="1:26" x14ac:dyDescent="0.25">
      <c r="A744" s="11" t="s">
        <v>75</v>
      </c>
      <c r="B744" s="11" t="s">
        <v>6939</v>
      </c>
      <c r="C744" s="11" t="s">
        <v>10344</v>
      </c>
      <c r="D744" s="11" t="s">
        <v>10711</v>
      </c>
      <c r="E744" s="11" t="s">
        <v>4503</v>
      </c>
      <c r="F744" s="11" t="s">
        <v>6942</v>
      </c>
      <c r="G744" s="11" t="s">
        <v>6942</v>
      </c>
      <c r="H744" s="11" t="s">
        <v>6906</v>
      </c>
      <c r="I744" s="11" t="s">
        <v>6958</v>
      </c>
      <c r="J744" s="11" t="s">
        <v>6959</v>
      </c>
      <c r="K744" s="11" t="s">
        <v>10712</v>
      </c>
      <c r="L744" s="11" t="s">
        <v>10713</v>
      </c>
      <c r="M744" s="11" t="s">
        <v>66</v>
      </c>
      <c r="N744" s="11" t="s">
        <v>6874</v>
      </c>
      <c r="O744" s="11" t="s">
        <v>6875</v>
      </c>
      <c r="P744" s="11" t="s">
        <v>66</v>
      </c>
      <c r="Q744" s="11">
        <v>1015</v>
      </c>
      <c r="R744" s="11" t="s">
        <v>10714</v>
      </c>
      <c r="S744" s="11" t="s">
        <v>6878</v>
      </c>
      <c r="T744" s="11" t="s">
        <v>4505</v>
      </c>
      <c r="U744" s="11">
        <v>16000</v>
      </c>
      <c r="V744" s="11" t="s">
        <v>6923</v>
      </c>
      <c r="W744" s="11">
        <v>0</v>
      </c>
      <c r="X744" s="11">
        <v>21</v>
      </c>
      <c r="Y744" s="11" t="s">
        <v>6952</v>
      </c>
      <c r="Z744" s="15" t="str">
        <f>_xlfn.XLOOKUP(E744, Commandes!F:F, Commandes!D:D)</f>
        <v>GG86-K5G-5YW</v>
      </c>
    </row>
    <row r="745" spans="1:26" x14ac:dyDescent="0.25">
      <c r="A745" s="11" t="s">
        <v>75</v>
      </c>
      <c r="B745" s="11" t="s">
        <v>6939</v>
      </c>
      <c r="C745" s="11" t="s">
        <v>10344</v>
      </c>
      <c r="D745" s="11" t="s">
        <v>10715</v>
      </c>
      <c r="E745" s="11" t="s">
        <v>4640</v>
      </c>
      <c r="F745" s="11" t="s">
        <v>6942</v>
      </c>
      <c r="G745" s="11" t="s">
        <v>6942</v>
      </c>
      <c r="H745" s="11" t="s">
        <v>6906</v>
      </c>
      <c r="I745" s="11" t="s">
        <v>6958</v>
      </c>
      <c r="J745" s="11" t="s">
        <v>6959</v>
      </c>
      <c r="K745" s="11" t="s">
        <v>10709</v>
      </c>
      <c r="L745" s="11" t="s">
        <v>10710</v>
      </c>
      <c r="M745" s="11" t="s">
        <v>66</v>
      </c>
      <c r="N745" s="11" t="s">
        <v>6874</v>
      </c>
      <c r="O745" s="11" t="s">
        <v>6875</v>
      </c>
      <c r="P745" s="11" t="s">
        <v>66</v>
      </c>
      <c r="Q745" s="11">
        <v>0</v>
      </c>
      <c r="R745" s="11" t="s">
        <v>10710</v>
      </c>
      <c r="S745" s="11" t="s">
        <v>6878</v>
      </c>
      <c r="T745" s="11" t="s">
        <v>4642</v>
      </c>
      <c r="U745" s="11">
        <v>16000</v>
      </c>
      <c r="V745" s="11" t="s">
        <v>6923</v>
      </c>
      <c r="W745" s="11">
        <v>0</v>
      </c>
      <c r="X745" s="11">
        <v>21</v>
      </c>
      <c r="Y745" s="11" t="s">
        <v>6952</v>
      </c>
      <c r="Z745" s="15" t="str">
        <f>_xlfn.XLOOKUP(E745, Commandes!F:F, Commandes!D:D)</f>
        <v>GT9V-PF5-224</v>
      </c>
    </row>
    <row r="746" spans="1:26" x14ac:dyDescent="0.25">
      <c r="A746" s="11" t="s">
        <v>75</v>
      </c>
      <c r="B746" s="11" t="s">
        <v>6865</v>
      </c>
      <c r="C746" s="11" t="s">
        <v>10344</v>
      </c>
      <c r="D746" s="11" t="s">
        <v>10716</v>
      </c>
      <c r="E746" s="11" t="s">
        <v>10717</v>
      </c>
      <c r="F746" s="11" t="s">
        <v>7071</v>
      </c>
      <c r="G746" s="11" t="s">
        <v>4275</v>
      </c>
      <c r="H746" s="11" t="s">
        <v>4667</v>
      </c>
      <c r="I746" s="11" t="s">
        <v>7255</v>
      </c>
      <c r="J746" s="11" t="s">
        <v>8179</v>
      </c>
      <c r="K746" s="11" t="s">
        <v>10718</v>
      </c>
      <c r="L746" s="11" t="s">
        <v>10719</v>
      </c>
      <c r="M746" s="11" t="s">
        <v>66</v>
      </c>
      <c r="N746" s="11" t="s">
        <v>6874</v>
      </c>
      <c r="O746" s="11" t="s">
        <v>6875</v>
      </c>
      <c r="P746" s="11" t="s">
        <v>10720</v>
      </c>
      <c r="Q746" s="11">
        <v>141712</v>
      </c>
      <c r="R746" s="11" t="s">
        <v>10721</v>
      </c>
      <c r="S746" s="11" t="s">
        <v>6878</v>
      </c>
      <c r="T746" s="11" t="s">
        <v>10722</v>
      </c>
      <c r="U746" s="11">
        <v>0</v>
      </c>
      <c r="V746" s="11" t="s">
        <v>6923</v>
      </c>
      <c r="W746" s="11">
        <v>95</v>
      </c>
      <c r="X746" s="11">
        <v>5</v>
      </c>
      <c r="Y746" s="11" t="s">
        <v>66</v>
      </c>
      <c r="Z746" s="15" t="e">
        <f>_xlfn.XLOOKUP(E746, Commandes!F:F, Commandes!D:D)</f>
        <v>#N/A</v>
      </c>
    </row>
    <row r="747" spans="1:26" x14ac:dyDescent="0.25">
      <c r="A747" s="11" t="s">
        <v>75</v>
      </c>
      <c r="B747" s="11" t="s">
        <v>6865</v>
      </c>
      <c r="C747" s="11" t="s">
        <v>10344</v>
      </c>
      <c r="D747" s="11" t="s">
        <v>10723</v>
      </c>
      <c r="E747" s="11" t="s">
        <v>10724</v>
      </c>
      <c r="F747" s="11" t="s">
        <v>6869</v>
      </c>
      <c r="G747" s="11" t="s">
        <v>4275</v>
      </c>
      <c r="H747" s="11" t="s">
        <v>4667</v>
      </c>
      <c r="I747" s="11" t="s">
        <v>7632</v>
      </c>
      <c r="J747" s="11" t="s">
        <v>8171</v>
      </c>
      <c r="K747" s="11" t="s">
        <v>10725</v>
      </c>
      <c r="L747" s="11" t="s">
        <v>10726</v>
      </c>
      <c r="M747" s="11" t="s">
        <v>66</v>
      </c>
      <c r="N747" s="11" t="s">
        <v>6874</v>
      </c>
      <c r="O747" s="11" t="s">
        <v>6875</v>
      </c>
      <c r="P747" s="11" t="s">
        <v>10727</v>
      </c>
      <c r="Q747" s="11">
        <v>125468</v>
      </c>
      <c r="R747" s="11" t="s">
        <v>10728</v>
      </c>
      <c r="S747" s="11" t="s">
        <v>6878</v>
      </c>
      <c r="T747" s="11" t="s">
        <v>10729</v>
      </c>
      <c r="U747" s="11">
        <v>0</v>
      </c>
      <c r="V747" s="11" t="s">
        <v>6923</v>
      </c>
      <c r="W747" s="11">
        <v>102</v>
      </c>
      <c r="X747" s="11">
        <v>5</v>
      </c>
      <c r="Y747" s="11" t="s">
        <v>66</v>
      </c>
      <c r="Z747" s="15" t="e">
        <f>_xlfn.XLOOKUP(E747, Commandes!F:F, Commandes!D:D)</f>
        <v>#N/A</v>
      </c>
    </row>
    <row r="748" spans="1:26" x14ac:dyDescent="0.25">
      <c r="A748" s="11" t="s">
        <v>75</v>
      </c>
      <c r="B748" s="11" t="s">
        <v>6865</v>
      </c>
      <c r="C748" s="11" t="s">
        <v>10344</v>
      </c>
      <c r="D748" s="11" t="s">
        <v>10730</v>
      </c>
      <c r="E748" s="11" t="s">
        <v>10731</v>
      </c>
      <c r="F748" s="11" t="s">
        <v>7071</v>
      </c>
      <c r="G748" s="11" t="s">
        <v>4275</v>
      </c>
      <c r="H748" s="11" t="s">
        <v>4667</v>
      </c>
      <c r="I748" s="11" t="s">
        <v>7255</v>
      </c>
      <c r="J748" s="11" t="s">
        <v>8179</v>
      </c>
      <c r="K748" s="11" t="s">
        <v>10732</v>
      </c>
      <c r="L748" s="11" t="s">
        <v>8280</v>
      </c>
      <c r="M748" s="11" t="s">
        <v>66</v>
      </c>
      <c r="N748" s="11" t="s">
        <v>6874</v>
      </c>
      <c r="O748" s="11" t="s">
        <v>6875</v>
      </c>
      <c r="P748" s="11" t="s">
        <v>66</v>
      </c>
      <c r="Q748" s="11">
        <v>185600</v>
      </c>
      <c r="R748" s="11" t="s">
        <v>10733</v>
      </c>
      <c r="S748" s="11" t="s">
        <v>6878</v>
      </c>
      <c r="T748" s="11" t="s">
        <v>10734</v>
      </c>
      <c r="U748" s="11">
        <v>0</v>
      </c>
      <c r="V748" s="11" t="s">
        <v>6923</v>
      </c>
      <c r="W748" s="11">
        <v>102</v>
      </c>
      <c r="X748" s="11">
        <v>5</v>
      </c>
      <c r="Y748" s="11" t="s">
        <v>66</v>
      </c>
      <c r="Z748" s="15" t="e">
        <f>_xlfn.XLOOKUP(E748, Commandes!F:F, Commandes!D:D)</f>
        <v>#N/A</v>
      </c>
    </row>
    <row r="749" spans="1:26" x14ac:dyDescent="0.25">
      <c r="A749" s="11" t="s">
        <v>75</v>
      </c>
      <c r="B749" s="11" t="s">
        <v>6865</v>
      </c>
      <c r="C749" s="11" t="s">
        <v>10344</v>
      </c>
      <c r="D749" s="11" t="s">
        <v>10735</v>
      </c>
      <c r="E749" s="11" t="s">
        <v>10736</v>
      </c>
      <c r="F749" s="11" t="s">
        <v>6869</v>
      </c>
      <c r="G749" s="11" t="s">
        <v>4275</v>
      </c>
      <c r="H749" s="11" t="s">
        <v>4667</v>
      </c>
      <c r="I749" s="11" t="s">
        <v>7632</v>
      </c>
      <c r="J749" s="11" t="s">
        <v>7633</v>
      </c>
      <c r="K749" s="11" t="s">
        <v>10732</v>
      </c>
      <c r="L749" s="11" t="s">
        <v>8014</v>
      </c>
      <c r="M749" s="11" t="s">
        <v>66</v>
      </c>
      <c r="N749" s="11" t="s">
        <v>6874</v>
      </c>
      <c r="O749" s="11" t="s">
        <v>6875</v>
      </c>
      <c r="P749" s="11" t="s">
        <v>10737</v>
      </c>
      <c r="Q749" s="11">
        <v>87711</v>
      </c>
      <c r="R749" s="11" t="s">
        <v>10738</v>
      </c>
      <c r="S749" s="11" t="s">
        <v>6878</v>
      </c>
      <c r="T749" s="11" t="s">
        <v>10739</v>
      </c>
      <c r="U749" s="11">
        <v>0</v>
      </c>
      <c r="V749" s="11" t="s">
        <v>6923</v>
      </c>
      <c r="W749" s="11">
        <v>108</v>
      </c>
      <c r="X749" s="11">
        <v>6</v>
      </c>
      <c r="Y749" s="11" t="s">
        <v>66</v>
      </c>
      <c r="Z749" s="15" t="e">
        <f>_xlfn.XLOOKUP(E749, Commandes!F:F, Commandes!D:D)</f>
        <v>#N/A</v>
      </c>
    </row>
    <row r="750" spans="1:26" x14ac:dyDescent="0.25">
      <c r="A750" s="11" t="s">
        <v>75</v>
      </c>
      <c r="B750" s="11" t="s">
        <v>6865</v>
      </c>
      <c r="C750" s="11" t="s">
        <v>10344</v>
      </c>
      <c r="D750" s="11" t="s">
        <v>10740</v>
      </c>
      <c r="E750" s="11" t="s">
        <v>10741</v>
      </c>
      <c r="F750" s="11" t="s">
        <v>6869</v>
      </c>
      <c r="G750" s="11" t="s">
        <v>8247</v>
      </c>
      <c r="H750" s="11" t="s">
        <v>4667</v>
      </c>
      <c r="I750" s="11" t="s">
        <v>7814</v>
      </c>
      <c r="J750" s="11" t="s">
        <v>9102</v>
      </c>
      <c r="K750" s="11" t="s">
        <v>10742</v>
      </c>
      <c r="L750" s="11" t="s">
        <v>10743</v>
      </c>
      <c r="M750" s="11" t="s">
        <v>66</v>
      </c>
      <c r="N750" s="11" t="s">
        <v>6874</v>
      </c>
      <c r="O750" s="11" t="s">
        <v>6875</v>
      </c>
      <c r="P750" s="11" t="s">
        <v>10744</v>
      </c>
      <c r="Q750" s="11">
        <v>121654</v>
      </c>
      <c r="R750" s="11" t="s">
        <v>10745</v>
      </c>
      <c r="S750" s="11" t="s">
        <v>6878</v>
      </c>
      <c r="T750" s="11" t="s">
        <v>10746</v>
      </c>
      <c r="U750" s="11">
        <v>1889</v>
      </c>
      <c r="V750" s="11" t="s">
        <v>6923</v>
      </c>
      <c r="W750" s="11">
        <v>121</v>
      </c>
      <c r="X750" s="11">
        <v>6</v>
      </c>
      <c r="Y750" s="11" t="s">
        <v>6881</v>
      </c>
      <c r="Z750" s="15" t="e">
        <f>_xlfn.XLOOKUP(E750, Commandes!F:F, Commandes!D:D)</f>
        <v>#N/A</v>
      </c>
    </row>
    <row r="751" spans="1:26" x14ac:dyDescent="0.25">
      <c r="A751" s="11" t="s">
        <v>75</v>
      </c>
      <c r="B751" s="11" t="s">
        <v>6865</v>
      </c>
      <c r="C751" s="11" t="s">
        <v>10344</v>
      </c>
      <c r="D751" s="11" t="s">
        <v>10747</v>
      </c>
      <c r="E751" s="11" t="s">
        <v>10748</v>
      </c>
      <c r="F751" s="11" t="s">
        <v>6895</v>
      </c>
      <c r="G751" s="11" t="s">
        <v>7214</v>
      </c>
      <c r="H751" s="11" t="s">
        <v>7215</v>
      </c>
      <c r="I751" s="11" t="s">
        <v>7420</v>
      </c>
      <c r="J751" s="11" t="s">
        <v>7421</v>
      </c>
      <c r="K751" s="11" t="s">
        <v>7448</v>
      </c>
      <c r="L751" s="11" t="s">
        <v>10749</v>
      </c>
      <c r="M751" s="11" t="s">
        <v>66</v>
      </c>
      <c r="N751" s="11" t="s">
        <v>6874</v>
      </c>
      <c r="O751" s="11" t="s">
        <v>6875</v>
      </c>
      <c r="P751" s="11" t="s">
        <v>10750</v>
      </c>
      <c r="Q751" s="11">
        <v>77277</v>
      </c>
      <c r="R751" s="11" t="s">
        <v>10751</v>
      </c>
      <c r="S751" s="11" t="s">
        <v>6878</v>
      </c>
      <c r="T751" s="11" t="s">
        <v>10752</v>
      </c>
      <c r="U751" s="11">
        <v>2350</v>
      </c>
      <c r="V751" s="11" t="s">
        <v>7025</v>
      </c>
      <c r="W751" s="11">
        <v>31</v>
      </c>
      <c r="X751" s="11">
        <v>10</v>
      </c>
      <c r="Y751" s="11" t="s">
        <v>6881</v>
      </c>
      <c r="Z751" s="15" t="e">
        <f>_xlfn.XLOOKUP(E751, Commandes!F:F, Commandes!D:D)</f>
        <v>#N/A</v>
      </c>
    </row>
    <row r="752" spans="1:26" x14ac:dyDescent="0.25">
      <c r="A752" s="11" t="s">
        <v>75</v>
      </c>
      <c r="B752" s="11" t="s">
        <v>6865</v>
      </c>
      <c r="C752" s="11" t="s">
        <v>10344</v>
      </c>
      <c r="D752" s="11" t="s">
        <v>10753</v>
      </c>
      <c r="E752" s="11" t="s">
        <v>10754</v>
      </c>
      <c r="F752" s="11" t="s">
        <v>6895</v>
      </c>
      <c r="G752" s="11" t="s">
        <v>4275</v>
      </c>
      <c r="H752" s="11" t="s">
        <v>7017</v>
      </c>
      <c r="I752" s="11" t="s">
        <v>7204</v>
      </c>
      <c r="J752" s="11" t="s">
        <v>7205</v>
      </c>
      <c r="K752" s="11" t="s">
        <v>7705</v>
      </c>
      <c r="L752" s="11" t="s">
        <v>10755</v>
      </c>
      <c r="M752" s="11" t="s">
        <v>66</v>
      </c>
      <c r="N752" s="11" t="s">
        <v>6874</v>
      </c>
      <c r="O752" s="11" t="s">
        <v>6875</v>
      </c>
      <c r="P752" s="11" t="s">
        <v>10756</v>
      </c>
      <c r="Q752" s="11">
        <v>56445</v>
      </c>
      <c r="R752" s="11" t="s">
        <v>10757</v>
      </c>
      <c r="S752" s="11" t="s">
        <v>6878</v>
      </c>
      <c r="T752" s="11" t="s">
        <v>10758</v>
      </c>
      <c r="U752" s="11">
        <v>1710</v>
      </c>
      <c r="V752" s="11" t="s">
        <v>6880</v>
      </c>
      <c r="W752" s="11">
        <v>122</v>
      </c>
      <c r="X752" s="11">
        <v>5</v>
      </c>
      <c r="Y752" s="11" t="s">
        <v>6881</v>
      </c>
      <c r="Z752" s="15" t="e">
        <f>_xlfn.XLOOKUP(E752, Commandes!F:F, Commandes!D:D)</f>
        <v>#N/A</v>
      </c>
    </row>
    <row r="753" spans="1:26" x14ac:dyDescent="0.25">
      <c r="A753" s="11" t="s">
        <v>75</v>
      </c>
      <c r="B753" s="11" t="s">
        <v>6865</v>
      </c>
      <c r="C753" s="11" t="s">
        <v>10344</v>
      </c>
      <c r="D753" s="11" t="s">
        <v>10759</v>
      </c>
      <c r="E753" s="11" t="s">
        <v>10760</v>
      </c>
      <c r="F753" s="11" t="s">
        <v>6895</v>
      </c>
      <c r="G753" s="11" t="s">
        <v>4275</v>
      </c>
      <c r="H753" s="11" t="s">
        <v>7017</v>
      </c>
      <c r="I753" s="11" t="s">
        <v>7204</v>
      </c>
      <c r="J753" s="11" t="s">
        <v>7205</v>
      </c>
      <c r="K753" s="11" t="s">
        <v>7705</v>
      </c>
      <c r="L753" s="11" t="s">
        <v>10761</v>
      </c>
      <c r="M753" s="11" t="s">
        <v>66</v>
      </c>
      <c r="N753" s="11" t="s">
        <v>6874</v>
      </c>
      <c r="O753" s="11" t="s">
        <v>6875</v>
      </c>
      <c r="P753" s="11" t="s">
        <v>10762</v>
      </c>
      <c r="Q753" s="11">
        <v>92318</v>
      </c>
      <c r="R753" s="11" t="s">
        <v>10763</v>
      </c>
      <c r="S753" s="11" t="s">
        <v>6878</v>
      </c>
      <c r="T753" s="11" t="s">
        <v>10764</v>
      </c>
      <c r="U753" s="11">
        <v>1710</v>
      </c>
      <c r="V753" s="11" t="s">
        <v>6880</v>
      </c>
      <c r="W753" s="11">
        <v>122</v>
      </c>
      <c r="X753" s="11">
        <v>5</v>
      </c>
      <c r="Y753" s="11" t="s">
        <v>6881</v>
      </c>
      <c r="Z753" s="15" t="e">
        <f>_xlfn.XLOOKUP(E753, Commandes!F:F, Commandes!D:D)</f>
        <v>#N/A</v>
      </c>
    </row>
    <row r="754" spans="1:26" x14ac:dyDescent="0.25">
      <c r="A754" s="11" t="s">
        <v>75</v>
      </c>
      <c r="B754" s="11" t="s">
        <v>6865</v>
      </c>
      <c r="C754" s="11" t="s">
        <v>10344</v>
      </c>
      <c r="D754" s="11" t="s">
        <v>10765</v>
      </c>
      <c r="E754" s="11" t="s">
        <v>10766</v>
      </c>
      <c r="F754" s="11" t="s">
        <v>6895</v>
      </c>
      <c r="G754" s="11" t="s">
        <v>4275</v>
      </c>
      <c r="H754" s="11" t="s">
        <v>7017</v>
      </c>
      <c r="I754" s="11" t="s">
        <v>7204</v>
      </c>
      <c r="J754" s="11" t="s">
        <v>7205</v>
      </c>
      <c r="K754" s="11" t="s">
        <v>7705</v>
      </c>
      <c r="L754" s="11" t="s">
        <v>10767</v>
      </c>
      <c r="M754" s="11" t="s">
        <v>66</v>
      </c>
      <c r="N754" s="11" t="s">
        <v>6874</v>
      </c>
      <c r="O754" s="11" t="s">
        <v>6875</v>
      </c>
      <c r="P754" s="11" t="s">
        <v>10768</v>
      </c>
      <c r="Q754" s="11">
        <v>66927</v>
      </c>
      <c r="R754" s="11" t="s">
        <v>10769</v>
      </c>
      <c r="S754" s="11" t="s">
        <v>6878</v>
      </c>
      <c r="T754" s="11" t="s">
        <v>10770</v>
      </c>
      <c r="U754" s="11">
        <v>1710</v>
      </c>
      <c r="V754" s="11" t="s">
        <v>6880</v>
      </c>
      <c r="W754" s="11">
        <v>122</v>
      </c>
      <c r="X754" s="11">
        <v>5</v>
      </c>
      <c r="Y754" s="11" t="s">
        <v>6881</v>
      </c>
      <c r="Z754" s="15" t="e">
        <f>_xlfn.XLOOKUP(E754, Commandes!F:F, Commandes!D:D)</f>
        <v>#N/A</v>
      </c>
    </row>
    <row r="755" spans="1:26" x14ac:dyDescent="0.25">
      <c r="A755" s="11" t="s">
        <v>75</v>
      </c>
      <c r="B755" s="11" t="s">
        <v>6865</v>
      </c>
      <c r="C755" s="11" t="s">
        <v>10344</v>
      </c>
      <c r="D755" s="11" t="s">
        <v>10771</v>
      </c>
      <c r="E755" s="11" t="s">
        <v>10772</v>
      </c>
      <c r="F755" s="11" t="s">
        <v>6895</v>
      </c>
      <c r="G755" s="11" t="s">
        <v>7016</v>
      </c>
      <c r="H755" s="11" t="s">
        <v>7017</v>
      </c>
      <c r="I755" s="11" t="s">
        <v>7018</v>
      </c>
      <c r="J755" s="11" t="s">
        <v>7019</v>
      </c>
      <c r="K755" s="11" t="s">
        <v>10773</v>
      </c>
      <c r="L755" s="11" t="s">
        <v>10774</v>
      </c>
      <c r="M755" s="11" t="s">
        <v>66</v>
      </c>
      <c r="N755" s="11" t="s">
        <v>6874</v>
      </c>
      <c r="O755" s="11" t="s">
        <v>6875</v>
      </c>
      <c r="P755" s="11" t="s">
        <v>10775</v>
      </c>
      <c r="Q755" s="11">
        <v>109724</v>
      </c>
      <c r="R755" s="11" t="s">
        <v>10776</v>
      </c>
      <c r="S755" s="11" t="s">
        <v>6878</v>
      </c>
      <c r="T755" s="11" t="s">
        <v>10777</v>
      </c>
      <c r="U755" s="11">
        <v>2290</v>
      </c>
      <c r="V755" s="11" t="s">
        <v>7025</v>
      </c>
      <c r="W755" s="11">
        <v>31</v>
      </c>
      <c r="X755" s="11">
        <v>10</v>
      </c>
      <c r="Y755" s="11" t="s">
        <v>6881</v>
      </c>
      <c r="Z755" s="15" t="e">
        <f>_xlfn.XLOOKUP(E755, Commandes!F:F, Commandes!D:D)</f>
        <v>#N/A</v>
      </c>
    </row>
    <row r="756" spans="1:26" x14ac:dyDescent="0.25">
      <c r="A756" s="11" t="s">
        <v>75</v>
      </c>
      <c r="B756" s="11" t="s">
        <v>6865</v>
      </c>
      <c r="C756" s="11" t="s">
        <v>10344</v>
      </c>
      <c r="D756" s="11" t="s">
        <v>10778</v>
      </c>
      <c r="E756" s="11" t="s">
        <v>10779</v>
      </c>
      <c r="F756" s="11" t="s">
        <v>7071</v>
      </c>
      <c r="G756" s="11" t="s">
        <v>6884</v>
      </c>
      <c r="H756" s="11" t="s">
        <v>7017</v>
      </c>
      <c r="I756" s="11" t="s">
        <v>7072</v>
      </c>
      <c r="J756" s="11" t="s">
        <v>7073</v>
      </c>
      <c r="K756" s="11" t="s">
        <v>10773</v>
      </c>
      <c r="L756" s="11" t="s">
        <v>10780</v>
      </c>
      <c r="M756" s="11" t="s">
        <v>66</v>
      </c>
      <c r="N756" s="11" t="s">
        <v>6874</v>
      </c>
      <c r="O756" s="11" t="s">
        <v>6875</v>
      </c>
      <c r="P756" s="11" t="s">
        <v>10781</v>
      </c>
      <c r="Q756" s="11">
        <v>55351</v>
      </c>
      <c r="R756" s="11" t="s">
        <v>10782</v>
      </c>
      <c r="S756" s="11" t="s">
        <v>6878</v>
      </c>
      <c r="T756" s="11" t="s">
        <v>10783</v>
      </c>
      <c r="U756" s="11">
        <v>1860</v>
      </c>
      <c r="V756" s="11" t="s">
        <v>6880</v>
      </c>
      <c r="W756" s="11">
        <v>129</v>
      </c>
      <c r="X756" s="11">
        <v>7</v>
      </c>
      <c r="Y756" s="11" t="s">
        <v>6881</v>
      </c>
      <c r="Z756" s="15" t="e">
        <f>_xlfn.XLOOKUP(E756, Commandes!F:F, Commandes!D:D)</f>
        <v>#N/A</v>
      </c>
    </row>
    <row r="757" spans="1:26" x14ac:dyDescent="0.25">
      <c r="A757" s="11" t="s">
        <v>75</v>
      </c>
      <c r="B757" s="11" t="s">
        <v>6865</v>
      </c>
      <c r="C757" s="11" t="s">
        <v>10344</v>
      </c>
      <c r="D757" s="11" t="s">
        <v>10784</v>
      </c>
      <c r="E757" s="11" t="s">
        <v>10785</v>
      </c>
      <c r="F757" s="11" t="s">
        <v>7071</v>
      </c>
      <c r="G757" s="11" t="s">
        <v>4275</v>
      </c>
      <c r="H757" s="11" t="s">
        <v>4667</v>
      </c>
      <c r="I757" s="11" t="s">
        <v>7255</v>
      </c>
      <c r="J757" s="11" t="s">
        <v>7815</v>
      </c>
      <c r="K757" s="11" t="s">
        <v>8902</v>
      </c>
      <c r="L757" s="11" t="s">
        <v>10755</v>
      </c>
      <c r="M757" s="11" t="s">
        <v>66</v>
      </c>
      <c r="N757" s="11" t="s">
        <v>6874</v>
      </c>
      <c r="O757" s="11" t="s">
        <v>6875</v>
      </c>
      <c r="P757" s="11" t="s">
        <v>10786</v>
      </c>
      <c r="Q757" s="11">
        <v>88800</v>
      </c>
      <c r="R757" s="11" t="s">
        <v>10787</v>
      </c>
      <c r="S757" s="11" t="s">
        <v>6878</v>
      </c>
      <c r="T757" s="11" t="s">
        <v>10788</v>
      </c>
      <c r="U757" s="11">
        <v>1863</v>
      </c>
      <c r="V757" s="11" t="s">
        <v>6880</v>
      </c>
      <c r="W757" s="11">
        <v>133</v>
      </c>
      <c r="X757" s="11">
        <v>7</v>
      </c>
      <c r="Y757" s="11" t="s">
        <v>6881</v>
      </c>
      <c r="Z757" s="15" t="e">
        <f>_xlfn.XLOOKUP(E757, Commandes!F:F, Commandes!D:D)</f>
        <v>#N/A</v>
      </c>
    </row>
    <row r="758" spans="1:26" x14ac:dyDescent="0.25">
      <c r="A758" s="11" t="s">
        <v>75</v>
      </c>
      <c r="B758" s="11" t="s">
        <v>6865</v>
      </c>
      <c r="C758" s="11" t="s">
        <v>10344</v>
      </c>
      <c r="D758" s="11" t="s">
        <v>10789</v>
      </c>
      <c r="E758" s="11" t="s">
        <v>10790</v>
      </c>
      <c r="F758" s="11" t="s">
        <v>6895</v>
      </c>
      <c r="G758" s="11" t="s">
        <v>7016</v>
      </c>
      <c r="H758" s="11" t="s">
        <v>7017</v>
      </c>
      <c r="I758" s="11" t="s">
        <v>7018</v>
      </c>
      <c r="J758" s="11" t="s">
        <v>7019</v>
      </c>
      <c r="K758" s="11" t="s">
        <v>7541</v>
      </c>
      <c r="L758" s="11" t="s">
        <v>10791</v>
      </c>
      <c r="M758" s="11" t="s">
        <v>66</v>
      </c>
      <c r="N758" s="11" t="s">
        <v>6874</v>
      </c>
      <c r="O758" s="11" t="s">
        <v>6875</v>
      </c>
      <c r="P758" s="11" t="s">
        <v>10792</v>
      </c>
      <c r="Q758" s="11">
        <v>108701</v>
      </c>
      <c r="R758" s="11" t="s">
        <v>10793</v>
      </c>
      <c r="S758" s="11" t="s">
        <v>6878</v>
      </c>
      <c r="T758" s="11" t="s">
        <v>10794</v>
      </c>
      <c r="U758" s="11">
        <v>2290</v>
      </c>
      <c r="V758" s="11" t="s">
        <v>7025</v>
      </c>
      <c r="W758" s="11">
        <v>28</v>
      </c>
      <c r="X758" s="11">
        <v>10</v>
      </c>
      <c r="Y758" s="11" t="s">
        <v>6881</v>
      </c>
      <c r="Z758" s="15" t="e">
        <f>_xlfn.XLOOKUP(E758, Commandes!F:F, Commandes!D:D)</f>
        <v>#N/A</v>
      </c>
    </row>
    <row r="759" spans="1:26" x14ac:dyDescent="0.25">
      <c r="A759" s="11" t="s">
        <v>75</v>
      </c>
      <c r="B759" s="11" t="s">
        <v>6865</v>
      </c>
      <c r="C759" s="11" t="s">
        <v>10344</v>
      </c>
      <c r="D759" s="11" t="s">
        <v>10795</v>
      </c>
      <c r="E759" s="11" t="s">
        <v>10796</v>
      </c>
      <c r="F759" s="11" t="s">
        <v>6869</v>
      </c>
      <c r="G759" s="11" t="s">
        <v>4275</v>
      </c>
      <c r="H759" s="11" t="s">
        <v>4667</v>
      </c>
      <c r="I759" s="11" t="s">
        <v>7814</v>
      </c>
      <c r="J759" s="11" t="s">
        <v>7815</v>
      </c>
      <c r="K759" s="11" t="s">
        <v>8223</v>
      </c>
      <c r="L759" s="11" t="s">
        <v>10797</v>
      </c>
      <c r="M759" s="11" t="s">
        <v>66</v>
      </c>
      <c r="N759" s="11" t="s">
        <v>6874</v>
      </c>
      <c r="O759" s="11" t="s">
        <v>6875</v>
      </c>
      <c r="P759" s="11" t="s">
        <v>10798</v>
      </c>
      <c r="Q759" s="11">
        <v>51387</v>
      </c>
      <c r="R759" s="11" t="s">
        <v>10799</v>
      </c>
      <c r="S759" s="11" t="s">
        <v>6878</v>
      </c>
      <c r="T759" s="11" t="s">
        <v>10800</v>
      </c>
      <c r="U759" s="11">
        <v>1784</v>
      </c>
      <c r="V759" s="11" t="s">
        <v>6880</v>
      </c>
      <c r="W759" s="11">
        <v>134</v>
      </c>
      <c r="X759" s="11">
        <v>7</v>
      </c>
      <c r="Y759" s="11" t="s">
        <v>6881</v>
      </c>
      <c r="Z759" s="15" t="e">
        <f>_xlfn.XLOOKUP(E759, Commandes!F:F, Commandes!D:D)</f>
        <v>#N/A</v>
      </c>
    </row>
    <row r="760" spans="1:26" x14ac:dyDescent="0.25">
      <c r="A760" s="11" t="s">
        <v>75</v>
      </c>
      <c r="B760" s="11" t="s">
        <v>6865</v>
      </c>
      <c r="C760" s="11" t="s">
        <v>10344</v>
      </c>
      <c r="D760" s="11" t="s">
        <v>10801</v>
      </c>
      <c r="E760" s="11" t="s">
        <v>10802</v>
      </c>
      <c r="F760" s="11" t="s">
        <v>6869</v>
      </c>
      <c r="G760" s="11" t="s">
        <v>4275</v>
      </c>
      <c r="H760" s="11" t="s">
        <v>4667</v>
      </c>
      <c r="I760" s="11" t="s">
        <v>7814</v>
      </c>
      <c r="J760" s="11" t="s">
        <v>7815</v>
      </c>
      <c r="K760" s="11" t="s">
        <v>8223</v>
      </c>
      <c r="L760" s="11" t="s">
        <v>10803</v>
      </c>
      <c r="M760" s="11" t="s">
        <v>66</v>
      </c>
      <c r="N760" s="11" t="s">
        <v>6874</v>
      </c>
      <c r="O760" s="11" t="s">
        <v>6875</v>
      </c>
      <c r="P760" s="11" t="s">
        <v>10804</v>
      </c>
      <c r="Q760" s="11">
        <v>130355</v>
      </c>
      <c r="R760" s="11" t="s">
        <v>10805</v>
      </c>
      <c r="S760" s="11" t="s">
        <v>6878</v>
      </c>
      <c r="T760" s="11" t="s">
        <v>10806</v>
      </c>
      <c r="U760" s="11">
        <v>1784</v>
      </c>
      <c r="V760" s="11" t="s">
        <v>6880</v>
      </c>
      <c r="W760" s="11">
        <v>134</v>
      </c>
      <c r="X760" s="11">
        <v>7</v>
      </c>
      <c r="Y760" s="11" t="s">
        <v>6881</v>
      </c>
      <c r="Z760" s="15" t="e">
        <f>_xlfn.XLOOKUP(E760, Commandes!F:F, Commandes!D:D)</f>
        <v>#N/A</v>
      </c>
    </row>
    <row r="761" spans="1:26" x14ac:dyDescent="0.25">
      <c r="A761" s="11" t="s">
        <v>75</v>
      </c>
      <c r="B761" s="11" t="s">
        <v>6865</v>
      </c>
      <c r="C761" s="11" t="s">
        <v>10344</v>
      </c>
      <c r="D761" s="11" t="s">
        <v>10807</v>
      </c>
      <c r="E761" s="11" t="s">
        <v>10808</v>
      </c>
      <c r="F761" s="11" t="s">
        <v>7071</v>
      </c>
      <c r="G761" s="11" t="s">
        <v>4275</v>
      </c>
      <c r="H761" s="11" t="s">
        <v>4667</v>
      </c>
      <c r="I761" s="11" t="s">
        <v>7255</v>
      </c>
      <c r="J761" s="11" t="s">
        <v>7815</v>
      </c>
      <c r="K761" s="11" t="s">
        <v>8114</v>
      </c>
      <c r="L761" s="11" t="s">
        <v>10809</v>
      </c>
      <c r="M761" s="11" t="s">
        <v>66</v>
      </c>
      <c r="N761" s="11" t="s">
        <v>6874</v>
      </c>
      <c r="O761" s="11" t="s">
        <v>6875</v>
      </c>
      <c r="P761" s="11" t="s">
        <v>10810</v>
      </c>
      <c r="Q761" s="11">
        <v>80095</v>
      </c>
      <c r="R761" s="11" t="s">
        <v>10811</v>
      </c>
      <c r="S761" s="11" t="s">
        <v>6878</v>
      </c>
      <c r="T761" s="11" t="s">
        <v>10812</v>
      </c>
      <c r="U761" s="11">
        <v>1863</v>
      </c>
      <c r="V761" s="11" t="s">
        <v>6923</v>
      </c>
      <c r="W761" s="11">
        <v>136</v>
      </c>
      <c r="X761" s="11">
        <v>7</v>
      </c>
      <c r="Y761" s="11" t="s">
        <v>6881</v>
      </c>
      <c r="Z761" s="15" t="e">
        <f>_xlfn.XLOOKUP(E761, Commandes!F:F, Commandes!D:D)</f>
        <v>#N/A</v>
      </c>
    </row>
    <row r="762" spans="1:26" x14ac:dyDescent="0.25">
      <c r="A762" s="11" t="s">
        <v>75</v>
      </c>
      <c r="B762" s="11" t="s">
        <v>6865</v>
      </c>
      <c r="C762" s="11" t="s">
        <v>10344</v>
      </c>
      <c r="D762" s="11" t="s">
        <v>10813</v>
      </c>
      <c r="E762" s="11" t="s">
        <v>10814</v>
      </c>
      <c r="F762" s="11" t="s">
        <v>7071</v>
      </c>
      <c r="G762" s="11" t="s">
        <v>4275</v>
      </c>
      <c r="H762" s="11" t="s">
        <v>4667</v>
      </c>
      <c r="I762" s="11" t="s">
        <v>7255</v>
      </c>
      <c r="J762" s="11" t="s">
        <v>7815</v>
      </c>
      <c r="K762" s="11" t="s">
        <v>8223</v>
      </c>
      <c r="L762" s="11" t="s">
        <v>10815</v>
      </c>
      <c r="M762" s="11" t="s">
        <v>66</v>
      </c>
      <c r="N762" s="11" t="s">
        <v>6874</v>
      </c>
      <c r="O762" s="11" t="s">
        <v>6875</v>
      </c>
      <c r="P762" s="11" t="s">
        <v>10816</v>
      </c>
      <c r="Q762" s="11">
        <v>83732</v>
      </c>
      <c r="R762" s="11" t="s">
        <v>10817</v>
      </c>
      <c r="S762" s="11" t="s">
        <v>6878</v>
      </c>
      <c r="T762" s="11" t="s">
        <v>10818</v>
      </c>
      <c r="U762" s="11">
        <v>1863</v>
      </c>
      <c r="V762" s="11" t="s">
        <v>6880</v>
      </c>
      <c r="W762" s="11">
        <v>136</v>
      </c>
      <c r="X762" s="11">
        <v>7</v>
      </c>
      <c r="Y762" s="11" t="s">
        <v>6881</v>
      </c>
      <c r="Z762" s="15" t="e">
        <f>_xlfn.XLOOKUP(E762, Commandes!F:F, Commandes!D:D)</f>
        <v>#N/A</v>
      </c>
    </row>
    <row r="763" spans="1:26" x14ac:dyDescent="0.25">
      <c r="A763" s="11" t="s">
        <v>75</v>
      </c>
      <c r="B763" s="11" t="s">
        <v>6865</v>
      </c>
      <c r="C763" s="11" t="s">
        <v>10344</v>
      </c>
      <c r="D763" s="11" t="s">
        <v>10819</v>
      </c>
      <c r="E763" s="11" t="s">
        <v>10820</v>
      </c>
      <c r="F763" s="11" t="s">
        <v>7071</v>
      </c>
      <c r="G763" s="11" t="s">
        <v>4275</v>
      </c>
      <c r="H763" s="11" t="s">
        <v>4667</v>
      </c>
      <c r="I763" s="11" t="s">
        <v>7255</v>
      </c>
      <c r="J763" s="11" t="s">
        <v>7815</v>
      </c>
      <c r="K763" s="11" t="s">
        <v>8223</v>
      </c>
      <c r="L763" s="11" t="s">
        <v>10821</v>
      </c>
      <c r="M763" s="11" t="s">
        <v>66</v>
      </c>
      <c r="N763" s="11" t="s">
        <v>6874</v>
      </c>
      <c r="O763" s="11" t="s">
        <v>6875</v>
      </c>
      <c r="P763" s="11" t="s">
        <v>10822</v>
      </c>
      <c r="Q763" s="11">
        <v>36231</v>
      </c>
      <c r="R763" s="11" t="s">
        <v>10823</v>
      </c>
      <c r="S763" s="11" t="s">
        <v>6878</v>
      </c>
      <c r="T763" s="11" t="s">
        <v>10824</v>
      </c>
      <c r="U763" s="11">
        <v>1863</v>
      </c>
      <c r="V763" s="11" t="s">
        <v>6880</v>
      </c>
      <c r="W763" s="11">
        <v>136</v>
      </c>
      <c r="X763" s="11">
        <v>7</v>
      </c>
      <c r="Y763" s="11" t="s">
        <v>6881</v>
      </c>
      <c r="Z763" s="15" t="e">
        <f>_xlfn.XLOOKUP(E763, Commandes!F:F, Commandes!D:D)</f>
        <v>#N/A</v>
      </c>
    </row>
    <row r="764" spans="1:26" x14ac:dyDescent="0.25">
      <c r="A764" s="11" t="s">
        <v>75</v>
      </c>
      <c r="B764" s="11" t="s">
        <v>6865</v>
      </c>
      <c r="C764" s="11" t="s">
        <v>10344</v>
      </c>
      <c r="D764" s="11" t="s">
        <v>10825</v>
      </c>
      <c r="E764" s="11" t="s">
        <v>10826</v>
      </c>
      <c r="F764" s="11" t="s">
        <v>6895</v>
      </c>
      <c r="G764" s="11" t="s">
        <v>4275</v>
      </c>
      <c r="H764" s="11" t="s">
        <v>7017</v>
      </c>
      <c r="I764" s="11" t="s">
        <v>7204</v>
      </c>
      <c r="J764" s="11" t="s">
        <v>7205</v>
      </c>
      <c r="K764" s="11" t="s">
        <v>10262</v>
      </c>
      <c r="L764" s="11" t="s">
        <v>10263</v>
      </c>
      <c r="M764" s="11" t="s">
        <v>66</v>
      </c>
      <c r="N764" s="11" t="s">
        <v>6874</v>
      </c>
      <c r="O764" s="11" t="s">
        <v>6875</v>
      </c>
      <c r="P764" s="11" t="s">
        <v>10827</v>
      </c>
      <c r="Q764" s="11">
        <v>80303</v>
      </c>
      <c r="R764" s="11" t="s">
        <v>10828</v>
      </c>
      <c r="S764" s="11" t="s">
        <v>6878</v>
      </c>
      <c r="T764" s="11" t="s">
        <v>10829</v>
      </c>
      <c r="U764" s="11">
        <v>1710</v>
      </c>
      <c r="V764" s="11" t="s">
        <v>6880</v>
      </c>
      <c r="W764" s="11">
        <v>123</v>
      </c>
      <c r="X764" s="11">
        <v>5</v>
      </c>
      <c r="Y764" s="11" t="s">
        <v>6881</v>
      </c>
      <c r="Z764" s="15" t="e">
        <f>_xlfn.XLOOKUP(E764, Commandes!F:F, Commandes!D:D)</f>
        <v>#N/A</v>
      </c>
    </row>
    <row r="765" spans="1:26" x14ac:dyDescent="0.25">
      <c r="A765" s="11" t="s">
        <v>75</v>
      </c>
      <c r="B765" s="11" t="s">
        <v>6865</v>
      </c>
      <c r="C765" s="11" t="s">
        <v>10344</v>
      </c>
      <c r="D765" s="11" t="s">
        <v>10830</v>
      </c>
      <c r="E765" s="11" t="s">
        <v>10831</v>
      </c>
      <c r="F765" s="11" t="s">
        <v>7071</v>
      </c>
      <c r="G765" s="11" t="s">
        <v>4275</v>
      </c>
      <c r="H765" s="11" t="s">
        <v>4667</v>
      </c>
      <c r="I765" s="11" t="s">
        <v>7255</v>
      </c>
      <c r="J765" s="11" t="s">
        <v>7815</v>
      </c>
      <c r="K765" s="11" t="s">
        <v>8453</v>
      </c>
      <c r="L765" s="11" t="s">
        <v>10142</v>
      </c>
      <c r="M765" s="11" t="s">
        <v>66</v>
      </c>
      <c r="N765" s="11" t="s">
        <v>6874</v>
      </c>
      <c r="O765" s="11" t="s">
        <v>6875</v>
      </c>
      <c r="P765" s="11" t="s">
        <v>10832</v>
      </c>
      <c r="Q765" s="11">
        <v>48791</v>
      </c>
      <c r="R765" s="11" t="s">
        <v>10833</v>
      </c>
      <c r="S765" s="11" t="s">
        <v>6878</v>
      </c>
      <c r="T765" s="11" t="s">
        <v>10834</v>
      </c>
      <c r="U765" s="11">
        <v>1863</v>
      </c>
      <c r="V765" s="11" t="s">
        <v>6880</v>
      </c>
      <c r="W765" s="11">
        <v>136</v>
      </c>
      <c r="X765" s="11">
        <v>7</v>
      </c>
      <c r="Y765" s="11" t="s">
        <v>6881</v>
      </c>
      <c r="Z765" s="15" t="e">
        <f>_xlfn.XLOOKUP(E765, Commandes!F:F, Commandes!D:D)</f>
        <v>#N/A</v>
      </c>
    </row>
    <row r="766" spans="1:26" x14ac:dyDescent="0.25">
      <c r="A766" s="11" t="s">
        <v>75</v>
      </c>
      <c r="B766" s="11" t="s">
        <v>6865</v>
      </c>
      <c r="C766" s="11" t="s">
        <v>10344</v>
      </c>
      <c r="D766" s="11" t="s">
        <v>10835</v>
      </c>
      <c r="E766" s="11" t="s">
        <v>10836</v>
      </c>
      <c r="F766" s="11" t="s">
        <v>66</v>
      </c>
      <c r="G766" s="11" t="s">
        <v>8236</v>
      </c>
      <c r="H766" s="11" t="s">
        <v>4667</v>
      </c>
      <c r="I766" s="11" t="s">
        <v>6870</v>
      </c>
      <c r="J766" s="11" t="s">
        <v>6871</v>
      </c>
      <c r="K766" s="11" t="s">
        <v>7808</v>
      </c>
      <c r="L766" s="11" t="s">
        <v>10837</v>
      </c>
      <c r="M766" s="11" t="s">
        <v>66</v>
      </c>
      <c r="N766" s="11" t="s">
        <v>6874</v>
      </c>
      <c r="O766" s="11" t="s">
        <v>6875</v>
      </c>
      <c r="P766" s="11" t="s">
        <v>10838</v>
      </c>
      <c r="Q766" s="11">
        <v>95257</v>
      </c>
      <c r="R766" s="11" t="s">
        <v>10839</v>
      </c>
      <c r="S766" s="11" t="s">
        <v>6878</v>
      </c>
      <c r="T766" s="11" t="s">
        <v>10840</v>
      </c>
      <c r="U766" s="11">
        <v>1595</v>
      </c>
      <c r="V766" s="11" t="s">
        <v>6880</v>
      </c>
      <c r="W766" s="11">
        <v>120</v>
      </c>
      <c r="X766" s="11">
        <v>5</v>
      </c>
      <c r="Y766" s="11" t="s">
        <v>6881</v>
      </c>
      <c r="Z766" s="15" t="e">
        <f>_xlfn.XLOOKUP(E766, Commandes!F:F, Commandes!D:D)</f>
        <v>#N/A</v>
      </c>
    </row>
    <row r="767" spans="1:26" x14ac:dyDescent="0.25">
      <c r="A767" s="11" t="s">
        <v>75</v>
      </c>
      <c r="B767" s="11" t="s">
        <v>6865</v>
      </c>
      <c r="C767" s="11" t="s">
        <v>10344</v>
      </c>
      <c r="D767" s="11" t="s">
        <v>10841</v>
      </c>
      <c r="E767" s="11" t="s">
        <v>10842</v>
      </c>
      <c r="F767" s="11" t="s">
        <v>66</v>
      </c>
      <c r="G767" s="11" t="s">
        <v>8236</v>
      </c>
      <c r="H767" s="11" t="s">
        <v>4667</v>
      </c>
      <c r="I767" s="11" t="s">
        <v>6870</v>
      </c>
      <c r="J767" s="11" t="s">
        <v>6871</v>
      </c>
      <c r="K767" s="11" t="s">
        <v>7808</v>
      </c>
      <c r="L767" s="11" t="s">
        <v>10837</v>
      </c>
      <c r="M767" s="11" t="s">
        <v>66</v>
      </c>
      <c r="N767" s="11" t="s">
        <v>6874</v>
      </c>
      <c r="O767" s="11" t="s">
        <v>6875</v>
      </c>
      <c r="P767" s="11" t="s">
        <v>10843</v>
      </c>
      <c r="Q767" s="11">
        <v>107154</v>
      </c>
      <c r="R767" s="11" t="s">
        <v>10844</v>
      </c>
      <c r="S767" s="11" t="s">
        <v>6878</v>
      </c>
      <c r="T767" s="11" t="s">
        <v>10845</v>
      </c>
      <c r="U767" s="11">
        <v>1595</v>
      </c>
      <c r="V767" s="11" t="s">
        <v>6880</v>
      </c>
      <c r="W767" s="11">
        <v>120</v>
      </c>
      <c r="X767" s="11">
        <v>5</v>
      </c>
      <c r="Y767" s="11" t="s">
        <v>6881</v>
      </c>
      <c r="Z767" s="15" t="e">
        <f>_xlfn.XLOOKUP(E767, Commandes!F:F, Commandes!D:D)</f>
        <v>#N/A</v>
      </c>
    </row>
    <row r="768" spans="1:26" x14ac:dyDescent="0.25">
      <c r="A768" s="11" t="s">
        <v>75</v>
      </c>
      <c r="B768" s="11" t="s">
        <v>6865</v>
      </c>
      <c r="C768" s="11" t="s">
        <v>10344</v>
      </c>
      <c r="D768" s="11" t="s">
        <v>10846</v>
      </c>
      <c r="E768" s="11" t="s">
        <v>10847</v>
      </c>
      <c r="F768" s="11" t="s">
        <v>66</v>
      </c>
      <c r="G768" s="11" t="s">
        <v>8236</v>
      </c>
      <c r="H768" s="11" t="s">
        <v>4667</v>
      </c>
      <c r="I768" s="11" t="s">
        <v>6870</v>
      </c>
      <c r="J768" s="11" t="s">
        <v>6871</v>
      </c>
      <c r="K768" s="11" t="s">
        <v>7808</v>
      </c>
      <c r="L768" s="11" t="s">
        <v>10837</v>
      </c>
      <c r="M768" s="11" t="s">
        <v>66</v>
      </c>
      <c r="N768" s="11" t="s">
        <v>6874</v>
      </c>
      <c r="O768" s="11" t="s">
        <v>6875</v>
      </c>
      <c r="P768" s="11" t="s">
        <v>10848</v>
      </c>
      <c r="Q768" s="11">
        <v>114099</v>
      </c>
      <c r="R768" s="11" t="s">
        <v>10849</v>
      </c>
      <c r="S768" s="11" t="s">
        <v>6878</v>
      </c>
      <c r="T768" s="11" t="s">
        <v>10850</v>
      </c>
      <c r="U768" s="11">
        <v>1595</v>
      </c>
      <c r="V768" s="11" t="s">
        <v>6880</v>
      </c>
      <c r="W768" s="11">
        <v>120</v>
      </c>
      <c r="X768" s="11">
        <v>5</v>
      </c>
      <c r="Y768" s="11" t="s">
        <v>6881</v>
      </c>
      <c r="Z768" s="15" t="e">
        <f>_xlfn.XLOOKUP(E768, Commandes!F:F, Commandes!D:D)</f>
        <v>#N/A</v>
      </c>
    </row>
    <row r="769" spans="1:26" x14ac:dyDescent="0.25">
      <c r="A769" s="11" t="s">
        <v>75</v>
      </c>
      <c r="B769" s="11" t="s">
        <v>6865</v>
      </c>
      <c r="C769" s="11" t="s">
        <v>10344</v>
      </c>
      <c r="D769" s="11" t="s">
        <v>10851</v>
      </c>
      <c r="E769" s="11" t="s">
        <v>10852</v>
      </c>
      <c r="F769" s="11" t="s">
        <v>6869</v>
      </c>
      <c r="G769" s="11" t="s">
        <v>4181</v>
      </c>
      <c r="H769" s="11" t="s">
        <v>4667</v>
      </c>
      <c r="I769" s="11" t="s">
        <v>6870</v>
      </c>
      <c r="J769" s="11" t="s">
        <v>6871</v>
      </c>
      <c r="K769" s="11" t="s">
        <v>7808</v>
      </c>
      <c r="L769" s="11" t="s">
        <v>10837</v>
      </c>
      <c r="M769" s="11" t="s">
        <v>66</v>
      </c>
      <c r="N769" s="11" t="s">
        <v>6874</v>
      </c>
      <c r="O769" s="11" t="s">
        <v>6875</v>
      </c>
      <c r="P769" s="11" t="s">
        <v>10853</v>
      </c>
      <c r="Q769" s="11">
        <v>62698</v>
      </c>
      <c r="R769" s="11" t="s">
        <v>10854</v>
      </c>
      <c r="S769" s="11" t="s">
        <v>6878</v>
      </c>
      <c r="T769" s="11" t="s">
        <v>10855</v>
      </c>
      <c r="U769" s="11">
        <v>1595</v>
      </c>
      <c r="V769" s="11" t="s">
        <v>6880</v>
      </c>
      <c r="W769" s="11">
        <v>120</v>
      </c>
      <c r="X769" s="11">
        <v>5</v>
      </c>
      <c r="Y769" s="11" t="s">
        <v>6881</v>
      </c>
      <c r="Z769" s="15" t="e">
        <f>_xlfn.XLOOKUP(E769, Commandes!F:F, Commandes!D:D)</f>
        <v>#N/A</v>
      </c>
    </row>
    <row r="770" spans="1:26" x14ac:dyDescent="0.25">
      <c r="A770" s="11" t="s">
        <v>75</v>
      </c>
      <c r="B770" s="11" t="s">
        <v>6865</v>
      </c>
      <c r="C770" s="11" t="s">
        <v>10344</v>
      </c>
      <c r="D770" s="11" t="s">
        <v>10856</v>
      </c>
      <c r="E770" s="11" t="s">
        <v>10857</v>
      </c>
      <c r="F770" s="11" t="s">
        <v>6869</v>
      </c>
      <c r="G770" s="11" t="s">
        <v>4181</v>
      </c>
      <c r="H770" s="11" t="s">
        <v>4667</v>
      </c>
      <c r="I770" s="11" t="s">
        <v>6870</v>
      </c>
      <c r="J770" s="11" t="s">
        <v>6871</v>
      </c>
      <c r="K770" s="11" t="s">
        <v>7808</v>
      </c>
      <c r="L770" s="11" t="s">
        <v>10837</v>
      </c>
      <c r="M770" s="11" t="s">
        <v>66</v>
      </c>
      <c r="N770" s="11" t="s">
        <v>6874</v>
      </c>
      <c r="O770" s="11" t="s">
        <v>6875</v>
      </c>
      <c r="P770" s="11" t="s">
        <v>10858</v>
      </c>
      <c r="Q770" s="11">
        <v>104070</v>
      </c>
      <c r="R770" s="11" t="s">
        <v>10599</v>
      </c>
      <c r="S770" s="11" t="s">
        <v>6878</v>
      </c>
      <c r="T770" s="11" t="s">
        <v>10859</v>
      </c>
      <c r="U770" s="11">
        <v>1595</v>
      </c>
      <c r="V770" s="11" t="s">
        <v>6880</v>
      </c>
      <c r="W770" s="11">
        <v>120</v>
      </c>
      <c r="X770" s="11">
        <v>5</v>
      </c>
      <c r="Y770" s="11" t="s">
        <v>6881</v>
      </c>
      <c r="Z770" s="15" t="e">
        <f>_xlfn.XLOOKUP(E770, Commandes!F:F, Commandes!D:D)</f>
        <v>#N/A</v>
      </c>
    </row>
    <row r="771" spans="1:26" x14ac:dyDescent="0.25">
      <c r="A771" s="11" t="s">
        <v>75</v>
      </c>
      <c r="B771" s="11" t="s">
        <v>6865</v>
      </c>
      <c r="C771" s="11" t="s">
        <v>10344</v>
      </c>
      <c r="D771" s="11" t="s">
        <v>10860</v>
      </c>
      <c r="E771" s="11" t="s">
        <v>10861</v>
      </c>
      <c r="F771" s="11" t="s">
        <v>6869</v>
      </c>
      <c r="G771" s="11" t="s">
        <v>4181</v>
      </c>
      <c r="H771" s="11" t="s">
        <v>4667</v>
      </c>
      <c r="I771" s="11" t="s">
        <v>6870</v>
      </c>
      <c r="J771" s="11" t="s">
        <v>6871</v>
      </c>
      <c r="K771" s="11" t="s">
        <v>7808</v>
      </c>
      <c r="L771" s="11" t="s">
        <v>10837</v>
      </c>
      <c r="M771" s="11" t="s">
        <v>66</v>
      </c>
      <c r="N771" s="11" t="s">
        <v>6874</v>
      </c>
      <c r="O771" s="11" t="s">
        <v>6875</v>
      </c>
      <c r="P771" s="11" t="s">
        <v>10862</v>
      </c>
      <c r="Q771" s="11">
        <v>61108</v>
      </c>
      <c r="R771" s="11" t="s">
        <v>10863</v>
      </c>
      <c r="S771" s="11" t="s">
        <v>6878</v>
      </c>
      <c r="T771" s="11" t="s">
        <v>10864</v>
      </c>
      <c r="U771" s="11">
        <v>1595</v>
      </c>
      <c r="V771" s="11" t="s">
        <v>6880</v>
      </c>
      <c r="W771" s="11">
        <v>120</v>
      </c>
      <c r="X771" s="11">
        <v>5</v>
      </c>
      <c r="Y771" s="11" t="s">
        <v>6881</v>
      </c>
      <c r="Z771" s="15" t="e">
        <f>_xlfn.XLOOKUP(E771, Commandes!F:F, Commandes!D:D)</f>
        <v>#N/A</v>
      </c>
    </row>
    <row r="772" spans="1:26" x14ac:dyDescent="0.25">
      <c r="A772" s="11" t="s">
        <v>75</v>
      </c>
      <c r="B772" s="11" t="s">
        <v>6865</v>
      </c>
      <c r="C772" s="11" t="s">
        <v>10344</v>
      </c>
      <c r="D772" s="11" t="s">
        <v>10865</v>
      </c>
      <c r="E772" s="11" t="s">
        <v>10866</v>
      </c>
      <c r="F772" s="11" t="s">
        <v>6869</v>
      </c>
      <c r="G772" s="11" t="s">
        <v>4181</v>
      </c>
      <c r="H772" s="11" t="s">
        <v>4667</v>
      </c>
      <c r="I772" s="11" t="s">
        <v>6870</v>
      </c>
      <c r="J772" s="11" t="s">
        <v>6871</v>
      </c>
      <c r="K772" s="11" t="s">
        <v>7808</v>
      </c>
      <c r="L772" s="11" t="s">
        <v>7809</v>
      </c>
      <c r="M772" s="11" t="s">
        <v>66</v>
      </c>
      <c r="N772" s="11" t="s">
        <v>6874</v>
      </c>
      <c r="O772" s="11" t="s">
        <v>6875</v>
      </c>
      <c r="P772" s="11" t="s">
        <v>10867</v>
      </c>
      <c r="Q772" s="11">
        <v>47004</v>
      </c>
      <c r="R772" s="11" t="s">
        <v>10868</v>
      </c>
      <c r="S772" s="11" t="s">
        <v>6878</v>
      </c>
      <c r="T772" s="11" t="s">
        <v>10869</v>
      </c>
      <c r="U772" s="11">
        <v>1595</v>
      </c>
      <c r="V772" s="11" t="s">
        <v>6880</v>
      </c>
      <c r="W772" s="11">
        <v>120</v>
      </c>
      <c r="X772" s="11">
        <v>5</v>
      </c>
      <c r="Y772" s="11" t="s">
        <v>6881</v>
      </c>
      <c r="Z772" s="15" t="e">
        <f>_xlfn.XLOOKUP(E772, Commandes!F:F, Commandes!D:D)</f>
        <v>#N/A</v>
      </c>
    </row>
    <row r="773" spans="1:26" x14ac:dyDescent="0.25">
      <c r="A773" s="11" t="s">
        <v>75</v>
      </c>
      <c r="B773" s="11" t="s">
        <v>6865</v>
      </c>
      <c r="C773" s="11" t="s">
        <v>10344</v>
      </c>
      <c r="D773" s="11" t="s">
        <v>10870</v>
      </c>
      <c r="E773" s="11" t="s">
        <v>10871</v>
      </c>
      <c r="F773" s="11" t="s">
        <v>6869</v>
      </c>
      <c r="G773" s="11" t="s">
        <v>4181</v>
      </c>
      <c r="H773" s="11" t="s">
        <v>4667</v>
      </c>
      <c r="I773" s="11" t="s">
        <v>6870</v>
      </c>
      <c r="J773" s="11" t="s">
        <v>6871</v>
      </c>
      <c r="K773" s="11" t="s">
        <v>8230</v>
      </c>
      <c r="L773" s="11" t="s">
        <v>7809</v>
      </c>
      <c r="M773" s="11" t="s">
        <v>66</v>
      </c>
      <c r="N773" s="11" t="s">
        <v>6874</v>
      </c>
      <c r="O773" s="11" t="s">
        <v>6875</v>
      </c>
      <c r="P773" s="11" t="s">
        <v>10872</v>
      </c>
      <c r="Q773" s="11">
        <v>45150</v>
      </c>
      <c r="R773" s="11" t="s">
        <v>10873</v>
      </c>
      <c r="S773" s="11" t="s">
        <v>6878</v>
      </c>
      <c r="T773" s="11" t="s">
        <v>10874</v>
      </c>
      <c r="U773" s="11">
        <v>1595</v>
      </c>
      <c r="V773" s="11" t="s">
        <v>6880</v>
      </c>
      <c r="W773" s="11">
        <v>120</v>
      </c>
      <c r="X773" s="11">
        <v>5</v>
      </c>
      <c r="Y773" s="11" t="s">
        <v>6881</v>
      </c>
      <c r="Z773" s="15" t="e">
        <f>_xlfn.XLOOKUP(E773, Commandes!F:F, Commandes!D:D)</f>
        <v>#N/A</v>
      </c>
    </row>
    <row r="774" spans="1:26" x14ac:dyDescent="0.25">
      <c r="A774" s="11" t="s">
        <v>75</v>
      </c>
      <c r="B774" s="11" t="s">
        <v>6865</v>
      </c>
      <c r="C774" s="11" t="s">
        <v>10344</v>
      </c>
      <c r="D774" s="11" t="s">
        <v>10875</v>
      </c>
      <c r="E774" s="11" t="s">
        <v>10876</v>
      </c>
      <c r="F774" s="11" t="s">
        <v>6869</v>
      </c>
      <c r="G774" s="11" t="s">
        <v>4181</v>
      </c>
      <c r="H774" s="11" t="s">
        <v>4667</v>
      </c>
      <c r="I774" s="11" t="s">
        <v>6870</v>
      </c>
      <c r="J774" s="11" t="s">
        <v>6871</v>
      </c>
      <c r="K774" s="11" t="s">
        <v>7808</v>
      </c>
      <c r="L774" s="11" t="s">
        <v>10837</v>
      </c>
      <c r="M774" s="11" t="s">
        <v>66</v>
      </c>
      <c r="N774" s="11" t="s">
        <v>6874</v>
      </c>
      <c r="O774" s="11" t="s">
        <v>6875</v>
      </c>
      <c r="P774" s="11" t="s">
        <v>10877</v>
      </c>
      <c r="Q774" s="11">
        <v>87667</v>
      </c>
      <c r="R774" s="11" t="s">
        <v>10878</v>
      </c>
      <c r="S774" s="11" t="s">
        <v>6878</v>
      </c>
      <c r="T774" s="11" t="s">
        <v>10879</v>
      </c>
      <c r="U774" s="11">
        <v>1595</v>
      </c>
      <c r="V774" s="11" t="s">
        <v>6880</v>
      </c>
      <c r="W774" s="11">
        <v>120</v>
      </c>
      <c r="X774" s="11">
        <v>5</v>
      </c>
      <c r="Y774" s="11" t="s">
        <v>6881</v>
      </c>
      <c r="Z774" s="15" t="e">
        <f>_xlfn.XLOOKUP(E774, Commandes!F:F, Commandes!D:D)</f>
        <v>#N/A</v>
      </c>
    </row>
    <row r="775" spans="1:26" x14ac:dyDescent="0.25">
      <c r="A775" s="11" t="s">
        <v>75</v>
      </c>
      <c r="B775" s="11" t="s">
        <v>6865</v>
      </c>
      <c r="C775" s="11" t="s">
        <v>10344</v>
      </c>
      <c r="D775" s="11" t="s">
        <v>10880</v>
      </c>
      <c r="E775" s="11" t="s">
        <v>10881</v>
      </c>
      <c r="F775" s="11" t="s">
        <v>6869</v>
      </c>
      <c r="G775" s="11" t="s">
        <v>4181</v>
      </c>
      <c r="H775" s="11" t="s">
        <v>4667</v>
      </c>
      <c r="I775" s="11" t="s">
        <v>6870</v>
      </c>
      <c r="J775" s="11" t="s">
        <v>6871</v>
      </c>
      <c r="K775" s="11" t="s">
        <v>7808</v>
      </c>
      <c r="L775" s="11" t="s">
        <v>10837</v>
      </c>
      <c r="M775" s="11" t="s">
        <v>66</v>
      </c>
      <c r="N775" s="11" t="s">
        <v>6874</v>
      </c>
      <c r="O775" s="11" t="s">
        <v>6875</v>
      </c>
      <c r="P775" s="11" t="s">
        <v>10882</v>
      </c>
      <c r="Q775" s="11">
        <v>25079</v>
      </c>
      <c r="R775" s="11" t="s">
        <v>10883</v>
      </c>
      <c r="S775" s="11" t="s">
        <v>6878</v>
      </c>
      <c r="T775" s="11" t="s">
        <v>10884</v>
      </c>
      <c r="U775" s="11">
        <v>1595</v>
      </c>
      <c r="V775" s="11" t="s">
        <v>6880</v>
      </c>
      <c r="W775" s="11">
        <v>120</v>
      </c>
      <c r="X775" s="11">
        <v>5</v>
      </c>
      <c r="Y775" s="11" t="s">
        <v>6881</v>
      </c>
      <c r="Z775" s="15" t="e">
        <f>_xlfn.XLOOKUP(E775, Commandes!F:F, Commandes!D:D)</f>
        <v>#N/A</v>
      </c>
    </row>
    <row r="776" spans="1:26" x14ac:dyDescent="0.25">
      <c r="A776" s="11" t="s">
        <v>75</v>
      </c>
      <c r="B776" s="11" t="s">
        <v>6865</v>
      </c>
      <c r="C776" s="11" t="s">
        <v>10344</v>
      </c>
      <c r="D776" s="11" t="s">
        <v>10885</v>
      </c>
      <c r="E776" s="11" t="s">
        <v>10886</v>
      </c>
      <c r="F776" s="11" t="s">
        <v>6869</v>
      </c>
      <c r="G776" s="11" t="s">
        <v>4181</v>
      </c>
      <c r="H776" s="11" t="s">
        <v>4667</v>
      </c>
      <c r="I776" s="11" t="s">
        <v>6870</v>
      </c>
      <c r="J776" s="11" t="s">
        <v>6871</v>
      </c>
      <c r="K776" s="11" t="s">
        <v>7808</v>
      </c>
      <c r="L776" s="11" t="s">
        <v>10837</v>
      </c>
      <c r="M776" s="11" t="s">
        <v>66</v>
      </c>
      <c r="N776" s="11" t="s">
        <v>6874</v>
      </c>
      <c r="O776" s="11" t="s">
        <v>6875</v>
      </c>
      <c r="P776" s="11" t="s">
        <v>10887</v>
      </c>
      <c r="Q776" s="11">
        <v>33343</v>
      </c>
      <c r="R776" s="11" t="s">
        <v>10888</v>
      </c>
      <c r="S776" s="11" t="s">
        <v>6878</v>
      </c>
      <c r="T776" s="11" t="s">
        <v>10889</v>
      </c>
      <c r="U776" s="11">
        <v>1595</v>
      </c>
      <c r="V776" s="11" t="s">
        <v>6880</v>
      </c>
      <c r="W776" s="11">
        <v>120</v>
      </c>
      <c r="X776" s="11">
        <v>5</v>
      </c>
      <c r="Y776" s="11" t="s">
        <v>6881</v>
      </c>
      <c r="Z776" s="15" t="e">
        <f>_xlfn.XLOOKUP(E776, Commandes!F:F, Commandes!D:D)</f>
        <v>#N/A</v>
      </c>
    </row>
    <row r="777" spans="1:26" x14ac:dyDescent="0.25">
      <c r="A777" s="11" t="s">
        <v>75</v>
      </c>
      <c r="B777" s="11" t="s">
        <v>6865</v>
      </c>
      <c r="C777" s="11" t="s">
        <v>10344</v>
      </c>
      <c r="D777" s="11" t="s">
        <v>10890</v>
      </c>
      <c r="E777" s="11" t="s">
        <v>10891</v>
      </c>
      <c r="F777" s="11" t="s">
        <v>6869</v>
      </c>
      <c r="G777" s="11" t="s">
        <v>4181</v>
      </c>
      <c r="H777" s="11" t="s">
        <v>4667</v>
      </c>
      <c r="I777" s="11" t="s">
        <v>6870</v>
      </c>
      <c r="J777" s="11" t="s">
        <v>6871</v>
      </c>
      <c r="K777" s="11" t="s">
        <v>7808</v>
      </c>
      <c r="L777" s="11" t="s">
        <v>7809</v>
      </c>
      <c r="M777" s="11" t="s">
        <v>66</v>
      </c>
      <c r="N777" s="11" t="s">
        <v>6874</v>
      </c>
      <c r="O777" s="11" t="s">
        <v>6875</v>
      </c>
      <c r="P777" s="11" t="s">
        <v>10892</v>
      </c>
      <c r="Q777" s="11">
        <v>84928</v>
      </c>
      <c r="R777" s="11" t="s">
        <v>7154</v>
      </c>
      <c r="S777" s="11" t="s">
        <v>6878</v>
      </c>
      <c r="T777" s="11" t="s">
        <v>10893</v>
      </c>
      <c r="U777" s="11">
        <v>1595</v>
      </c>
      <c r="V777" s="11" t="s">
        <v>6880</v>
      </c>
      <c r="W777" s="11">
        <v>120</v>
      </c>
      <c r="X777" s="11">
        <v>5</v>
      </c>
      <c r="Y777" s="11" t="s">
        <v>6881</v>
      </c>
      <c r="Z777" s="15" t="e">
        <f>_xlfn.XLOOKUP(E777, Commandes!F:F, Commandes!D:D)</f>
        <v>#N/A</v>
      </c>
    </row>
    <row r="778" spans="1:26" x14ac:dyDescent="0.25">
      <c r="A778" s="11" t="s">
        <v>75</v>
      </c>
      <c r="B778" s="11" t="s">
        <v>6865</v>
      </c>
      <c r="C778" s="11" t="s">
        <v>10344</v>
      </c>
      <c r="D778" s="11" t="s">
        <v>10894</v>
      </c>
      <c r="E778" s="11" t="s">
        <v>10895</v>
      </c>
      <c r="F778" s="11" t="s">
        <v>6869</v>
      </c>
      <c r="G778" s="11" t="s">
        <v>4181</v>
      </c>
      <c r="H778" s="11" t="s">
        <v>4667</v>
      </c>
      <c r="I778" s="11" t="s">
        <v>6870</v>
      </c>
      <c r="J778" s="11" t="s">
        <v>6871</v>
      </c>
      <c r="K778" s="11" t="s">
        <v>7808</v>
      </c>
      <c r="L778" s="11" t="s">
        <v>7809</v>
      </c>
      <c r="M778" s="11" t="s">
        <v>66</v>
      </c>
      <c r="N778" s="11" t="s">
        <v>6874</v>
      </c>
      <c r="O778" s="11" t="s">
        <v>6875</v>
      </c>
      <c r="P778" s="11" t="s">
        <v>10896</v>
      </c>
      <c r="Q778" s="11">
        <v>100185</v>
      </c>
      <c r="R778" s="11" t="s">
        <v>10897</v>
      </c>
      <c r="S778" s="11" t="s">
        <v>6878</v>
      </c>
      <c r="T778" s="11" t="s">
        <v>10898</v>
      </c>
      <c r="U778" s="11">
        <v>1595</v>
      </c>
      <c r="V778" s="11" t="s">
        <v>6880</v>
      </c>
      <c r="W778" s="11">
        <v>120</v>
      </c>
      <c r="X778" s="11">
        <v>5</v>
      </c>
      <c r="Y778" s="11" t="s">
        <v>6881</v>
      </c>
      <c r="Z778" s="15" t="e">
        <f>_xlfn.XLOOKUP(E778, Commandes!F:F, Commandes!D:D)</f>
        <v>#N/A</v>
      </c>
    </row>
    <row r="779" spans="1:26" x14ac:dyDescent="0.25">
      <c r="A779" s="11" t="s">
        <v>75</v>
      </c>
      <c r="B779" s="11" t="s">
        <v>6865</v>
      </c>
      <c r="C779" s="11" t="s">
        <v>10344</v>
      </c>
      <c r="D779" s="11" t="s">
        <v>10899</v>
      </c>
      <c r="E779" s="11" t="s">
        <v>10900</v>
      </c>
      <c r="F779" s="11" t="s">
        <v>6869</v>
      </c>
      <c r="G779" s="11" t="s">
        <v>4181</v>
      </c>
      <c r="H779" s="11" t="s">
        <v>4667</v>
      </c>
      <c r="I779" s="11" t="s">
        <v>6870</v>
      </c>
      <c r="J779" s="11" t="s">
        <v>6871</v>
      </c>
      <c r="K779" s="11" t="s">
        <v>7808</v>
      </c>
      <c r="L779" s="11" t="s">
        <v>7809</v>
      </c>
      <c r="M779" s="11" t="s">
        <v>66</v>
      </c>
      <c r="N779" s="11" t="s">
        <v>6874</v>
      </c>
      <c r="O779" s="11" t="s">
        <v>6875</v>
      </c>
      <c r="P779" s="11" t="s">
        <v>10901</v>
      </c>
      <c r="Q779" s="11">
        <v>55749</v>
      </c>
      <c r="R779" s="11" t="s">
        <v>10902</v>
      </c>
      <c r="S779" s="11" t="s">
        <v>6878</v>
      </c>
      <c r="T779" s="11" t="s">
        <v>10903</v>
      </c>
      <c r="U779" s="11">
        <v>1595</v>
      </c>
      <c r="V779" s="11" t="s">
        <v>6880</v>
      </c>
      <c r="W779" s="11">
        <v>120</v>
      </c>
      <c r="X779" s="11">
        <v>5</v>
      </c>
      <c r="Y779" s="11" t="s">
        <v>6881</v>
      </c>
      <c r="Z779" s="15" t="e">
        <f>_xlfn.XLOOKUP(E779, Commandes!F:F, Commandes!D:D)</f>
        <v>#N/A</v>
      </c>
    </row>
    <row r="780" spans="1:26" x14ac:dyDescent="0.25">
      <c r="A780" s="11" t="s">
        <v>75</v>
      </c>
      <c r="B780" s="11" t="s">
        <v>6865</v>
      </c>
      <c r="C780" s="11" t="s">
        <v>10344</v>
      </c>
      <c r="D780" s="11" t="s">
        <v>10904</v>
      </c>
      <c r="E780" s="11" t="s">
        <v>10905</v>
      </c>
      <c r="F780" s="11" t="s">
        <v>6869</v>
      </c>
      <c r="G780" s="11" t="s">
        <v>4181</v>
      </c>
      <c r="H780" s="11" t="s">
        <v>4667</v>
      </c>
      <c r="I780" s="11" t="s">
        <v>6870</v>
      </c>
      <c r="J780" s="11" t="s">
        <v>6871</v>
      </c>
      <c r="K780" s="11" t="s">
        <v>7808</v>
      </c>
      <c r="L780" s="11" t="s">
        <v>7809</v>
      </c>
      <c r="M780" s="11" t="s">
        <v>66</v>
      </c>
      <c r="N780" s="11" t="s">
        <v>6874</v>
      </c>
      <c r="O780" s="11" t="s">
        <v>6875</v>
      </c>
      <c r="P780" s="11" t="s">
        <v>10906</v>
      </c>
      <c r="Q780" s="11">
        <v>85486</v>
      </c>
      <c r="R780" s="11" t="s">
        <v>10907</v>
      </c>
      <c r="S780" s="11" t="s">
        <v>6878</v>
      </c>
      <c r="T780" s="11" t="s">
        <v>10908</v>
      </c>
      <c r="U780" s="11">
        <v>1595</v>
      </c>
      <c r="V780" s="11" t="s">
        <v>6880</v>
      </c>
      <c r="W780" s="11">
        <v>120</v>
      </c>
      <c r="X780" s="11">
        <v>5</v>
      </c>
      <c r="Y780" s="11" t="s">
        <v>6881</v>
      </c>
      <c r="Z780" s="15" t="e">
        <f>_xlfn.XLOOKUP(E780, Commandes!F:F, Commandes!D:D)</f>
        <v>#N/A</v>
      </c>
    </row>
    <row r="781" spans="1:26" x14ac:dyDescent="0.25">
      <c r="A781" s="11" t="s">
        <v>75</v>
      </c>
      <c r="B781" s="11" t="s">
        <v>6865</v>
      </c>
      <c r="C781" s="11" t="s">
        <v>10344</v>
      </c>
      <c r="D781" s="11" t="s">
        <v>10909</v>
      </c>
      <c r="E781" s="11" t="s">
        <v>10910</v>
      </c>
      <c r="F781" s="11" t="s">
        <v>6869</v>
      </c>
      <c r="G781" s="11" t="s">
        <v>4181</v>
      </c>
      <c r="H781" s="11" t="s">
        <v>4667</v>
      </c>
      <c r="I781" s="11" t="s">
        <v>6870</v>
      </c>
      <c r="J781" s="11" t="s">
        <v>6871</v>
      </c>
      <c r="K781" s="11" t="s">
        <v>7808</v>
      </c>
      <c r="L781" s="11" t="s">
        <v>7809</v>
      </c>
      <c r="M781" s="11" t="s">
        <v>66</v>
      </c>
      <c r="N781" s="11" t="s">
        <v>6874</v>
      </c>
      <c r="O781" s="11" t="s">
        <v>6875</v>
      </c>
      <c r="P781" s="11" t="s">
        <v>10911</v>
      </c>
      <c r="Q781" s="11">
        <v>82477</v>
      </c>
      <c r="R781" s="11" t="s">
        <v>10912</v>
      </c>
      <c r="S781" s="11" t="s">
        <v>6878</v>
      </c>
      <c r="T781" s="11" t="s">
        <v>10913</v>
      </c>
      <c r="U781" s="11">
        <v>1595</v>
      </c>
      <c r="V781" s="11" t="s">
        <v>6880</v>
      </c>
      <c r="W781" s="11">
        <v>120</v>
      </c>
      <c r="X781" s="11">
        <v>5</v>
      </c>
      <c r="Y781" s="11" t="s">
        <v>6881</v>
      </c>
      <c r="Z781" s="15" t="e">
        <f>_xlfn.XLOOKUP(E781, Commandes!F:F, Commandes!D:D)</f>
        <v>#N/A</v>
      </c>
    </row>
    <row r="782" spans="1:26" x14ac:dyDescent="0.25">
      <c r="A782" s="11" t="s">
        <v>75</v>
      </c>
      <c r="B782" s="11" t="s">
        <v>6865</v>
      </c>
      <c r="C782" s="11" t="s">
        <v>10344</v>
      </c>
      <c r="D782" s="11" t="s">
        <v>10914</v>
      </c>
      <c r="E782" s="11" t="s">
        <v>10915</v>
      </c>
      <c r="F782" s="11" t="s">
        <v>6869</v>
      </c>
      <c r="G782" s="11" t="s">
        <v>4181</v>
      </c>
      <c r="H782" s="11" t="s">
        <v>4667</v>
      </c>
      <c r="I782" s="11" t="s">
        <v>6870</v>
      </c>
      <c r="J782" s="11" t="s">
        <v>6871</v>
      </c>
      <c r="K782" s="11" t="s">
        <v>7808</v>
      </c>
      <c r="L782" s="11" t="s">
        <v>7809</v>
      </c>
      <c r="M782" s="11" t="s">
        <v>66</v>
      </c>
      <c r="N782" s="11" t="s">
        <v>6874</v>
      </c>
      <c r="O782" s="11" t="s">
        <v>6875</v>
      </c>
      <c r="P782" s="11" t="s">
        <v>10916</v>
      </c>
      <c r="Q782" s="11">
        <v>83699</v>
      </c>
      <c r="R782" s="11" t="s">
        <v>10917</v>
      </c>
      <c r="S782" s="11" t="s">
        <v>6878</v>
      </c>
      <c r="T782" s="11" t="s">
        <v>10918</v>
      </c>
      <c r="U782" s="11">
        <v>1595</v>
      </c>
      <c r="V782" s="11" t="s">
        <v>6880</v>
      </c>
      <c r="W782" s="11">
        <v>120</v>
      </c>
      <c r="X782" s="11">
        <v>5</v>
      </c>
      <c r="Y782" s="11" t="s">
        <v>6881</v>
      </c>
      <c r="Z782" s="15" t="e">
        <f>_xlfn.XLOOKUP(E782, Commandes!F:F, Commandes!D:D)</f>
        <v>#N/A</v>
      </c>
    </row>
    <row r="783" spans="1:26" x14ac:dyDescent="0.25">
      <c r="A783" s="11" t="s">
        <v>75</v>
      </c>
      <c r="B783" s="11" t="s">
        <v>6865</v>
      </c>
      <c r="C783" s="11" t="s">
        <v>10344</v>
      </c>
      <c r="D783" s="11" t="s">
        <v>10919</v>
      </c>
      <c r="E783" s="11" t="s">
        <v>10920</v>
      </c>
      <c r="F783" s="11" t="s">
        <v>6869</v>
      </c>
      <c r="G783" s="11" t="s">
        <v>4181</v>
      </c>
      <c r="H783" s="11" t="s">
        <v>4667</v>
      </c>
      <c r="I783" s="11" t="s">
        <v>6870</v>
      </c>
      <c r="J783" s="11" t="s">
        <v>6871</v>
      </c>
      <c r="K783" s="11" t="s">
        <v>7808</v>
      </c>
      <c r="L783" s="11" t="s">
        <v>7809</v>
      </c>
      <c r="M783" s="11" t="s">
        <v>66</v>
      </c>
      <c r="N783" s="11" t="s">
        <v>6874</v>
      </c>
      <c r="O783" s="11" t="s">
        <v>6875</v>
      </c>
      <c r="P783" s="11" t="s">
        <v>10921</v>
      </c>
      <c r="Q783" s="11">
        <v>81540</v>
      </c>
      <c r="R783" s="11" t="s">
        <v>10922</v>
      </c>
      <c r="S783" s="11" t="s">
        <v>6878</v>
      </c>
      <c r="T783" s="11" t="s">
        <v>10923</v>
      </c>
      <c r="U783" s="11">
        <v>1595</v>
      </c>
      <c r="V783" s="11" t="s">
        <v>6880</v>
      </c>
      <c r="W783" s="11">
        <v>120</v>
      </c>
      <c r="X783" s="11">
        <v>5</v>
      </c>
      <c r="Y783" s="11" t="s">
        <v>6881</v>
      </c>
      <c r="Z783" s="15" t="e">
        <f>_xlfn.XLOOKUP(E783, Commandes!F:F, Commandes!D:D)</f>
        <v>#N/A</v>
      </c>
    </row>
    <row r="784" spans="1:26" x14ac:dyDescent="0.25">
      <c r="A784" s="11" t="s">
        <v>75</v>
      </c>
      <c r="B784" s="11" t="s">
        <v>6865</v>
      </c>
      <c r="C784" s="11" t="s">
        <v>10344</v>
      </c>
      <c r="D784" s="11" t="s">
        <v>10924</v>
      </c>
      <c r="E784" s="11" t="s">
        <v>10925</v>
      </c>
      <c r="F784" s="11" t="s">
        <v>6869</v>
      </c>
      <c r="G784" s="11" t="s">
        <v>4181</v>
      </c>
      <c r="H784" s="11" t="s">
        <v>4667</v>
      </c>
      <c r="I784" s="11" t="s">
        <v>6870</v>
      </c>
      <c r="J784" s="11" t="s">
        <v>6871</v>
      </c>
      <c r="K784" s="11" t="s">
        <v>10926</v>
      </c>
      <c r="L784" s="11" t="s">
        <v>10927</v>
      </c>
      <c r="M784" s="11" t="s">
        <v>66</v>
      </c>
      <c r="N784" s="11" t="s">
        <v>6874</v>
      </c>
      <c r="O784" s="11" t="s">
        <v>6875</v>
      </c>
      <c r="P784" s="11" t="s">
        <v>10928</v>
      </c>
      <c r="Q784" s="11">
        <v>66103</v>
      </c>
      <c r="R784" s="11" t="s">
        <v>10929</v>
      </c>
      <c r="S784" s="11" t="s">
        <v>6878</v>
      </c>
      <c r="T784" s="11" t="s">
        <v>10930</v>
      </c>
      <c r="U784" s="11">
        <v>1595</v>
      </c>
      <c r="V784" s="11" t="s">
        <v>6880</v>
      </c>
      <c r="W784" s="11">
        <v>120</v>
      </c>
      <c r="X784" s="11">
        <v>5</v>
      </c>
      <c r="Y784" s="11" t="s">
        <v>6881</v>
      </c>
      <c r="Z784" s="15" t="e">
        <f>_xlfn.XLOOKUP(E784, Commandes!F:F, Commandes!D:D)</f>
        <v>#N/A</v>
      </c>
    </row>
    <row r="785" spans="1:26" x14ac:dyDescent="0.25">
      <c r="A785" s="11" t="s">
        <v>75</v>
      </c>
      <c r="B785" s="11" t="s">
        <v>6865</v>
      </c>
      <c r="C785" s="11" t="s">
        <v>10344</v>
      </c>
      <c r="D785" s="11" t="s">
        <v>10931</v>
      </c>
      <c r="E785" s="11" t="s">
        <v>10932</v>
      </c>
      <c r="F785" s="11" t="s">
        <v>66</v>
      </c>
      <c r="G785" s="11" t="s">
        <v>8236</v>
      </c>
      <c r="H785" s="11" t="s">
        <v>4667</v>
      </c>
      <c r="I785" s="11" t="s">
        <v>6870</v>
      </c>
      <c r="J785" s="11" t="s">
        <v>6871</v>
      </c>
      <c r="K785" s="11" t="s">
        <v>10926</v>
      </c>
      <c r="L785" s="11" t="s">
        <v>10797</v>
      </c>
      <c r="M785" s="11" t="s">
        <v>66</v>
      </c>
      <c r="N785" s="11" t="s">
        <v>6874</v>
      </c>
      <c r="O785" s="11" t="s">
        <v>6875</v>
      </c>
      <c r="P785" s="11" t="s">
        <v>10933</v>
      </c>
      <c r="Q785" s="11">
        <v>60602</v>
      </c>
      <c r="R785" s="11" t="s">
        <v>10934</v>
      </c>
      <c r="S785" s="11" t="s">
        <v>6878</v>
      </c>
      <c r="T785" s="11" t="s">
        <v>10935</v>
      </c>
      <c r="U785" s="11">
        <v>1595</v>
      </c>
      <c r="V785" s="11" t="s">
        <v>6880</v>
      </c>
      <c r="W785" s="11">
        <v>120</v>
      </c>
      <c r="X785" s="11">
        <v>5</v>
      </c>
      <c r="Y785" s="11" t="s">
        <v>6881</v>
      </c>
      <c r="Z785" s="15" t="e">
        <f>_xlfn.XLOOKUP(E785, Commandes!F:F, Commandes!D:D)</f>
        <v>#N/A</v>
      </c>
    </row>
    <row r="786" spans="1:26" x14ac:dyDescent="0.25">
      <c r="A786" s="11" t="s">
        <v>75</v>
      </c>
      <c r="B786" s="11" t="s">
        <v>6865</v>
      </c>
      <c r="C786" s="11" t="s">
        <v>10344</v>
      </c>
      <c r="D786" s="11" t="s">
        <v>10936</v>
      </c>
      <c r="E786" s="11" t="s">
        <v>10937</v>
      </c>
      <c r="F786" s="11" t="s">
        <v>66</v>
      </c>
      <c r="G786" s="11" t="s">
        <v>8236</v>
      </c>
      <c r="H786" s="11" t="s">
        <v>4667</v>
      </c>
      <c r="I786" s="11" t="s">
        <v>6870</v>
      </c>
      <c r="J786" s="11" t="s">
        <v>6871</v>
      </c>
      <c r="K786" s="11" t="s">
        <v>10926</v>
      </c>
      <c r="L786" s="11" t="s">
        <v>10927</v>
      </c>
      <c r="M786" s="11" t="s">
        <v>66</v>
      </c>
      <c r="N786" s="11" t="s">
        <v>6874</v>
      </c>
      <c r="O786" s="11" t="s">
        <v>6875</v>
      </c>
      <c r="P786" s="11" t="s">
        <v>10938</v>
      </c>
      <c r="Q786" s="11">
        <v>57254</v>
      </c>
      <c r="R786" s="11" t="s">
        <v>10939</v>
      </c>
      <c r="S786" s="11" t="s">
        <v>6878</v>
      </c>
      <c r="T786" s="11" t="s">
        <v>10940</v>
      </c>
      <c r="U786" s="11">
        <v>1595</v>
      </c>
      <c r="V786" s="11" t="s">
        <v>6880</v>
      </c>
      <c r="W786" s="11">
        <v>120</v>
      </c>
      <c r="X786" s="11">
        <v>5</v>
      </c>
      <c r="Y786" s="11" t="s">
        <v>6881</v>
      </c>
      <c r="Z786" s="15" t="e">
        <f>_xlfn.XLOOKUP(E786, Commandes!F:F, Commandes!D:D)</f>
        <v>#N/A</v>
      </c>
    </row>
    <row r="787" spans="1:26" x14ac:dyDescent="0.25">
      <c r="A787" s="11" t="s">
        <v>75</v>
      </c>
      <c r="B787" s="11" t="s">
        <v>6865</v>
      </c>
      <c r="C787" s="11" t="s">
        <v>10344</v>
      </c>
      <c r="D787" s="11" t="s">
        <v>10941</v>
      </c>
      <c r="E787" s="11" t="s">
        <v>10942</v>
      </c>
      <c r="F787" s="11" t="s">
        <v>66</v>
      </c>
      <c r="G787" s="11" t="s">
        <v>8236</v>
      </c>
      <c r="H787" s="11" t="s">
        <v>4667</v>
      </c>
      <c r="I787" s="11" t="s">
        <v>6870</v>
      </c>
      <c r="J787" s="11" t="s">
        <v>6871</v>
      </c>
      <c r="K787" s="11" t="s">
        <v>10926</v>
      </c>
      <c r="L787" s="11" t="s">
        <v>10927</v>
      </c>
      <c r="M787" s="11" t="s">
        <v>66</v>
      </c>
      <c r="N787" s="11" t="s">
        <v>6874</v>
      </c>
      <c r="O787" s="11" t="s">
        <v>6875</v>
      </c>
      <c r="P787" s="11" t="s">
        <v>10943</v>
      </c>
      <c r="Q787" s="11">
        <v>72648</v>
      </c>
      <c r="R787" s="11" t="s">
        <v>10944</v>
      </c>
      <c r="S787" s="11" t="s">
        <v>6878</v>
      </c>
      <c r="T787" s="11" t="s">
        <v>10945</v>
      </c>
      <c r="U787" s="11">
        <v>1595</v>
      </c>
      <c r="V787" s="11" t="s">
        <v>6880</v>
      </c>
      <c r="W787" s="11">
        <v>120</v>
      </c>
      <c r="X787" s="11">
        <v>5</v>
      </c>
      <c r="Y787" s="11" t="s">
        <v>6881</v>
      </c>
      <c r="Z787" s="15" t="e">
        <f>_xlfn.XLOOKUP(E787, Commandes!F:F, Commandes!D:D)</f>
        <v>#N/A</v>
      </c>
    </row>
    <row r="788" spans="1:26" x14ac:dyDescent="0.25">
      <c r="A788" s="11" t="s">
        <v>75</v>
      </c>
      <c r="B788" s="11" t="s">
        <v>6865</v>
      </c>
      <c r="C788" s="11" t="s">
        <v>10344</v>
      </c>
      <c r="D788" s="11" t="s">
        <v>10946</v>
      </c>
      <c r="E788" s="11" t="s">
        <v>10947</v>
      </c>
      <c r="F788" s="11" t="s">
        <v>6869</v>
      </c>
      <c r="G788" s="11" t="s">
        <v>4181</v>
      </c>
      <c r="H788" s="11" t="s">
        <v>4667</v>
      </c>
      <c r="I788" s="11" t="s">
        <v>6870</v>
      </c>
      <c r="J788" s="11" t="s">
        <v>6871</v>
      </c>
      <c r="K788" s="11" t="s">
        <v>10926</v>
      </c>
      <c r="L788" s="11" t="s">
        <v>10797</v>
      </c>
      <c r="M788" s="11" t="s">
        <v>66</v>
      </c>
      <c r="N788" s="11" t="s">
        <v>6874</v>
      </c>
      <c r="O788" s="11" t="s">
        <v>6875</v>
      </c>
      <c r="P788" s="11" t="s">
        <v>10948</v>
      </c>
      <c r="Q788" s="11">
        <v>304000</v>
      </c>
      <c r="R788" s="11" t="s">
        <v>10949</v>
      </c>
      <c r="S788" s="11" t="s">
        <v>6878</v>
      </c>
      <c r="T788" s="11" t="s">
        <v>10950</v>
      </c>
      <c r="U788" s="11">
        <v>1595</v>
      </c>
      <c r="V788" s="11" t="s">
        <v>6880</v>
      </c>
      <c r="W788" s="11">
        <v>120</v>
      </c>
      <c r="X788" s="11">
        <v>5</v>
      </c>
      <c r="Y788" s="11" t="s">
        <v>6881</v>
      </c>
      <c r="Z788" s="15" t="e">
        <f>_xlfn.XLOOKUP(E788, Commandes!F:F, Commandes!D:D)</f>
        <v>#N/A</v>
      </c>
    </row>
    <row r="789" spans="1:26" x14ac:dyDescent="0.25">
      <c r="A789" s="11" t="s">
        <v>75</v>
      </c>
      <c r="B789" s="11" t="s">
        <v>6865</v>
      </c>
      <c r="C789" s="11" t="s">
        <v>10344</v>
      </c>
      <c r="D789" s="11" t="s">
        <v>10951</v>
      </c>
      <c r="E789" s="11" t="s">
        <v>10952</v>
      </c>
      <c r="F789" s="11" t="s">
        <v>6869</v>
      </c>
      <c r="G789" s="11" t="s">
        <v>4181</v>
      </c>
      <c r="H789" s="11" t="s">
        <v>4667</v>
      </c>
      <c r="I789" s="11" t="s">
        <v>6870</v>
      </c>
      <c r="J789" s="11" t="s">
        <v>6871</v>
      </c>
      <c r="K789" s="11" t="s">
        <v>10926</v>
      </c>
      <c r="L789" s="11" t="s">
        <v>10797</v>
      </c>
      <c r="M789" s="11" t="s">
        <v>66</v>
      </c>
      <c r="N789" s="11" t="s">
        <v>6874</v>
      </c>
      <c r="O789" s="11" t="s">
        <v>6875</v>
      </c>
      <c r="P789" s="11" t="s">
        <v>10953</v>
      </c>
      <c r="Q789" s="11">
        <v>70987</v>
      </c>
      <c r="R789" s="11" t="s">
        <v>10954</v>
      </c>
      <c r="S789" s="11" t="s">
        <v>6878</v>
      </c>
      <c r="T789" s="11" t="s">
        <v>10955</v>
      </c>
      <c r="U789" s="11">
        <v>1595</v>
      </c>
      <c r="V789" s="11" t="s">
        <v>6880</v>
      </c>
      <c r="W789" s="11">
        <v>120</v>
      </c>
      <c r="X789" s="11">
        <v>5</v>
      </c>
      <c r="Y789" s="11" t="s">
        <v>6881</v>
      </c>
      <c r="Z789" s="15" t="e">
        <f>_xlfn.XLOOKUP(E789, Commandes!F:F, Commandes!D:D)</f>
        <v>#N/A</v>
      </c>
    </row>
    <row r="790" spans="1:26" x14ac:dyDescent="0.25">
      <c r="A790" s="11" t="s">
        <v>75</v>
      </c>
      <c r="B790" s="11" t="s">
        <v>6865</v>
      </c>
      <c r="C790" s="11" t="s">
        <v>10344</v>
      </c>
      <c r="D790" s="11" t="s">
        <v>10956</v>
      </c>
      <c r="E790" s="11" t="s">
        <v>10957</v>
      </c>
      <c r="F790" s="11" t="s">
        <v>6869</v>
      </c>
      <c r="G790" s="11" t="s">
        <v>4181</v>
      </c>
      <c r="H790" s="11" t="s">
        <v>4667</v>
      </c>
      <c r="I790" s="11" t="s">
        <v>6870</v>
      </c>
      <c r="J790" s="11" t="s">
        <v>6871</v>
      </c>
      <c r="K790" s="11" t="s">
        <v>10926</v>
      </c>
      <c r="L790" s="11" t="s">
        <v>10927</v>
      </c>
      <c r="M790" s="11" t="s">
        <v>66</v>
      </c>
      <c r="N790" s="11" t="s">
        <v>6874</v>
      </c>
      <c r="O790" s="11" t="s">
        <v>6875</v>
      </c>
      <c r="P790" s="11" t="s">
        <v>10958</v>
      </c>
      <c r="Q790" s="11">
        <v>43360</v>
      </c>
      <c r="R790" s="11" t="s">
        <v>10959</v>
      </c>
      <c r="S790" s="11" t="s">
        <v>6878</v>
      </c>
      <c r="T790" s="11" t="s">
        <v>10960</v>
      </c>
      <c r="U790" s="11">
        <v>1595</v>
      </c>
      <c r="V790" s="11" t="s">
        <v>6880</v>
      </c>
      <c r="W790" s="11">
        <v>120</v>
      </c>
      <c r="X790" s="11">
        <v>5</v>
      </c>
      <c r="Y790" s="11" t="s">
        <v>6881</v>
      </c>
      <c r="Z790" s="15" t="e">
        <f>_xlfn.XLOOKUP(E790, Commandes!F:F, Commandes!D:D)</f>
        <v>#N/A</v>
      </c>
    </row>
    <row r="791" spans="1:26" x14ac:dyDescent="0.25">
      <c r="A791" s="11" t="s">
        <v>75</v>
      </c>
      <c r="B791" s="11" t="s">
        <v>6865</v>
      </c>
      <c r="C791" s="11" t="s">
        <v>10344</v>
      </c>
      <c r="D791" s="11" t="s">
        <v>10961</v>
      </c>
      <c r="E791" s="11" t="s">
        <v>10962</v>
      </c>
      <c r="F791" s="11" t="s">
        <v>7071</v>
      </c>
      <c r="G791" s="11" t="s">
        <v>4275</v>
      </c>
      <c r="H791" s="11" t="s">
        <v>4667</v>
      </c>
      <c r="I791" s="11" t="s">
        <v>7814</v>
      </c>
      <c r="J791" s="11" t="s">
        <v>7256</v>
      </c>
      <c r="K791" s="11" t="s">
        <v>7122</v>
      </c>
      <c r="L791" s="11" t="s">
        <v>7883</v>
      </c>
      <c r="M791" s="11" t="s">
        <v>66</v>
      </c>
      <c r="N791" s="11" t="s">
        <v>6874</v>
      </c>
      <c r="O791" s="11" t="s">
        <v>6875</v>
      </c>
      <c r="P791" s="11" t="s">
        <v>10963</v>
      </c>
      <c r="Q791" s="11">
        <v>27661</v>
      </c>
      <c r="R791" s="11" t="s">
        <v>10964</v>
      </c>
      <c r="S791" s="11" t="s">
        <v>6878</v>
      </c>
      <c r="T791" s="11" t="s">
        <v>10965</v>
      </c>
      <c r="U791" s="11">
        <v>1888</v>
      </c>
      <c r="V791" s="11" t="s">
        <v>6880</v>
      </c>
      <c r="W791" s="11">
        <v>138</v>
      </c>
      <c r="X791" s="11">
        <v>7</v>
      </c>
      <c r="Y791" s="11" t="s">
        <v>6881</v>
      </c>
      <c r="Z791" s="15" t="e">
        <f>_xlfn.XLOOKUP(E791, Commandes!F:F, Commandes!D:D)</f>
        <v>#N/A</v>
      </c>
    </row>
    <row r="792" spans="1:26" x14ac:dyDescent="0.25">
      <c r="A792" s="11" t="s">
        <v>75</v>
      </c>
      <c r="B792" s="11" t="s">
        <v>6865</v>
      </c>
      <c r="C792" s="11" t="s">
        <v>10344</v>
      </c>
      <c r="D792" s="11" t="s">
        <v>10966</v>
      </c>
      <c r="E792" s="11" t="s">
        <v>10967</v>
      </c>
      <c r="F792" s="11" t="s">
        <v>6895</v>
      </c>
      <c r="G792" s="11" t="s">
        <v>7016</v>
      </c>
      <c r="H792" s="11" t="s">
        <v>4667</v>
      </c>
      <c r="I792" s="11" t="s">
        <v>7505</v>
      </c>
      <c r="J792" s="11" t="s">
        <v>7506</v>
      </c>
      <c r="K792" s="11" t="s">
        <v>6897</v>
      </c>
      <c r="L792" s="11" t="s">
        <v>10968</v>
      </c>
      <c r="M792" s="11" t="s">
        <v>66</v>
      </c>
      <c r="N792" s="11" t="s">
        <v>6874</v>
      </c>
      <c r="O792" s="11" t="s">
        <v>6875</v>
      </c>
      <c r="P792" s="11" t="s">
        <v>10969</v>
      </c>
      <c r="Q792" s="11">
        <v>57914</v>
      </c>
      <c r="R792" s="11" t="s">
        <v>10970</v>
      </c>
      <c r="S792" s="11" t="s">
        <v>6878</v>
      </c>
      <c r="T792" s="11" t="s">
        <v>10971</v>
      </c>
      <c r="U792" s="11">
        <v>2003</v>
      </c>
      <c r="V792" s="11" t="s">
        <v>6902</v>
      </c>
      <c r="W792" s="11">
        <v>145</v>
      </c>
      <c r="X792" s="11">
        <v>8</v>
      </c>
      <c r="Y792" s="11" t="s">
        <v>6881</v>
      </c>
      <c r="Z792" s="15" t="e">
        <f>_xlfn.XLOOKUP(E792, Commandes!F:F, Commandes!D:D)</f>
        <v>#N/A</v>
      </c>
    </row>
    <row r="793" spans="1:26" x14ac:dyDescent="0.25">
      <c r="A793" s="11" t="s">
        <v>75</v>
      </c>
      <c r="B793" s="11" t="s">
        <v>6865</v>
      </c>
      <c r="C793" s="11" t="s">
        <v>10344</v>
      </c>
      <c r="D793" s="11" t="s">
        <v>10972</v>
      </c>
      <c r="E793" s="11" t="s">
        <v>10973</v>
      </c>
      <c r="F793" s="11" t="s">
        <v>6869</v>
      </c>
      <c r="G793" s="11" t="s">
        <v>4275</v>
      </c>
      <c r="H793" s="11" t="s">
        <v>4667</v>
      </c>
      <c r="I793" s="11" t="s">
        <v>7814</v>
      </c>
      <c r="J793" s="11" t="s">
        <v>7256</v>
      </c>
      <c r="K793" s="11" t="s">
        <v>6897</v>
      </c>
      <c r="L793" s="11" t="s">
        <v>10974</v>
      </c>
      <c r="M793" s="11" t="s">
        <v>66</v>
      </c>
      <c r="N793" s="11" t="s">
        <v>6874</v>
      </c>
      <c r="O793" s="11" t="s">
        <v>6875</v>
      </c>
      <c r="P793" s="11" t="s">
        <v>10975</v>
      </c>
      <c r="Q793" s="11">
        <v>68673</v>
      </c>
      <c r="R793" s="11" t="s">
        <v>10976</v>
      </c>
      <c r="S793" s="11" t="s">
        <v>6878</v>
      </c>
      <c r="T793" s="11" t="s">
        <v>10977</v>
      </c>
      <c r="U793" s="11">
        <v>1810</v>
      </c>
      <c r="V793" s="11" t="s">
        <v>6880</v>
      </c>
      <c r="W793" s="11">
        <v>136</v>
      </c>
      <c r="X793" s="11">
        <v>7</v>
      </c>
      <c r="Y793" s="11" t="s">
        <v>6881</v>
      </c>
      <c r="Z793" s="15" t="e">
        <f>_xlfn.XLOOKUP(E793, Commandes!F:F, Commandes!D:D)</f>
        <v>#N/A</v>
      </c>
    </row>
    <row r="794" spans="1:26" x14ac:dyDescent="0.25">
      <c r="A794" s="11" t="s">
        <v>75</v>
      </c>
      <c r="B794" s="11" t="s">
        <v>6865</v>
      </c>
      <c r="C794" s="11" t="s">
        <v>10344</v>
      </c>
      <c r="D794" s="11" t="s">
        <v>10978</v>
      </c>
      <c r="E794" s="11" t="s">
        <v>10979</v>
      </c>
      <c r="F794" s="11" t="s">
        <v>6869</v>
      </c>
      <c r="G794" s="11" t="s">
        <v>4275</v>
      </c>
      <c r="H794" s="11" t="s">
        <v>4667</v>
      </c>
      <c r="I794" s="11" t="s">
        <v>10980</v>
      </c>
      <c r="J794" s="11" t="s">
        <v>10981</v>
      </c>
      <c r="K794" s="11" t="s">
        <v>10982</v>
      </c>
      <c r="L794" s="11" t="s">
        <v>10983</v>
      </c>
      <c r="M794" s="11" t="s">
        <v>66</v>
      </c>
      <c r="N794" s="11" t="s">
        <v>6874</v>
      </c>
      <c r="O794" s="11" t="s">
        <v>6875</v>
      </c>
      <c r="P794" s="11" t="s">
        <v>10984</v>
      </c>
      <c r="Q794" s="11">
        <v>48069</v>
      </c>
      <c r="R794" s="11" t="s">
        <v>10985</v>
      </c>
      <c r="S794" s="11" t="s">
        <v>6878</v>
      </c>
      <c r="T794" s="11" t="s">
        <v>10986</v>
      </c>
      <c r="U794" s="11">
        <v>1900</v>
      </c>
      <c r="V794" s="11" t="s">
        <v>6902</v>
      </c>
      <c r="W794" s="11">
        <v>104</v>
      </c>
      <c r="X794" s="11">
        <v>5</v>
      </c>
      <c r="Y794" s="11" t="s">
        <v>66</v>
      </c>
      <c r="Z794" s="15" t="e">
        <f>_xlfn.XLOOKUP(E794, Commandes!F:F, Commandes!D:D)</f>
        <v>#N/A</v>
      </c>
    </row>
    <row r="795" spans="1:26" x14ac:dyDescent="0.25">
      <c r="A795" s="11" t="s">
        <v>75</v>
      </c>
      <c r="B795" s="11" t="s">
        <v>7127</v>
      </c>
      <c r="C795" s="11" t="s">
        <v>10344</v>
      </c>
      <c r="D795" s="11" t="s">
        <v>10987</v>
      </c>
      <c r="E795" s="11" t="s">
        <v>10988</v>
      </c>
      <c r="F795" s="11" t="s">
        <v>66</v>
      </c>
      <c r="G795" s="11" t="s">
        <v>4181</v>
      </c>
      <c r="H795" s="11" t="s">
        <v>4667</v>
      </c>
      <c r="I795" s="11" t="s">
        <v>8278</v>
      </c>
      <c r="J795" s="11" t="s">
        <v>8279</v>
      </c>
      <c r="K795" s="11" t="s">
        <v>9305</v>
      </c>
      <c r="L795" s="11" t="s">
        <v>10989</v>
      </c>
      <c r="M795" s="11" t="s">
        <v>66</v>
      </c>
      <c r="N795" s="11" t="s">
        <v>6874</v>
      </c>
      <c r="O795" s="11" t="s">
        <v>6875</v>
      </c>
      <c r="P795" s="11" t="s">
        <v>66</v>
      </c>
      <c r="Q795" s="11">
        <v>126385</v>
      </c>
      <c r="R795" s="11" t="s">
        <v>10990</v>
      </c>
      <c r="S795" s="11" t="s">
        <v>8335</v>
      </c>
      <c r="T795" s="11" t="s">
        <v>10991</v>
      </c>
      <c r="U795" s="11">
        <v>1670</v>
      </c>
      <c r="V795" s="11" t="s">
        <v>6923</v>
      </c>
      <c r="W795" s="11">
        <v>82</v>
      </c>
      <c r="X795" s="11">
        <v>4</v>
      </c>
      <c r="Y795" s="11" t="s">
        <v>66</v>
      </c>
      <c r="Z795" s="15" t="e">
        <f>_xlfn.XLOOKUP(E795, Commandes!F:F, Commandes!D:D)</f>
        <v>#N/A</v>
      </c>
    </row>
    <row r="796" spans="1:26" x14ac:dyDescent="0.25">
      <c r="A796" s="11" t="s">
        <v>75</v>
      </c>
      <c r="B796" s="11" t="s">
        <v>7127</v>
      </c>
      <c r="C796" s="11" t="s">
        <v>10344</v>
      </c>
      <c r="D796" s="11" t="s">
        <v>10992</v>
      </c>
      <c r="E796" s="11" t="s">
        <v>10993</v>
      </c>
      <c r="F796" s="11" t="s">
        <v>66</v>
      </c>
      <c r="G796" s="11" t="s">
        <v>4181</v>
      </c>
      <c r="H796" s="11" t="s">
        <v>4667</v>
      </c>
      <c r="I796" s="11" t="s">
        <v>8278</v>
      </c>
      <c r="J796" s="11" t="s">
        <v>8279</v>
      </c>
      <c r="K796" s="11" t="s">
        <v>9305</v>
      </c>
      <c r="L796" s="11" t="s">
        <v>10989</v>
      </c>
      <c r="M796" s="11" t="s">
        <v>66</v>
      </c>
      <c r="N796" s="11" t="s">
        <v>6874</v>
      </c>
      <c r="O796" s="11" t="s">
        <v>6875</v>
      </c>
      <c r="P796" s="11" t="s">
        <v>66</v>
      </c>
      <c r="Q796" s="11">
        <v>92480</v>
      </c>
      <c r="R796" s="11" t="s">
        <v>10994</v>
      </c>
      <c r="S796" s="11" t="s">
        <v>8335</v>
      </c>
      <c r="T796" s="11" t="s">
        <v>10995</v>
      </c>
      <c r="U796" s="11">
        <v>1670</v>
      </c>
      <c r="V796" s="11" t="s">
        <v>6923</v>
      </c>
      <c r="W796" s="11">
        <v>82</v>
      </c>
      <c r="X796" s="11">
        <v>4</v>
      </c>
      <c r="Y796" s="11" t="s">
        <v>66</v>
      </c>
      <c r="Z796" s="15" t="e">
        <f>_xlfn.XLOOKUP(E796, Commandes!F:F, Commandes!D:D)</f>
        <v>#N/A</v>
      </c>
    </row>
    <row r="797" spans="1:26" x14ac:dyDescent="0.25">
      <c r="A797" s="11" t="s">
        <v>75</v>
      </c>
      <c r="B797" s="11" t="s">
        <v>7127</v>
      </c>
      <c r="C797" s="11" t="s">
        <v>10344</v>
      </c>
      <c r="D797" s="11" t="s">
        <v>10996</v>
      </c>
      <c r="E797" s="11" t="s">
        <v>10997</v>
      </c>
      <c r="F797" s="11" t="s">
        <v>66</v>
      </c>
      <c r="G797" s="11" t="s">
        <v>4181</v>
      </c>
      <c r="H797" s="11" t="s">
        <v>4667</v>
      </c>
      <c r="I797" s="11" t="s">
        <v>8278</v>
      </c>
      <c r="J797" s="11" t="s">
        <v>8279</v>
      </c>
      <c r="K797" s="11" t="s">
        <v>10998</v>
      </c>
      <c r="L797" s="11" t="s">
        <v>10999</v>
      </c>
      <c r="M797" s="11" t="s">
        <v>66</v>
      </c>
      <c r="N797" s="11" t="s">
        <v>6874</v>
      </c>
      <c r="O797" s="11" t="s">
        <v>6875</v>
      </c>
      <c r="P797" s="11" t="s">
        <v>11000</v>
      </c>
      <c r="Q797" s="11">
        <v>152056</v>
      </c>
      <c r="R797" s="11" t="s">
        <v>11001</v>
      </c>
      <c r="S797" s="11" t="s">
        <v>6878</v>
      </c>
      <c r="T797" s="11" t="s">
        <v>11002</v>
      </c>
      <c r="U797" s="11">
        <v>1670</v>
      </c>
      <c r="V797" s="11" t="s">
        <v>6923</v>
      </c>
      <c r="W797" s="11">
        <v>82</v>
      </c>
      <c r="X797" s="11">
        <v>4</v>
      </c>
      <c r="Y797" s="11" t="s">
        <v>66</v>
      </c>
      <c r="Z797" s="15" t="e">
        <f>_xlfn.XLOOKUP(E797, Commandes!F:F, Commandes!D:D)</f>
        <v>#N/A</v>
      </c>
    </row>
    <row r="798" spans="1:26" x14ac:dyDescent="0.25">
      <c r="A798" s="11" t="s">
        <v>75</v>
      </c>
      <c r="B798" s="11" t="s">
        <v>7127</v>
      </c>
      <c r="C798" s="11" t="s">
        <v>10344</v>
      </c>
      <c r="D798" s="11" t="s">
        <v>11003</v>
      </c>
      <c r="E798" s="11" t="s">
        <v>11004</v>
      </c>
      <c r="F798" s="11" t="s">
        <v>66</v>
      </c>
      <c r="G798" s="11" t="s">
        <v>8010</v>
      </c>
      <c r="H798" s="11" t="s">
        <v>4667</v>
      </c>
      <c r="I798" s="11" t="s">
        <v>8278</v>
      </c>
      <c r="J798" s="11" t="s">
        <v>8279</v>
      </c>
      <c r="K798" s="11" t="s">
        <v>10998</v>
      </c>
      <c r="L798" s="11" t="s">
        <v>11005</v>
      </c>
      <c r="M798" s="11" t="s">
        <v>66</v>
      </c>
      <c r="N798" s="11" t="s">
        <v>6874</v>
      </c>
      <c r="O798" s="11" t="s">
        <v>6875</v>
      </c>
      <c r="P798" s="11" t="s">
        <v>11006</v>
      </c>
      <c r="Q798" s="11">
        <v>119730</v>
      </c>
      <c r="R798" s="11" t="s">
        <v>11007</v>
      </c>
      <c r="S798" s="11" t="s">
        <v>6878</v>
      </c>
      <c r="T798" s="11" t="s">
        <v>11008</v>
      </c>
      <c r="U798" s="11">
        <v>1670</v>
      </c>
      <c r="V798" s="11" t="s">
        <v>6923</v>
      </c>
      <c r="W798" s="11">
        <v>82</v>
      </c>
      <c r="X798" s="11">
        <v>4</v>
      </c>
      <c r="Y798" s="11" t="s">
        <v>6881</v>
      </c>
      <c r="Z798" s="15" t="e">
        <f>_xlfn.XLOOKUP(E798, Commandes!F:F, Commandes!D:D)</f>
        <v>#N/A</v>
      </c>
    </row>
    <row r="799" spans="1:26" x14ac:dyDescent="0.25">
      <c r="A799" s="11" t="s">
        <v>75</v>
      </c>
      <c r="B799" s="11" t="s">
        <v>7127</v>
      </c>
      <c r="C799" s="11" t="s">
        <v>10344</v>
      </c>
      <c r="D799" s="11" t="s">
        <v>11009</v>
      </c>
      <c r="E799" s="11" t="s">
        <v>11010</v>
      </c>
      <c r="F799" s="11" t="s">
        <v>66</v>
      </c>
      <c r="G799" s="11" t="s">
        <v>4181</v>
      </c>
      <c r="H799" s="11" t="s">
        <v>4667</v>
      </c>
      <c r="I799" s="11" t="s">
        <v>8278</v>
      </c>
      <c r="J799" s="11" t="s">
        <v>8279</v>
      </c>
      <c r="K799" s="11" t="s">
        <v>10998</v>
      </c>
      <c r="L799" s="11" t="s">
        <v>11011</v>
      </c>
      <c r="M799" s="11" t="s">
        <v>66</v>
      </c>
      <c r="N799" s="11" t="s">
        <v>6874</v>
      </c>
      <c r="O799" s="11" t="s">
        <v>6875</v>
      </c>
      <c r="P799" s="11" t="s">
        <v>11012</v>
      </c>
      <c r="Q799" s="11">
        <v>80231</v>
      </c>
      <c r="R799" s="11" t="s">
        <v>11013</v>
      </c>
      <c r="S799" s="11" t="s">
        <v>6878</v>
      </c>
      <c r="T799" s="11" t="s">
        <v>11014</v>
      </c>
      <c r="U799" s="11">
        <v>1670</v>
      </c>
      <c r="V799" s="11" t="s">
        <v>6923</v>
      </c>
      <c r="W799" s="11">
        <v>82</v>
      </c>
      <c r="X799" s="11">
        <v>4</v>
      </c>
      <c r="Y799" s="11" t="s">
        <v>66</v>
      </c>
      <c r="Z799" s="15" t="e">
        <f>_xlfn.XLOOKUP(E799, Commandes!F:F, Commandes!D:D)</f>
        <v>#N/A</v>
      </c>
    </row>
    <row r="800" spans="1:26" x14ac:dyDescent="0.25">
      <c r="A800" s="11" t="s">
        <v>75</v>
      </c>
      <c r="B800" s="11" t="s">
        <v>7127</v>
      </c>
      <c r="C800" s="11" t="s">
        <v>10344</v>
      </c>
      <c r="D800" s="11" t="s">
        <v>11015</v>
      </c>
      <c r="E800" s="11" t="s">
        <v>11016</v>
      </c>
      <c r="F800" s="11" t="s">
        <v>66</v>
      </c>
      <c r="G800" s="11" t="s">
        <v>8010</v>
      </c>
      <c r="H800" s="11" t="s">
        <v>4667</v>
      </c>
      <c r="I800" s="11" t="s">
        <v>8278</v>
      </c>
      <c r="J800" s="11" t="s">
        <v>8279</v>
      </c>
      <c r="K800" s="11" t="s">
        <v>11017</v>
      </c>
      <c r="L800" s="11" t="s">
        <v>11018</v>
      </c>
      <c r="M800" s="11" t="s">
        <v>66</v>
      </c>
      <c r="N800" s="11" t="s">
        <v>6874</v>
      </c>
      <c r="O800" s="11" t="s">
        <v>6875</v>
      </c>
      <c r="P800" s="11" t="s">
        <v>11019</v>
      </c>
      <c r="Q800" s="11">
        <v>134800</v>
      </c>
      <c r="R800" s="11" t="s">
        <v>11020</v>
      </c>
      <c r="S800" s="11" t="s">
        <v>6878</v>
      </c>
      <c r="T800" s="11" t="s">
        <v>11021</v>
      </c>
      <c r="U800" s="11">
        <v>1670</v>
      </c>
      <c r="V800" s="11" t="s">
        <v>6923</v>
      </c>
      <c r="W800" s="11">
        <v>82</v>
      </c>
      <c r="X800" s="11">
        <v>4</v>
      </c>
      <c r="Y800" s="11" t="s">
        <v>66</v>
      </c>
      <c r="Z800" s="15" t="e">
        <f>_xlfn.XLOOKUP(E800, Commandes!F:F, Commandes!D:D)</f>
        <v>#N/A</v>
      </c>
    </row>
    <row r="801" spans="1:26" x14ac:dyDescent="0.25">
      <c r="A801" s="11" t="s">
        <v>75</v>
      </c>
      <c r="B801" s="11" t="s">
        <v>7127</v>
      </c>
      <c r="C801" s="11" t="s">
        <v>10344</v>
      </c>
      <c r="D801" s="11" t="s">
        <v>11022</v>
      </c>
      <c r="E801" s="11" t="s">
        <v>11023</v>
      </c>
      <c r="F801" s="11" t="s">
        <v>66</v>
      </c>
      <c r="G801" s="11" t="s">
        <v>4181</v>
      </c>
      <c r="H801" s="11" t="s">
        <v>4667</v>
      </c>
      <c r="I801" s="11" t="s">
        <v>8278</v>
      </c>
      <c r="J801" s="11" t="s">
        <v>8279</v>
      </c>
      <c r="K801" s="11" t="s">
        <v>9600</v>
      </c>
      <c r="L801" s="11" t="s">
        <v>11024</v>
      </c>
      <c r="M801" s="11" t="s">
        <v>66</v>
      </c>
      <c r="N801" s="11" t="s">
        <v>6874</v>
      </c>
      <c r="O801" s="11" t="s">
        <v>6875</v>
      </c>
      <c r="P801" s="11" t="s">
        <v>11025</v>
      </c>
      <c r="Q801" s="11">
        <v>131064</v>
      </c>
      <c r="R801" s="11" t="s">
        <v>11026</v>
      </c>
      <c r="S801" s="11" t="s">
        <v>6878</v>
      </c>
      <c r="T801" s="11" t="s">
        <v>11027</v>
      </c>
      <c r="U801" s="11">
        <v>1670</v>
      </c>
      <c r="V801" s="11" t="s">
        <v>6923</v>
      </c>
      <c r="W801" s="11">
        <v>104</v>
      </c>
      <c r="X801" s="11">
        <v>4</v>
      </c>
      <c r="Y801" s="11" t="s">
        <v>66</v>
      </c>
      <c r="Z801" s="15" t="e">
        <f>_xlfn.XLOOKUP(E801, Commandes!F:F, Commandes!D:D)</f>
        <v>#N/A</v>
      </c>
    </row>
    <row r="802" spans="1:26" x14ac:dyDescent="0.25">
      <c r="A802" s="11" t="s">
        <v>75</v>
      </c>
      <c r="B802" s="11" t="s">
        <v>7127</v>
      </c>
      <c r="C802" s="11" t="s">
        <v>10344</v>
      </c>
      <c r="D802" s="11" t="s">
        <v>11028</v>
      </c>
      <c r="E802" s="11" t="s">
        <v>11029</v>
      </c>
      <c r="F802" s="11" t="s">
        <v>66</v>
      </c>
      <c r="G802" s="11" t="s">
        <v>4181</v>
      </c>
      <c r="H802" s="11" t="s">
        <v>4667</v>
      </c>
      <c r="I802" s="11" t="s">
        <v>8278</v>
      </c>
      <c r="J802" s="11" t="s">
        <v>8279</v>
      </c>
      <c r="K802" s="11" t="s">
        <v>9600</v>
      </c>
      <c r="L802" s="11" t="s">
        <v>10240</v>
      </c>
      <c r="M802" s="11" t="s">
        <v>66</v>
      </c>
      <c r="N802" s="11" t="s">
        <v>6874</v>
      </c>
      <c r="O802" s="11" t="s">
        <v>6875</v>
      </c>
      <c r="P802" s="11" t="s">
        <v>11030</v>
      </c>
      <c r="Q802" s="11">
        <v>100000</v>
      </c>
      <c r="R802" s="11" t="s">
        <v>11031</v>
      </c>
      <c r="S802" s="11" t="s">
        <v>6878</v>
      </c>
      <c r="T802" s="11" t="s">
        <v>11032</v>
      </c>
      <c r="U802" s="11">
        <v>1670</v>
      </c>
      <c r="V802" s="11" t="s">
        <v>6923</v>
      </c>
      <c r="W802" s="11">
        <v>104</v>
      </c>
      <c r="X802" s="11">
        <v>4</v>
      </c>
      <c r="Y802" s="11" t="s">
        <v>66</v>
      </c>
      <c r="Z802" s="15" t="e">
        <f>_xlfn.XLOOKUP(E802, Commandes!F:F, Commandes!D:D)</f>
        <v>#N/A</v>
      </c>
    </row>
    <row r="803" spans="1:26" x14ac:dyDescent="0.25">
      <c r="A803" s="11" t="s">
        <v>75</v>
      </c>
      <c r="B803" s="11" t="s">
        <v>7127</v>
      </c>
      <c r="C803" s="11" t="s">
        <v>10344</v>
      </c>
      <c r="D803" s="11" t="s">
        <v>11033</v>
      </c>
      <c r="E803" s="11" t="s">
        <v>11034</v>
      </c>
      <c r="F803" s="11" t="s">
        <v>66</v>
      </c>
      <c r="G803" s="11" t="s">
        <v>4181</v>
      </c>
      <c r="H803" s="11" t="s">
        <v>4667</v>
      </c>
      <c r="I803" s="11" t="s">
        <v>8278</v>
      </c>
      <c r="J803" s="11" t="s">
        <v>11035</v>
      </c>
      <c r="K803" s="11" t="s">
        <v>10718</v>
      </c>
      <c r="L803" s="11" t="s">
        <v>11036</v>
      </c>
      <c r="M803" s="11" t="s">
        <v>66</v>
      </c>
      <c r="N803" s="11" t="s">
        <v>6874</v>
      </c>
      <c r="O803" s="11" t="s">
        <v>6875</v>
      </c>
      <c r="P803" s="11" t="s">
        <v>11037</v>
      </c>
      <c r="Q803" s="11">
        <v>137500</v>
      </c>
      <c r="R803" s="11" t="s">
        <v>11038</v>
      </c>
      <c r="S803" s="11" t="s">
        <v>6878</v>
      </c>
      <c r="T803" s="11" t="s">
        <v>11039</v>
      </c>
      <c r="U803" s="11">
        <v>1670</v>
      </c>
      <c r="V803" s="11" t="s">
        <v>6923</v>
      </c>
      <c r="W803" s="11">
        <v>105</v>
      </c>
      <c r="X803" s="11">
        <v>4</v>
      </c>
      <c r="Y803" s="11" t="s">
        <v>66</v>
      </c>
      <c r="Z803" s="15" t="e">
        <f>_xlfn.XLOOKUP(E803, Commandes!F:F, Commandes!D:D)</f>
        <v>#N/A</v>
      </c>
    </row>
    <row r="804" spans="1:26" x14ac:dyDescent="0.25">
      <c r="A804" s="11" t="s">
        <v>75</v>
      </c>
      <c r="B804" s="11" t="s">
        <v>7127</v>
      </c>
      <c r="C804" s="11" t="s">
        <v>10344</v>
      </c>
      <c r="D804" s="11" t="s">
        <v>11040</v>
      </c>
      <c r="E804" s="11" t="s">
        <v>11041</v>
      </c>
      <c r="F804" s="11" t="s">
        <v>66</v>
      </c>
      <c r="G804" s="11" t="s">
        <v>4181</v>
      </c>
      <c r="H804" s="11" t="s">
        <v>4667</v>
      </c>
      <c r="I804" s="11" t="s">
        <v>8278</v>
      </c>
      <c r="J804" s="11" t="s">
        <v>8279</v>
      </c>
      <c r="K804" s="11" t="s">
        <v>9600</v>
      </c>
      <c r="L804" s="11" t="s">
        <v>11024</v>
      </c>
      <c r="M804" s="11" t="s">
        <v>66</v>
      </c>
      <c r="N804" s="11" t="s">
        <v>6874</v>
      </c>
      <c r="O804" s="11" t="s">
        <v>6875</v>
      </c>
      <c r="P804" s="11" t="s">
        <v>11042</v>
      </c>
      <c r="Q804" s="11">
        <v>121908</v>
      </c>
      <c r="R804" s="11" t="s">
        <v>11043</v>
      </c>
      <c r="S804" s="11" t="s">
        <v>6878</v>
      </c>
      <c r="T804" s="11" t="s">
        <v>11044</v>
      </c>
      <c r="U804" s="11">
        <v>1670</v>
      </c>
      <c r="V804" s="11" t="s">
        <v>6923</v>
      </c>
      <c r="W804" s="11">
        <v>104</v>
      </c>
      <c r="X804" s="11">
        <v>4</v>
      </c>
      <c r="Y804" s="11" t="s">
        <v>66</v>
      </c>
      <c r="Z804" s="15" t="e">
        <f>_xlfn.XLOOKUP(E804, Commandes!F:F, Commandes!D:D)</f>
        <v>#N/A</v>
      </c>
    </row>
    <row r="805" spans="1:26" x14ac:dyDescent="0.25">
      <c r="A805" s="11" t="s">
        <v>75</v>
      </c>
      <c r="B805" s="11" t="s">
        <v>7127</v>
      </c>
      <c r="C805" s="11" t="s">
        <v>10344</v>
      </c>
      <c r="D805" s="11" t="s">
        <v>11045</v>
      </c>
      <c r="E805" s="11" t="s">
        <v>11046</v>
      </c>
      <c r="F805" s="11" t="s">
        <v>66</v>
      </c>
      <c r="G805" s="11" t="s">
        <v>4181</v>
      </c>
      <c r="H805" s="11" t="s">
        <v>4667</v>
      </c>
      <c r="I805" s="11" t="s">
        <v>8278</v>
      </c>
      <c r="J805" s="11" t="s">
        <v>8279</v>
      </c>
      <c r="K805" s="11" t="s">
        <v>7194</v>
      </c>
      <c r="L805" s="11" t="s">
        <v>8280</v>
      </c>
      <c r="M805" s="11" t="s">
        <v>66</v>
      </c>
      <c r="N805" s="11" t="s">
        <v>6874</v>
      </c>
      <c r="O805" s="11" t="s">
        <v>6875</v>
      </c>
      <c r="P805" s="11" t="s">
        <v>11047</v>
      </c>
      <c r="Q805" s="11">
        <v>47000</v>
      </c>
      <c r="R805" s="11" t="s">
        <v>11048</v>
      </c>
      <c r="S805" s="11" t="s">
        <v>6878</v>
      </c>
      <c r="T805" s="11" t="s">
        <v>11049</v>
      </c>
      <c r="U805" s="11">
        <v>1670</v>
      </c>
      <c r="V805" s="11" t="s">
        <v>6923</v>
      </c>
      <c r="W805" s="11">
        <v>82</v>
      </c>
      <c r="X805" s="11">
        <v>4</v>
      </c>
      <c r="Y805" s="11" t="s">
        <v>66</v>
      </c>
      <c r="Z805" s="15" t="e">
        <f>_xlfn.XLOOKUP(E805, Commandes!F:F, Commandes!D:D)</f>
        <v>#N/A</v>
      </c>
    </row>
    <row r="806" spans="1:26" x14ac:dyDescent="0.25">
      <c r="A806" s="11" t="s">
        <v>75</v>
      </c>
      <c r="B806" s="11" t="s">
        <v>7127</v>
      </c>
      <c r="C806" s="11" t="s">
        <v>10344</v>
      </c>
      <c r="D806" s="11" t="s">
        <v>11050</v>
      </c>
      <c r="E806" s="11" t="s">
        <v>11051</v>
      </c>
      <c r="F806" s="11" t="s">
        <v>66</v>
      </c>
      <c r="G806" s="11" t="s">
        <v>4181</v>
      </c>
      <c r="H806" s="11" t="s">
        <v>4667</v>
      </c>
      <c r="I806" s="11" t="s">
        <v>7301</v>
      </c>
      <c r="J806" s="11" t="s">
        <v>7302</v>
      </c>
      <c r="K806" s="11" t="s">
        <v>7303</v>
      </c>
      <c r="L806" s="11" t="s">
        <v>9737</v>
      </c>
      <c r="M806" s="11" t="s">
        <v>66</v>
      </c>
      <c r="N806" s="11" t="s">
        <v>6874</v>
      </c>
      <c r="O806" s="11" t="s">
        <v>6875</v>
      </c>
      <c r="P806" s="11" t="s">
        <v>11052</v>
      </c>
      <c r="Q806" s="11">
        <v>110464</v>
      </c>
      <c r="R806" s="11" t="s">
        <v>11053</v>
      </c>
      <c r="S806" s="11" t="s">
        <v>6878</v>
      </c>
      <c r="T806" s="11" t="s">
        <v>11054</v>
      </c>
      <c r="U806" s="11">
        <v>1702</v>
      </c>
      <c r="V806" s="11" t="s">
        <v>6923</v>
      </c>
      <c r="W806" s="11">
        <v>95</v>
      </c>
      <c r="X806" s="11">
        <v>4</v>
      </c>
      <c r="Y806" s="11" t="s">
        <v>6881</v>
      </c>
      <c r="Z806" s="15" t="e">
        <f>_xlfn.XLOOKUP(E806, Commandes!F:F, Commandes!D:D)</f>
        <v>#N/A</v>
      </c>
    </row>
    <row r="807" spans="1:26" x14ac:dyDescent="0.25">
      <c r="A807" s="11" t="s">
        <v>75</v>
      </c>
      <c r="B807" s="11" t="s">
        <v>7127</v>
      </c>
      <c r="C807" s="11" t="s">
        <v>10344</v>
      </c>
      <c r="D807" s="11" t="s">
        <v>11055</v>
      </c>
      <c r="E807" s="11" t="s">
        <v>11056</v>
      </c>
      <c r="F807" s="11" t="s">
        <v>66</v>
      </c>
      <c r="G807" s="11" t="s">
        <v>4181</v>
      </c>
      <c r="H807" s="11" t="s">
        <v>4667</v>
      </c>
      <c r="I807" s="11" t="s">
        <v>7301</v>
      </c>
      <c r="J807" s="11" t="s">
        <v>7302</v>
      </c>
      <c r="K807" s="11" t="s">
        <v>7303</v>
      </c>
      <c r="L807" s="11" t="s">
        <v>9737</v>
      </c>
      <c r="M807" s="11" t="s">
        <v>66</v>
      </c>
      <c r="N807" s="11" t="s">
        <v>6874</v>
      </c>
      <c r="O807" s="11" t="s">
        <v>6875</v>
      </c>
      <c r="P807" s="11" t="s">
        <v>11057</v>
      </c>
      <c r="Q807" s="11">
        <v>140150</v>
      </c>
      <c r="R807" s="11" t="s">
        <v>11058</v>
      </c>
      <c r="S807" s="11" t="s">
        <v>6878</v>
      </c>
      <c r="T807" s="11" t="s">
        <v>11059</v>
      </c>
      <c r="U807" s="11">
        <v>1702</v>
      </c>
      <c r="V807" s="11" t="s">
        <v>6923</v>
      </c>
      <c r="W807" s="11">
        <v>95</v>
      </c>
      <c r="X807" s="11">
        <v>4</v>
      </c>
      <c r="Y807" s="11" t="s">
        <v>6881</v>
      </c>
      <c r="Z807" s="15" t="e">
        <f>_xlfn.XLOOKUP(E807, Commandes!F:F, Commandes!D:D)</f>
        <v>#N/A</v>
      </c>
    </row>
    <row r="808" spans="1:26" x14ac:dyDescent="0.25">
      <c r="A808" s="11" t="s">
        <v>75</v>
      </c>
      <c r="B808" s="11" t="s">
        <v>7127</v>
      </c>
      <c r="C808" s="11" t="s">
        <v>10344</v>
      </c>
      <c r="D808" s="11" t="s">
        <v>11060</v>
      </c>
      <c r="E808" s="11" t="s">
        <v>11061</v>
      </c>
      <c r="F808" s="11" t="s">
        <v>66</v>
      </c>
      <c r="G808" s="11" t="s">
        <v>8236</v>
      </c>
      <c r="H808" s="11" t="s">
        <v>4667</v>
      </c>
      <c r="I808" s="11" t="s">
        <v>9336</v>
      </c>
      <c r="J808" s="11" t="s">
        <v>9337</v>
      </c>
      <c r="K808" s="11" t="s">
        <v>11062</v>
      </c>
      <c r="L808" s="11" t="s">
        <v>11063</v>
      </c>
      <c r="M808" s="11" t="s">
        <v>66</v>
      </c>
      <c r="N808" s="11" t="s">
        <v>6874</v>
      </c>
      <c r="O808" s="11" t="s">
        <v>6875</v>
      </c>
      <c r="P808" s="11" t="s">
        <v>66</v>
      </c>
      <c r="Q808" s="11">
        <v>228914</v>
      </c>
      <c r="R808" s="11" t="s">
        <v>11064</v>
      </c>
      <c r="S808" s="11" t="s">
        <v>8335</v>
      </c>
      <c r="T808" s="11" t="s">
        <v>11065</v>
      </c>
      <c r="U808" s="11">
        <v>1745</v>
      </c>
      <c r="V808" s="11" t="s">
        <v>6902</v>
      </c>
      <c r="W808" s="11">
        <v>98</v>
      </c>
      <c r="X808" s="11">
        <v>5</v>
      </c>
      <c r="Y808" s="11" t="s">
        <v>6881</v>
      </c>
      <c r="Z808" s="15" t="e">
        <f>_xlfn.XLOOKUP(E808, Commandes!F:F, Commandes!D:D)</f>
        <v>#N/A</v>
      </c>
    </row>
    <row r="809" spans="1:26" x14ac:dyDescent="0.25">
      <c r="A809" s="11" t="s">
        <v>75</v>
      </c>
      <c r="B809" s="11" t="s">
        <v>7127</v>
      </c>
      <c r="C809" s="11" t="s">
        <v>10344</v>
      </c>
      <c r="D809" s="11" t="s">
        <v>11066</v>
      </c>
      <c r="E809" s="11" t="s">
        <v>11067</v>
      </c>
      <c r="F809" s="11" t="s">
        <v>66</v>
      </c>
      <c r="G809" s="11" t="s">
        <v>4181</v>
      </c>
      <c r="H809" s="11" t="s">
        <v>4667</v>
      </c>
      <c r="I809" s="11" t="s">
        <v>9336</v>
      </c>
      <c r="J809" s="11" t="s">
        <v>9337</v>
      </c>
      <c r="K809" s="11" t="s">
        <v>11062</v>
      </c>
      <c r="L809" s="11" t="s">
        <v>11063</v>
      </c>
      <c r="M809" s="11" t="s">
        <v>66</v>
      </c>
      <c r="N809" s="11" t="s">
        <v>6874</v>
      </c>
      <c r="O809" s="11" t="s">
        <v>6875</v>
      </c>
      <c r="P809" s="11" t="s">
        <v>11068</v>
      </c>
      <c r="Q809" s="11">
        <v>76089</v>
      </c>
      <c r="R809" s="11" t="s">
        <v>11069</v>
      </c>
      <c r="S809" s="11" t="s">
        <v>6878</v>
      </c>
      <c r="T809" s="11" t="s">
        <v>11070</v>
      </c>
      <c r="U809" s="11">
        <v>1745</v>
      </c>
      <c r="V809" s="11" t="s">
        <v>6902</v>
      </c>
      <c r="W809" s="11">
        <v>98</v>
      </c>
      <c r="X809" s="11">
        <v>5</v>
      </c>
      <c r="Y809" s="11" t="s">
        <v>6881</v>
      </c>
      <c r="Z809" s="15" t="e">
        <f>_xlfn.XLOOKUP(E809, Commandes!F:F, Commandes!D:D)</f>
        <v>#N/A</v>
      </c>
    </row>
    <row r="810" spans="1:26" x14ac:dyDescent="0.25">
      <c r="A810" s="11" t="s">
        <v>75</v>
      </c>
      <c r="B810" s="11" t="s">
        <v>7127</v>
      </c>
      <c r="C810" s="11" t="s">
        <v>10344</v>
      </c>
      <c r="D810" s="11" t="s">
        <v>11071</v>
      </c>
      <c r="E810" s="11" t="s">
        <v>11072</v>
      </c>
      <c r="F810" s="11" t="s">
        <v>66</v>
      </c>
      <c r="G810" s="11" t="s">
        <v>4181</v>
      </c>
      <c r="H810" s="11" t="s">
        <v>4667</v>
      </c>
      <c r="I810" s="11" t="s">
        <v>9336</v>
      </c>
      <c r="J810" s="11" t="s">
        <v>9337</v>
      </c>
      <c r="K810" s="11" t="s">
        <v>11062</v>
      </c>
      <c r="L810" s="11" t="s">
        <v>11063</v>
      </c>
      <c r="M810" s="11" t="s">
        <v>66</v>
      </c>
      <c r="N810" s="11" t="s">
        <v>6874</v>
      </c>
      <c r="O810" s="11" t="s">
        <v>6875</v>
      </c>
      <c r="P810" s="11" t="s">
        <v>11073</v>
      </c>
      <c r="Q810" s="11">
        <v>72463</v>
      </c>
      <c r="R810" s="11" t="s">
        <v>11074</v>
      </c>
      <c r="S810" s="11" t="s">
        <v>6878</v>
      </c>
      <c r="T810" s="11" t="s">
        <v>11075</v>
      </c>
      <c r="U810" s="11">
        <v>1745</v>
      </c>
      <c r="V810" s="11" t="s">
        <v>6902</v>
      </c>
      <c r="W810" s="11">
        <v>98</v>
      </c>
      <c r="X810" s="11">
        <v>5</v>
      </c>
      <c r="Y810" s="11" t="s">
        <v>6881</v>
      </c>
      <c r="Z810" s="15" t="e">
        <f>_xlfn.XLOOKUP(E810, Commandes!F:F, Commandes!D:D)</f>
        <v>#N/A</v>
      </c>
    </row>
    <row r="811" spans="1:26" x14ac:dyDescent="0.25">
      <c r="A811" s="11" t="s">
        <v>75</v>
      </c>
      <c r="B811" s="11" t="s">
        <v>7127</v>
      </c>
      <c r="C811" s="11" t="s">
        <v>10344</v>
      </c>
      <c r="D811" s="11" t="s">
        <v>11076</v>
      </c>
      <c r="E811" s="11" t="s">
        <v>11077</v>
      </c>
      <c r="F811" s="11" t="s">
        <v>66</v>
      </c>
      <c r="G811" s="11" t="s">
        <v>4181</v>
      </c>
      <c r="H811" s="11" t="s">
        <v>4667</v>
      </c>
      <c r="I811" s="11" t="s">
        <v>9336</v>
      </c>
      <c r="J811" s="11" t="s">
        <v>9337</v>
      </c>
      <c r="K811" s="11" t="s">
        <v>11062</v>
      </c>
      <c r="L811" s="11" t="s">
        <v>11063</v>
      </c>
      <c r="M811" s="11" t="s">
        <v>66</v>
      </c>
      <c r="N811" s="11" t="s">
        <v>6874</v>
      </c>
      <c r="O811" s="11" t="s">
        <v>6875</v>
      </c>
      <c r="P811" s="11" t="s">
        <v>11078</v>
      </c>
      <c r="Q811" s="11">
        <v>153428</v>
      </c>
      <c r="R811" s="11" t="s">
        <v>9581</v>
      </c>
      <c r="S811" s="11" t="s">
        <v>6878</v>
      </c>
      <c r="T811" s="11" t="s">
        <v>11079</v>
      </c>
      <c r="U811" s="11">
        <v>1745</v>
      </c>
      <c r="V811" s="11" t="s">
        <v>6902</v>
      </c>
      <c r="W811" s="11">
        <v>98</v>
      </c>
      <c r="X811" s="11">
        <v>5</v>
      </c>
      <c r="Y811" s="11" t="s">
        <v>6881</v>
      </c>
      <c r="Z811" s="15" t="e">
        <f>_xlfn.XLOOKUP(E811, Commandes!F:F, Commandes!D:D)</f>
        <v>#N/A</v>
      </c>
    </row>
    <row r="812" spans="1:26" x14ac:dyDescent="0.25">
      <c r="A812" s="11" t="s">
        <v>75</v>
      </c>
      <c r="B812" s="11" t="s">
        <v>7127</v>
      </c>
      <c r="C812" s="11" t="s">
        <v>10344</v>
      </c>
      <c r="D812" s="11" t="s">
        <v>11080</v>
      </c>
      <c r="E812" s="11" t="s">
        <v>11081</v>
      </c>
      <c r="F812" s="11" t="s">
        <v>66</v>
      </c>
      <c r="G812" s="11" t="s">
        <v>8236</v>
      </c>
      <c r="H812" s="11" t="s">
        <v>4667</v>
      </c>
      <c r="I812" s="11" t="s">
        <v>8290</v>
      </c>
      <c r="J812" s="11" t="s">
        <v>8291</v>
      </c>
      <c r="K812" s="11" t="s">
        <v>7808</v>
      </c>
      <c r="L812" s="11" t="s">
        <v>11082</v>
      </c>
      <c r="M812" s="11" t="s">
        <v>66</v>
      </c>
      <c r="N812" s="11" t="s">
        <v>6874</v>
      </c>
      <c r="O812" s="11" t="s">
        <v>6875</v>
      </c>
      <c r="P812" s="11" t="s">
        <v>11083</v>
      </c>
      <c r="Q812" s="11">
        <v>145619</v>
      </c>
      <c r="R812" s="11" t="s">
        <v>11084</v>
      </c>
      <c r="S812" s="11" t="s">
        <v>6878</v>
      </c>
      <c r="T812" s="11" t="s">
        <v>11085</v>
      </c>
      <c r="U812" s="11">
        <v>1595</v>
      </c>
      <c r="V812" s="11" t="s">
        <v>6880</v>
      </c>
      <c r="W812" s="11">
        <v>120</v>
      </c>
      <c r="X812" s="11">
        <v>5</v>
      </c>
      <c r="Y812" s="11" t="s">
        <v>6881</v>
      </c>
      <c r="Z812" s="15" t="e">
        <f>_xlfn.XLOOKUP(E812, Commandes!F:F, Commandes!D:D)</f>
        <v>#N/A</v>
      </c>
    </row>
    <row r="813" spans="1:26" x14ac:dyDescent="0.25">
      <c r="A813" s="11" t="s">
        <v>75</v>
      </c>
      <c r="B813" s="11" t="s">
        <v>7127</v>
      </c>
      <c r="C813" s="11" t="s">
        <v>10344</v>
      </c>
      <c r="D813" s="11" t="s">
        <v>11086</v>
      </c>
      <c r="E813" s="11" t="s">
        <v>11087</v>
      </c>
      <c r="F813" s="11" t="s">
        <v>66</v>
      </c>
      <c r="G813" s="11" t="s">
        <v>4181</v>
      </c>
      <c r="H813" s="11" t="s">
        <v>4667</v>
      </c>
      <c r="I813" s="11" t="s">
        <v>8290</v>
      </c>
      <c r="J813" s="11" t="s">
        <v>8291</v>
      </c>
      <c r="K813" s="11" t="s">
        <v>7808</v>
      </c>
      <c r="L813" s="11" t="s">
        <v>11082</v>
      </c>
      <c r="M813" s="11" t="s">
        <v>66</v>
      </c>
      <c r="N813" s="11" t="s">
        <v>6874</v>
      </c>
      <c r="O813" s="11" t="s">
        <v>6875</v>
      </c>
      <c r="P813" s="11" t="s">
        <v>11088</v>
      </c>
      <c r="Q813" s="11">
        <v>14970</v>
      </c>
      <c r="R813" s="11" t="s">
        <v>11089</v>
      </c>
      <c r="S813" s="11" t="s">
        <v>6878</v>
      </c>
      <c r="T813" s="11" t="s">
        <v>11090</v>
      </c>
      <c r="U813" s="11">
        <v>1595</v>
      </c>
      <c r="V813" s="11" t="s">
        <v>6880</v>
      </c>
      <c r="W813" s="11">
        <v>120</v>
      </c>
      <c r="X813" s="11">
        <v>5</v>
      </c>
      <c r="Y813" s="11" t="s">
        <v>6881</v>
      </c>
      <c r="Z813" s="15" t="e">
        <f>_xlfn.XLOOKUP(E813, Commandes!F:F, Commandes!D:D)</f>
        <v>#N/A</v>
      </c>
    </row>
    <row r="814" spans="1:26" x14ac:dyDescent="0.25">
      <c r="A814" s="11" t="s">
        <v>75</v>
      </c>
      <c r="B814" s="11" t="s">
        <v>7127</v>
      </c>
      <c r="C814" s="11" t="s">
        <v>10344</v>
      </c>
      <c r="D814" s="11" t="s">
        <v>11091</v>
      </c>
      <c r="E814" s="11" t="s">
        <v>11092</v>
      </c>
      <c r="F814" s="11" t="s">
        <v>66</v>
      </c>
      <c r="G814" s="11" t="s">
        <v>4181</v>
      </c>
      <c r="H814" s="11" t="s">
        <v>4667</v>
      </c>
      <c r="I814" s="11" t="s">
        <v>8290</v>
      </c>
      <c r="J814" s="11" t="s">
        <v>8291</v>
      </c>
      <c r="K814" s="11" t="s">
        <v>7808</v>
      </c>
      <c r="L814" s="11" t="s">
        <v>11082</v>
      </c>
      <c r="M814" s="11" t="s">
        <v>66</v>
      </c>
      <c r="N814" s="11" t="s">
        <v>6874</v>
      </c>
      <c r="O814" s="11" t="s">
        <v>6875</v>
      </c>
      <c r="P814" s="11" t="s">
        <v>11093</v>
      </c>
      <c r="Q814" s="11">
        <v>77143</v>
      </c>
      <c r="R814" s="11" t="s">
        <v>11094</v>
      </c>
      <c r="S814" s="11" t="s">
        <v>6878</v>
      </c>
      <c r="T814" s="11" t="s">
        <v>11095</v>
      </c>
      <c r="U814" s="11">
        <v>1595</v>
      </c>
      <c r="V814" s="11" t="s">
        <v>6880</v>
      </c>
      <c r="W814" s="11">
        <v>120</v>
      </c>
      <c r="X814" s="11">
        <v>5</v>
      </c>
      <c r="Y814" s="11" t="s">
        <v>6881</v>
      </c>
      <c r="Z814" s="15" t="e">
        <f>_xlfn.XLOOKUP(E814, Commandes!F:F, Commandes!D:D)</f>
        <v>#N/A</v>
      </c>
    </row>
    <row r="815" spans="1:26" x14ac:dyDescent="0.25">
      <c r="A815" s="11" t="s">
        <v>75</v>
      </c>
      <c r="B815" s="11" t="s">
        <v>7127</v>
      </c>
      <c r="C815" s="11" t="s">
        <v>10344</v>
      </c>
      <c r="D815" s="11" t="s">
        <v>11096</v>
      </c>
      <c r="E815" s="11" t="s">
        <v>11097</v>
      </c>
      <c r="F815" s="11" t="s">
        <v>66</v>
      </c>
      <c r="G815" s="11" t="s">
        <v>4181</v>
      </c>
      <c r="H815" s="11" t="s">
        <v>4667</v>
      </c>
      <c r="I815" s="11" t="s">
        <v>8290</v>
      </c>
      <c r="J815" s="11" t="s">
        <v>8291</v>
      </c>
      <c r="K815" s="11" t="s">
        <v>7808</v>
      </c>
      <c r="L815" s="11" t="s">
        <v>11082</v>
      </c>
      <c r="M815" s="11" t="s">
        <v>66</v>
      </c>
      <c r="N815" s="11" t="s">
        <v>6874</v>
      </c>
      <c r="O815" s="11" t="s">
        <v>6875</v>
      </c>
      <c r="P815" s="11" t="s">
        <v>11098</v>
      </c>
      <c r="Q815" s="11">
        <v>51786</v>
      </c>
      <c r="R815" s="11" t="s">
        <v>11099</v>
      </c>
      <c r="S815" s="11" t="s">
        <v>6878</v>
      </c>
      <c r="T815" s="11" t="s">
        <v>11100</v>
      </c>
      <c r="U815" s="11">
        <v>1595</v>
      </c>
      <c r="V815" s="11" t="s">
        <v>6880</v>
      </c>
      <c r="W815" s="11">
        <v>120</v>
      </c>
      <c r="X815" s="11">
        <v>5</v>
      </c>
      <c r="Y815" s="11" t="s">
        <v>6881</v>
      </c>
      <c r="Z815" s="15" t="e">
        <f>_xlfn.XLOOKUP(E815, Commandes!F:F, Commandes!D:D)</f>
        <v>#N/A</v>
      </c>
    </row>
    <row r="816" spans="1:26" x14ac:dyDescent="0.25">
      <c r="A816" s="11" t="s">
        <v>75</v>
      </c>
      <c r="B816" s="11" t="s">
        <v>7127</v>
      </c>
      <c r="C816" s="11" t="s">
        <v>10344</v>
      </c>
      <c r="D816" s="11" t="s">
        <v>11101</v>
      </c>
      <c r="E816" s="11" t="s">
        <v>11102</v>
      </c>
      <c r="F816" s="11" t="s">
        <v>66</v>
      </c>
      <c r="G816" s="11" t="s">
        <v>4181</v>
      </c>
      <c r="H816" s="11" t="s">
        <v>4667</v>
      </c>
      <c r="I816" s="11" t="s">
        <v>8290</v>
      </c>
      <c r="J816" s="11" t="s">
        <v>8291</v>
      </c>
      <c r="K816" s="11" t="s">
        <v>7808</v>
      </c>
      <c r="L816" s="11" t="s">
        <v>11082</v>
      </c>
      <c r="M816" s="11" t="s">
        <v>66</v>
      </c>
      <c r="N816" s="11" t="s">
        <v>6874</v>
      </c>
      <c r="O816" s="11" t="s">
        <v>6875</v>
      </c>
      <c r="P816" s="11" t="s">
        <v>11103</v>
      </c>
      <c r="Q816" s="11">
        <v>36057</v>
      </c>
      <c r="R816" s="11" t="s">
        <v>11104</v>
      </c>
      <c r="S816" s="11" t="s">
        <v>6878</v>
      </c>
      <c r="T816" s="11" t="s">
        <v>11105</v>
      </c>
      <c r="U816" s="11">
        <v>1595</v>
      </c>
      <c r="V816" s="11" t="s">
        <v>6880</v>
      </c>
      <c r="W816" s="11">
        <v>120</v>
      </c>
      <c r="X816" s="11">
        <v>5</v>
      </c>
      <c r="Y816" s="11" t="s">
        <v>6881</v>
      </c>
      <c r="Z816" s="15" t="e">
        <f>_xlfn.XLOOKUP(E816, Commandes!F:F, Commandes!D:D)</f>
        <v>#N/A</v>
      </c>
    </row>
    <row r="817" spans="1:26" x14ac:dyDescent="0.25">
      <c r="A817" s="11" t="s">
        <v>75</v>
      </c>
      <c r="B817" s="11" t="s">
        <v>7127</v>
      </c>
      <c r="C817" s="11" t="s">
        <v>10344</v>
      </c>
      <c r="D817" s="11" t="s">
        <v>11106</v>
      </c>
      <c r="E817" s="11" t="s">
        <v>11107</v>
      </c>
      <c r="F817" s="11" t="s">
        <v>66</v>
      </c>
      <c r="G817" s="11" t="s">
        <v>4181</v>
      </c>
      <c r="H817" s="11" t="s">
        <v>4667</v>
      </c>
      <c r="I817" s="11" t="s">
        <v>8290</v>
      </c>
      <c r="J817" s="11" t="s">
        <v>8291</v>
      </c>
      <c r="K817" s="11" t="s">
        <v>10926</v>
      </c>
      <c r="L817" s="11" t="s">
        <v>10797</v>
      </c>
      <c r="M817" s="11" t="s">
        <v>66</v>
      </c>
      <c r="N817" s="11" t="s">
        <v>6874</v>
      </c>
      <c r="O817" s="11" t="s">
        <v>6875</v>
      </c>
      <c r="P817" s="11" t="s">
        <v>11108</v>
      </c>
      <c r="Q817" s="11">
        <v>47240</v>
      </c>
      <c r="R817" s="11" t="s">
        <v>11109</v>
      </c>
      <c r="S817" s="11" t="s">
        <v>6878</v>
      </c>
      <c r="T817" s="11" t="s">
        <v>11110</v>
      </c>
      <c r="U817" s="11">
        <v>1595</v>
      </c>
      <c r="V817" s="11" t="s">
        <v>6880</v>
      </c>
      <c r="W817" s="11">
        <v>120</v>
      </c>
      <c r="X817" s="11">
        <v>5</v>
      </c>
      <c r="Y817" s="11" t="s">
        <v>6881</v>
      </c>
      <c r="Z817" s="15" t="e">
        <f>_xlfn.XLOOKUP(E817, Commandes!F:F, Commandes!D:D)</f>
        <v>#N/A</v>
      </c>
    </row>
    <row r="818" spans="1:26" x14ac:dyDescent="0.25">
      <c r="A818" s="11" t="s">
        <v>75</v>
      </c>
      <c r="B818" s="11" t="s">
        <v>7127</v>
      </c>
      <c r="C818" s="11" t="s">
        <v>10344</v>
      </c>
      <c r="D818" s="11" t="s">
        <v>11111</v>
      </c>
      <c r="E818" s="11" t="s">
        <v>11112</v>
      </c>
      <c r="F818" s="11" t="s">
        <v>66</v>
      </c>
      <c r="G818" s="11" t="s">
        <v>4181</v>
      </c>
      <c r="H818" s="11" t="s">
        <v>4667</v>
      </c>
      <c r="I818" s="11" t="s">
        <v>8290</v>
      </c>
      <c r="J818" s="11" t="s">
        <v>8291</v>
      </c>
      <c r="K818" s="11" t="s">
        <v>10926</v>
      </c>
      <c r="L818" s="11" t="s">
        <v>11113</v>
      </c>
      <c r="M818" s="11" t="s">
        <v>66</v>
      </c>
      <c r="N818" s="11" t="s">
        <v>6874</v>
      </c>
      <c r="O818" s="11" t="s">
        <v>6875</v>
      </c>
      <c r="P818" s="11" t="s">
        <v>11114</v>
      </c>
      <c r="Q818" s="11">
        <v>34379</v>
      </c>
      <c r="R818" s="11" t="s">
        <v>11115</v>
      </c>
      <c r="S818" s="11" t="s">
        <v>6878</v>
      </c>
      <c r="T818" s="11" t="s">
        <v>11116</v>
      </c>
      <c r="U818" s="11">
        <v>1595</v>
      </c>
      <c r="V818" s="11" t="s">
        <v>6880</v>
      </c>
      <c r="W818" s="11">
        <v>120</v>
      </c>
      <c r="X818" s="11">
        <v>5</v>
      </c>
      <c r="Y818" s="11" t="s">
        <v>6881</v>
      </c>
      <c r="Z818" s="15" t="e">
        <f>_xlfn.XLOOKUP(E818, Commandes!F:F, Commandes!D:D)</f>
        <v>#N/A</v>
      </c>
    </row>
    <row r="819" spans="1:26" x14ac:dyDescent="0.25">
      <c r="A819" s="11" t="s">
        <v>75</v>
      </c>
      <c r="B819" s="11" t="s">
        <v>7127</v>
      </c>
      <c r="C819" s="11" t="s">
        <v>10344</v>
      </c>
      <c r="D819" s="11" t="s">
        <v>11117</v>
      </c>
      <c r="E819" s="11" t="s">
        <v>11118</v>
      </c>
      <c r="F819" s="11" t="s">
        <v>66</v>
      </c>
      <c r="G819" s="11" t="s">
        <v>8236</v>
      </c>
      <c r="H819" s="11" t="s">
        <v>4667</v>
      </c>
      <c r="I819" s="11" t="s">
        <v>8290</v>
      </c>
      <c r="J819" s="11" t="s">
        <v>8291</v>
      </c>
      <c r="K819" s="11" t="s">
        <v>10926</v>
      </c>
      <c r="L819" s="11" t="s">
        <v>10927</v>
      </c>
      <c r="M819" s="11" t="s">
        <v>66</v>
      </c>
      <c r="N819" s="11" t="s">
        <v>6874</v>
      </c>
      <c r="O819" s="11" t="s">
        <v>6875</v>
      </c>
      <c r="P819" s="11" t="s">
        <v>66</v>
      </c>
      <c r="Q819" s="11">
        <v>76045</v>
      </c>
      <c r="R819" s="11" t="s">
        <v>11119</v>
      </c>
      <c r="S819" s="11" t="s">
        <v>6878</v>
      </c>
      <c r="T819" s="11" t="s">
        <v>11120</v>
      </c>
      <c r="U819" s="11">
        <v>1595</v>
      </c>
      <c r="V819" s="11" t="s">
        <v>6880</v>
      </c>
      <c r="W819" s="11">
        <v>120</v>
      </c>
      <c r="X819" s="11">
        <v>5</v>
      </c>
      <c r="Y819" s="11" t="s">
        <v>6881</v>
      </c>
      <c r="Z819" s="15" t="e">
        <f>_xlfn.XLOOKUP(E819, Commandes!F:F, Commandes!D:D)</f>
        <v>#N/A</v>
      </c>
    </row>
    <row r="820" spans="1:26" x14ac:dyDescent="0.25">
      <c r="A820" s="11" t="s">
        <v>75</v>
      </c>
      <c r="B820" s="11" t="s">
        <v>6903</v>
      </c>
      <c r="C820" s="11" t="s">
        <v>10344</v>
      </c>
      <c r="D820" s="11" t="s">
        <v>11121</v>
      </c>
      <c r="E820" s="11" t="s">
        <v>90</v>
      </c>
      <c r="F820" s="11" t="s">
        <v>6905</v>
      </c>
      <c r="G820" s="11" t="s">
        <v>6905</v>
      </c>
      <c r="H820" s="11" t="s">
        <v>4692</v>
      </c>
      <c r="I820" s="11" t="s">
        <v>6917</v>
      </c>
      <c r="J820" s="11" t="s">
        <v>66</v>
      </c>
      <c r="K820" s="11" t="s">
        <v>11122</v>
      </c>
      <c r="L820" s="11" t="s">
        <v>11123</v>
      </c>
      <c r="M820" s="11" t="s">
        <v>66</v>
      </c>
      <c r="N820" s="11" t="s">
        <v>6910</v>
      </c>
      <c r="O820" s="11" t="s">
        <v>6911</v>
      </c>
      <c r="P820" s="11" t="s">
        <v>66</v>
      </c>
      <c r="Q820" s="11">
        <v>364714</v>
      </c>
      <c r="R820" s="11" t="s">
        <v>11124</v>
      </c>
      <c r="S820" s="11" t="s">
        <v>6878</v>
      </c>
      <c r="T820" s="11" t="s">
        <v>92</v>
      </c>
      <c r="U820" s="11">
        <v>3500</v>
      </c>
      <c r="V820" s="11" t="s">
        <v>6923</v>
      </c>
      <c r="W820" s="11">
        <v>199</v>
      </c>
      <c r="X820" s="11">
        <v>8</v>
      </c>
      <c r="Y820" s="11" t="s">
        <v>6915</v>
      </c>
      <c r="Z820" s="15" t="e">
        <f>_xlfn.XLOOKUP(E820, Commandes!F:F, Commandes!D:D)</f>
        <v>#N/A</v>
      </c>
    </row>
    <row r="821" spans="1:26" x14ac:dyDescent="0.25">
      <c r="A821" s="11" t="s">
        <v>75</v>
      </c>
      <c r="B821" s="11" t="s">
        <v>6903</v>
      </c>
      <c r="C821" s="11" t="s">
        <v>10344</v>
      </c>
      <c r="D821" s="11" t="s">
        <v>11125</v>
      </c>
      <c r="E821" s="11" t="s">
        <v>2233</v>
      </c>
      <c r="F821" s="11" t="s">
        <v>6905</v>
      </c>
      <c r="G821" s="11" t="s">
        <v>6905</v>
      </c>
      <c r="H821" s="11" t="s">
        <v>4692</v>
      </c>
      <c r="I821" s="11" t="s">
        <v>6917</v>
      </c>
      <c r="J821" s="11" t="s">
        <v>66</v>
      </c>
      <c r="K821" s="11" t="s">
        <v>11126</v>
      </c>
      <c r="L821" s="11" t="s">
        <v>11127</v>
      </c>
      <c r="M821" s="11" t="s">
        <v>66</v>
      </c>
      <c r="N821" s="11" t="s">
        <v>6910</v>
      </c>
      <c r="O821" s="11" t="s">
        <v>6911</v>
      </c>
      <c r="P821" s="11" t="s">
        <v>66</v>
      </c>
      <c r="Q821" s="11">
        <v>204309</v>
      </c>
      <c r="R821" s="11" t="s">
        <v>11128</v>
      </c>
      <c r="S821" s="11" t="s">
        <v>6878</v>
      </c>
      <c r="T821" s="11" t="s">
        <v>2235</v>
      </c>
      <c r="U821" s="11">
        <v>3500</v>
      </c>
      <c r="V821" s="11" t="s">
        <v>6923</v>
      </c>
      <c r="W821" s="11">
        <v>0</v>
      </c>
      <c r="X821" s="11">
        <v>8</v>
      </c>
      <c r="Y821" s="11" t="s">
        <v>6915</v>
      </c>
      <c r="Z821" s="15" t="str">
        <f>_xlfn.XLOOKUP(E821, Commandes!F:F, Commandes!D:D)</f>
        <v>GZP5-BRU-XC5</v>
      </c>
    </row>
    <row r="822" spans="1:26" x14ac:dyDescent="0.25">
      <c r="A822" s="11" t="s">
        <v>75</v>
      </c>
      <c r="B822" s="11" t="s">
        <v>6903</v>
      </c>
      <c r="C822" s="11" t="s">
        <v>10344</v>
      </c>
      <c r="D822" s="11" t="s">
        <v>11129</v>
      </c>
      <c r="E822" s="11" t="s">
        <v>2056</v>
      </c>
      <c r="F822" s="11" t="s">
        <v>6905</v>
      </c>
      <c r="G822" s="11" t="s">
        <v>6905</v>
      </c>
      <c r="H822" s="11" t="s">
        <v>4692</v>
      </c>
      <c r="I822" s="11" t="s">
        <v>6917</v>
      </c>
      <c r="J822" s="11" t="s">
        <v>66</v>
      </c>
      <c r="K822" s="11" t="s">
        <v>11130</v>
      </c>
      <c r="L822" s="11" t="s">
        <v>11131</v>
      </c>
      <c r="M822" s="11" t="s">
        <v>66</v>
      </c>
      <c r="N822" s="11" t="s">
        <v>6910</v>
      </c>
      <c r="O822" s="11" t="s">
        <v>6911</v>
      </c>
      <c r="P822" s="11" t="s">
        <v>66</v>
      </c>
      <c r="Q822" s="11">
        <v>243078</v>
      </c>
      <c r="R822" s="11" t="s">
        <v>11132</v>
      </c>
      <c r="S822" s="11" t="s">
        <v>6878</v>
      </c>
      <c r="T822" s="11" t="s">
        <v>2058</v>
      </c>
      <c r="U822" s="11">
        <v>3500</v>
      </c>
      <c r="V822" s="11" t="s">
        <v>6923</v>
      </c>
      <c r="W822" s="11">
        <v>0</v>
      </c>
      <c r="X822" s="11">
        <v>8</v>
      </c>
      <c r="Y822" s="11" t="s">
        <v>6915</v>
      </c>
      <c r="Z822" s="15" t="str">
        <f>_xlfn.XLOOKUP(E822, Commandes!F:F, Commandes!D:D)</f>
        <v>GMNU-ESH-T6G</v>
      </c>
    </row>
    <row r="823" spans="1:26" x14ac:dyDescent="0.25">
      <c r="A823" s="11" t="s">
        <v>75</v>
      </c>
      <c r="B823" s="11" t="s">
        <v>6903</v>
      </c>
      <c r="C823" s="11" t="s">
        <v>10344</v>
      </c>
      <c r="D823" s="11" t="s">
        <v>11133</v>
      </c>
      <c r="E823" s="11" t="s">
        <v>2193</v>
      </c>
      <c r="F823" s="11" t="s">
        <v>6905</v>
      </c>
      <c r="G823" s="11" t="s">
        <v>6905</v>
      </c>
      <c r="H823" s="11" t="s">
        <v>4692</v>
      </c>
      <c r="I823" s="11" t="s">
        <v>6917</v>
      </c>
      <c r="J823" s="11" t="s">
        <v>66</v>
      </c>
      <c r="K823" s="11" t="s">
        <v>11130</v>
      </c>
      <c r="L823" s="11" t="s">
        <v>11131</v>
      </c>
      <c r="M823" s="11" t="s">
        <v>66</v>
      </c>
      <c r="N823" s="11" t="s">
        <v>6910</v>
      </c>
      <c r="O823" s="11" t="s">
        <v>6911</v>
      </c>
      <c r="P823" s="11" t="s">
        <v>66</v>
      </c>
      <c r="Q823" s="11">
        <v>240933</v>
      </c>
      <c r="R823" s="11" t="s">
        <v>11134</v>
      </c>
      <c r="S823" s="11" t="s">
        <v>6878</v>
      </c>
      <c r="T823" s="11" t="s">
        <v>2195</v>
      </c>
      <c r="U823" s="11">
        <v>3500</v>
      </c>
      <c r="V823" s="11" t="s">
        <v>6923</v>
      </c>
      <c r="W823" s="11">
        <v>0</v>
      </c>
      <c r="X823" s="11">
        <v>8</v>
      </c>
      <c r="Y823" s="11" t="s">
        <v>6915</v>
      </c>
      <c r="Z823" s="15" t="str">
        <f>_xlfn.XLOOKUP(E823, Commandes!F:F, Commandes!D:D)</f>
        <v>GWXD-959-9N9</v>
      </c>
    </row>
    <row r="824" spans="1:26" x14ac:dyDescent="0.25">
      <c r="A824" s="11" t="s">
        <v>75</v>
      </c>
      <c r="B824" s="11" t="s">
        <v>6903</v>
      </c>
      <c r="C824" s="11" t="s">
        <v>10344</v>
      </c>
      <c r="D824" s="11" t="s">
        <v>11135</v>
      </c>
      <c r="E824" s="11" t="s">
        <v>2190</v>
      </c>
      <c r="F824" s="11" t="s">
        <v>6905</v>
      </c>
      <c r="G824" s="11" t="s">
        <v>6905</v>
      </c>
      <c r="H824" s="11" t="s">
        <v>7139</v>
      </c>
      <c r="I824" s="11" t="s">
        <v>5955</v>
      </c>
      <c r="J824" s="11" t="s">
        <v>66</v>
      </c>
      <c r="K824" s="11" t="s">
        <v>11136</v>
      </c>
      <c r="L824" s="11" t="s">
        <v>11137</v>
      </c>
      <c r="M824" s="11" t="s">
        <v>66</v>
      </c>
      <c r="N824" s="11" t="s">
        <v>6910</v>
      </c>
      <c r="O824" s="11" t="s">
        <v>6990</v>
      </c>
      <c r="P824" s="11" t="s">
        <v>66</v>
      </c>
      <c r="Q824" s="11">
        <v>38300</v>
      </c>
      <c r="R824" s="11" t="s">
        <v>11138</v>
      </c>
      <c r="S824" s="11" t="s">
        <v>6878</v>
      </c>
      <c r="T824" s="11" t="s">
        <v>11139</v>
      </c>
      <c r="U824" s="11">
        <v>2510</v>
      </c>
      <c r="V824" s="11" t="s">
        <v>6923</v>
      </c>
      <c r="W824" s="11">
        <v>227</v>
      </c>
      <c r="X824" s="11">
        <v>5</v>
      </c>
      <c r="Y824" s="11" t="s">
        <v>6915</v>
      </c>
      <c r="Z824" s="15" t="str">
        <f>_xlfn.XLOOKUP(E824, Commandes!F:F, Commandes!D:D)</f>
        <v>G2VD-P2R-XFY</v>
      </c>
    </row>
    <row r="825" spans="1:26" x14ac:dyDescent="0.25">
      <c r="A825" s="11" t="s">
        <v>75</v>
      </c>
      <c r="B825" s="11" t="s">
        <v>6903</v>
      </c>
      <c r="C825" s="11" t="s">
        <v>10344</v>
      </c>
      <c r="D825" s="11" t="s">
        <v>11140</v>
      </c>
      <c r="E825" s="11" t="s">
        <v>2239</v>
      </c>
      <c r="F825" s="11" t="s">
        <v>6905</v>
      </c>
      <c r="G825" s="11" t="s">
        <v>6905</v>
      </c>
      <c r="H825" s="11" t="s">
        <v>7139</v>
      </c>
      <c r="I825" s="11" t="s">
        <v>5955</v>
      </c>
      <c r="J825" s="11" t="s">
        <v>66</v>
      </c>
      <c r="K825" s="11" t="s">
        <v>11141</v>
      </c>
      <c r="L825" s="11" t="s">
        <v>11142</v>
      </c>
      <c r="M825" s="11" t="s">
        <v>66</v>
      </c>
      <c r="N825" s="11" t="s">
        <v>6910</v>
      </c>
      <c r="O825" s="11" t="s">
        <v>6990</v>
      </c>
      <c r="P825" s="11" t="s">
        <v>66</v>
      </c>
      <c r="Q825" s="11">
        <v>34000</v>
      </c>
      <c r="R825" s="11" t="s">
        <v>11143</v>
      </c>
      <c r="S825" s="11" t="s">
        <v>6878</v>
      </c>
      <c r="T825" s="11" t="s">
        <v>2241</v>
      </c>
      <c r="U825" s="11">
        <v>2510</v>
      </c>
      <c r="V825" s="11" t="s">
        <v>6923</v>
      </c>
      <c r="W825" s="11">
        <v>227</v>
      </c>
      <c r="X825" s="11">
        <v>5</v>
      </c>
      <c r="Y825" s="11" t="s">
        <v>6915</v>
      </c>
      <c r="Z825" s="15" t="str">
        <f>_xlfn.XLOOKUP(E825, Commandes!F:F, Commandes!D:D)</f>
        <v>GGCS-4D7-6ZK</v>
      </c>
    </row>
    <row r="826" spans="1:26" x14ac:dyDescent="0.25">
      <c r="A826" s="11" t="s">
        <v>75</v>
      </c>
      <c r="B826" s="11" t="s">
        <v>6903</v>
      </c>
      <c r="C826" s="11" t="s">
        <v>10344</v>
      </c>
      <c r="D826" s="11" t="s">
        <v>11144</v>
      </c>
      <c r="E826" s="11" t="s">
        <v>3556</v>
      </c>
      <c r="F826" s="11" t="s">
        <v>6905</v>
      </c>
      <c r="G826" s="11" t="s">
        <v>6905</v>
      </c>
      <c r="H826" s="11" t="s">
        <v>4692</v>
      </c>
      <c r="I826" s="11" t="s">
        <v>6917</v>
      </c>
      <c r="J826" s="11" t="s">
        <v>66</v>
      </c>
      <c r="K826" s="11" t="s">
        <v>9999</v>
      </c>
      <c r="L826" s="11" t="s">
        <v>11145</v>
      </c>
      <c r="M826" s="11" t="s">
        <v>66</v>
      </c>
      <c r="N826" s="11" t="s">
        <v>6910</v>
      </c>
      <c r="O826" s="11" t="s">
        <v>6990</v>
      </c>
      <c r="P826" s="11" t="s">
        <v>66</v>
      </c>
      <c r="Q826" s="11">
        <v>71804</v>
      </c>
      <c r="R826" s="11" t="s">
        <v>11146</v>
      </c>
      <c r="S826" s="11" t="s">
        <v>6878</v>
      </c>
      <c r="T826" s="11" t="s">
        <v>3558</v>
      </c>
      <c r="U826" s="11">
        <v>3500</v>
      </c>
      <c r="V826" s="11" t="s">
        <v>6923</v>
      </c>
      <c r="W826" s="11">
        <v>0</v>
      </c>
      <c r="X826" s="11">
        <v>8</v>
      </c>
      <c r="Y826" s="11" t="s">
        <v>6915</v>
      </c>
      <c r="Z826" s="15" t="str">
        <f>_xlfn.XLOOKUP(E826, Commandes!F:F, Commandes!D:D)</f>
        <v>GG5N-SE2-NT5</v>
      </c>
    </row>
    <row r="827" spans="1:26" x14ac:dyDescent="0.25">
      <c r="A827" s="11" t="s">
        <v>75</v>
      </c>
      <c r="B827" s="11" t="s">
        <v>6903</v>
      </c>
      <c r="C827" s="11" t="s">
        <v>10344</v>
      </c>
      <c r="D827" s="11" t="s">
        <v>11147</v>
      </c>
      <c r="E827" s="11" t="s">
        <v>3562</v>
      </c>
      <c r="F827" s="11" t="s">
        <v>6905</v>
      </c>
      <c r="G827" s="11" t="s">
        <v>6905</v>
      </c>
      <c r="H827" s="11" t="s">
        <v>4692</v>
      </c>
      <c r="I827" s="11" t="s">
        <v>6917</v>
      </c>
      <c r="J827" s="11" t="s">
        <v>66</v>
      </c>
      <c r="K827" s="11" t="s">
        <v>11148</v>
      </c>
      <c r="L827" s="11" t="s">
        <v>11149</v>
      </c>
      <c r="M827" s="11" t="s">
        <v>66</v>
      </c>
      <c r="N827" s="11" t="s">
        <v>6910</v>
      </c>
      <c r="O827" s="11" t="s">
        <v>6990</v>
      </c>
      <c r="P827" s="11" t="s">
        <v>66</v>
      </c>
      <c r="Q827" s="11">
        <v>47521</v>
      </c>
      <c r="R827" s="11" t="s">
        <v>11150</v>
      </c>
      <c r="S827" s="11" t="s">
        <v>6878</v>
      </c>
      <c r="T827" s="11" t="s">
        <v>3564</v>
      </c>
      <c r="U827" s="11">
        <v>3500</v>
      </c>
      <c r="V827" s="11" t="s">
        <v>6923</v>
      </c>
      <c r="W827" s="11">
        <v>0</v>
      </c>
      <c r="X827" s="11">
        <v>8</v>
      </c>
      <c r="Y827" s="11" t="s">
        <v>6915</v>
      </c>
      <c r="Z827" s="15" t="str">
        <f>_xlfn.XLOOKUP(E827, Commandes!F:F, Commandes!D:D)</f>
        <v>GHGD-PRE-VVM</v>
      </c>
    </row>
    <row r="828" spans="1:26" x14ac:dyDescent="0.25">
      <c r="A828" s="11" t="s">
        <v>556</v>
      </c>
      <c r="B828" s="11" t="s">
        <v>6939</v>
      </c>
      <c r="C828" s="11" t="s">
        <v>11151</v>
      </c>
      <c r="D828" s="11" t="s">
        <v>11152</v>
      </c>
      <c r="E828" s="11" t="s">
        <v>560</v>
      </c>
      <c r="F828" s="11" t="s">
        <v>6942</v>
      </c>
      <c r="G828" s="11" t="s">
        <v>66</v>
      </c>
      <c r="H828" s="11" t="s">
        <v>8354</v>
      </c>
      <c r="I828" s="11" t="s">
        <v>4725</v>
      </c>
      <c r="J828" s="11" t="s">
        <v>8858</v>
      </c>
      <c r="K828" s="11" t="s">
        <v>11153</v>
      </c>
      <c r="L828" s="11" t="s">
        <v>11154</v>
      </c>
      <c r="M828" s="11" t="s">
        <v>66</v>
      </c>
      <c r="N828" s="11" t="s">
        <v>6874</v>
      </c>
      <c r="O828" s="11" t="s">
        <v>6875</v>
      </c>
      <c r="P828" s="11" t="s">
        <v>11155</v>
      </c>
      <c r="Q828" s="11">
        <v>224543</v>
      </c>
      <c r="R828" s="11" t="s">
        <v>11156</v>
      </c>
      <c r="S828" s="11" t="s">
        <v>6878</v>
      </c>
      <c r="T828" s="11" t="s">
        <v>562</v>
      </c>
      <c r="U828" s="11">
        <v>16000</v>
      </c>
      <c r="V828" s="11" t="s">
        <v>6923</v>
      </c>
      <c r="W828" s="11">
        <v>0</v>
      </c>
      <c r="X828" s="11">
        <v>21</v>
      </c>
      <c r="Y828" s="11" t="s">
        <v>6952</v>
      </c>
      <c r="Z828" s="15" t="str">
        <f>_xlfn.XLOOKUP(E828, Commandes!F:F, Commandes!D:D)</f>
        <v>G849-RNP-JEZ</v>
      </c>
    </row>
    <row r="829" spans="1:26" x14ac:dyDescent="0.25">
      <c r="A829" s="11" t="s">
        <v>556</v>
      </c>
      <c r="B829" s="11" t="s">
        <v>6939</v>
      </c>
      <c r="C829" s="11" t="s">
        <v>11151</v>
      </c>
      <c r="D829" s="11" t="s">
        <v>11157</v>
      </c>
      <c r="E829" s="11" t="s">
        <v>596</v>
      </c>
      <c r="F829" s="11" t="s">
        <v>6942</v>
      </c>
      <c r="G829" s="11" t="s">
        <v>66</v>
      </c>
      <c r="H829" s="11" t="s">
        <v>8354</v>
      </c>
      <c r="I829" s="11" t="s">
        <v>4725</v>
      </c>
      <c r="J829" s="11" t="s">
        <v>8858</v>
      </c>
      <c r="K829" s="11" t="s">
        <v>11158</v>
      </c>
      <c r="L829" s="11" t="s">
        <v>10347</v>
      </c>
      <c r="M829" s="11" t="s">
        <v>66</v>
      </c>
      <c r="N829" s="11" t="s">
        <v>6874</v>
      </c>
      <c r="O829" s="11" t="s">
        <v>6875</v>
      </c>
      <c r="P829" s="11" t="s">
        <v>11159</v>
      </c>
      <c r="Q829" s="11">
        <v>237350</v>
      </c>
      <c r="R829" s="11" t="s">
        <v>11160</v>
      </c>
      <c r="S829" s="11" t="s">
        <v>6878</v>
      </c>
      <c r="T829" s="11" t="s">
        <v>598</v>
      </c>
      <c r="U829" s="11">
        <v>16000</v>
      </c>
      <c r="V829" s="11" t="s">
        <v>6923</v>
      </c>
      <c r="W829" s="11">
        <v>0</v>
      </c>
      <c r="X829" s="11">
        <v>21</v>
      </c>
      <c r="Y829" s="11" t="s">
        <v>6952</v>
      </c>
      <c r="Z829" s="15" t="str">
        <f>_xlfn.XLOOKUP(E829, Commandes!F:F, Commandes!D:D)</f>
        <v>GE4V-U5M-SMU</v>
      </c>
    </row>
    <row r="830" spans="1:26" x14ac:dyDescent="0.25">
      <c r="A830" s="11" t="s">
        <v>556</v>
      </c>
      <c r="B830" s="11" t="s">
        <v>6939</v>
      </c>
      <c r="C830" s="11" t="s">
        <v>11151</v>
      </c>
      <c r="D830" s="11" t="s">
        <v>11161</v>
      </c>
      <c r="E830" s="11" t="s">
        <v>553</v>
      </c>
      <c r="F830" s="11" t="s">
        <v>6942</v>
      </c>
      <c r="G830" s="11" t="s">
        <v>66</v>
      </c>
      <c r="H830" s="11" t="s">
        <v>8354</v>
      </c>
      <c r="I830" s="11" t="s">
        <v>4725</v>
      </c>
      <c r="J830" s="11" t="s">
        <v>8858</v>
      </c>
      <c r="K830" s="11" t="s">
        <v>7593</v>
      </c>
      <c r="L830" s="11" t="s">
        <v>11162</v>
      </c>
      <c r="M830" s="11" t="s">
        <v>66</v>
      </c>
      <c r="N830" s="11" t="s">
        <v>6874</v>
      </c>
      <c r="O830" s="11" t="s">
        <v>6875</v>
      </c>
      <c r="P830" s="11" t="s">
        <v>11163</v>
      </c>
      <c r="Q830" s="11">
        <v>219386</v>
      </c>
      <c r="R830" s="11" t="s">
        <v>11164</v>
      </c>
      <c r="S830" s="11" t="s">
        <v>6878</v>
      </c>
      <c r="T830" s="11" t="s">
        <v>555</v>
      </c>
      <c r="U830" s="11">
        <v>16000</v>
      </c>
      <c r="V830" s="11" t="s">
        <v>6923</v>
      </c>
      <c r="W830" s="11">
        <v>0</v>
      </c>
      <c r="X830" s="11">
        <v>21</v>
      </c>
      <c r="Y830" s="11" t="s">
        <v>6952</v>
      </c>
      <c r="Z830" s="15" t="str">
        <f>_xlfn.XLOOKUP(E830, Commandes!F:F, Commandes!D:D)</f>
        <v>GGVN-2ZD-BR2</v>
      </c>
    </row>
    <row r="831" spans="1:26" x14ac:dyDescent="0.25">
      <c r="A831" s="11" t="s">
        <v>556</v>
      </c>
      <c r="B831" s="11" t="s">
        <v>6939</v>
      </c>
      <c r="C831" s="11" t="s">
        <v>11151</v>
      </c>
      <c r="D831" s="11" t="s">
        <v>11165</v>
      </c>
      <c r="E831" s="11" t="s">
        <v>579</v>
      </c>
      <c r="F831" s="11" t="s">
        <v>6942</v>
      </c>
      <c r="G831" s="11" t="s">
        <v>66</v>
      </c>
      <c r="H831" s="11" t="s">
        <v>8354</v>
      </c>
      <c r="I831" s="11" t="s">
        <v>4725</v>
      </c>
      <c r="J831" s="11" t="s">
        <v>8858</v>
      </c>
      <c r="K831" s="11" t="s">
        <v>8756</v>
      </c>
      <c r="L831" s="11" t="s">
        <v>11166</v>
      </c>
      <c r="M831" s="11" t="s">
        <v>66</v>
      </c>
      <c r="N831" s="11" t="s">
        <v>6874</v>
      </c>
      <c r="O831" s="11" t="s">
        <v>6875</v>
      </c>
      <c r="P831" s="11" t="s">
        <v>11167</v>
      </c>
      <c r="Q831" s="11">
        <v>198947</v>
      </c>
      <c r="R831" s="11" t="s">
        <v>11168</v>
      </c>
      <c r="S831" s="11" t="s">
        <v>6878</v>
      </c>
      <c r="T831" s="11" t="s">
        <v>581</v>
      </c>
      <c r="U831" s="11">
        <v>16000</v>
      </c>
      <c r="V831" s="11" t="s">
        <v>6923</v>
      </c>
      <c r="W831" s="11">
        <v>0</v>
      </c>
      <c r="X831" s="11">
        <v>21</v>
      </c>
      <c r="Y831" s="11" t="s">
        <v>6952</v>
      </c>
      <c r="Z831" s="15" t="str">
        <f>_xlfn.XLOOKUP(E831, Commandes!F:F, Commandes!D:D)</f>
        <v>GMS5-A6Y-GUV</v>
      </c>
    </row>
    <row r="832" spans="1:26" x14ac:dyDescent="0.25">
      <c r="A832" s="11" t="s">
        <v>556</v>
      </c>
      <c r="B832" s="11" t="s">
        <v>6939</v>
      </c>
      <c r="C832" s="11" t="s">
        <v>11151</v>
      </c>
      <c r="D832" s="11" t="s">
        <v>11169</v>
      </c>
      <c r="E832" s="11" t="s">
        <v>602</v>
      </c>
      <c r="F832" s="11" t="s">
        <v>8353</v>
      </c>
      <c r="G832" s="11" t="s">
        <v>66</v>
      </c>
      <c r="H832" s="11" t="s">
        <v>8354</v>
      </c>
      <c r="I832" s="11" t="s">
        <v>4725</v>
      </c>
      <c r="J832" s="11" t="s">
        <v>8069</v>
      </c>
      <c r="K832" s="11" t="s">
        <v>11170</v>
      </c>
      <c r="L832" s="11" t="s">
        <v>10364</v>
      </c>
      <c r="M832" s="11" t="s">
        <v>66</v>
      </c>
      <c r="N832" s="11" t="s">
        <v>6874</v>
      </c>
      <c r="O832" s="11" t="s">
        <v>6875</v>
      </c>
      <c r="P832" s="11" t="s">
        <v>11171</v>
      </c>
      <c r="Q832" s="11">
        <v>206542</v>
      </c>
      <c r="R832" s="11" t="s">
        <v>11172</v>
      </c>
      <c r="S832" s="11" t="s">
        <v>6878</v>
      </c>
      <c r="T832" s="11" t="s">
        <v>604</v>
      </c>
      <c r="U832" s="11">
        <v>14000</v>
      </c>
      <c r="V832" s="11" t="s">
        <v>6923</v>
      </c>
      <c r="W832" s="11">
        <v>0</v>
      </c>
      <c r="X832" s="11">
        <v>14</v>
      </c>
      <c r="Y832" s="11" t="s">
        <v>6952</v>
      </c>
      <c r="Z832" s="15" t="str">
        <f>_xlfn.XLOOKUP(E832, Commandes!F:F, Commandes!D:D)</f>
        <v>GY5Y-CR7-ZZ8</v>
      </c>
    </row>
    <row r="833" spans="1:26" x14ac:dyDescent="0.25">
      <c r="A833" s="11" t="s">
        <v>556</v>
      </c>
      <c r="B833" s="11" t="s">
        <v>6939</v>
      </c>
      <c r="C833" s="11" t="s">
        <v>11151</v>
      </c>
      <c r="D833" s="11" t="s">
        <v>574</v>
      </c>
      <c r="E833" s="11" t="s">
        <v>572</v>
      </c>
      <c r="F833" s="11" t="s">
        <v>6942</v>
      </c>
      <c r="G833" s="11" t="s">
        <v>66</v>
      </c>
      <c r="H833" s="11" t="s">
        <v>8354</v>
      </c>
      <c r="I833" s="11" t="s">
        <v>4725</v>
      </c>
      <c r="J833" s="11" t="s">
        <v>8858</v>
      </c>
      <c r="K833" s="11" t="s">
        <v>11173</v>
      </c>
      <c r="L833" s="11" t="s">
        <v>11174</v>
      </c>
      <c r="M833" s="11" t="s">
        <v>66</v>
      </c>
      <c r="N833" s="11" t="s">
        <v>6874</v>
      </c>
      <c r="O833" s="11" t="s">
        <v>6875</v>
      </c>
      <c r="P833" s="11" t="s">
        <v>11175</v>
      </c>
      <c r="Q833" s="11">
        <v>236986</v>
      </c>
      <c r="R833" s="11" t="s">
        <v>10219</v>
      </c>
      <c r="S833" s="11" t="s">
        <v>7125</v>
      </c>
      <c r="T833" s="11" t="s">
        <v>575</v>
      </c>
      <c r="U833" s="11">
        <v>16000</v>
      </c>
      <c r="V833" s="11" t="s">
        <v>6923</v>
      </c>
      <c r="W833" s="11">
        <v>0</v>
      </c>
      <c r="X833" s="11">
        <v>21</v>
      </c>
      <c r="Y833" s="11" t="s">
        <v>6952</v>
      </c>
      <c r="Z833" s="15" t="str">
        <f>_xlfn.XLOOKUP(E833, Commandes!F:F, Commandes!D:D)</f>
        <v>GWAH-KDC-HA8</v>
      </c>
    </row>
    <row r="834" spans="1:26" x14ac:dyDescent="0.25">
      <c r="A834" s="11" t="s">
        <v>556</v>
      </c>
      <c r="B834" s="11" t="s">
        <v>6939</v>
      </c>
      <c r="C834" s="11" t="s">
        <v>11151</v>
      </c>
      <c r="D834" s="11" t="s">
        <v>11176</v>
      </c>
      <c r="E834" s="11" t="s">
        <v>585</v>
      </c>
      <c r="F834" s="11" t="s">
        <v>8029</v>
      </c>
      <c r="G834" s="11" t="s">
        <v>66</v>
      </c>
      <c r="H834" s="11" t="s">
        <v>8354</v>
      </c>
      <c r="I834" s="11" t="s">
        <v>4698</v>
      </c>
      <c r="J834" s="11" t="s">
        <v>8716</v>
      </c>
      <c r="K834" s="11" t="s">
        <v>11177</v>
      </c>
      <c r="L834" s="11" t="s">
        <v>11178</v>
      </c>
      <c r="M834" s="11" t="s">
        <v>66</v>
      </c>
      <c r="N834" s="11" t="s">
        <v>6874</v>
      </c>
      <c r="O834" s="11" t="s">
        <v>6875</v>
      </c>
      <c r="P834" s="11" t="s">
        <v>11179</v>
      </c>
      <c r="Q834" s="11">
        <v>217897</v>
      </c>
      <c r="R834" s="11" t="s">
        <v>11180</v>
      </c>
      <c r="S834" s="11" t="s">
        <v>6878</v>
      </c>
      <c r="T834" s="11" t="s">
        <v>587</v>
      </c>
      <c r="U834" s="11">
        <v>19000</v>
      </c>
      <c r="V834" s="11" t="s">
        <v>6923</v>
      </c>
      <c r="W834" s="11">
        <v>0</v>
      </c>
      <c r="X834" s="11">
        <v>21</v>
      </c>
      <c r="Y834" s="11" t="s">
        <v>6952</v>
      </c>
      <c r="Z834" s="15" t="str">
        <f>_xlfn.XLOOKUP(E834, Commandes!F:F, Commandes!D:D)</f>
        <v>GNXE-TXJ-3PB</v>
      </c>
    </row>
    <row r="835" spans="1:26" x14ac:dyDescent="0.25">
      <c r="A835" s="11" t="s">
        <v>556</v>
      </c>
      <c r="B835" s="11" t="s">
        <v>6939</v>
      </c>
      <c r="C835" s="11" t="s">
        <v>11151</v>
      </c>
      <c r="D835" s="11" t="s">
        <v>11181</v>
      </c>
      <c r="E835" s="11" t="s">
        <v>11182</v>
      </c>
      <c r="F835" s="11" t="s">
        <v>8353</v>
      </c>
      <c r="G835" s="11" t="s">
        <v>8353</v>
      </c>
      <c r="H835" s="11" t="s">
        <v>4692</v>
      </c>
      <c r="I835" s="11" t="s">
        <v>11183</v>
      </c>
      <c r="J835" s="11" t="s">
        <v>66</v>
      </c>
      <c r="K835" s="11" t="s">
        <v>11184</v>
      </c>
      <c r="L835" s="11" t="s">
        <v>11185</v>
      </c>
      <c r="M835" s="11" t="s">
        <v>66</v>
      </c>
      <c r="N835" s="11" t="s">
        <v>6920</v>
      </c>
      <c r="O835" s="11" t="s">
        <v>6911</v>
      </c>
      <c r="P835" s="11" t="s">
        <v>66</v>
      </c>
      <c r="Q835" s="11">
        <v>0</v>
      </c>
      <c r="R835" s="11" t="s">
        <v>11185</v>
      </c>
      <c r="S835" s="11" t="s">
        <v>6878</v>
      </c>
      <c r="T835" s="11" t="s">
        <v>11186</v>
      </c>
      <c r="U835" s="11">
        <v>14000</v>
      </c>
      <c r="V835" s="11" t="s">
        <v>6923</v>
      </c>
      <c r="W835" s="11">
        <v>0</v>
      </c>
      <c r="X835" s="11">
        <v>12</v>
      </c>
      <c r="Y835" s="11" t="s">
        <v>6952</v>
      </c>
      <c r="Z835" s="15" t="e">
        <f>_xlfn.XLOOKUP(E835, Commandes!F:F, Commandes!D:D)</f>
        <v>#N/A</v>
      </c>
    </row>
    <row r="836" spans="1:26" x14ac:dyDescent="0.25">
      <c r="A836" s="11" t="s">
        <v>556</v>
      </c>
      <c r="B836" s="11" t="s">
        <v>6939</v>
      </c>
      <c r="C836" s="11" t="s">
        <v>11151</v>
      </c>
      <c r="D836" s="11" t="s">
        <v>11187</v>
      </c>
      <c r="E836" s="11" t="s">
        <v>591</v>
      </c>
      <c r="F836" s="11" t="s">
        <v>8029</v>
      </c>
      <c r="G836" s="11" t="s">
        <v>8029</v>
      </c>
      <c r="H836" s="11" t="s">
        <v>8354</v>
      </c>
      <c r="I836" s="11" t="s">
        <v>4698</v>
      </c>
      <c r="J836" s="11" t="s">
        <v>8716</v>
      </c>
      <c r="K836" s="11" t="s">
        <v>8866</v>
      </c>
      <c r="L836" s="11" t="s">
        <v>9462</v>
      </c>
      <c r="M836" s="11" t="s">
        <v>66</v>
      </c>
      <c r="N836" s="11" t="s">
        <v>6874</v>
      </c>
      <c r="O836" s="11" t="s">
        <v>6875</v>
      </c>
      <c r="P836" s="11" t="s">
        <v>11188</v>
      </c>
      <c r="Q836" s="11">
        <v>228988</v>
      </c>
      <c r="R836" s="11" t="s">
        <v>11189</v>
      </c>
      <c r="S836" s="11" t="s">
        <v>6878</v>
      </c>
      <c r="T836" s="11" t="s">
        <v>11190</v>
      </c>
      <c r="U836" s="11">
        <v>19000</v>
      </c>
      <c r="V836" s="11" t="s">
        <v>6923</v>
      </c>
      <c r="W836" s="11">
        <v>0</v>
      </c>
      <c r="X836" s="11">
        <v>21</v>
      </c>
      <c r="Y836" s="11" t="s">
        <v>66</v>
      </c>
      <c r="Z836" s="15" t="str">
        <f>_xlfn.XLOOKUP(E836, Commandes!F:F, Commandes!D:D)</f>
        <v>GJFN-4WP-YYM</v>
      </c>
    </row>
    <row r="837" spans="1:26" x14ac:dyDescent="0.25">
      <c r="A837" s="11" t="s">
        <v>556</v>
      </c>
      <c r="B837" s="11" t="s">
        <v>6939</v>
      </c>
      <c r="C837" s="11" t="s">
        <v>11151</v>
      </c>
      <c r="D837" s="11" t="s">
        <v>11191</v>
      </c>
      <c r="E837" s="11" t="s">
        <v>566</v>
      </c>
      <c r="F837" s="11" t="s">
        <v>8029</v>
      </c>
      <c r="G837" s="11" t="s">
        <v>8029</v>
      </c>
      <c r="H837" s="11" t="s">
        <v>6906</v>
      </c>
      <c r="I837" s="11" t="s">
        <v>8094</v>
      </c>
      <c r="J837" s="11" t="s">
        <v>8465</v>
      </c>
      <c r="K837" s="11" t="s">
        <v>11192</v>
      </c>
      <c r="L837" s="11" t="s">
        <v>11193</v>
      </c>
      <c r="M837" s="11" t="s">
        <v>66</v>
      </c>
      <c r="N837" s="11" t="s">
        <v>6874</v>
      </c>
      <c r="O837" s="11" t="s">
        <v>6875</v>
      </c>
      <c r="P837" s="11" t="s">
        <v>11194</v>
      </c>
      <c r="Q837" s="11">
        <v>191457</v>
      </c>
      <c r="R837" s="11" t="s">
        <v>11195</v>
      </c>
      <c r="S837" s="11" t="s">
        <v>6878</v>
      </c>
      <c r="T837" s="11" t="s">
        <v>568</v>
      </c>
      <c r="U837" s="11">
        <v>19000</v>
      </c>
      <c r="V837" s="11" t="s">
        <v>6923</v>
      </c>
      <c r="W837" s="11">
        <v>0</v>
      </c>
      <c r="X837" s="11">
        <v>21</v>
      </c>
      <c r="Y837" s="11" t="s">
        <v>66</v>
      </c>
      <c r="Z837" s="15" t="str">
        <f>_xlfn.XLOOKUP(E837, Commandes!F:F, Commandes!D:D)</f>
        <v>GZ4B-CUH-57N</v>
      </c>
    </row>
    <row r="838" spans="1:26" x14ac:dyDescent="0.25">
      <c r="A838" s="11" t="s">
        <v>556</v>
      </c>
      <c r="B838" s="11" t="s">
        <v>6939</v>
      </c>
      <c r="C838" s="11" t="s">
        <v>11151</v>
      </c>
      <c r="D838" s="11" t="s">
        <v>11196</v>
      </c>
      <c r="E838" s="11" t="s">
        <v>2813</v>
      </c>
      <c r="F838" s="11" t="s">
        <v>8029</v>
      </c>
      <c r="G838" s="11" t="s">
        <v>8029</v>
      </c>
      <c r="H838" s="11" t="s">
        <v>6906</v>
      </c>
      <c r="I838" s="11" t="s">
        <v>8094</v>
      </c>
      <c r="J838" s="11" t="s">
        <v>8489</v>
      </c>
      <c r="K838" s="11" t="s">
        <v>11197</v>
      </c>
      <c r="L838" s="11" t="s">
        <v>11198</v>
      </c>
      <c r="M838" s="11" t="s">
        <v>66</v>
      </c>
      <c r="N838" s="11" t="s">
        <v>6874</v>
      </c>
      <c r="O838" s="11" t="s">
        <v>6875</v>
      </c>
      <c r="P838" s="11" t="s">
        <v>11199</v>
      </c>
      <c r="Q838" s="11">
        <v>55080</v>
      </c>
      <c r="R838" s="11" t="s">
        <v>11200</v>
      </c>
      <c r="S838" s="11" t="s">
        <v>6878</v>
      </c>
      <c r="T838" s="11" t="s">
        <v>2815</v>
      </c>
      <c r="U838" s="11">
        <v>19000</v>
      </c>
      <c r="V838" s="11" t="s">
        <v>6923</v>
      </c>
      <c r="W838" s="11">
        <v>0</v>
      </c>
      <c r="X838" s="11">
        <v>21</v>
      </c>
      <c r="Y838" s="11" t="s">
        <v>6952</v>
      </c>
      <c r="Z838" s="15" t="str">
        <f>_xlfn.XLOOKUP(E838, Commandes!F:F, Commandes!D:D)</f>
        <v>GRV5-3YF-9U9</v>
      </c>
    </row>
    <row r="839" spans="1:26" x14ac:dyDescent="0.25">
      <c r="A839" s="11" t="s">
        <v>556</v>
      </c>
      <c r="B839" s="11" t="s">
        <v>6939</v>
      </c>
      <c r="C839" s="11" t="s">
        <v>11151</v>
      </c>
      <c r="D839" s="11" t="s">
        <v>11201</v>
      </c>
      <c r="E839" s="11" t="s">
        <v>2808</v>
      </c>
      <c r="F839" s="11" t="s">
        <v>8029</v>
      </c>
      <c r="G839" s="11" t="s">
        <v>8029</v>
      </c>
      <c r="H839" s="11" t="s">
        <v>6906</v>
      </c>
      <c r="I839" s="11" t="s">
        <v>8094</v>
      </c>
      <c r="J839" s="11" t="s">
        <v>8489</v>
      </c>
      <c r="K839" s="11" t="s">
        <v>11197</v>
      </c>
      <c r="L839" s="11" t="s">
        <v>11202</v>
      </c>
      <c r="M839" s="11" t="s">
        <v>66</v>
      </c>
      <c r="N839" s="11" t="s">
        <v>6874</v>
      </c>
      <c r="O839" s="11" t="s">
        <v>6875</v>
      </c>
      <c r="P839" s="11" t="s">
        <v>11167</v>
      </c>
      <c r="Q839" s="11">
        <v>47181</v>
      </c>
      <c r="R839" s="11" t="s">
        <v>11203</v>
      </c>
      <c r="S839" s="11" t="s">
        <v>6878</v>
      </c>
      <c r="T839" s="11" t="s">
        <v>2810</v>
      </c>
      <c r="U839" s="11">
        <v>19000</v>
      </c>
      <c r="V839" s="11" t="s">
        <v>6923</v>
      </c>
      <c r="W839" s="11">
        <v>0</v>
      </c>
      <c r="X839" s="11">
        <v>21</v>
      </c>
      <c r="Y839" s="11" t="s">
        <v>6952</v>
      </c>
      <c r="Z839" s="15" t="str">
        <f>_xlfn.XLOOKUP(E839, Commandes!F:F, Commandes!D:D)</f>
        <v>G7B2-JXK-C39</v>
      </c>
    </row>
    <row r="840" spans="1:26" x14ac:dyDescent="0.25">
      <c r="A840" s="11" t="s">
        <v>556</v>
      </c>
      <c r="B840" s="11" t="s">
        <v>6939</v>
      </c>
      <c r="C840" s="11" t="s">
        <v>11151</v>
      </c>
      <c r="D840" s="11" t="s">
        <v>11204</v>
      </c>
      <c r="E840" s="11" t="s">
        <v>2802</v>
      </c>
      <c r="F840" s="11" t="s">
        <v>8029</v>
      </c>
      <c r="G840" s="11" t="s">
        <v>8029</v>
      </c>
      <c r="H840" s="11" t="s">
        <v>6906</v>
      </c>
      <c r="I840" s="11" t="s">
        <v>8094</v>
      </c>
      <c r="J840" s="11" t="s">
        <v>8489</v>
      </c>
      <c r="K840" s="11" t="s">
        <v>9029</v>
      </c>
      <c r="L840" s="11" t="s">
        <v>11205</v>
      </c>
      <c r="M840" s="11" t="s">
        <v>66</v>
      </c>
      <c r="N840" s="11" t="s">
        <v>6874</v>
      </c>
      <c r="O840" s="11" t="s">
        <v>6875</v>
      </c>
      <c r="P840" s="11" t="s">
        <v>11206</v>
      </c>
      <c r="Q840" s="11">
        <v>27254</v>
      </c>
      <c r="R840" s="11" t="s">
        <v>11207</v>
      </c>
      <c r="S840" s="11" t="s">
        <v>6878</v>
      </c>
      <c r="T840" s="11" t="s">
        <v>11208</v>
      </c>
      <c r="U840" s="11">
        <v>19000</v>
      </c>
      <c r="V840" s="11" t="s">
        <v>6923</v>
      </c>
      <c r="W840" s="11">
        <v>0</v>
      </c>
      <c r="X840" s="11">
        <v>21</v>
      </c>
      <c r="Y840" s="11" t="s">
        <v>6952</v>
      </c>
      <c r="Z840" s="15" t="str">
        <f>_xlfn.XLOOKUP(E840, Commandes!F:F, Commandes!D:D)</f>
        <v>GRZN-A8F-SBR</v>
      </c>
    </row>
    <row r="841" spans="1:26" x14ac:dyDescent="0.25">
      <c r="A841" s="11" t="s">
        <v>556</v>
      </c>
      <c r="B841" s="11" t="s">
        <v>6939</v>
      </c>
      <c r="C841" s="11" t="s">
        <v>11151</v>
      </c>
      <c r="D841" s="11" t="s">
        <v>11209</v>
      </c>
      <c r="E841" s="11" t="s">
        <v>2819</v>
      </c>
      <c r="F841" s="11" t="s">
        <v>8029</v>
      </c>
      <c r="G841" s="11" t="s">
        <v>8029</v>
      </c>
      <c r="H841" s="11" t="s">
        <v>6906</v>
      </c>
      <c r="I841" s="11" t="s">
        <v>8094</v>
      </c>
      <c r="J841" s="11" t="s">
        <v>8489</v>
      </c>
      <c r="K841" s="11" t="s">
        <v>11197</v>
      </c>
      <c r="L841" s="11" t="s">
        <v>11210</v>
      </c>
      <c r="M841" s="11" t="s">
        <v>66</v>
      </c>
      <c r="N841" s="11" t="s">
        <v>6874</v>
      </c>
      <c r="O841" s="11" t="s">
        <v>6875</v>
      </c>
      <c r="P841" s="11" t="s">
        <v>11211</v>
      </c>
      <c r="Q841" s="11">
        <v>44810</v>
      </c>
      <c r="R841" s="11" t="s">
        <v>11212</v>
      </c>
      <c r="S841" s="11" t="s">
        <v>6878</v>
      </c>
      <c r="T841" s="11" t="s">
        <v>2821</v>
      </c>
      <c r="U841" s="11">
        <v>19000</v>
      </c>
      <c r="V841" s="11" t="s">
        <v>6923</v>
      </c>
      <c r="W841" s="11">
        <v>0</v>
      </c>
      <c r="X841" s="11">
        <v>21</v>
      </c>
      <c r="Y841" s="11" t="s">
        <v>6952</v>
      </c>
      <c r="Z841" s="15" t="str">
        <f>_xlfn.XLOOKUP(E841, Commandes!F:F, Commandes!D:D)</f>
        <v>GF8K-Y8T-YS6</v>
      </c>
    </row>
    <row r="842" spans="1:26" x14ac:dyDescent="0.25">
      <c r="A842" s="11" t="s">
        <v>556</v>
      </c>
      <c r="B842" s="11" t="s">
        <v>6865</v>
      </c>
      <c r="C842" s="11" t="s">
        <v>11151</v>
      </c>
      <c r="D842" s="11" t="s">
        <v>11213</v>
      </c>
      <c r="E842" s="11" t="s">
        <v>11214</v>
      </c>
      <c r="F842" s="11" t="s">
        <v>6895</v>
      </c>
      <c r="G842" s="11" t="s">
        <v>7016</v>
      </c>
      <c r="H842" s="11" t="s">
        <v>4667</v>
      </c>
      <c r="I842" s="11" t="s">
        <v>7439</v>
      </c>
      <c r="J842" s="11" t="s">
        <v>11215</v>
      </c>
      <c r="K842" s="11" t="s">
        <v>7533</v>
      </c>
      <c r="L842" s="11" t="s">
        <v>10070</v>
      </c>
      <c r="M842" s="11" t="s">
        <v>66</v>
      </c>
      <c r="N842" s="11" t="s">
        <v>6874</v>
      </c>
      <c r="O842" s="11" t="s">
        <v>6875</v>
      </c>
      <c r="P842" s="11" t="s">
        <v>66</v>
      </c>
      <c r="Q842" s="11">
        <v>75667</v>
      </c>
      <c r="R842" s="11" t="s">
        <v>11216</v>
      </c>
      <c r="S842" s="11" t="s">
        <v>6878</v>
      </c>
      <c r="T842" s="11" t="s">
        <v>11217</v>
      </c>
      <c r="U842" s="11">
        <v>1994</v>
      </c>
      <c r="V842" s="11" t="s">
        <v>6923</v>
      </c>
      <c r="W842" s="11">
        <v>113</v>
      </c>
      <c r="X842" s="11">
        <v>6</v>
      </c>
      <c r="Y842" s="11" t="s">
        <v>6881</v>
      </c>
      <c r="Z842" s="15" t="e">
        <f>_xlfn.XLOOKUP(E842, Commandes!F:F, Commandes!D:D)</f>
        <v>#N/A</v>
      </c>
    </row>
    <row r="843" spans="1:26" x14ac:dyDescent="0.25">
      <c r="A843" s="11" t="s">
        <v>556</v>
      </c>
      <c r="B843" s="11" t="s">
        <v>6865</v>
      </c>
      <c r="C843" s="11" t="s">
        <v>11151</v>
      </c>
      <c r="D843" s="11" t="s">
        <v>11218</v>
      </c>
      <c r="E843" s="11" t="s">
        <v>11219</v>
      </c>
      <c r="F843" s="11" t="s">
        <v>6895</v>
      </c>
      <c r="G843" s="11" t="s">
        <v>7214</v>
      </c>
      <c r="H843" s="11" t="s">
        <v>7215</v>
      </c>
      <c r="I843" s="11" t="s">
        <v>7420</v>
      </c>
      <c r="J843" s="11" t="s">
        <v>7421</v>
      </c>
      <c r="K843" s="11" t="s">
        <v>11220</v>
      </c>
      <c r="L843" s="11" t="s">
        <v>11221</v>
      </c>
      <c r="M843" s="11" t="s">
        <v>66</v>
      </c>
      <c r="N843" s="11" t="s">
        <v>6874</v>
      </c>
      <c r="O843" s="11" t="s">
        <v>6875</v>
      </c>
      <c r="P843" s="11" t="s">
        <v>11222</v>
      </c>
      <c r="Q843" s="11">
        <v>61667</v>
      </c>
      <c r="R843" s="11" t="s">
        <v>11223</v>
      </c>
      <c r="S843" s="11" t="s">
        <v>6878</v>
      </c>
      <c r="T843" s="11" t="s">
        <v>11224</v>
      </c>
      <c r="U843" s="11">
        <v>2325</v>
      </c>
      <c r="V843" s="11" t="s">
        <v>7025</v>
      </c>
      <c r="W843" s="11">
        <v>28</v>
      </c>
      <c r="X843" s="11">
        <v>10</v>
      </c>
      <c r="Y843" s="11" t="s">
        <v>6881</v>
      </c>
      <c r="Z843" s="15" t="e">
        <f>_xlfn.XLOOKUP(E843, Commandes!F:F, Commandes!D:D)</f>
        <v>#N/A</v>
      </c>
    </row>
    <row r="844" spans="1:26" x14ac:dyDescent="0.25">
      <c r="A844" s="11" t="s">
        <v>556</v>
      </c>
      <c r="B844" s="11" t="s">
        <v>6865</v>
      </c>
      <c r="C844" s="11" t="s">
        <v>11151</v>
      </c>
      <c r="D844" s="11" t="s">
        <v>11225</v>
      </c>
      <c r="E844" s="11" t="s">
        <v>11226</v>
      </c>
      <c r="F844" s="11" t="s">
        <v>7071</v>
      </c>
      <c r="G844" s="11" t="s">
        <v>4275</v>
      </c>
      <c r="H844" s="11" t="s">
        <v>4667</v>
      </c>
      <c r="I844" s="11" t="s">
        <v>7255</v>
      </c>
      <c r="J844" s="11" t="s">
        <v>7256</v>
      </c>
      <c r="K844" s="11" t="s">
        <v>6897</v>
      </c>
      <c r="L844" s="11" t="s">
        <v>11227</v>
      </c>
      <c r="M844" s="11" t="s">
        <v>66</v>
      </c>
      <c r="N844" s="11" t="s">
        <v>6874</v>
      </c>
      <c r="O844" s="11" t="s">
        <v>6875</v>
      </c>
      <c r="P844" s="11" t="s">
        <v>11228</v>
      </c>
      <c r="Q844" s="11">
        <v>58500</v>
      </c>
      <c r="R844" s="11" t="s">
        <v>11229</v>
      </c>
      <c r="S844" s="11" t="s">
        <v>6878</v>
      </c>
      <c r="T844" s="11" t="s">
        <v>11230</v>
      </c>
      <c r="U844" s="11">
        <v>1888</v>
      </c>
      <c r="V844" s="11" t="s">
        <v>6880</v>
      </c>
      <c r="W844" s="11">
        <v>138</v>
      </c>
      <c r="X844" s="11">
        <v>7</v>
      </c>
      <c r="Y844" s="11" t="s">
        <v>6881</v>
      </c>
      <c r="Z844" s="15" t="e">
        <f>_xlfn.XLOOKUP(E844, Commandes!F:F, Commandes!D:D)</f>
        <v>#N/A</v>
      </c>
    </row>
    <row r="845" spans="1:26" x14ac:dyDescent="0.25">
      <c r="A845" s="11" t="s">
        <v>556</v>
      </c>
      <c r="B845" s="11" t="s">
        <v>7127</v>
      </c>
      <c r="C845" s="11" t="s">
        <v>11151</v>
      </c>
      <c r="D845" s="11" t="s">
        <v>11231</v>
      </c>
      <c r="E845" s="11" t="s">
        <v>11232</v>
      </c>
      <c r="F845" s="11" t="s">
        <v>66</v>
      </c>
      <c r="G845" s="11" t="s">
        <v>8010</v>
      </c>
      <c r="H845" s="11" t="s">
        <v>4667</v>
      </c>
      <c r="I845" s="11" t="s">
        <v>8278</v>
      </c>
      <c r="J845" s="11" t="s">
        <v>8279</v>
      </c>
      <c r="K845" s="11" t="s">
        <v>9305</v>
      </c>
      <c r="L845" s="11" t="s">
        <v>10341</v>
      </c>
      <c r="M845" s="11" t="s">
        <v>66</v>
      </c>
      <c r="N845" s="11" t="s">
        <v>6874</v>
      </c>
      <c r="O845" s="11" t="s">
        <v>6875</v>
      </c>
      <c r="P845" s="11" t="s">
        <v>66</v>
      </c>
      <c r="Q845" s="11">
        <v>137793</v>
      </c>
      <c r="R845" s="11" t="s">
        <v>11233</v>
      </c>
      <c r="S845" s="11" t="s">
        <v>6878</v>
      </c>
      <c r="T845" s="11" t="s">
        <v>11234</v>
      </c>
      <c r="U845" s="11">
        <v>1695</v>
      </c>
      <c r="V845" s="11" t="s">
        <v>6923</v>
      </c>
      <c r="W845" s="11">
        <v>82</v>
      </c>
      <c r="X845" s="11">
        <v>4</v>
      </c>
      <c r="Y845" s="11" t="s">
        <v>6881</v>
      </c>
      <c r="Z845" s="15" t="e">
        <f>_xlfn.XLOOKUP(E845, Commandes!F:F, Commandes!D:D)</f>
        <v>#N/A</v>
      </c>
    </row>
    <row r="846" spans="1:26" x14ac:dyDescent="0.25">
      <c r="A846" s="11" t="s">
        <v>556</v>
      </c>
      <c r="B846" s="11" t="s">
        <v>7127</v>
      </c>
      <c r="C846" s="11" t="s">
        <v>11151</v>
      </c>
      <c r="D846" s="11" t="s">
        <v>11235</v>
      </c>
      <c r="E846" s="11" t="s">
        <v>11236</v>
      </c>
      <c r="F846" s="11" t="s">
        <v>66</v>
      </c>
      <c r="G846" s="11" t="s">
        <v>4181</v>
      </c>
      <c r="H846" s="11" t="s">
        <v>4667</v>
      </c>
      <c r="I846" s="11" t="s">
        <v>7301</v>
      </c>
      <c r="J846" s="11" t="s">
        <v>7302</v>
      </c>
      <c r="K846" s="11" t="s">
        <v>7303</v>
      </c>
      <c r="L846" s="11" t="s">
        <v>9737</v>
      </c>
      <c r="M846" s="11" t="s">
        <v>66</v>
      </c>
      <c r="N846" s="11" t="s">
        <v>6874</v>
      </c>
      <c r="O846" s="11" t="s">
        <v>6875</v>
      </c>
      <c r="P846" s="11" t="s">
        <v>66</v>
      </c>
      <c r="Q846" s="11">
        <v>45300</v>
      </c>
      <c r="R846" s="11" t="s">
        <v>11237</v>
      </c>
      <c r="S846" s="11" t="s">
        <v>6878</v>
      </c>
      <c r="T846" s="11" t="s">
        <v>11238</v>
      </c>
      <c r="U846" s="11">
        <v>1702</v>
      </c>
      <c r="V846" s="11" t="s">
        <v>6923</v>
      </c>
      <c r="W846" s="11">
        <v>95</v>
      </c>
      <c r="X846" s="11">
        <v>4</v>
      </c>
      <c r="Y846" s="11" t="s">
        <v>6881</v>
      </c>
      <c r="Z846" s="15" t="e">
        <f>_xlfn.XLOOKUP(E846, Commandes!F:F, Commandes!D:D)</f>
        <v>#N/A</v>
      </c>
    </row>
    <row r="847" spans="1:26" x14ac:dyDescent="0.25">
      <c r="A847" s="11" t="s">
        <v>11239</v>
      </c>
      <c r="B847" s="11" t="s">
        <v>6939</v>
      </c>
      <c r="C847" s="11" t="s">
        <v>11240</v>
      </c>
      <c r="D847" s="11" t="s">
        <v>11241</v>
      </c>
      <c r="E847" s="11" t="s">
        <v>11242</v>
      </c>
      <c r="F847" s="11" t="s">
        <v>11243</v>
      </c>
      <c r="G847" s="11" t="s">
        <v>11243</v>
      </c>
      <c r="H847" s="11" t="s">
        <v>4692</v>
      </c>
      <c r="I847" s="11" t="s">
        <v>11244</v>
      </c>
      <c r="J847" s="11" t="s">
        <v>66</v>
      </c>
      <c r="K847" s="11" t="s">
        <v>11245</v>
      </c>
      <c r="L847" s="11" t="s">
        <v>11246</v>
      </c>
      <c r="M847" s="11" t="s">
        <v>66</v>
      </c>
      <c r="N847" s="11" t="s">
        <v>8151</v>
      </c>
      <c r="O847" s="11" t="s">
        <v>6911</v>
      </c>
      <c r="P847" s="11" t="s">
        <v>66</v>
      </c>
      <c r="Q847" s="11">
        <v>333114</v>
      </c>
      <c r="R847" s="11" t="s">
        <v>11247</v>
      </c>
      <c r="S847" s="11" t="s">
        <v>6878</v>
      </c>
      <c r="T847" s="11" t="s">
        <v>11248</v>
      </c>
      <c r="U847" s="11">
        <v>7000</v>
      </c>
      <c r="V847" s="11" t="s">
        <v>6923</v>
      </c>
      <c r="W847" s="11">
        <v>0</v>
      </c>
      <c r="X847" s="11">
        <v>8</v>
      </c>
      <c r="Y847" s="11" t="s">
        <v>7171</v>
      </c>
      <c r="Z847" s="15" t="e">
        <f>_xlfn.XLOOKUP(E847, Commandes!F:F, Commandes!D:D)</f>
        <v>#N/A</v>
      </c>
    </row>
    <row r="848" spans="1:26" x14ac:dyDescent="0.25">
      <c r="A848" s="11" t="s">
        <v>11239</v>
      </c>
      <c r="B848" s="11" t="s">
        <v>6939</v>
      </c>
      <c r="C848" s="11" t="s">
        <v>11240</v>
      </c>
      <c r="D848" s="11" t="s">
        <v>11249</v>
      </c>
      <c r="E848" s="11" t="s">
        <v>2599</v>
      </c>
      <c r="F848" s="11" t="s">
        <v>8029</v>
      </c>
      <c r="G848" s="11" t="s">
        <v>66</v>
      </c>
      <c r="H848" s="11" t="s">
        <v>8354</v>
      </c>
      <c r="I848" s="11" t="s">
        <v>4698</v>
      </c>
      <c r="J848" s="11" t="s">
        <v>8716</v>
      </c>
      <c r="K848" s="11" t="s">
        <v>10351</v>
      </c>
      <c r="L848" s="11" t="s">
        <v>11250</v>
      </c>
      <c r="M848" s="11" t="s">
        <v>66</v>
      </c>
      <c r="N848" s="11" t="s">
        <v>6874</v>
      </c>
      <c r="O848" s="11" t="s">
        <v>6875</v>
      </c>
      <c r="P848" s="11" t="s">
        <v>66</v>
      </c>
      <c r="Q848" s="11">
        <v>400000</v>
      </c>
      <c r="R848" s="11" t="s">
        <v>11251</v>
      </c>
      <c r="S848" s="11" t="s">
        <v>8335</v>
      </c>
      <c r="T848" s="11" t="s">
        <v>2601</v>
      </c>
      <c r="U848" s="11">
        <v>19000</v>
      </c>
      <c r="V848" s="11" t="s">
        <v>6923</v>
      </c>
      <c r="W848" s="11">
        <v>0</v>
      </c>
      <c r="X848" s="11">
        <v>21</v>
      </c>
      <c r="Y848" s="11" t="s">
        <v>66</v>
      </c>
      <c r="Z848" s="15" t="str">
        <f>_xlfn.XLOOKUP(E848, Commandes!F:F, Commandes!D:D)</f>
        <v>GDR7-RHC-V47</v>
      </c>
    </row>
    <row r="849" spans="1:26" x14ac:dyDescent="0.25">
      <c r="A849" s="11" t="s">
        <v>11239</v>
      </c>
      <c r="B849" s="11" t="s">
        <v>6939</v>
      </c>
      <c r="C849" s="11" t="s">
        <v>11240</v>
      </c>
      <c r="D849" s="11" t="s">
        <v>11252</v>
      </c>
      <c r="E849" s="11" t="s">
        <v>4486</v>
      </c>
      <c r="F849" s="11" t="s">
        <v>8500</v>
      </c>
      <c r="G849" s="11" t="s">
        <v>8500</v>
      </c>
      <c r="H849" s="11" t="s">
        <v>4692</v>
      </c>
      <c r="I849" s="11" t="s">
        <v>8501</v>
      </c>
      <c r="J849" s="11" t="s">
        <v>66</v>
      </c>
      <c r="K849" s="11" t="s">
        <v>9442</v>
      </c>
      <c r="L849" s="11" t="s">
        <v>11253</v>
      </c>
      <c r="M849" s="11" t="s">
        <v>66</v>
      </c>
      <c r="N849" s="11" t="s">
        <v>8151</v>
      </c>
      <c r="O849" s="11" t="s">
        <v>6911</v>
      </c>
      <c r="P849" s="11" t="s">
        <v>66</v>
      </c>
      <c r="Q849" s="11">
        <v>297989</v>
      </c>
      <c r="R849" s="11" t="s">
        <v>11254</v>
      </c>
      <c r="S849" s="11" t="s">
        <v>6878</v>
      </c>
      <c r="T849" s="11" t="s">
        <v>4488</v>
      </c>
      <c r="U849" s="11">
        <v>7200</v>
      </c>
      <c r="V849" s="11" t="s">
        <v>6923</v>
      </c>
      <c r="W849" s="11">
        <v>0</v>
      </c>
      <c r="X849" s="11">
        <v>8</v>
      </c>
      <c r="Y849" s="11" t="s">
        <v>7171</v>
      </c>
      <c r="Z849" s="15" t="str">
        <f>_xlfn.XLOOKUP(E849, Commandes!F:F, Commandes!D:D)</f>
        <v>GPNP-264-C7D</v>
      </c>
    </row>
    <row r="850" spans="1:26" x14ac:dyDescent="0.25">
      <c r="A850" s="11" t="s">
        <v>11239</v>
      </c>
      <c r="B850" s="11" t="s">
        <v>6939</v>
      </c>
      <c r="C850" s="11" t="s">
        <v>11240</v>
      </c>
      <c r="D850" s="11" t="s">
        <v>11255</v>
      </c>
      <c r="E850" s="11" t="s">
        <v>11256</v>
      </c>
      <c r="F850" s="11" t="s">
        <v>11257</v>
      </c>
      <c r="G850" s="11" t="s">
        <v>8347</v>
      </c>
      <c r="H850" s="11" t="s">
        <v>4692</v>
      </c>
      <c r="I850" s="11" t="s">
        <v>8501</v>
      </c>
      <c r="J850" s="11" t="s">
        <v>66</v>
      </c>
      <c r="K850" s="11" t="s">
        <v>11258</v>
      </c>
      <c r="L850" s="11" t="s">
        <v>11259</v>
      </c>
      <c r="M850" s="11" t="s">
        <v>66</v>
      </c>
      <c r="N850" s="11" t="s">
        <v>8151</v>
      </c>
      <c r="O850" s="11" t="s">
        <v>6911</v>
      </c>
      <c r="P850" s="11" t="s">
        <v>66</v>
      </c>
      <c r="Q850" s="11">
        <v>278100</v>
      </c>
      <c r="R850" s="11" t="s">
        <v>11260</v>
      </c>
      <c r="S850" s="11" t="s">
        <v>6878</v>
      </c>
      <c r="T850" s="11" t="s">
        <v>4494</v>
      </c>
      <c r="U850" s="11">
        <v>7200</v>
      </c>
      <c r="V850" s="11" t="s">
        <v>6923</v>
      </c>
      <c r="W850" s="11">
        <v>0</v>
      </c>
      <c r="X850" s="11">
        <v>8</v>
      </c>
      <c r="Y850" s="11" t="s">
        <v>7171</v>
      </c>
      <c r="Z850" s="15" t="e">
        <f>_xlfn.XLOOKUP(E850, Commandes!F:F, Commandes!D:D)</f>
        <v>#N/A</v>
      </c>
    </row>
    <row r="851" spans="1:26" x14ac:dyDescent="0.25">
      <c r="A851" s="11" t="s">
        <v>11239</v>
      </c>
      <c r="B851" s="11" t="s">
        <v>6865</v>
      </c>
      <c r="C851" s="11" t="s">
        <v>11240</v>
      </c>
      <c r="D851" s="11" t="s">
        <v>11261</v>
      </c>
      <c r="E851" s="11" t="s">
        <v>11262</v>
      </c>
      <c r="F851" s="11" t="s">
        <v>6895</v>
      </c>
      <c r="G851" s="11" t="s">
        <v>7214</v>
      </c>
      <c r="H851" s="11" t="s">
        <v>7215</v>
      </c>
      <c r="I851" s="11" t="s">
        <v>7420</v>
      </c>
      <c r="J851" s="11" t="s">
        <v>7421</v>
      </c>
      <c r="K851" s="11" t="s">
        <v>7541</v>
      </c>
      <c r="L851" s="11" t="s">
        <v>11263</v>
      </c>
      <c r="M851" s="11" t="s">
        <v>66</v>
      </c>
      <c r="N851" s="11" t="s">
        <v>6874</v>
      </c>
      <c r="O851" s="11" t="s">
        <v>6875</v>
      </c>
      <c r="P851" s="11" t="s">
        <v>11264</v>
      </c>
      <c r="Q851" s="11">
        <v>10</v>
      </c>
      <c r="R851" s="11" t="s">
        <v>11265</v>
      </c>
      <c r="S851" s="11" t="s">
        <v>6878</v>
      </c>
      <c r="T851" s="11" t="s">
        <v>11266</v>
      </c>
      <c r="U851" s="11">
        <v>2325</v>
      </c>
      <c r="V851" s="11" t="s">
        <v>7025</v>
      </c>
      <c r="W851" s="11">
        <v>28</v>
      </c>
      <c r="X851" s="11">
        <v>10</v>
      </c>
      <c r="Y851" s="11" t="s">
        <v>6881</v>
      </c>
      <c r="Z851" s="15" t="e">
        <f>_xlfn.XLOOKUP(E851, Commandes!F:F, Commandes!D:D)</f>
        <v>#N/A</v>
      </c>
    </row>
    <row r="852" spans="1:26" x14ac:dyDescent="0.25">
      <c r="A852" s="11" t="s">
        <v>11239</v>
      </c>
      <c r="B852" s="11" t="s">
        <v>6865</v>
      </c>
      <c r="C852" s="11" t="s">
        <v>11240</v>
      </c>
      <c r="D852" s="11" t="s">
        <v>11267</v>
      </c>
      <c r="E852" s="11" t="s">
        <v>11268</v>
      </c>
      <c r="F852" s="11" t="s">
        <v>6869</v>
      </c>
      <c r="G852" s="11" t="s">
        <v>4181</v>
      </c>
      <c r="H852" s="11" t="s">
        <v>4667</v>
      </c>
      <c r="I852" s="11" t="s">
        <v>6870</v>
      </c>
      <c r="J852" s="11" t="s">
        <v>6871</v>
      </c>
      <c r="K852" s="11" t="s">
        <v>7088</v>
      </c>
      <c r="L852" s="11" t="s">
        <v>11269</v>
      </c>
      <c r="M852" s="11" t="s">
        <v>66</v>
      </c>
      <c r="N852" s="11" t="s">
        <v>6874</v>
      </c>
      <c r="O852" s="11" t="s">
        <v>6875</v>
      </c>
      <c r="P852" s="11" t="s">
        <v>11270</v>
      </c>
      <c r="Q852" s="11">
        <v>55000</v>
      </c>
      <c r="R852" s="11" t="s">
        <v>11271</v>
      </c>
      <c r="S852" s="11" t="s">
        <v>6878</v>
      </c>
      <c r="T852" s="11" t="s">
        <v>11272</v>
      </c>
      <c r="U852" s="11">
        <v>1595</v>
      </c>
      <c r="V852" s="11" t="s">
        <v>6880</v>
      </c>
      <c r="W852" s="11">
        <v>120</v>
      </c>
      <c r="X852" s="11">
        <v>5</v>
      </c>
      <c r="Y852" s="11" t="s">
        <v>6881</v>
      </c>
      <c r="Z852" s="15" t="e">
        <f>_xlfn.XLOOKUP(E852, Commandes!F:F, Commandes!D:D)</f>
        <v>#N/A</v>
      </c>
    </row>
    <row r="853" spans="1:26" x14ac:dyDescent="0.25">
      <c r="A853" s="11" t="s">
        <v>11239</v>
      </c>
      <c r="B853" s="11" t="s">
        <v>6865</v>
      </c>
      <c r="C853" s="11" t="s">
        <v>11240</v>
      </c>
      <c r="D853" s="11" t="s">
        <v>11273</v>
      </c>
      <c r="E853" s="11" t="s">
        <v>11274</v>
      </c>
      <c r="F853" s="11" t="s">
        <v>6869</v>
      </c>
      <c r="G853" s="11" t="s">
        <v>4181</v>
      </c>
      <c r="H853" s="11" t="s">
        <v>4667</v>
      </c>
      <c r="I853" s="11" t="s">
        <v>6870</v>
      </c>
      <c r="J853" s="11" t="s">
        <v>6871</v>
      </c>
      <c r="K853" s="11" t="s">
        <v>10926</v>
      </c>
      <c r="L853" s="11" t="s">
        <v>11275</v>
      </c>
      <c r="M853" s="11" t="s">
        <v>66</v>
      </c>
      <c r="N853" s="11" t="s">
        <v>6874</v>
      </c>
      <c r="O853" s="11" t="s">
        <v>6875</v>
      </c>
      <c r="P853" s="11" t="s">
        <v>11276</v>
      </c>
      <c r="Q853" s="11">
        <v>105100</v>
      </c>
      <c r="R853" s="11" t="s">
        <v>11277</v>
      </c>
      <c r="S853" s="11" t="s">
        <v>6878</v>
      </c>
      <c r="T853" s="11" t="s">
        <v>11278</v>
      </c>
      <c r="U853" s="11">
        <v>1595</v>
      </c>
      <c r="V853" s="11" t="s">
        <v>6880</v>
      </c>
      <c r="W853" s="11">
        <v>120</v>
      </c>
      <c r="X853" s="11">
        <v>5</v>
      </c>
      <c r="Y853" s="11" t="s">
        <v>6881</v>
      </c>
      <c r="Z853" s="15" t="e">
        <f>_xlfn.XLOOKUP(E853, Commandes!F:F, Commandes!D:D)</f>
        <v>#N/A</v>
      </c>
    </row>
    <row r="854" spans="1:26" x14ac:dyDescent="0.25">
      <c r="A854" s="11" t="s">
        <v>11239</v>
      </c>
      <c r="B854" s="11" t="s">
        <v>6865</v>
      </c>
      <c r="C854" s="11" t="s">
        <v>11240</v>
      </c>
      <c r="D854" s="11" t="s">
        <v>11279</v>
      </c>
      <c r="E854" s="11" t="s">
        <v>11280</v>
      </c>
      <c r="F854" s="11" t="s">
        <v>7071</v>
      </c>
      <c r="G854" s="11" t="s">
        <v>4275</v>
      </c>
      <c r="H854" s="11" t="s">
        <v>4667</v>
      </c>
      <c r="I854" s="11" t="s">
        <v>7255</v>
      </c>
      <c r="J854" s="11" t="s">
        <v>7256</v>
      </c>
      <c r="K854" s="11" t="s">
        <v>6897</v>
      </c>
      <c r="L854" s="11" t="s">
        <v>9265</v>
      </c>
      <c r="M854" s="11" t="s">
        <v>66</v>
      </c>
      <c r="N854" s="11" t="s">
        <v>6874</v>
      </c>
      <c r="O854" s="11" t="s">
        <v>6875</v>
      </c>
      <c r="P854" s="11" t="s">
        <v>11281</v>
      </c>
      <c r="Q854" s="11">
        <v>8858</v>
      </c>
      <c r="R854" s="11" t="s">
        <v>11282</v>
      </c>
      <c r="S854" s="11" t="s">
        <v>6878</v>
      </c>
      <c r="T854" s="11" t="s">
        <v>11283</v>
      </c>
      <c r="U854" s="11">
        <v>1888</v>
      </c>
      <c r="V854" s="11" t="s">
        <v>6880</v>
      </c>
      <c r="W854" s="11">
        <v>138</v>
      </c>
      <c r="X854" s="11">
        <v>7</v>
      </c>
      <c r="Y854" s="11" t="s">
        <v>6881</v>
      </c>
      <c r="Z854" s="15" t="e">
        <f>_xlfn.XLOOKUP(E854, Commandes!F:F, Commandes!D:D)</f>
        <v>#N/A</v>
      </c>
    </row>
    <row r="855" spans="1:26" x14ac:dyDescent="0.25">
      <c r="A855" s="11" t="s">
        <v>11239</v>
      </c>
      <c r="B855" s="11" t="s">
        <v>7127</v>
      </c>
      <c r="C855" s="11" t="s">
        <v>11240</v>
      </c>
      <c r="D855" s="11" t="s">
        <v>11284</v>
      </c>
      <c r="E855" s="11" t="s">
        <v>11285</v>
      </c>
      <c r="F855" s="11" t="s">
        <v>66</v>
      </c>
      <c r="G855" s="11" t="s">
        <v>4181</v>
      </c>
      <c r="H855" s="11" t="s">
        <v>4667</v>
      </c>
      <c r="I855" s="11" t="s">
        <v>7301</v>
      </c>
      <c r="J855" s="11" t="s">
        <v>7302</v>
      </c>
      <c r="K855" s="11" t="s">
        <v>9330</v>
      </c>
      <c r="L855" s="11" t="s">
        <v>8689</v>
      </c>
      <c r="M855" s="11" t="s">
        <v>66</v>
      </c>
      <c r="N855" s="11" t="s">
        <v>6874</v>
      </c>
      <c r="O855" s="11" t="s">
        <v>6875</v>
      </c>
      <c r="P855" s="11" t="s">
        <v>66</v>
      </c>
      <c r="Q855" s="11">
        <v>161121</v>
      </c>
      <c r="R855" s="11" t="s">
        <v>11286</v>
      </c>
      <c r="S855" s="11" t="s">
        <v>6878</v>
      </c>
      <c r="T855" s="11" t="s">
        <v>11287</v>
      </c>
      <c r="U855" s="11">
        <v>1702</v>
      </c>
      <c r="V855" s="11" t="s">
        <v>6923</v>
      </c>
      <c r="W855" s="11">
        <v>109</v>
      </c>
      <c r="X855" s="11">
        <v>4</v>
      </c>
      <c r="Y855" s="11" t="s">
        <v>6881</v>
      </c>
      <c r="Z855" s="15" t="e">
        <f>_xlfn.XLOOKUP(E855, Commandes!F:F, Commandes!D:D)</f>
        <v>#N/A</v>
      </c>
    </row>
    <row r="856" spans="1:26" x14ac:dyDescent="0.25">
      <c r="A856" s="11" t="s">
        <v>11239</v>
      </c>
      <c r="B856" s="11" t="s">
        <v>7127</v>
      </c>
      <c r="C856" s="11" t="s">
        <v>11240</v>
      </c>
      <c r="D856" s="11" t="s">
        <v>11288</v>
      </c>
      <c r="E856" s="11" t="s">
        <v>11289</v>
      </c>
      <c r="F856" s="11" t="s">
        <v>66</v>
      </c>
      <c r="G856" s="11" t="s">
        <v>4181</v>
      </c>
      <c r="H856" s="11" t="s">
        <v>4667</v>
      </c>
      <c r="I856" s="11" t="s">
        <v>8290</v>
      </c>
      <c r="J856" s="11" t="s">
        <v>8291</v>
      </c>
      <c r="K856" s="11" t="s">
        <v>9171</v>
      </c>
      <c r="L856" s="11" t="s">
        <v>9360</v>
      </c>
      <c r="M856" s="11" t="s">
        <v>66</v>
      </c>
      <c r="N856" s="11" t="s">
        <v>6874</v>
      </c>
      <c r="O856" s="11" t="s">
        <v>6875</v>
      </c>
      <c r="P856" s="11" t="s">
        <v>11290</v>
      </c>
      <c r="Q856" s="11">
        <v>18500</v>
      </c>
      <c r="R856" s="11" t="s">
        <v>11291</v>
      </c>
      <c r="S856" s="11" t="s">
        <v>6878</v>
      </c>
      <c r="T856" s="11" t="s">
        <v>11292</v>
      </c>
      <c r="U856" s="11">
        <v>1595</v>
      </c>
      <c r="V856" s="11" t="s">
        <v>6880</v>
      </c>
      <c r="W856" s="11">
        <v>120</v>
      </c>
      <c r="X856" s="11">
        <v>5</v>
      </c>
      <c r="Y856" s="11" t="s">
        <v>6881</v>
      </c>
      <c r="Z856" s="15" t="e">
        <f>_xlfn.XLOOKUP(E856, Commandes!F:F, Commandes!D:D)</f>
        <v>#N/A</v>
      </c>
    </row>
    <row r="857" spans="1:26" x14ac:dyDescent="0.25">
      <c r="A857" s="11" t="s">
        <v>11239</v>
      </c>
      <c r="B857" s="11" t="s">
        <v>6903</v>
      </c>
      <c r="C857" s="11" t="s">
        <v>11240</v>
      </c>
      <c r="D857" s="11" t="s">
        <v>11293</v>
      </c>
      <c r="E857" s="11" t="s">
        <v>11294</v>
      </c>
      <c r="F857" s="11" t="s">
        <v>6905</v>
      </c>
      <c r="G857" s="11" t="s">
        <v>6905</v>
      </c>
      <c r="H857" s="11" t="s">
        <v>6906</v>
      </c>
      <c r="I857" s="11" t="s">
        <v>4831</v>
      </c>
      <c r="J857" s="11" t="s">
        <v>66</v>
      </c>
      <c r="K857" s="11" t="s">
        <v>11295</v>
      </c>
      <c r="L857" s="11" t="s">
        <v>11296</v>
      </c>
      <c r="M857" s="11" t="s">
        <v>66</v>
      </c>
      <c r="N857" s="11" t="s">
        <v>6910</v>
      </c>
      <c r="O857" s="11" t="s">
        <v>6911</v>
      </c>
      <c r="P857" s="11" t="s">
        <v>66</v>
      </c>
      <c r="Q857" s="11">
        <v>0</v>
      </c>
      <c r="R857" s="11" t="s">
        <v>11254</v>
      </c>
      <c r="S857" s="11" t="s">
        <v>6878</v>
      </c>
      <c r="T857" s="11" t="s">
        <v>11297</v>
      </c>
      <c r="U857" s="11">
        <v>3500</v>
      </c>
      <c r="V857" s="11" t="s">
        <v>6914</v>
      </c>
      <c r="W857" s="11">
        <v>0</v>
      </c>
      <c r="X857" s="11">
        <v>7</v>
      </c>
      <c r="Y857" s="11" t="s">
        <v>6915</v>
      </c>
      <c r="Z857" s="15" t="e">
        <f>_xlfn.XLOOKUP(E857, Commandes!F:F, Commandes!D:D)</f>
        <v>#N/A</v>
      </c>
    </row>
    <row r="858" spans="1:26" x14ac:dyDescent="0.25">
      <c r="A858" s="11" t="s">
        <v>11239</v>
      </c>
      <c r="B858" s="11" t="s">
        <v>6903</v>
      </c>
      <c r="C858" s="11" t="s">
        <v>11240</v>
      </c>
      <c r="D858" s="11" t="s">
        <v>11298</v>
      </c>
      <c r="E858" s="11" t="s">
        <v>4476</v>
      </c>
      <c r="F858" s="11" t="s">
        <v>6905</v>
      </c>
      <c r="G858" s="11" t="s">
        <v>6905</v>
      </c>
      <c r="H858" s="11" t="s">
        <v>4692</v>
      </c>
      <c r="I858" s="11" t="s">
        <v>4693</v>
      </c>
      <c r="J858" s="11" t="s">
        <v>66</v>
      </c>
      <c r="K858" s="11" t="s">
        <v>11299</v>
      </c>
      <c r="L858" s="11" t="s">
        <v>11300</v>
      </c>
      <c r="M858" s="11" t="s">
        <v>66</v>
      </c>
      <c r="N858" s="11" t="s">
        <v>6910</v>
      </c>
      <c r="O858" s="11" t="s">
        <v>6911</v>
      </c>
      <c r="P858" s="11" t="s">
        <v>66</v>
      </c>
      <c r="Q858" s="11">
        <v>0</v>
      </c>
      <c r="R858" s="11" t="s">
        <v>11301</v>
      </c>
      <c r="S858" s="11" t="s">
        <v>6878</v>
      </c>
      <c r="T858" s="11" t="s">
        <v>11302</v>
      </c>
      <c r="U858" s="11">
        <v>3500</v>
      </c>
      <c r="V858" s="11" t="s">
        <v>6914</v>
      </c>
      <c r="W858" s="11">
        <v>0</v>
      </c>
      <c r="X858" s="11">
        <v>13</v>
      </c>
      <c r="Y858" s="11" t="s">
        <v>7171</v>
      </c>
      <c r="Z858" s="15" t="str">
        <f>_xlfn.XLOOKUP(E858, Commandes!F:F, Commandes!D:D)</f>
        <v>GWN9-N5R-PWC</v>
      </c>
    </row>
    <row r="859" spans="1:26" x14ac:dyDescent="0.25">
      <c r="A859" s="11" t="s">
        <v>11239</v>
      </c>
      <c r="B859" s="11" t="s">
        <v>6903</v>
      </c>
      <c r="C859" s="11" t="s">
        <v>11240</v>
      </c>
      <c r="D859" s="11" t="s">
        <v>11303</v>
      </c>
      <c r="E859" s="11" t="s">
        <v>4481</v>
      </c>
      <c r="F859" s="11" t="s">
        <v>6905</v>
      </c>
      <c r="G859" s="11" t="s">
        <v>6905</v>
      </c>
      <c r="H859" s="11" t="s">
        <v>4692</v>
      </c>
      <c r="I859" s="11" t="s">
        <v>4693</v>
      </c>
      <c r="J859" s="11" t="s">
        <v>66</v>
      </c>
      <c r="K859" s="11" t="s">
        <v>11304</v>
      </c>
      <c r="L859" s="11" t="s">
        <v>11305</v>
      </c>
      <c r="M859" s="11" t="s">
        <v>66</v>
      </c>
      <c r="N859" s="11" t="s">
        <v>6910</v>
      </c>
      <c r="O859" s="11" t="s">
        <v>6911</v>
      </c>
      <c r="P859" s="11" t="s">
        <v>66</v>
      </c>
      <c r="Q859" s="11">
        <v>0</v>
      </c>
      <c r="R859" s="11" t="s">
        <v>11301</v>
      </c>
      <c r="S859" s="11" t="s">
        <v>6878</v>
      </c>
      <c r="T859" s="11" t="s">
        <v>11306</v>
      </c>
      <c r="U859" s="11">
        <v>3500</v>
      </c>
      <c r="V859" s="11" t="s">
        <v>6914</v>
      </c>
      <c r="W859" s="11">
        <v>0</v>
      </c>
      <c r="X859" s="11">
        <v>13</v>
      </c>
      <c r="Y859" s="11" t="s">
        <v>7171</v>
      </c>
      <c r="Z859" s="15" t="str">
        <f>_xlfn.XLOOKUP(E859, Commandes!F:F, Commandes!D:D)</f>
        <v>GSP2-498-45W</v>
      </c>
    </row>
    <row r="860" spans="1:26" x14ac:dyDescent="0.25">
      <c r="A860" s="11" t="s">
        <v>11239</v>
      </c>
      <c r="B860" s="11" t="s">
        <v>6903</v>
      </c>
      <c r="C860" s="11" t="s">
        <v>11240</v>
      </c>
      <c r="D860" s="11" t="s">
        <v>11307</v>
      </c>
      <c r="E860" s="11" t="s">
        <v>4478</v>
      </c>
      <c r="F860" s="11" t="s">
        <v>6905</v>
      </c>
      <c r="G860" s="11" t="s">
        <v>6905</v>
      </c>
      <c r="H860" s="11" t="s">
        <v>4692</v>
      </c>
      <c r="I860" s="11" t="s">
        <v>4693</v>
      </c>
      <c r="J860" s="11" t="s">
        <v>66</v>
      </c>
      <c r="K860" s="11" t="s">
        <v>11304</v>
      </c>
      <c r="L860" s="11" t="s">
        <v>11305</v>
      </c>
      <c r="M860" s="11" t="s">
        <v>66</v>
      </c>
      <c r="N860" s="11" t="s">
        <v>6910</v>
      </c>
      <c r="O860" s="11" t="s">
        <v>6911</v>
      </c>
      <c r="P860" s="11" t="s">
        <v>66</v>
      </c>
      <c r="Q860" s="11">
        <v>0</v>
      </c>
      <c r="R860" s="11" t="s">
        <v>11305</v>
      </c>
      <c r="S860" s="11" t="s">
        <v>6878</v>
      </c>
      <c r="T860" s="11" t="s">
        <v>11308</v>
      </c>
      <c r="U860" s="11">
        <v>3500</v>
      </c>
      <c r="V860" s="11" t="s">
        <v>6914</v>
      </c>
      <c r="W860" s="11">
        <v>0</v>
      </c>
      <c r="X860" s="11">
        <v>13</v>
      </c>
      <c r="Y860" s="11" t="s">
        <v>7171</v>
      </c>
      <c r="Z860" s="15" t="str">
        <f>_xlfn.XLOOKUP(E860, Commandes!F:F, Commandes!D:D)</f>
        <v>GCEE-BTN-XPD</v>
      </c>
    </row>
    <row r="861" spans="1:26" x14ac:dyDescent="0.25">
      <c r="A861" s="11" t="s">
        <v>611</v>
      </c>
      <c r="B861" s="11" t="s">
        <v>6939</v>
      </c>
      <c r="C861" s="11" t="s">
        <v>11309</v>
      </c>
      <c r="D861" s="11" t="s">
        <v>11310</v>
      </c>
      <c r="E861" s="11" t="s">
        <v>1321</v>
      </c>
      <c r="F861" s="11" t="s">
        <v>6942</v>
      </c>
      <c r="G861" s="11" t="s">
        <v>66</v>
      </c>
      <c r="H861" s="11" t="s">
        <v>6906</v>
      </c>
      <c r="I861" s="11" t="s">
        <v>8038</v>
      </c>
      <c r="J861" s="11" t="s">
        <v>8039</v>
      </c>
      <c r="K861" s="11" t="s">
        <v>8332</v>
      </c>
      <c r="L861" s="11" t="s">
        <v>8333</v>
      </c>
      <c r="M861" s="11" t="s">
        <v>66</v>
      </c>
      <c r="N861" s="11" t="s">
        <v>6874</v>
      </c>
      <c r="O861" s="11" t="s">
        <v>6875</v>
      </c>
      <c r="P861" s="11" t="s">
        <v>11311</v>
      </c>
      <c r="Q861" s="11">
        <v>455310</v>
      </c>
      <c r="R861" s="11" t="s">
        <v>11312</v>
      </c>
      <c r="S861" s="11" t="s">
        <v>8335</v>
      </c>
      <c r="T861" s="11" t="s">
        <v>1323</v>
      </c>
      <c r="U861" s="11">
        <v>16000</v>
      </c>
      <c r="V861" s="11" t="s">
        <v>6923</v>
      </c>
      <c r="W861" s="11">
        <v>0</v>
      </c>
      <c r="X861" s="11">
        <v>14</v>
      </c>
      <c r="Y861" s="11" t="s">
        <v>6952</v>
      </c>
      <c r="Z861" s="15" t="str">
        <f>_xlfn.XLOOKUP(E861, Commandes!F:F, Commandes!D:D)</f>
        <v>GHKW-7K3-BGE</v>
      </c>
    </row>
    <row r="862" spans="1:26" x14ac:dyDescent="0.25">
      <c r="A862" s="11" t="s">
        <v>611</v>
      </c>
      <c r="B862" s="11" t="s">
        <v>6939</v>
      </c>
      <c r="C862" s="11" t="s">
        <v>11309</v>
      </c>
      <c r="D862" s="11" t="s">
        <v>11313</v>
      </c>
      <c r="E862" s="11" t="s">
        <v>707</v>
      </c>
      <c r="F862" s="11" t="s">
        <v>6942</v>
      </c>
      <c r="G862" s="11" t="s">
        <v>66</v>
      </c>
      <c r="H862" s="11" t="s">
        <v>6906</v>
      </c>
      <c r="I862" s="11" t="s">
        <v>8038</v>
      </c>
      <c r="J862" s="11" t="s">
        <v>8039</v>
      </c>
      <c r="K862" s="11" t="s">
        <v>11314</v>
      </c>
      <c r="L862" s="11" t="s">
        <v>11315</v>
      </c>
      <c r="M862" s="11" t="s">
        <v>66</v>
      </c>
      <c r="N862" s="11" t="s">
        <v>6874</v>
      </c>
      <c r="O862" s="11" t="s">
        <v>6875</v>
      </c>
      <c r="P862" s="11" t="s">
        <v>11316</v>
      </c>
      <c r="Q862" s="11">
        <v>358913</v>
      </c>
      <c r="R862" s="11" t="s">
        <v>11317</v>
      </c>
      <c r="S862" s="11" t="s">
        <v>8335</v>
      </c>
      <c r="T862" s="11" t="s">
        <v>709</v>
      </c>
      <c r="U862" s="11">
        <v>16000</v>
      </c>
      <c r="V862" s="11" t="s">
        <v>6923</v>
      </c>
      <c r="W862" s="11">
        <v>0</v>
      </c>
      <c r="X862" s="11">
        <v>14</v>
      </c>
      <c r="Y862" s="11" t="s">
        <v>6952</v>
      </c>
      <c r="Z862" s="15" t="str">
        <f>_xlfn.XLOOKUP(E862, Commandes!F:F, Commandes!D:D)</f>
        <v>GY7R-A85-3KP</v>
      </c>
    </row>
    <row r="863" spans="1:26" x14ac:dyDescent="0.25">
      <c r="A863" s="11" t="s">
        <v>611</v>
      </c>
      <c r="B863" s="11" t="s">
        <v>6939</v>
      </c>
      <c r="C863" s="11" t="s">
        <v>11309</v>
      </c>
      <c r="D863" s="11" t="s">
        <v>11318</v>
      </c>
      <c r="E863" s="11" t="s">
        <v>713</v>
      </c>
      <c r="F863" s="11" t="s">
        <v>8029</v>
      </c>
      <c r="G863" s="11" t="s">
        <v>8029</v>
      </c>
      <c r="H863" s="11" t="s">
        <v>6906</v>
      </c>
      <c r="I863" s="11" t="s">
        <v>8094</v>
      </c>
      <c r="J863" s="11" t="s">
        <v>8716</v>
      </c>
      <c r="K863" s="11" t="s">
        <v>11319</v>
      </c>
      <c r="L863" s="11" t="s">
        <v>11320</v>
      </c>
      <c r="M863" s="11" t="s">
        <v>66</v>
      </c>
      <c r="N863" s="11" t="s">
        <v>6874</v>
      </c>
      <c r="O863" s="11" t="s">
        <v>6875</v>
      </c>
      <c r="P863" s="11" t="s">
        <v>11321</v>
      </c>
      <c r="Q863" s="11">
        <v>373655</v>
      </c>
      <c r="R863" s="11" t="s">
        <v>11322</v>
      </c>
      <c r="S863" s="11" t="s">
        <v>6878</v>
      </c>
      <c r="T863" s="11" t="s">
        <v>715</v>
      </c>
      <c r="U863" s="11">
        <v>19000</v>
      </c>
      <c r="V863" s="11" t="s">
        <v>6923</v>
      </c>
      <c r="W863" s="11">
        <v>0</v>
      </c>
      <c r="X863" s="11">
        <v>21</v>
      </c>
      <c r="Y863" s="11" t="s">
        <v>6952</v>
      </c>
      <c r="Z863" s="15" t="str">
        <f>_xlfn.XLOOKUP(E863, Commandes!F:F, Commandes!D:D)</f>
        <v>GTUT-5BV-HAD</v>
      </c>
    </row>
    <row r="864" spans="1:26" x14ac:dyDescent="0.25">
      <c r="A864" s="11" t="s">
        <v>611</v>
      </c>
      <c r="B864" s="11" t="s">
        <v>6939</v>
      </c>
      <c r="C864" s="11" t="s">
        <v>11309</v>
      </c>
      <c r="D864" s="11" t="s">
        <v>11323</v>
      </c>
      <c r="E864" s="11" t="s">
        <v>719</v>
      </c>
      <c r="F864" s="11" t="s">
        <v>6942</v>
      </c>
      <c r="G864" s="11" t="s">
        <v>66</v>
      </c>
      <c r="H864" s="11" t="s">
        <v>6906</v>
      </c>
      <c r="I864" s="11" t="s">
        <v>6958</v>
      </c>
      <c r="J864" s="11" t="s">
        <v>8465</v>
      </c>
      <c r="K864" s="11" t="s">
        <v>11324</v>
      </c>
      <c r="L864" s="11" t="s">
        <v>11325</v>
      </c>
      <c r="M864" s="11" t="s">
        <v>66</v>
      </c>
      <c r="N864" s="11" t="s">
        <v>6874</v>
      </c>
      <c r="O864" s="11" t="s">
        <v>6875</v>
      </c>
      <c r="P864" s="11" t="s">
        <v>11326</v>
      </c>
      <c r="Q864" s="11">
        <v>275560</v>
      </c>
      <c r="R864" s="11" t="s">
        <v>11327</v>
      </c>
      <c r="S864" s="11" t="s">
        <v>6878</v>
      </c>
      <c r="T864" s="11" t="s">
        <v>721</v>
      </c>
      <c r="U864" s="11">
        <v>16000</v>
      </c>
      <c r="V864" s="11" t="s">
        <v>6923</v>
      </c>
      <c r="W864" s="11">
        <v>0</v>
      </c>
      <c r="X864" s="11">
        <v>21</v>
      </c>
      <c r="Y864" s="11" t="s">
        <v>66</v>
      </c>
      <c r="Z864" s="15" t="str">
        <f>_xlfn.XLOOKUP(E864, Commandes!F:F, Commandes!D:D)</f>
        <v>G4HY-VCW-44P</v>
      </c>
    </row>
    <row r="865" spans="1:26" x14ac:dyDescent="0.25">
      <c r="A865" s="11" t="s">
        <v>611</v>
      </c>
      <c r="B865" s="11" t="s">
        <v>6939</v>
      </c>
      <c r="C865" s="11" t="s">
        <v>11309</v>
      </c>
      <c r="D865" s="11" t="s">
        <v>11328</v>
      </c>
      <c r="E865" s="11" t="s">
        <v>639</v>
      </c>
      <c r="F865" s="11" t="s">
        <v>6942</v>
      </c>
      <c r="G865" s="11" t="s">
        <v>66</v>
      </c>
      <c r="H865" s="11" t="s">
        <v>6906</v>
      </c>
      <c r="I865" s="11" t="s">
        <v>6958</v>
      </c>
      <c r="J865" s="11" t="s">
        <v>8465</v>
      </c>
      <c r="K865" s="11" t="s">
        <v>11324</v>
      </c>
      <c r="L865" s="11" t="s">
        <v>11329</v>
      </c>
      <c r="M865" s="11" t="s">
        <v>66</v>
      </c>
      <c r="N865" s="11" t="s">
        <v>6874</v>
      </c>
      <c r="O865" s="11" t="s">
        <v>6875</v>
      </c>
      <c r="P865" s="11" t="s">
        <v>11330</v>
      </c>
      <c r="Q865" s="11">
        <v>240650</v>
      </c>
      <c r="R865" s="11" t="s">
        <v>11331</v>
      </c>
      <c r="S865" s="11" t="s">
        <v>6878</v>
      </c>
      <c r="T865" s="11" t="s">
        <v>641</v>
      </c>
      <c r="U865" s="11">
        <v>16000</v>
      </c>
      <c r="V865" s="11" t="s">
        <v>6923</v>
      </c>
      <c r="W865" s="11">
        <v>0</v>
      </c>
      <c r="X865" s="11">
        <v>21</v>
      </c>
      <c r="Y865" s="11" t="s">
        <v>66</v>
      </c>
      <c r="Z865" s="15" t="str">
        <f>_xlfn.XLOOKUP(E865, Commandes!F:F, Commandes!D:D)</f>
        <v>GS6R-XKH-RHW</v>
      </c>
    </row>
    <row r="866" spans="1:26" x14ac:dyDescent="0.25">
      <c r="A866" s="11" t="s">
        <v>611</v>
      </c>
      <c r="B866" s="11" t="s">
        <v>6939</v>
      </c>
      <c r="C866" s="11" t="s">
        <v>11309</v>
      </c>
      <c r="D866" s="11" t="s">
        <v>11332</v>
      </c>
      <c r="E866" s="11" t="s">
        <v>658</v>
      </c>
      <c r="F866" s="11" t="s">
        <v>8029</v>
      </c>
      <c r="G866" s="11" t="s">
        <v>8029</v>
      </c>
      <c r="H866" s="11" t="s">
        <v>6906</v>
      </c>
      <c r="I866" s="11" t="s">
        <v>8094</v>
      </c>
      <c r="J866" s="11" t="s">
        <v>8489</v>
      </c>
      <c r="K866" s="11" t="s">
        <v>8407</v>
      </c>
      <c r="L866" s="11" t="s">
        <v>11333</v>
      </c>
      <c r="M866" s="11" t="s">
        <v>66</v>
      </c>
      <c r="N866" s="11" t="s">
        <v>6874</v>
      </c>
      <c r="O866" s="11" t="s">
        <v>6875</v>
      </c>
      <c r="P866" s="11" t="s">
        <v>11334</v>
      </c>
      <c r="Q866" s="11">
        <v>279230</v>
      </c>
      <c r="R866" s="11" t="s">
        <v>11335</v>
      </c>
      <c r="S866" s="11" t="s">
        <v>6878</v>
      </c>
      <c r="T866" s="11" t="s">
        <v>660</v>
      </c>
      <c r="U866" s="11">
        <v>19000</v>
      </c>
      <c r="V866" s="11" t="s">
        <v>6923</v>
      </c>
      <c r="W866" s="11">
        <v>0</v>
      </c>
      <c r="X866" s="11">
        <v>21</v>
      </c>
      <c r="Y866" s="11" t="s">
        <v>6952</v>
      </c>
      <c r="Z866" s="15" t="str">
        <f>_xlfn.XLOOKUP(E866, Commandes!F:F, Commandes!D:D)</f>
        <v>G9XT-PSM-WKC</v>
      </c>
    </row>
    <row r="867" spans="1:26" x14ac:dyDescent="0.25">
      <c r="A867" s="11" t="s">
        <v>611</v>
      </c>
      <c r="B867" s="11" t="s">
        <v>6939</v>
      </c>
      <c r="C867" s="11" t="s">
        <v>11309</v>
      </c>
      <c r="D867" s="11" t="s">
        <v>11336</v>
      </c>
      <c r="E867" s="11" t="s">
        <v>633</v>
      </c>
      <c r="F867" s="11" t="s">
        <v>8029</v>
      </c>
      <c r="G867" s="11" t="s">
        <v>8029</v>
      </c>
      <c r="H867" s="11" t="s">
        <v>6906</v>
      </c>
      <c r="I867" s="11" t="s">
        <v>8094</v>
      </c>
      <c r="J867" s="11" t="s">
        <v>8489</v>
      </c>
      <c r="K867" s="11" t="s">
        <v>11337</v>
      </c>
      <c r="L867" s="11" t="s">
        <v>11338</v>
      </c>
      <c r="M867" s="11" t="s">
        <v>66</v>
      </c>
      <c r="N867" s="11" t="s">
        <v>6874</v>
      </c>
      <c r="O867" s="11" t="s">
        <v>6875</v>
      </c>
      <c r="P867" s="11" t="s">
        <v>11339</v>
      </c>
      <c r="Q867" s="11">
        <v>274490</v>
      </c>
      <c r="R867" s="11" t="s">
        <v>11340</v>
      </c>
      <c r="S867" s="11" t="s">
        <v>6878</v>
      </c>
      <c r="T867" s="11" t="s">
        <v>635</v>
      </c>
      <c r="U867" s="11">
        <v>19000</v>
      </c>
      <c r="V867" s="11" t="s">
        <v>6923</v>
      </c>
      <c r="W867" s="11">
        <v>0</v>
      </c>
      <c r="X867" s="11">
        <v>21</v>
      </c>
      <c r="Y867" s="11" t="s">
        <v>6952</v>
      </c>
      <c r="Z867" s="15" t="str">
        <f>_xlfn.XLOOKUP(E867, Commandes!F:F, Commandes!D:D)</f>
        <v>GNEW-YGX-MCT</v>
      </c>
    </row>
    <row r="868" spans="1:26" x14ac:dyDescent="0.25">
      <c r="A868" s="11" t="s">
        <v>611</v>
      </c>
      <c r="B868" s="11" t="s">
        <v>6939</v>
      </c>
      <c r="C868" s="11" t="s">
        <v>11309</v>
      </c>
      <c r="D868" s="11" t="s">
        <v>11341</v>
      </c>
      <c r="E868" s="11" t="s">
        <v>736</v>
      </c>
      <c r="F868" s="11" t="s">
        <v>8029</v>
      </c>
      <c r="G868" s="11" t="s">
        <v>8029</v>
      </c>
      <c r="H868" s="11" t="s">
        <v>6906</v>
      </c>
      <c r="I868" s="11" t="s">
        <v>8094</v>
      </c>
      <c r="J868" s="11" t="s">
        <v>8489</v>
      </c>
      <c r="K868" s="11" t="s">
        <v>11342</v>
      </c>
      <c r="L868" s="11" t="s">
        <v>11343</v>
      </c>
      <c r="M868" s="11" t="s">
        <v>66</v>
      </c>
      <c r="N868" s="11" t="s">
        <v>6874</v>
      </c>
      <c r="O868" s="11" t="s">
        <v>6875</v>
      </c>
      <c r="P868" s="11" t="s">
        <v>11344</v>
      </c>
      <c r="Q868" s="11">
        <v>296347</v>
      </c>
      <c r="R868" s="11" t="s">
        <v>11345</v>
      </c>
      <c r="S868" s="11" t="s">
        <v>6878</v>
      </c>
      <c r="T868" s="11" t="s">
        <v>738</v>
      </c>
      <c r="U868" s="11">
        <v>19000</v>
      </c>
      <c r="V868" s="11" t="s">
        <v>6923</v>
      </c>
      <c r="W868" s="11">
        <v>0</v>
      </c>
      <c r="X868" s="11">
        <v>21</v>
      </c>
      <c r="Y868" s="11" t="s">
        <v>6952</v>
      </c>
      <c r="Z868" s="15" t="str">
        <f>_xlfn.XLOOKUP(E868, Commandes!F:F, Commandes!D:D)</f>
        <v>GZRM-B7W-9GP</v>
      </c>
    </row>
    <row r="869" spans="1:26" x14ac:dyDescent="0.25">
      <c r="A869" s="11" t="s">
        <v>611</v>
      </c>
      <c r="B869" s="11" t="s">
        <v>6939</v>
      </c>
      <c r="C869" s="11" t="s">
        <v>11309</v>
      </c>
      <c r="D869" s="11" t="s">
        <v>11346</v>
      </c>
      <c r="E869" s="11" t="s">
        <v>725</v>
      </c>
      <c r="F869" s="11" t="s">
        <v>8029</v>
      </c>
      <c r="G869" s="11" t="s">
        <v>8029</v>
      </c>
      <c r="H869" s="11" t="s">
        <v>6906</v>
      </c>
      <c r="I869" s="11" t="s">
        <v>8094</v>
      </c>
      <c r="J869" s="11" t="s">
        <v>8489</v>
      </c>
      <c r="K869" s="11" t="s">
        <v>9474</v>
      </c>
      <c r="L869" s="11" t="s">
        <v>11347</v>
      </c>
      <c r="M869" s="11" t="s">
        <v>66</v>
      </c>
      <c r="N869" s="11" t="s">
        <v>6874</v>
      </c>
      <c r="O869" s="11" t="s">
        <v>6875</v>
      </c>
      <c r="P869" s="11" t="s">
        <v>11348</v>
      </c>
      <c r="Q869" s="11">
        <v>380111</v>
      </c>
      <c r="R869" s="11" t="s">
        <v>11349</v>
      </c>
      <c r="S869" s="11" t="s">
        <v>6878</v>
      </c>
      <c r="T869" s="11" t="s">
        <v>727</v>
      </c>
      <c r="U869" s="11">
        <v>19000</v>
      </c>
      <c r="V869" s="11" t="s">
        <v>6923</v>
      </c>
      <c r="W869" s="11">
        <v>0</v>
      </c>
      <c r="X869" s="11">
        <v>21</v>
      </c>
      <c r="Y869" s="11" t="s">
        <v>6952</v>
      </c>
      <c r="Z869" s="15" t="str">
        <f>_xlfn.XLOOKUP(E869, Commandes!F:F, Commandes!D:D)</f>
        <v>G7VR-ACZ-MSP</v>
      </c>
    </row>
    <row r="870" spans="1:26" x14ac:dyDescent="0.25">
      <c r="A870" s="11" t="s">
        <v>611</v>
      </c>
      <c r="B870" s="11" t="s">
        <v>6939</v>
      </c>
      <c r="C870" s="11" t="s">
        <v>11309</v>
      </c>
      <c r="D870" s="11" t="s">
        <v>11350</v>
      </c>
      <c r="E870" s="11" t="s">
        <v>627</v>
      </c>
      <c r="F870" s="11" t="s">
        <v>8029</v>
      </c>
      <c r="G870" s="11" t="s">
        <v>8029</v>
      </c>
      <c r="H870" s="11" t="s">
        <v>6906</v>
      </c>
      <c r="I870" s="11" t="s">
        <v>8094</v>
      </c>
      <c r="J870" s="11" t="s">
        <v>8489</v>
      </c>
      <c r="K870" s="11" t="s">
        <v>11351</v>
      </c>
      <c r="L870" s="11" t="s">
        <v>11352</v>
      </c>
      <c r="M870" s="11" t="s">
        <v>66</v>
      </c>
      <c r="N870" s="11" t="s">
        <v>6874</v>
      </c>
      <c r="O870" s="11" t="s">
        <v>6875</v>
      </c>
      <c r="P870" s="11" t="s">
        <v>11353</v>
      </c>
      <c r="Q870" s="11">
        <v>184830</v>
      </c>
      <c r="R870" s="11" t="s">
        <v>11354</v>
      </c>
      <c r="S870" s="11" t="s">
        <v>6878</v>
      </c>
      <c r="T870" s="11" t="s">
        <v>629</v>
      </c>
      <c r="U870" s="11">
        <v>19000</v>
      </c>
      <c r="V870" s="11" t="s">
        <v>6923</v>
      </c>
      <c r="W870" s="11">
        <v>0</v>
      </c>
      <c r="X870" s="11">
        <v>21</v>
      </c>
      <c r="Y870" s="11" t="s">
        <v>6952</v>
      </c>
      <c r="Z870" s="15" t="str">
        <f>_xlfn.XLOOKUP(E870, Commandes!F:F, Commandes!D:D)</f>
        <v>GMFX-XT4-FVP</v>
      </c>
    </row>
    <row r="871" spans="1:26" x14ac:dyDescent="0.25">
      <c r="A871" s="11" t="s">
        <v>611</v>
      </c>
      <c r="B871" s="11" t="s">
        <v>6939</v>
      </c>
      <c r="C871" s="11" t="s">
        <v>11309</v>
      </c>
      <c r="D871" s="11" t="s">
        <v>11355</v>
      </c>
      <c r="E871" s="11" t="s">
        <v>615</v>
      </c>
      <c r="F871" s="11" t="s">
        <v>8029</v>
      </c>
      <c r="G871" s="11" t="s">
        <v>8029</v>
      </c>
      <c r="H871" s="11" t="s">
        <v>6906</v>
      </c>
      <c r="I871" s="11" t="s">
        <v>8094</v>
      </c>
      <c r="J871" s="11" t="s">
        <v>8489</v>
      </c>
      <c r="K871" s="11" t="s">
        <v>11356</v>
      </c>
      <c r="L871" s="11" t="s">
        <v>11357</v>
      </c>
      <c r="M871" s="11" t="s">
        <v>66</v>
      </c>
      <c r="N871" s="11" t="s">
        <v>6874</v>
      </c>
      <c r="O871" s="11" t="s">
        <v>6875</v>
      </c>
      <c r="P871" s="11" t="s">
        <v>11358</v>
      </c>
      <c r="Q871" s="11">
        <v>165338</v>
      </c>
      <c r="R871" s="11" t="s">
        <v>11359</v>
      </c>
      <c r="S871" s="11" t="s">
        <v>6878</v>
      </c>
      <c r="T871" s="11" t="s">
        <v>617</v>
      </c>
      <c r="U871" s="11">
        <v>19000</v>
      </c>
      <c r="V871" s="11" t="s">
        <v>6923</v>
      </c>
      <c r="W871" s="11">
        <v>0</v>
      </c>
      <c r="X871" s="11">
        <v>21</v>
      </c>
      <c r="Y871" s="11" t="s">
        <v>6952</v>
      </c>
      <c r="Z871" s="15" t="str">
        <f>_xlfn.XLOOKUP(E871, Commandes!F:F, Commandes!D:D)</f>
        <v>GMNE-NJ5-4UG</v>
      </c>
    </row>
    <row r="872" spans="1:26" x14ac:dyDescent="0.25">
      <c r="A872" s="11" t="s">
        <v>611</v>
      </c>
      <c r="B872" s="11" t="s">
        <v>6939</v>
      </c>
      <c r="C872" s="11" t="s">
        <v>11309</v>
      </c>
      <c r="D872" s="11" t="s">
        <v>11360</v>
      </c>
      <c r="E872" s="11" t="s">
        <v>608</v>
      </c>
      <c r="F872" s="11" t="s">
        <v>8029</v>
      </c>
      <c r="G872" s="11" t="s">
        <v>8029</v>
      </c>
      <c r="H872" s="11" t="s">
        <v>6906</v>
      </c>
      <c r="I872" s="11" t="s">
        <v>8094</v>
      </c>
      <c r="J872" s="11" t="s">
        <v>8489</v>
      </c>
      <c r="K872" s="11" t="s">
        <v>11361</v>
      </c>
      <c r="L872" s="11" t="s">
        <v>11362</v>
      </c>
      <c r="M872" s="11" t="s">
        <v>66</v>
      </c>
      <c r="N872" s="11" t="s">
        <v>6874</v>
      </c>
      <c r="O872" s="11" t="s">
        <v>6875</v>
      </c>
      <c r="P872" s="11" t="s">
        <v>11363</v>
      </c>
      <c r="Q872" s="11">
        <v>185948</v>
      </c>
      <c r="R872" s="11" t="s">
        <v>11364</v>
      </c>
      <c r="S872" s="11" t="s">
        <v>6878</v>
      </c>
      <c r="T872" s="11" t="s">
        <v>610</v>
      </c>
      <c r="U872" s="11">
        <v>19000</v>
      </c>
      <c r="V872" s="11" t="s">
        <v>6923</v>
      </c>
      <c r="W872" s="11">
        <v>0</v>
      </c>
      <c r="X872" s="11">
        <v>21</v>
      </c>
      <c r="Y872" s="11" t="s">
        <v>6952</v>
      </c>
      <c r="Z872" s="15" t="str">
        <f>_xlfn.XLOOKUP(E872, Commandes!F:F, Commandes!D:D)</f>
        <v>GXD7-J5P-X7A</v>
      </c>
    </row>
    <row r="873" spans="1:26" x14ac:dyDescent="0.25">
      <c r="A873" s="11" t="s">
        <v>611</v>
      </c>
      <c r="B873" s="11" t="s">
        <v>6939</v>
      </c>
      <c r="C873" s="11" t="s">
        <v>11309</v>
      </c>
      <c r="D873" s="11" t="s">
        <v>11365</v>
      </c>
      <c r="E873" s="11" t="s">
        <v>677</v>
      </c>
      <c r="F873" s="11" t="s">
        <v>8029</v>
      </c>
      <c r="G873" s="11" t="s">
        <v>8029</v>
      </c>
      <c r="H873" s="11" t="s">
        <v>6906</v>
      </c>
      <c r="I873" s="11" t="s">
        <v>8094</v>
      </c>
      <c r="J873" s="11" t="s">
        <v>8489</v>
      </c>
      <c r="K873" s="11" t="s">
        <v>11366</v>
      </c>
      <c r="L873" s="11" t="s">
        <v>11367</v>
      </c>
      <c r="M873" s="11" t="s">
        <v>66</v>
      </c>
      <c r="N873" s="11" t="s">
        <v>6874</v>
      </c>
      <c r="O873" s="11" t="s">
        <v>6875</v>
      </c>
      <c r="P873" s="11" t="s">
        <v>11368</v>
      </c>
      <c r="Q873" s="11">
        <v>158125</v>
      </c>
      <c r="R873" s="11" t="s">
        <v>11369</v>
      </c>
      <c r="S873" s="11" t="s">
        <v>6878</v>
      </c>
      <c r="T873" s="11" t="s">
        <v>679</v>
      </c>
      <c r="U873" s="11">
        <v>19000</v>
      </c>
      <c r="V873" s="11" t="s">
        <v>6923</v>
      </c>
      <c r="W873" s="11">
        <v>0</v>
      </c>
      <c r="X873" s="11">
        <v>21</v>
      </c>
      <c r="Y873" s="11" t="s">
        <v>6952</v>
      </c>
      <c r="Z873" s="15" t="str">
        <f>_xlfn.XLOOKUP(E873, Commandes!F:F, Commandes!D:D)</f>
        <v>GFER-MCW-ZE4</v>
      </c>
    </row>
    <row r="874" spans="1:26" x14ac:dyDescent="0.25">
      <c r="A874" s="11" t="s">
        <v>611</v>
      </c>
      <c r="B874" s="11" t="s">
        <v>6939</v>
      </c>
      <c r="C874" s="11" t="s">
        <v>11309</v>
      </c>
      <c r="D874" s="11" t="s">
        <v>11370</v>
      </c>
      <c r="E874" s="11" t="s">
        <v>701</v>
      </c>
      <c r="F874" s="11" t="s">
        <v>8029</v>
      </c>
      <c r="G874" s="11" t="s">
        <v>8029</v>
      </c>
      <c r="H874" s="11" t="s">
        <v>6906</v>
      </c>
      <c r="I874" s="11" t="s">
        <v>8094</v>
      </c>
      <c r="J874" s="11" t="s">
        <v>8489</v>
      </c>
      <c r="K874" s="11" t="s">
        <v>11371</v>
      </c>
      <c r="L874" s="11" t="s">
        <v>11372</v>
      </c>
      <c r="M874" s="11" t="s">
        <v>66</v>
      </c>
      <c r="N874" s="11" t="s">
        <v>6874</v>
      </c>
      <c r="O874" s="11" t="s">
        <v>6875</v>
      </c>
      <c r="P874" s="11" t="s">
        <v>11373</v>
      </c>
      <c r="Q874" s="11">
        <v>147448</v>
      </c>
      <c r="R874" s="11" t="s">
        <v>11374</v>
      </c>
      <c r="S874" s="11" t="s">
        <v>6878</v>
      </c>
      <c r="T874" s="11" t="s">
        <v>703</v>
      </c>
      <c r="U874" s="11">
        <v>19000</v>
      </c>
      <c r="V874" s="11" t="s">
        <v>6923</v>
      </c>
      <c r="W874" s="11">
        <v>0</v>
      </c>
      <c r="X874" s="11">
        <v>21</v>
      </c>
      <c r="Y874" s="11" t="s">
        <v>6952</v>
      </c>
      <c r="Z874" s="15" t="str">
        <f>_xlfn.XLOOKUP(E874, Commandes!F:F, Commandes!D:D)</f>
        <v>GA9R-FHS-VSJ</v>
      </c>
    </row>
    <row r="875" spans="1:26" x14ac:dyDescent="0.25">
      <c r="A875" s="11" t="s">
        <v>611</v>
      </c>
      <c r="B875" s="11" t="s">
        <v>6939</v>
      </c>
      <c r="C875" s="11" t="s">
        <v>11309</v>
      </c>
      <c r="D875" s="11" t="s">
        <v>11375</v>
      </c>
      <c r="E875" s="11" t="s">
        <v>730</v>
      </c>
      <c r="F875" s="11" t="s">
        <v>8029</v>
      </c>
      <c r="G875" s="11" t="s">
        <v>8029</v>
      </c>
      <c r="H875" s="11" t="s">
        <v>6906</v>
      </c>
      <c r="I875" s="11" t="s">
        <v>8094</v>
      </c>
      <c r="J875" s="11" t="s">
        <v>8489</v>
      </c>
      <c r="K875" s="11" t="s">
        <v>11376</v>
      </c>
      <c r="L875" s="11" t="s">
        <v>11377</v>
      </c>
      <c r="M875" s="11" t="s">
        <v>66</v>
      </c>
      <c r="N875" s="11" t="s">
        <v>6874</v>
      </c>
      <c r="O875" s="11" t="s">
        <v>6875</v>
      </c>
      <c r="P875" s="11" t="s">
        <v>11378</v>
      </c>
      <c r="Q875" s="11">
        <v>158910</v>
      </c>
      <c r="R875" s="11" t="s">
        <v>11379</v>
      </c>
      <c r="S875" s="11" t="s">
        <v>6878</v>
      </c>
      <c r="T875" s="11" t="s">
        <v>732</v>
      </c>
      <c r="U875" s="11">
        <v>19000</v>
      </c>
      <c r="V875" s="11" t="s">
        <v>6923</v>
      </c>
      <c r="W875" s="11">
        <v>0</v>
      </c>
      <c r="X875" s="11">
        <v>21</v>
      </c>
      <c r="Y875" s="11" t="s">
        <v>6952</v>
      </c>
      <c r="Z875" s="15" t="str">
        <f>_xlfn.XLOOKUP(E875, Commandes!F:F, Commandes!D:D)</f>
        <v>GNPZ-6MP-9JN</v>
      </c>
    </row>
    <row r="876" spans="1:26" x14ac:dyDescent="0.25">
      <c r="A876" s="11" t="s">
        <v>611</v>
      </c>
      <c r="B876" s="11" t="s">
        <v>6939</v>
      </c>
      <c r="C876" s="11" t="s">
        <v>11309</v>
      </c>
      <c r="D876" s="11" t="s">
        <v>11380</v>
      </c>
      <c r="E876" s="11" t="s">
        <v>664</v>
      </c>
      <c r="F876" s="11" t="s">
        <v>8029</v>
      </c>
      <c r="G876" s="11" t="s">
        <v>8029</v>
      </c>
      <c r="H876" s="11" t="s">
        <v>6906</v>
      </c>
      <c r="I876" s="11" t="s">
        <v>8094</v>
      </c>
      <c r="J876" s="11" t="s">
        <v>8489</v>
      </c>
      <c r="K876" s="11" t="s">
        <v>11381</v>
      </c>
      <c r="L876" s="11" t="s">
        <v>11382</v>
      </c>
      <c r="M876" s="11" t="s">
        <v>66</v>
      </c>
      <c r="N876" s="11" t="s">
        <v>6874</v>
      </c>
      <c r="O876" s="11" t="s">
        <v>6875</v>
      </c>
      <c r="P876" s="11" t="s">
        <v>11383</v>
      </c>
      <c r="Q876" s="11">
        <v>154765</v>
      </c>
      <c r="R876" s="11" t="s">
        <v>11384</v>
      </c>
      <c r="S876" s="11" t="s">
        <v>6878</v>
      </c>
      <c r="T876" s="11" t="s">
        <v>666</v>
      </c>
      <c r="U876" s="11">
        <v>19000</v>
      </c>
      <c r="V876" s="11" t="s">
        <v>6923</v>
      </c>
      <c r="W876" s="11">
        <v>0</v>
      </c>
      <c r="X876" s="11">
        <v>21</v>
      </c>
      <c r="Y876" s="11" t="s">
        <v>6952</v>
      </c>
      <c r="Z876" s="15" t="str">
        <f>_xlfn.XLOOKUP(E876, Commandes!F:F, Commandes!D:D)</f>
        <v>GH3E-N8N-YTD</v>
      </c>
    </row>
    <row r="877" spans="1:26" x14ac:dyDescent="0.25">
      <c r="A877" s="11" t="s">
        <v>611</v>
      </c>
      <c r="B877" s="11" t="s">
        <v>6939</v>
      </c>
      <c r="C877" s="11" t="s">
        <v>11309</v>
      </c>
      <c r="D877" s="11" t="s">
        <v>11385</v>
      </c>
      <c r="E877" s="11" t="s">
        <v>689</v>
      </c>
      <c r="F877" s="11" t="s">
        <v>8029</v>
      </c>
      <c r="G877" s="11" t="s">
        <v>8029</v>
      </c>
      <c r="H877" s="11" t="s">
        <v>6906</v>
      </c>
      <c r="I877" s="11" t="s">
        <v>8094</v>
      </c>
      <c r="J877" s="11" t="s">
        <v>8489</v>
      </c>
      <c r="K877" s="11" t="s">
        <v>11386</v>
      </c>
      <c r="L877" s="11" t="s">
        <v>11387</v>
      </c>
      <c r="M877" s="11" t="s">
        <v>66</v>
      </c>
      <c r="N877" s="11" t="s">
        <v>6874</v>
      </c>
      <c r="O877" s="11" t="s">
        <v>6875</v>
      </c>
      <c r="P877" s="11" t="s">
        <v>5011</v>
      </c>
      <c r="Q877" s="11">
        <v>214143</v>
      </c>
      <c r="R877" s="11" t="s">
        <v>11388</v>
      </c>
      <c r="S877" s="11" t="s">
        <v>6878</v>
      </c>
      <c r="T877" s="11" t="s">
        <v>691</v>
      </c>
      <c r="U877" s="11">
        <v>19000</v>
      </c>
      <c r="V877" s="11" t="s">
        <v>6923</v>
      </c>
      <c r="W877" s="11">
        <v>0</v>
      </c>
      <c r="X877" s="11">
        <v>21</v>
      </c>
      <c r="Y877" s="11" t="s">
        <v>6952</v>
      </c>
      <c r="Z877" s="15" t="str">
        <f>_xlfn.XLOOKUP(E877, Commandes!F:F, Commandes!D:D)</f>
        <v>GP66-96Z-MMT</v>
      </c>
    </row>
    <row r="878" spans="1:26" x14ac:dyDescent="0.25">
      <c r="A878" s="11" t="s">
        <v>611</v>
      </c>
      <c r="B878" s="11" t="s">
        <v>6939</v>
      </c>
      <c r="C878" s="11" t="s">
        <v>11309</v>
      </c>
      <c r="D878" s="11" t="s">
        <v>11389</v>
      </c>
      <c r="E878" s="11" t="s">
        <v>621</v>
      </c>
      <c r="F878" s="11" t="s">
        <v>6942</v>
      </c>
      <c r="G878" s="11" t="s">
        <v>6942</v>
      </c>
      <c r="H878" s="11" t="s">
        <v>6906</v>
      </c>
      <c r="I878" s="11" t="s">
        <v>6958</v>
      </c>
      <c r="J878" s="11" t="s">
        <v>6959</v>
      </c>
      <c r="K878" s="11" t="s">
        <v>11390</v>
      </c>
      <c r="L878" s="11" t="s">
        <v>11391</v>
      </c>
      <c r="M878" s="11" t="s">
        <v>66</v>
      </c>
      <c r="N878" s="11" t="s">
        <v>6874</v>
      </c>
      <c r="O878" s="11" t="s">
        <v>6875</v>
      </c>
      <c r="P878" s="11" t="s">
        <v>11392</v>
      </c>
      <c r="Q878" s="11">
        <v>165922</v>
      </c>
      <c r="R878" s="11" t="s">
        <v>11393</v>
      </c>
      <c r="S878" s="11" t="s">
        <v>6878</v>
      </c>
      <c r="T878" s="11" t="s">
        <v>623</v>
      </c>
      <c r="U878" s="11">
        <v>16000</v>
      </c>
      <c r="V878" s="11" t="s">
        <v>6923</v>
      </c>
      <c r="W878" s="11">
        <v>0</v>
      </c>
      <c r="X878" s="11">
        <v>21</v>
      </c>
      <c r="Y878" s="11" t="s">
        <v>6952</v>
      </c>
      <c r="Z878" s="15" t="str">
        <f>_xlfn.XLOOKUP(E878, Commandes!F:F, Commandes!D:D)</f>
        <v>GUC6-UNV-SVB</v>
      </c>
    </row>
    <row r="879" spans="1:26" x14ac:dyDescent="0.25">
      <c r="A879" s="11" t="s">
        <v>611</v>
      </c>
      <c r="B879" s="11" t="s">
        <v>6939</v>
      </c>
      <c r="C879" s="11" t="s">
        <v>11309</v>
      </c>
      <c r="D879" s="11" t="s">
        <v>11394</v>
      </c>
      <c r="E879" s="11" t="s">
        <v>670</v>
      </c>
      <c r="F879" s="11" t="s">
        <v>8029</v>
      </c>
      <c r="G879" s="11" t="s">
        <v>8029</v>
      </c>
      <c r="H879" s="11" t="s">
        <v>6906</v>
      </c>
      <c r="I879" s="11" t="s">
        <v>8094</v>
      </c>
      <c r="J879" s="11" t="s">
        <v>8489</v>
      </c>
      <c r="K879" s="11" t="s">
        <v>11395</v>
      </c>
      <c r="L879" s="11" t="s">
        <v>11396</v>
      </c>
      <c r="M879" s="11" t="s">
        <v>66</v>
      </c>
      <c r="N879" s="11" t="s">
        <v>6874</v>
      </c>
      <c r="O879" s="11" t="s">
        <v>6875</v>
      </c>
      <c r="P879" s="11" t="s">
        <v>11397</v>
      </c>
      <c r="Q879" s="11">
        <v>151542</v>
      </c>
      <c r="R879" s="11" t="s">
        <v>8487</v>
      </c>
      <c r="S879" s="11" t="s">
        <v>6878</v>
      </c>
      <c r="T879" s="11" t="s">
        <v>672</v>
      </c>
      <c r="U879" s="11">
        <v>19000</v>
      </c>
      <c r="V879" s="11" t="s">
        <v>6923</v>
      </c>
      <c r="W879" s="11">
        <v>0</v>
      </c>
      <c r="X879" s="11">
        <v>21</v>
      </c>
      <c r="Y879" s="11" t="s">
        <v>6952</v>
      </c>
      <c r="Z879" s="15" t="str">
        <f>_xlfn.XLOOKUP(E879, Commandes!F:F, Commandes!D:D)</f>
        <v>GWSX-BZJ-SP8</v>
      </c>
    </row>
    <row r="880" spans="1:26" x14ac:dyDescent="0.25">
      <c r="A880" s="11" t="s">
        <v>611</v>
      </c>
      <c r="B880" s="11" t="s">
        <v>6939</v>
      </c>
      <c r="C880" s="11" t="s">
        <v>11309</v>
      </c>
      <c r="D880" s="11" t="s">
        <v>11398</v>
      </c>
      <c r="E880" s="11" t="s">
        <v>683</v>
      </c>
      <c r="F880" s="11" t="s">
        <v>8029</v>
      </c>
      <c r="G880" s="11" t="s">
        <v>8029</v>
      </c>
      <c r="H880" s="11" t="s">
        <v>6906</v>
      </c>
      <c r="I880" s="11" t="s">
        <v>8094</v>
      </c>
      <c r="J880" s="11" t="s">
        <v>8489</v>
      </c>
      <c r="K880" s="11" t="s">
        <v>7785</v>
      </c>
      <c r="L880" s="11" t="s">
        <v>11399</v>
      </c>
      <c r="M880" s="11" t="s">
        <v>66</v>
      </c>
      <c r="N880" s="11" t="s">
        <v>6874</v>
      </c>
      <c r="O880" s="11" t="s">
        <v>6875</v>
      </c>
      <c r="P880" s="11" t="s">
        <v>11400</v>
      </c>
      <c r="Q880" s="11">
        <v>211311</v>
      </c>
      <c r="R880" s="11" t="s">
        <v>11401</v>
      </c>
      <c r="S880" s="11" t="s">
        <v>6878</v>
      </c>
      <c r="T880" s="11" t="s">
        <v>685</v>
      </c>
      <c r="U880" s="11">
        <v>19000</v>
      </c>
      <c r="V880" s="11" t="s">
        <v>6923</v>
      </c>
      <c r="W880" s="11">
        <v>0</v>
      </c>
      <c r="X880" s="11">
        <v>21</v>
      </c>
      <c r="Y880" s="11" t="s">
        <v>6952</v>
      </c>
      <c r="Z880" s="15" t="str">
        <f>_xlfn.XLOOKUP(E880, Commandes!F:F, Commandes!D:D)</f>
        <v>GH6V-TSH-Y9D</v>
      </c>
    </row>
    <row r="881" spans="1:26" x14ac:dyDescent="0.25">
      <c r="A881" s="11" t="s">
        <v>611</v>
      </c>
      <c r="B881" s="11" t="s">
        <v>6939</v>
      </c>
      <c r="C881" s="11" t="s">
        <v>11309</v>
      </c>
      <c r="D881" s="11" t="s">
        <v>11402</v>
      </c>
      <c r="E881" s="11" t="s">
        <v>695</v>
      </c>
      <c r="F881" s="11" t="s">
        <v>8029</v>
      </c>
      <c r="G881" s="11" t="s">
        <v>8029</v>
      </c>
      <c r="H881" s="11" t="s">
        <v>6906</v>
      </c>
      <c r="I881" s="11" t="s">
        <v>8094</v>
      </c>
      <c r="J881" s="11" t="s">
        <v>8489</v>
      </c>
      <c r="K881" s="11" t="s">
        <v>11403</v>
      </c>
      <c r="L881" s="11" t="s">
        <v>11404</v>
      </c>
      <c r="M881" s="11" t="s">
        <v>66</v>
      </c>
      <c r="N881" s="11" t="s">
        <v>6874</v>
      </c>
      <c r="O881" s="11" t="s">
        <v>6875</v>
      </c>
      <c r="P881" s="11" t="s">
        <v>11405</v>
      </c>
      <c r="Q881" s="11">
        <v>193730</v>
      </c>
      <c r="R881" s="11" t="s">
        <v>11406</v>
      </c>
      <c r="S881" s="11" t="s">
        <v>6878</v>
      </c>
      <c r="T881" s="11" t="s">
        <v>697</v>
      </c>
      <c r="U881" s="11">
        <v>19000</v>
      </c>
      <c r="V881" s="11" t="s">
        <v>6923</v>
      </c>
      <c r="W881" s="11">
        <v>0</v>
      </c>
      <c r="X881" s="11">
        <v>21</v>
      </c>
      <c r="Y881" s="11" t="s">
        <v>6952</v>
      </c>
      <c r="Z881" s="15" t="str">
        <f>_xlfn.XLOOKUP(E881, Commandes!F:F, Commandes!D:D)</f>
        <v>GTP6-RN7-NH6</v>
      </c>
    </row>
    <row r="882" spans="1:26" x14ac:dyDescent="0.25">
      <c r="A882" s="11" t="s">
        <v>611</v>
      </c>
      <c r="B882" s="11" t="s">
        <v>6939</v>
      </c>
      <c r="C882" s="11" t="s">
        <v>11309</v>
      </c>
      <c r="D882" s="11" t="s">
        <v>11407</v>
      </c>
      <c r="E882" s="11" t="s">
        <v>652</v>
      </c>
      <c r="F882" s="11" t="s">
        <v>6942</v>
      </c>
      <c r="G882" s="11" t="s">
        <v>6942</v>
      </c>
      <c r="H882" s="11" t="s">
        <v>6906</v>
      </c>
      <c r="I882" s="11" t="s">
        <v>6958</v>
      </c>
      <c r="J882" s="11" t="s">
        <v>6959</v>
      </c>
      <c r="K882" s="11" t="s">
        <v>11408</v>
      </c>
      <c r="L882" s="11" t="s">
        <v>11409</v>
      </c>
      <c r="M882" s="11" t="s">
        <v>66</v>
      </c>
      <c r="N882" s="11" t="s">
        <v>6874</v>
      </c>
      <c r="O882" s="11" t="s">
        <v>6875</v>
      </c>
      <c r="P882" s="11" t="s">
        <v>11410</v>
      </c>
      <c r="Q882" s="11">
        <v>184661</v>
      </c>
      <c r="R882" s="11" t="s">
        <v>11411</v>
      </c>
      <c r="S882" s="11" t="s">
        <v>6878</v>
      </c>
      <c r="T882" s="11" t="s">
        <v>654</v>
      </c>
      <c r="U882" s="11">
        <v>16000</v>
      </c>
      <c r="V882" s="11" t="s">
        <v>6923</v>
      </c>
      <c r="W882" s="11">
        <v>0</v>
      </c>
      <c r="X882" s="11">
        <v>21</v>
      </c>
      <c r="Y882" s="11" t="s">
        <v>6952</v>
      </c>
      <c r="Z882" s="15" t="str">
        <f>_xlfn.XLOOKUP(E882, Commandes!F:F, Commandes!D:D)</f>
        <v>GZAW-T56-Y9B</v>
      </c>
    </row>
    <row r="883" spans="1:26" x14ac:dyDescent="0.25">
      <c r="A883" s="11" t="s">
        <v>611</v>
      </c>
      <c r="B883" s="11" t="s">
        <v>6939</v>
      </c>
      <c r="C883" s="11" t="s">
        <v>11309</v>
      </c>
      <c r="D883" s="11" t="s">
        <v>11412</v>
      </c>
      <c r="E883" s="11" t="s">
        <v>645</v>
      </c>
      <c r="F883" s="11" t="s">
        <v>6942</v>
      </c>
      <c r="G883" s="11" t="s">
        <v>6942</v>
      </c>
      <c r="H883" s="11" t="s">
        <v>6906</v>
      </c>
      <c r="I883" s="11" t="s">
        <v>6958</v>
      </c>
      <c r="J883" s="11" t="s">
        <v>6959</v>
      </c>
      <c r="K883" s="11" t="s">
        <v>7995</v>
      </c>
      <c r="L883" s="11" t="s">
        <v>11413</v>
      </c>
      <c r="M883" s="11" t="s">
        <v>66</v>
      </c>
      <c r="N883" s="11" t="s">
        <v>6874</v>
      </c>
      <c r="O883" s="11" t="s">
        <v>6875</v>
      </c>
      <c r="P883" s="11" t="s">
        <v>11414</v>
      </c>
      <c r="Q883" s="11">
        <v>61704</v>
      </c>
      <c r="R883" s="11" t="s">
        <v>11415</v>
      </c>
      <c r="S883" s="11" t="s">
        <v>6878</v>
      </c>
      <c r="T883" s="11" t="s">
        <v>647</v>
      </c>
      <c r="U883" s="11">
        <v>16000</v>
      </c>
      <c r="V883" s="11" t="s">
        <v>6923</v>
      </c>
      <c r="W883" s="11">
        <v>0</v>
      </c>
      <c r="X883" s="11">
        <v>21</v>
      </c>
      <c r="Y883" s="11" t="s">
        <v>6952</v>
      </c>
      <c r="Z883" s="15" t="str">
        <f>_xlfn.XLOOKUP(E883, Commandes!F:F, Commandes!D:D)</f>
        <v>GJKA-RAU-6K5</v>
      </c>
    </row>
    <row r="884" spans="1:26" x14ac:dyDescent="0.25">
      <c r="A884" s="11" t="s">
        <v>611</v>
      </c>
      <c r="B884" s="11" t="s">
        <v>6865</v>
      </c>
      <c r="C884" s="11" t="s">
        <v>11309</v>
      </c>
      <c r="D884" s="11" t="s">
        <v>11416</v>
      </c>
      <c r="E884" s="11" t="s">
        <v>11417</v>
      </c>
      <c r="F884" s="11" t="s">
        <v>6895</v>
      </c>
      <c r="G884" s="11" t="s">
        <v>4275</v>
      </c>
      <c r="H884" s="11" t="s">
        <v>4667</v>
      </c>
      <c r="I884" s="11" t="s">
        <v>6677</v>
      </c>
      <c r="J884" s="11" t="s">
        <v>7606</v>
      </c>
      <c r="K884" s="11" t="s">
        <v>8172</v>
      </c>
      <c r="L884" s="11" t="s">
        <v>11418</v>
      </c>
      <c r="M884" s="11" t="s">
        <v>66</v>
      </c>
      <c r="N884" s="11" t="s">
        <v>6874</v>
      </c>
      <c r="O884" s="11" t="s">
        <v>6875</v>
      </c>
      <c r="P884" s="11" t="s">
        <v>66</v>
      </c>
      <c r="Q884" s="11">
        <v>137261</v>
      </c>
      <c r="R884" s="11" t="s">
        <v>11419</v>
      </c>
      <c r="S884" s="11" t="s">
        <v>6878</v>
      </c>
      <c r="T884" s="11" t="s">
        <v>11420</v>
      </c>
      <c r="U884" s="11">
        <v>0</v>
      </c>
      <c r="V884" s="11" t="s">
        <v>6923</v>
      </c>
      <c r="W884" s="11">
        <v>111</v>
      </c>
      <c r="X884" s="11">
        <v>5</v>
      </c>
      <c r="Y884" s="11" t="s">
        <v>66</v>
      </c>
      <c r="Z884" s="15" t="e">
        <f>_xlfn.XLOOKUP(E884, Commandes!F:F, Commandes!D:D)</f>
        <v>#N/A</v>
      </c>
    </row>
    <row r="885" spans="1:26" x14ac:dyDescent="0.25">
      <c r="A885" s="11" t="s">
        <v>611</v>
      </c>
      <c r="B885" s="11" t="s">
        <v>6865</v>
      </c>
      <c r="C885" s="11" t="s">
        <v>11309</v>
      </c>
      <c r="D885" s="11" t="s">
        <v>11421</v>
      </c>
      <c r="E885" s="11" t="s">
        <v>11422</v>
      </c>
      <c r="F885" s="11" t="s">
        <v>6869</v>
      </c>
      <c r="G885" s="11" t="s">
        <v>4275</v>
      </c>
      <c r="H885" s="11" t="s">
        <v>4667</v>
      </c>
      <c r="I885" s="11" t="s">
        <v>7632</v>
      </c>
      <c r="J885" s="11" t="s">
        <v>8179</v>
      </c>
      <c r="K885" s="11" t="s">
        <v>8172</v>
      </c>
      <c r="L885" s="11" t="s">
        <v>11423</v>
      </c>
      <c r="M885" s="11" t="s">
        <v>66</v>
      </c>
      <c r="N885" s="11" t="s">
        <v>6874</v>
      </c>
      <c r="O885" s="11" t="s">
        <v>6875</v>
      </c>
      <c r="P885" s="11" t="s">
        <v>66</v>
      </c>
      <c r="Q885" s="11">
        <v>192406</v>
      </c>
      <c r="R885" s="11" t="s">
        <v>11424</v>
      </c>
      <c r="S885" s="11" t="s">
        <v>6878</v>
      </c>
      <c r="T885" s="11" t="s">
        <v>11425</v>
      </c>
      <c r="U885" s="11">
        <v>0</v>
      </c>
      <c r="V885" s="11" t="s">
        <v>6923</v>
      </c>
      <c r="W885" s="11">
        <v>102</v>
      </c>
      <c r="X885" s="11">
        <v>5</v>
      </c>
      <c r="Y885" s="11" t="s">
        <v>66</v>
      </c>
      <c r="Z885" s="15" t="e">
        <f>_xlfn.XLOOKUP(E885, Commandes!F:F, Commandes!D:D)</f>
        <v>#N/A</v>
      </c>
    </row>
    <row r="886" spans="1:26" x14ac:dyDescent="0.25">
      <c r="A886" s="11" t="s">
        <v>611</v>
      </c>
      <c r="B886" s="11" t="s">
        <v>6865</v>
      </c>
      <c r="C886" s="11" t="s">
        <v>11309</v>
      </c>
      <c r="D886" s="11" t="s">
        <v>11426</v>
      </c>
      <c r="E886" s="11" t="s">
        <v>11427</v>
      </c>
      <c r="F886" s="11" t="s">
        <v>6869</v>
      </c>
      <c r="G886" s="11" t="s">
        <v>6884</v>
      </c>
      <c r="H886" s="11" t="s">
        <v>6885</v>
      </c>
      <c r="I886" s="11" t="s">
        <v>6886</v>
      </c>
      <c r="J886" s="11" t="s">
        <v>11428</v>
      </c>
      <c r="K886" s="11" t="s">
        <v>9761</v>
      </c>
      <c r="L886" s="11" t="s">
        <v>11429</v>
      </c>
      <c r="M886" s="11" t="s">
        <v>66</v>
      </c>
      <c r="N886" s="11" t="s">
        <v>6874</v>
      </c>
      <c r="O886" s="11" t="s">
        <v>6875</v>
      </c>
      <c r="P886" s="11" t="s">
        <v>11430</v>
      </c>
      <c r="Q886" s="11">
        <v>108458</v>
      </c>
      <c r="R886" s="11" t="s">
        <v>11431</v>
      </c>
      <c r="S886" s="11" t="s">
        <v>6878</v>
      </c>
      <c r="T886" s="11" t="s">
        <v>11432</v>
      </c>
      <c r="U886" s="11">
        <v>1795</v>
      </c>
      <c r="V886" s="11" t="s">
        <v>6923</v>
      </c>
      <c r="W886" s="11">
        <v>122</v>
      </c>
      <c r="X886" s="11">
        <v>7</v>
      </c>
      <c r="Y886" s="11" t="s">
        <v>6881</v>
      </c>
      <c r="Z886" s="15" t="e">
        <f>_xlfn.XLOOKUP(E886, Commandes!F:F, Commandes!D:D)</f>
        <v>#N/A</v>
      </c>
    </row>
    <row r="887" spans="1:26" x14ac:dyDescent="0.25">
      <c r="A887" s="11" t="s">
        <v>611</v>
      </c>
      <c r="B887" s="11" t="s">
        <v>6865</v>
      </c>
      <c r="C887" s="11" t="s">
        <v>11309</v>
      </c>
      <c r="D887" s="11" t="s">
        <v>11433</v>
      </c>
      <c r="E887" s="11" t="s">
        <v>11434</v>
      </c>
      <c r="F887" s="11" t="s">
        <v>6895</v>
      </c>
      <c r="G887" s="11" t="s">
        <v>7214</v>
      </c>
      <c r="H887" s="11" t="s">
        <v>7215</v>
      </c>
      <c r="I887" s="11" t="s">
        <v>7420</v>
      </c>
      <c r="J887" s="11" t="s">
        <v>7421</v>
      </c>
      <c r="K887" s="11" t="s">
        <v>8210</v>
      </c>
      <c r="L887" s="11" t="s">
        <v>11137</v>
      </c>
      <c r="M887" s="11" t="s">
        <v>66</v>
      </c>
      <c r="N887" s="11" t="s">
        <v>6874</v>
      </c>
      <c r="O887" s="11" t="s">
        <v>6875</v>
      </c>
      <c r="P887" s="11" t="s">
        <v>11435</v>
      </c>
      <c r="Q887" s="11">
        <v>140516</v>
      </c>
      <c r="R887" s="11" t="s">
        <v>11436</v>
      </c>
      <c r="S887" s="11" t="s">
        <v>6878</v>
      </c>
      <c r="T887" s="11" t="s">
        <v>11437</v>
      </c>
      <c r="U887" s="11">
        <v>2350</v>
      </c>
      <c r="V887" s="11" t="s">
        <v>7025</v>
      </c>
      <c r="W887" s="11">
        <v>31</v>
      </c>
      <c r="X887" s="11">
        <v>10</v>
      </c>
      <c r="Y887" s="11" t="s">
        <v>6881</v>
      </c>
      <c r="Z887" s="15" t="e">
        <f>_xlfn.XLOOKUP(E887, Commandes!F:F, Commandes!D:D)</f>
        <v>#N/A</v>
      </c>
    </row>
    <row r="888" spans="1:26" x14ac:dyDescent="0.25">
      <c r="A888" s="11" t="s">
        <v>611</v>
      </c>
      <c r="B888" s="11" t="s">
        <v>6865</v>
      </c>
      <c r="C888" s="11" t="s">
        <v>11309</v>
      </c>
      <c r="D888" s="11" t="s">
        <v>11438</v>
      </c>
      <c r="E888" s="11" t="s">
        <v>11439</v>
      </c>
      <c r="F888" s="11" t="s">
        <v>6895</v>
      </c>
      <c r="G888" s="11" t="s">
        <v>4275</v>
      </c>
      <c r="H888" s="11" t="s">
        <v>7017</v>
      </c>
      <c r="I888" s="11" t="s">
        <v>7204</v>
      </c>
      <c r="J888" s="11" t="s">
        <v>7205</v>
      </c>
      <c r="K888" s="11" t="s">
        <v>7541</v>
      </c>
      <c r="L888" s="11" t="s">
        <v>11440</v>
      </c>
      <c r="M888" s="11" t="s">
        <v>66</v>
      </c>
      <c r="N888" s="11" t="s">
        <v>6874</v>
      </c>
      <c r="O888" s="11" t="s">
        <v>6875</v>
      </c>
      <c r="P888" s="11" t="s">
        <v>11441</v>
      </c>
      <c r="Q888" s="11">
        <v>94600</v>
      </c>
      <c r="R888" s="11" t="s">
        <v>11442</v>
      </c>
      <c r="S888" s="11" t="s">
        <v>6878</v>
      </c>
      <c r="T888" s="11" t="s">
        <v>11443</v>
      </c>
      <c r="U888" s="11">
        <v>1710</v>
      </c>
      <c r="V888" s="11" t="s">
        <v>6880</v>
      </c>
      <c r="W888" s="11">
        <v>123</v>
      </c>
      <c r="X888" s="11">
        <v>5</v>
      </c>
      <c r="Y888" s="11" t="s">
        <v>6881</v>
      </c>
      <c r="Z888" s="15" t="e">
        <f>_xlfn.XLOOKUP(E888, Commandes!F:F, Commandes!D:D)</f>
        <v>#N/A</v>
      </c>
    </row>
    <row r="889" spans="1:26" x14ac:dyDescent="0.25">
      <c r="A889" s="11" t="s">
        <v>611</v>
      </c>
      <c r="B889" s="11" t="s">
        <v>6865</v>
      </c>
      <c r="C889" s="11" t="s">
        <v>11309</v>
      </c>
      <c r="D889" s="11" t="s">
        <v>11444</v>
      </c>
      <c r="E889" s="11" t="s">
        <v>11445</v>
      </c>
      <c r="F889" s="11" t="s">
        <v>6895</v>
      </c>
      <c r="G889" s="11" t="s">
        <v>8247</v>
      </c>
      <c r="H889" s="11" t="s">
        <v>4667</v>
      </c>
      <c r="I889" s="11" t="s">
        <v>6677</v>
      </c>
      <c r="J889" s="11" t="s">
        <v>8248</v>
      </c>
      <c r="K889" s="11" t="s">
        <v>11446</v>
      </c>
      <c r="L889" s="11" t="s">
        <v>11447</v>
      </c>
      <c r="M889" s="11" t="s">
        <v>66</v>
      </c>
      <c r="N889" s="11" t="s">
        <v>6874</v>
      </c>
      <c r="O889" s="11" t="s">
        <v>6875</v>
      </c>
      <c r="P889" s="11" t="s">
        <v>11448</v>
      </c>
      <c r="Q889" s="11">
        <v>29980</v>
      </c>
      <c r="R889" s="11" t="s">
        <v>11449</v>
      </c>
      <c r="S889" s="11" t="s">
        <v>6878</v>
      </c>
      <c r="T889" s="11" t="s">
        <v>11450</v>
      </c>
      <c r="U889" s="11">
        <v>2057</v>
      </c>
      <c r="V889" s="11" t="s">
        <v>7025</v>
      </c>
      <c r="W889" s="11">
        <v>30</v>
      </c>
      <c r="X889" s="11">
        <v>5</v>
      </c>
      <c r="Y889" s="11" t="s">
        <v>6881</v>
      </c>
      <c r="Z889" s="15" t="e">
        <f>_xlfn.XLOOKUP(E889, Commandes!F:F, Commandes!D:D)</f>
        <v>#N/A</v>
      </c>
    </row>
    <row r="890" spans="1:26" x14ac:dyDescent="0.25">
      <c r="A890" s="11" t="s">
        <v>611</v>
      </c>
      <c r="B890" s="11" t="s">
        <v>6865</v>
      </c>
      <c r="C890" s="11" t="s">
        <v>11309</v>
      </c>
      <c r="D890" s="11" t="s">
        <v>11451</v>
      </c>
      <c r="E890" s="11" t="s">
        <v>11452</v>
      </c>
      <c r="F890" s="11" t="s">
        <v>6869</v>
      </c>
      <c r="G890" s="11" t="s">
        <v>4181</v>
      </c>
      <c r="H890" s="11" t="s">
        <v>4667</v>
      </c>
      <c r="I890" s="11" t="s">
        <v>6870</v>
      </c>
      <c r="J890" s="11" t="s">
        <v>6871</v>
      </c>
      <c r="K890" s="11" t="s">
        <v>8608</v>
      </c>
      <c r="L890" s="11" t="s">
        <v>11453</v>
      </c>
      <c r="M890" s="11" t="s">
        <v>66</v>
      </c>
      <c r="N890" s="11" t="s">
        <v>6874</v>
      </c>
      <c r="O890" s="11" t="s">
        <v>6875</v>
      </c>
      <c r="P890" s="11" t="s">
        <v>11454</v>
      </c>
      <c r="Q890" s="11">
        <v>159950</v>
      </c>
      <c r="R890" s="11" t="s">
        <v>11455</v>
      </c>
      <c r="S890" s="11" t="s">
        <v>6878</v>
      </c>
      <c r="T890" s="11" t="s">
        <v>11456</v>
      </c>
      <c r="U890" s="11">
        <v>1595</v>
      </c>
      <c r="V890" s="11" t="s">
        <v>6880</v>
      </c>
      <c r="W890" s="11">
        <v>120</v>
      </c>
      <c r="X890" s="11">
        <v>5</v>
      </c>
      <c r="Y890" s="11" t="s">
        <v>6881</v>
      </c>
      <c r="Z890" s="15" t="e">
        <f>_xlfn.XLOOKUP(E890, Commandes!F:F, Commandes!D:D)</f>
        <v>#N/A</v>
      </c>
    </row>
    <row r="891" spans="1:26" x14ac:dyDescent="0.25">
      <c r="A891" s="11" t="s">
        <v>611</v>
      </c>
      <c r="B891" s="11" t="s">
        <v>6865</v>
      </c>
      <c r="C891" s="11" t="s">
        <v>11309</v>
      </c>
      <c r="D891" s="11" t="s">
        <v>11457</v>
      </c>
      <c r="E891" s="11" t="s">
        <v>11458</v>
      </c>
      <c r="F891" s="11" t="s">
        <v>6869</v>
      </c>
      <c r="G891" s="11" t="s">
        <v>4181</v>
      </c>
      <c r="H891" s="11" t="s">
        <v>4667</v>
      </c>
      <c r="I891" s="11" t="s">
        <v>6870</v>
      </c>
      <c r="J891" s="11" t="s">
        <v>6871</v>
      </c>
      <c r="K891" s="11" t="s">
        <v>8608</v>
      </c>
      <c r="L891" s="11" t="s">
        <v>11453</v>
      </c>
      <c r="M891" s="11" t="s">
        <v>66</v>
      </c>
      <c r="N891" s="11" t="s">
        <v>6874</v>
      </c>
      <c r="O891" s="11" t="s">
        <v>6875</v>
      </c>
      <c r="P891" s="11" t="s">
        <v>11459</v>
      </c>
      <c r="Q891" s="11">
        <v>81632</v>
      </c>
      <c r="R891" s="11" t="s">
        <v>11460</v>
      </c>
      <c r="S891" s="11" t="s">
        <v>6878</v>
      </c>
      <c r="T891" s="11" t="s">
        <v>11461</v>
      </c>
      <c r="U891" s="11">
        <v>1595</v>
      </c>
      <c r="V891" s="11" t="s">
        <v>6880</v>
      </c>
      <c r="W891" s="11">
        <v>120</v>
      </c>
      <c r="X891" s="11">
        <v>5</v>
      </c>
      <c r="Y891" s="11" t="s">
        <v>6881</v>
      </c>
      <c r="Z891" s="15" t="e">
        <f>_xlfn.XLOOKUP(E891, Commandes!F:F, Commandes!D:D)</f>
        <v>#N/A</v>
      </c>
    </row>
    <row r="892" spans="1:26" x14ac:dyDescent="0.25">
      <c r="A892" s="11" t="s">
        <v>611</v>
      </c>
      <c r="B892" s="11" t="s">
        <v>6865</v>
      </c>
      <c r="C892" s="11" t="s">
        <v>11309</v>
      </c>
      <c r="D892" s="11" t="s">
        <v>11462</v>
      </c>
      <c r="E892" s="11" t="s">
        <v>11463</v>
      </c>
      <c r="F892" s="11" t="s">
        <v>6869</v>
      </c>
      <c r="G892" s="11" t="s">
        <v>4181</v>
      </c>
      <c r="H892" s="11" t="s">
        <v>4667</v>
      </c>
      <c r="I892" s="11" t="s">
        <v>6870</v>
      </c>
      <c r="J892" s="11" t="s">
        <v>6871</v>
      </c>
      <c r="K892" s="11" t="s">
        <v>8608</v>
      </c>
      <c r="L892" s="11" t="s">
        <v>11453</v>
      </c>
      <c r="M892" s="11" t="s">
        <v>66</v>
      </c>
      <c r="N892" s="11" t="s">
        <v>6874</v>
      </c>
      <c r="O892" s="11" t="s">
        <v>6875</v>
      </c>
      <c r="P892" s="11" t="s">
        <v>11464</v>
      </c>
      <c r="Q892" s="11">
        <v>123865</v>
      </c>
      <c r="R892" s="11" t="s">
        <v>9179</v>
      </c>
      <c r="S892" s="11" t="s">
        <v>6878</v>
      </c>
      <c r="T892" s="11" t="s">
        <v>11465</v>
      </c>
      <c r="U892" s="11">
        <v>1595</v>
      </c>
      <c r="V892" s="11" t="s">
        <v>6880</v>
      </c>
      <c r="W892" s="11">
        <v>120</v>
      </c>
      <c r="X892" s="11">
        <v>5</v>
      </c>
      <c r="Y892" s="11" t="s">
        <v>6881</v>
      </c>
      <c r="Z892" s="15" t="e">
        <f>_xlfn.XLOOKUP(E892, Commandes!F:F, Commandes!D:D)</f>
        <v>#N/A</v>
      </c>
    </row>
    <row r="893" spans="1:26" x14ac:dyDescent="0.25">
      <c r="A893" s="11" t="s">
        <v>611</v>
      </c>
      <c r="B893" s="11" t="s">
        <v>6865</v>
      </c>
      <c r="C893" s="11" t="s">
        <v>11309</v>
      </c>
      <c r="D893" s="11" t="s">
        <v>11466</v>
      </c>
      <c r="E893" s="11" t="s">
        <v>11467</v>
      </c>
      <c r="F893" s="11" t="s">
        <v>6869</v>
      </c>
      <c r="G893" s="11" t="s">
        <v>4181</v>
      </c>
      <c r="H893" s="11" t="s">
        <v>4667</v>
      </c>
      <c r="I893" s="11" t="s">
        <v>6870</v>
      </c>
      <c r="J893" s="11" t="s">
        <v>6871</v>
      </c>
      <c r="K893" s="11" t="s">
        <v>8608</v>
      </c>
      <c r="L893" s="11" t="s">
        <v>11453</v>
      </c>
      <c r="M893" s="11" t="s">
        <v>66</v>
      </c>
      <c r="N893" s="11" t="s">
        <v>6874</v>
      </c>
      <c r="O893" s="11" t="s">
        <v>6875</v>
      </c>
      <c r="P893" s="11" t="s">
        <v>11468</v>
      </c>
      <c r="Q893" s="11">
        <v>124500</v>
      </c>
      <c r="R893" s="11" t="s">
        <v>11469</v>
      </c>
      <c r="S893" s="11" t="s">
        <v>6878</v>
      </c>
      <c r="T893" s="11" t="s">
        <v>11470</v>
      </c>
      <c r="U893" s="11">
        <v>1595</v>
      </c>
      <c r="V893" s="11" t="s">
        <v>6880</v>
      </c>
      <c r="W893" s="11">
        <v>120</v>
      </c>
      <c r="X893" s="11">
        <v>5</v>
      </c>
      <c r="Y893" s="11" t="s">
        <v>6881</v>
      </c>
      <c r="Z893" s="15" t="e">
        <f>_xlfn.XLOOKUP(E893, Commandes!F:F, Commandes!D:D)</f>
        <v>#N/A</v>
      </c>
    </row>
    <row r="894" spans="1:26" x14ac:dyDescent="0.25">
      <c r="A894" s="11" t="s">
        <v>611</v>
      </c>
      <c r="B894" s="11" t="s">
        <v>6865</v>
      </c>
      <c r="C894" s="11" t="s">
        <v>11309</v>
      </c>
      <c r="D894" s="11" t="s">
        <v>11471</v>
      </c>
      <c r="E894" s="11" t="s">
        <v>11472</v>
      </c>
      <c r="F894" s="11" t="s">
        <v>6869</v>
      </c>
      <c r="G894" s="11" t="s">
        <v>4181</v>
      </c>
      <c r="H894" s="11" t="s">
        <v>4667</v>
      </c>
      <c r="I894" s="11" t="s">
        <v>6870</v>
      </c>
      <c r="J894" s="11" t="s">
        <v>6871</v>
      </c>
      <c r="K894" s="11" t="s">
        <v>8608</v>
      </c>
      <c r="L894" s="11" t="s">
        <v>11453</v>
      </c>
      <c r="M894" s="11" t="s">
        <v>66</v>
      </c>
      <c r="N894" s="11" t="s">
        <v>6874</v>
      </c>
      <c r="O894" s="11" t="s">
        <v>6875</v>
      </c>
      <c r="P894" s="11" t="s">
        <v>11473</v>
      </c>
      <c r="Q894" s="11">
        <v>194380</v>
      </c>
      <c r="R894" s="11" t="s">
        <v>11474</v>
      </c>
      <c r="S894" s="11" t="s">
        <v>6878</v>
      </c>
      <c r="T894" s="11" t="s">
        <v>11475</v>
      </c>
      <c r="U894" s="11">
        <v>1595</v>
      </c>
      <c r="V894" s="11" t="s">
        <v>6880</v>
      </c>
      <c r="W894" s="11">
        <v>120</v>
      </c>
      <c r="X894" s="11">
        <v>5</v>
      </c>
      <c r="Y894" s="11" t="s">
        <v>6881</v>
      </c>
      <c r="Z894" s="15" t="e">
        <f>_xlfn.XLOOKUP(E894, Commandes!F:F, Commandes!D:D)</f>
        <v>#N/A</v>
      </c>
    </row>
    <row r="895" spans="1:26" x14ac:dyDescent="0.25">
      <c r="A895" s="11" t="s">
        <v>611</v>
      </c>
      <c r="B895" s="11" t="s">
        <v>6865</v>
      </c>
      <c r="C895" s="11" t="s">
        <v>11309</v>
      </c>
      <c r="D895" s="11" t="s">
        <v>11476</v>
      </c>
      <c r="E895" s="11" t="s">
        <v>11477</v>
      </c>
      <c r="F895" s="11" t="s">
        <v>6869</v>
      </c>
      <c r="G895" s="11" t="s">
        <v>4181</v>
      </c>
      <c r="H895" s="11" t="s">
        <v>4667</v>
      </c>
      <c r="I895" s="11" t="s">
        <v>6870</v>
      </c>
      <c r="J895" s="11" t="s">
        <v>6871</v>
      </c>
      <c r="K895" s="11" t="s">
        <v>8608</v>
      </c>
      <c r="L895" s="11" t="s">
        <v>11453</v>
      </c>
      <c r="M895" s="11" t="s">
        <v>66</v>
      </c>
      <c r="N895" s="11" t="s">
        <v>6874</v>
      </c>
      <c r="O895" s="11" t="s">
        <v>6875</v>
      </c>
      <c r="P895" s="11" t="s">
        <v>11478</v>
      </c>
      <c r="Q895" s="11">
        <v>114100</v>
      </c>
      <c r="R895" s="11" t="s">
        <v>11479</v>
      </c>
      <c r="S895" s="11" t="s">
        <v>6878</v>
      </c>
      <c r="T895" s="11" t="s">
        <v>11480</v>
      </c>
      <c r="U895" s="11">
        <v>1595</v>
      </c>
      <c r="V895" s="11" t="s">
        <v>6880</v>
      </c>
      <c r="W895" s="11">
        <v>120</v>
      </c>
      <c r="X895" s="11">
        <v>5</v>
      </c>
      <c r="Y895" s="11" t="s">
        <v>6881</v>
      </c>
      <c r="Z895" s="15" t="e">
        <f>_xlfn.XLOOKUP(E895, Commandes!F:F, Commandes!D:D)</f>
        <v>#N/A</v>
      </c>
    </row>
    <row r="896" spans="1:26" x14ac:dyDescent="0.25">
      <c r="A896" s="11" t="s">
        <v>611</v>
      </c>
      <c r="B896" s="11" t="s">
        <v>7127</v>
      </c>
      <c r="C896" s="11" t="s">
        <v>11309</v>
      </c>
      <c r="D896" s="11" t="s">
        <v>11481</v>
      </c>
      <c r="E896" s="11" t="s">
        <v>11482</v>
      </c>
      <c r="F896" s="11" t="s">
        <v>66</v>
      </c>
      <c r="G896" s="11" t="s">
        <v>4181</v>
      </c>
      <c r="H896" s="11" t="s">
        <v>4667</v>
      </c>
      <c r="I896" s="11" t="s">
        <v>7301</v>
      </c>
      <c r="J896" s="11" t="s">
        <v>7302</v>
      </c>
      <c r="K896" s="11" t="s">
        <v>7303</v>
      </c>
      <c r="L896" s="11" t="s">
        <v>11483</v>
      </c>
      <c r="M896" s="11" t="s">
        <v>66</v>
      </c>
      <c r="N896" s="11" t="s">
        <v>6874</v>
      </c>
      <c r="O896" s="11" t="s">
        <v>6875</v>
      </c>
      <c r="P896" s="11" t="s">
        <v>11484</v>
      </c>
      <c r="Q896" s="11">
        <v>87890</v>
      </c>
      <c r="R896" s="11" t="s">
        <v>11485</v>
      </c>
      <c r="S896" s="11" t="s">
        <v>6878</v>
      </c>
      <c r="T896" s="11" t="s">
        <v>11486</v>
      </c>
      <c r="U896" s="11">
        <v>1702</v>
      </c>
      <c r="V896" s="11" t="s">
        <v>6923</v>
      </c>
      <c r="W896" s="11">
        <v>95</v>
      </c>
      <c r="X896" s="11">
        <v>4</v>
      </c>
      <c r="Y896" s="11" t="s">
        <v>6881</v>
      </c>
      <c r="Z896" s="15" t="e">
        <f>_xlfn.XLOOKUP(E896, Commandes!F:F, Commandes!D:D)</f>
        <v>#N/A</v>
      </c>
    </row>
    <row r="897" spans="1:26" x14ac:dyDescent="0.25">
      <c r="A897" s="11" t="s">
        <v>611</v>
      </c>
      <c r="B897" s="11" t="s">
        <v>7127</v>
      </c>
      <c r="C897" s="11" t="s">
        <v>11309</v>
      </c>
      <c r="D897" s="11" t="s">
        <v>11487</v>
      </c>
      <c r="E897" s="11" t="s">
        <v>11488</v>
      </c>
      <c r="F897" s="11" t="s">
        <v>66</v>
      </c>
      <c r="G897" s="11" t="s">
        <v>4181</v>
      </c>
      <c r="H897" s="11" t="s">
        <v>4667</v>
      </c>
      <c r="I897" s="11" t="s">
        <v>7301</v>
      </c>
      <c r="J897" s="11" t="s">
        <v>7302</v>
      </c>
      <c r="K897" s="11" t="s">
        <v>7303</v>
      </c>
      <c r="L897" s="11" t="s">
        <v>8672</v>
      </c>
      <c r="M897" s="11" t="s">
        <v>66</v>
      </c>
      <c r="N897" s="11" t="s">
        <v>6874</v>
      </c>
      <c r="O897" s="11" t="s">
        <v>6875</v>
      </c>
      <c r="P897" s="11" t="s">
        <v>66</v>
      </c>
      <c r="Q897" s="11">
        <v>179225</v>
      </c>
      <c r="R897" s="11" t="s">
        <v>11489</v>
      </c>
      <c r="S897" s="11" t="s">
        <v>6878</v>
      </c>
      <c r="T897" s="11" t="s">
        <v>11490</v>
      </c>
      <c r="U897" s="11">
        <v>1702</v>
      </c>
      <c r="V897" s="11" t="s">
        <v>6923</v>
      </c>
      <c r="W897" s="11">
        <v>95</v>
      </c>
      <c r="X897" s="11">
        <v>4</v>
      </c>
      <c r="Y897" s="11" t="s">
        <v>6881</v>
      </c>
      <c r="Z897" s="15" t="e">
        <f>_xlfn.XLOOKUP(E897, Commandes!F:F, Commandes!D:D)</f>
        <v>#N/A</v>
      </c>
    </row>
    <row r="898" spans="1:26" x14ac:dyDescent="0.25">
      <c r="A898" s="11" t="s">
        <v>848</v>
      </c>
      <c r="B898" s="11" t="s">
        <v>6939</v>
      </c>
      <c r="C898" s="11" t="s">
        <v>11491</v>
      </c>
      <c r="D898" s="11" t="s">
        <v>11492</v>
      </c>
      <c r="E898" s="11" t="s">
        <v>936</v>
      </c>
      <c r="F898" s="11" t="s">
        <v>6942</v>
      </c>
      <c r="G898" s="11" t="s">
        <v>66</v>
      </c>
      <c r="H898" s="11" t="s">
        <v>6906</v>
      </c>
      <c r="I898" s="11" t="s">
        <v>8038</v>
      </c>
      <c r="J898" s="11" t="s">
        <v>8039</v>
      </c>
      <c r="K898" s="11" t="s">
        <v>11493</v>
      </c>
      <c r="L898" s="11" t="s">
        <v>11494</v>
      </c>
      <c r="M898" s="11" t="s">
        <v>66</v>
      </c>
      <c r="N898" s="11" t="s">
        <v>6874</v>
      </c>
      <c r="O898" s="11" t="s">
        <v>6875</v>
      </c>
      <c r="P898" s="11" t="s">
        <v>11495</v>
      </c>
      <c r="Q898" s="11">
        <v>394000</v>
      </c>
      <c r="R898" s="11" t="s">
        <v>11496</v>
      </c>
      <c r="S898" s="11" t="s">
        <v>6878</v>
      </c>
      <c r="T898" s="11" t="s">
        <v>938</v>
      </c>
      <c r="U898" s="11">
        <v>16000</v>
      </c>
      <c r="V898" s="11" t="s">
        <v>6923</v>
      </c>
      <c r="W898" s="11">
        <v>0</v>
      </c>
      <c r="X898" s="11">
        <v>14</v>
      </c>
      <c r="Y898" s="11" t="s">
        <v>6952</v>
      </c>
      <c r="Z898" s="15" t="str">
        <f>_xlfn.XLOOKUP(E898, Commandes!F:F, Commandes!D:D)</f>
        <v>GUAA-RAE-N8D</v>
      </c>
    </row>
    <row r="899" spans="1:26" x14ac:dyDescent="0.25">
      <c r="A899" s="11" t="s">
        <v>848</v>
      </c>
      <c r="B899" s="11" t="s">
        <v>6939</v>
      </c>
      <c r="C899" s="11" t="s">
        <v>11491</v>
      </c>
      <c r="D899" s="11" t="s">
        <v>11497</v>
      </c>
      <c r="E899" s="11" t="s">
        <v>5207</v>
      </c>
      <c r="F899" s="11" t="s">
        <v>6942</v>
      </c>
      <c r="G899" s="11" t="s">
        <v>66</v>
      </c>
      <c r="H899" s="11" t="s">
        <v>6906</v>
      </c>
      <c r="I899" s="11" t="s">
        <v>8038</v>
      </c>
      <c r="J899" s="11" t="s">
        <v>8061</v>
      </c>
      <c r="K899" s="11" t="s">
        <v>11498</v>
      </c>
      <c r="L899" s="11" t="s">
        <v>11494</v>
      </c>
      <c r="M899" s="11" t="s">
        <v>66</v>
      </c>
      <c r="N899" s="11" t="s">
        <v>6874</v>
      </c>
      <c r="O899" s="11" t="s">
        <v>6875</v>
      </c>
      <c r="P899" s="11" t="s">
        <v>11499</v>
      </c>
      <c r="Q899" s="11">
        <v>400370</v>
      </c>
      <c r="R899" s="11" t="s">
        <v>11500</v>
      </c>
      <c r="S899" s="11" t="s">
        <v>7535</v>
      </c>
      <c r="T899" s="11" t="s">
        <v>5210</v>
      </c>
      <c r="U899" s="11">
        <v>16000</v>
      </c>
      <c r="V899" s="11" t="s">
        <v>6923</v>
      </c>
      <c r="W899" s="11">
        <v>0</v>
      </c>
      <c r="X899" s="11">
        <v>21</v>
      </c>
      <c r="Y899" s="11" t="s">
        <v>6952</v>
      </c>
      <c r="Z899" s="15" t="e">
        <f>_xlfn.XLOOKUP(E899, Commandes!F:F, Commandes!D:D)</f>
        <v>#N/A</v>
      </c>
    </row>
    <row r="900" spans="1:26" x14ac:dyDescent="0.25">
      <c r="A900" s="11" t="s">
        <v>848</v>
      </c>
      <c r="B900" s="11" t="s">
        <v>6939</v>
      </c>
      <c r="C900" s="11" t="s">
        <v>11491</v>
      </c>
      <c r="D900" s="11" t="s">
        <v>11501</v>
      </c>
      <c r="E900" s="11" t="s">
        <v>5211</v>
      </c>
      <c r="F900" s="11" t="s">
        <v>6942</v>
      </c>
      <c r="G900" s="11" t="s">
        <v>66</v>
      </c>
      <c r="H900" s="11" t="s">
        <v>6906</v>
      </c>
      <c r="I900" s="11" t="s">
        <v>8038</v>
      </c>
      <c r="J900" s="11" t="s">
        <v>8039</v>
      </c>
      <c r="K900" s="11" t="s">
        <v>11502</v>
      </c>
      <c r="L900" s="11" t="s">
        <v>11503</v>
      </c>
      <c r="M900" s="11" t="s">
        <v>66</v>
      </c>
      <c r="N900" s="11" t="s">
        <v>6874</v>
      </c>
      <c r="O900" s="11" t="s">
        <v>6875</v>
      </c>
      <c r="P900" s="11" t="s">
        <v>66</v>
      </c>
      <c r="Q900" s="11">
        <v>350000</v>
      </c>
      <c r="R900" s="11" t="s">
        <v>11504</v>
      </c>
      <c r="S900" s="11" t="s">
        <v>6878</v>
      </c>
      <c r="T900" s="11" t="s">
        <v>5216</v>
      </c>
      <c r="U900" s="11">
        <v>16000</v>
      </c>
      <c r="V900" s="11" t="s">
        <v>6923</v>
      </c>
      <c r="W900" s="11">
        <v>0</v>
      </c>
      <c r="X900" s="11">
        <v>14</v>
      </c>
      <c r="Y900" s="11" t="s">
        <v>6952</v>
      </c>
      <c r="Z900" s="15" t="e">
        <f>_xlfn.XLOOKUP(E900, Commandes!F:F, Commandes!D:D)</f>
        <v>#N/A</v>
      </c>
    </row>
    <row r="901" spans="1:26" x14ac:dyDescent="0.25">
      <c r="A901" s="11" t="s">
        <v>848</v>
      </c>
      <c r="B901" s="11" t="s">
        <v>6939</v>
      </c>
      <c r="C901" s="11" t="s">
        <v>11491</v>
      </c>
      <c r="D901" s="11" t="s">
        <v>11505</v>
      </c>
      <c r="E901" s="11" t="s">
        <v>11506</v>
      </c>
      <c r="F901" s="11" t="s">
        <v>6942</v>
      </c>
      <c r="G901" s="11" t="s">
        <v>66</v>
      </c>
      <c r="H901" s="11" t="s">
        <v>6906</v>
      </c>
      <c r="I901" s="11" t="s">
        <v>8038</v>
      </c>
      <c r="J901" s="11" t="s">
        <v>66</v>
      </c>
      <c r="K901" s="11" t="s">
        <v>11507</v>
      </c>
      <c r="L901" s="11" t="s">
        <v>11508</v>
      </c>
      <c r="M901" s="11" t="s">
        <v>66</v>
      </c>
      <c r="N901" s="11" t="s">
        <v>8032</v>
      </c>
      <c r="O901" s="11" t="s">
        <v>11509</v>
      </c>
      <c r="P901" s="11" t="s">
        <v>66</v>
      </c>
      <c r="Q901" s="11">
        <v>363020</v>
      </c>
      <c r="R901" s="11" t="s">
        <v>11510</v>
      </c>
      <c r="S901" s="11" t="s">
        <v>6878</v>
      </c>
      <c r="T901" s="11" t="s">
        <v>11511</v>
      </c>
      <c r="U901" s="11">
        <v>16000</v>
      </c>
      <c r="V901" s="11" t="s">
        <v>6923</v>
      </c>
      <c r="W901" s="11">
        <v>0</v>
      </c>
      <c r="X901" s="11">
        <v>0</v>
      </c>
      <c r="Y901" s="11" t="s">
        <v>6952</v>
      </c>
      <c r="Z901" s="15" t="e">
        <f>_xlfn.XLOOKUP(E901, Commandes!F:F, Commandes!D:D)</f>
        <v>#N/A</v>
      </c>
    </row>
    <row r="902" spans="1:26" x14ac:dyDescent="0.25">
      <c r="A902" s="11" t="s">
        <v>848</v>
      </c>
      <c r="B902" s="11" t="s">
        <v>6939</v>
      </c>
      <c r="C902" s="11" t="s">
        <v>11491</v>
      </c>
      <c r="D902" s="11" t="s">
        <v>11512</v>
      </c>
      <c r="E902" s="11" t="s">
        <v>953</v>
      </c>
      <c r="F902" s="11" t="s">
        <v>6942</v>
      </c>
      <c r="G902" s="11" t="s">
        <v>6942</v>
      </c>
      <c r="H902" s="11" t="s">
        <v>6906</v>
      </c>
      <c r="I902" s="11" t="s">
        <v>8038</v>
      </c>
      <c r="J902" s="11" t="s">
        <v>8039</v>
      </c>
      <c r="K902" s="11" t="s">
        <v>10421</v>
      </c>
      <c r="L902" s="11" t="s">
        <v>9457</v>
      </c>
      <c r="M902" s="11" t="s">
        <v>66</v>
      </c>
      <c r="N902" s="11" t="s">
        <v>6874</v>
      </c>
      <c r="O902" s="11" t="s">
        <v>6875</v>
      </c>
      <c r="P902" s="11" t="s">
        <v>11513</v>
      </c>
      <c r="Q902" s="11">
        <v>338348</v>
      </c>
      <c r="R902" s="11" t="s">
        <v>11514</v>
      </c>
      <c r="S902" s="11" t="s">
        <v>6878</v>
      </c>
      <c r="T902" s="11" t="s">
        <v>955</v>
      </c>
      <c r="U902" s="11">
        <v>16000</v>
      </c>
      <c r="V902" s="11" t="s">
        <v>6923</v>
      </c>
      <c r="W902" s="11">
        <v>0</v>
      </c>
      <c r="X902" s="11">
        <v>14</v>
      </c>
      <c r="Y902" s="11" t="s">
        <v>66</v>
      </c>
      <c r="Z902" s="15" t="str">
        <f>_xlfn.XLOOKUP(E902, Commandes!F:F, Commandes!D:D)</f>
        <v>GFFA-7K5-ZJE</v>
      </c>
    </row>
    <row r="903" spans="1:26" x14ac:dyDescent="0.25">
      <c r="A903" s="11" t="s">
        <v>848</v>
      </c>
      <c r="B903" s="11" t="s">
        <v>6939</v>
      </c>
      <c r="C903" s="11" t="s">
        <v>11491</v>
      </c>
      <c r="D903" s="11" t="s">
        <v>11515</v>
      </c>
      <c r="E903" s="11" t="s">
        <v>11516</v>
      </c>
      <c r="F903" s="11" t="s">
        <v>9931</v>
      </c>
      <c r="G903" s="11" t="s">
        <v>9931</v>
      </c>
      <c r="H903" s="11" t="s">
        <v>4692</v>
      </c>
      <c r="I903" s="11" t="s">
        <v>11517</v>
      </c>
      <c r="J903" s="11" t="s">
        <v>66</v>
      </c>
      <c r="K903" s="11" t="s">
        <v>11518</v>
      </c>
      <c r="L903" s="11" t="s">
        <v>11519</v>
      </c>
      <c r="M903" s="11" t="s">
        <v>66</v>
      </c>
      <c r="N903" s="11" t="s">
        <v>8032</v>
      </c>
      <c r="O903" s="11" t="s">
        <v>8033</v>
      </c>
      <c r="P903" s="11" t="s">
        <v>66</v>
      </c>
      <c r="Q903" s="11">
        <v>256069</v>
      </c>
      <c r="R903" s="11" t="s">
        <v>11520</v>
      </c>
      <c r="S903" s="11" t="s">
        <v>6878</v>
      </c>
      <c r="T903" s="11" t="s">
        <v>11521</v>
      </c>
      <c r="U903" s="11">
        <v>10000</v>
      </c>
      <c r="V903" s="11" t="s">
        <v>6923</v>
      </c>
      <c r="W903" s="11">
        <v>0</v>
      </c>
      <c r="X903" s="11">
        <v>12</v>
      </c>
      <c r="Y903" s="11" t="s">
        <v>7171</v>
      </c>
      <c r="Z903" s="15" t="e">
        <f>_xlfn.XLOOKUP(E903, Commandes!F:F, Commandes!D:D)</f>
        <v>#N/A</v>
      </c>
    </row>
    <row r="904" spans="1:26" x14ac:dyDescent="0.25">
      <c r="A904" s="11" t="s">
        <v>848</v>
      </c>
      <c r="B904" s="11" t="s">
        <v>6939</v>
      </c>
      <c r="C904" s="11" t="s">
        <v>11491</v>
      </c>
      <c r="D904" s="11" t="s">
        <v>11522</v>
      </c>
      <c r="E904" s="11" t="s">
        <v>854</v>
      </c>
      <c r="F904" s="11" t="s">
        <v>8347</v>
      </c>
      <c r="G904" s="11" t="s">
        <v>8347</v>
      </c>
      <c r="H904" s="11" t="s">
        <v>4692</v>
      </c>
      <c r="I904" s="11" t="s">
        <v>4693</v>
      </c>
      <c r="J904" s="11" t="s">
        <v>8348</v>
      </c>
      <c r="K904" s="11" t="s">
        <v>11523</v>
      </c>
      <c r="L904" s="11" t="s">
        <v>11524</v>
      </c>
      <c r="M904" s="11" t="s">
        <v>66</v>
      </c>
      <c r="N904" s="11" t="s">
        <v>6874</v>
      </c>
      <c r="O904" s="11" t="s">
        <v>6875</v>
      </c>
      <c r="P904" s="11" t="s">
        <v>11525</v>
      </c>
      <c r="Q904" s="11">
        <v>307478</v>
      </c>
      <c r="R904" s="11" t="s">
        <v>11526</v>
      </c>
      <c r="S904" s="11" t="s">
        <v>6878</v>
      </c>
      <c r="T904" s="11" t="s">
        <v>11527</v>
      </c>
      <c r="U904" s="11">
        <v>0</v>
      </c>
      <c r="V904" s="11" t="s">
        <v>6923</v>
      </c>
      <c r="W904" s="11">
        <v>0</v>
      </c>
      <c r="X904" s="11">
        <v>0</v>
      </c>
      <c r="Y904" s="11" t="s">
        <v>66</v>
      </c>
      <c r="Z904" s="15" t="str">
        <f>_xlfn.XLOOKUP(E904, Commandes!F:F, Commandes!D:D)</f>
        <v>G99A-CJW-FD7</v>
      </c>
    </row>
    <row r="905" spans="1:26" x14ac:dyDescent="0.25">
      <c r="A905" s="11" t="s">
        <v>848</v>
      </c>
      <c r="B905" s="11" t="s">
        <v>6939</v>
      </c>
      <c r="C905" s="11" t="s">
        <v>11491</v>
      </c>
      <c r="D905" s="11" t="s">
        <v>11528</v>
      </c>
      <c r="E905" s="11" t="s">
        <v>11529</v>
      </c>
      <c r="F905" s="11" t="s">
        <v>6942</v>
      </c>
      <c r="G905" s="11" t="s">
        <v>6942</v>
      </c>
      <c r="H905" s="11" t="s">
        <v>6906</v>
      </c>
      <c r="I905" s="11" t="s">
        <v>4873</v>
      </c>
      <c r="J905" s="11" t="s">
        <v>66</v>
      </c>
      <c r="K905" s="11" t="s">
        <v>11530</v>
      </c>
      <c r="L905" s="11" t="s">
        <v>11531</v>
      </c>
      <c r="M905" s="11" t="s">
        <v>66</v>
      </c>
      <c r="N905" s="11" t="s">
        <v>8032</v>
      </c>
      <c r="O905" s="11" t="s">
        <v>11509</v>
      </c>
      <c r="P905" s="11" t="s">
        <v>66</v>
      </c>
      <c r="Q905" s="11">
        <v>276705</v>
      </c>
      <c r="R905" s="11" t="s">
        <v>11532</v>
      </c>
      <c r="S905" s="11" t="s">
        <v>6878</v>
      </c>
      <c r="T905" s="11" t="s">
        <v>11533</v>
      </c>
      <c r="U905" s="11">
        <v>16000</v>
      </c>
      <c r="V905" s="11" t="s">
        <v>6923</v>
      </c>
      <c r="W905" s="11">
        <v>0</v>
      </c>
      <c r="X905" s="11">
        <v>13</v>
      </c>
      <c r="Y905" s="11" t="s">
        <v>66</v>
      </c>
      <c r="Z905" s="15" t="e">
        <f>_xlfn.XLOOKUP(E905, Commandes!F:F, Commandes!D:D)</f>
        <v>#N/A</v>
      </c>
    </row>
    <row r="906" spans="1:26" x14ac:dyDescent="0.25">
      <c r="A906" s="11" t="s">
        <v>848</v>
      </c>
      <c r="B906" s="11" t="s">
        <v>6939</v>
      </c>
      <c r="C906" s="11" t="s">
        <v>11491</v>
      </c>
      <c r="D906" s="11" t="s">
        <v>11534</v>
      </c>
      <c r="E906" s="11" t="s">
        <v>3047</v>
      </c>
      <c r="F906" s="11" t="s">
        <v>6942</v>
      </c>
      <c r="G906" s="11" t="s">
        <v>6942</v>
      </c>
      <c r="H906" s="11" t="s">
        <v>4692</v>
      </c>
      <c r="I906" s="11" t="s">
        <v>8126</v>
      </c>
      <c r="J906" s="11" t="s">
        <v>66</v>
      </c>
      <c r="K906" s="11" t="s">
        <v>11535</v>
      </c>
      <c r="L906" s="11" t="s">
        <v>11536</v>
      </c>
      <c r="M906" s="11" t="s">
        <v>66</v>
      </c>
      <c r="N906" s="11" t="s">
        <v>6910</v>
      </c>
      <c r="O906" s="11" t="s">
        <v>6911</v>
      </c>
      <c r="P906" s="11" t="s">
        <v>66</v>
      </c>
      <c r="Q906" s="11">
        <v>345000</v>
      </c>
      <c r="R906" s="11" t="s">
        <v>11537</v>
      </c>
      <c r="S906" s="11" t="s">
        <v>6878</v>
      </c>
      <c r="T906" s="11" t="s">
        <v>3049</v>
      </c>
      <c r="U906" s="11">
        <v>16000</v>
      </c>
      <c r="V906" s="11" t="s">
        <v>6923</v>
      </c>
      <c r="W906" s="11">
        <v>0</v>
      </c>
      <c r="X906" s="11">
        <v>18</v>
      </c>
      <c r="Y906" s="11" t="s">
        <v>6952</v>
      </c>
      <c r="Z906" s="15" t="str">
        <f>_xlfn.XLOOKUP(E906, Commandes!F:F, Commandes!D:D)</f>
        <v>GAY4-BDV-RPX</v>
      </c>
    </row>
    <row r="907" spans="1:26" x14ac:dyDescent="0.25">
      <c r="A907" s="11" t="s">
        <v>848</v>
      </c>
      <c r="B907" s="11" t="s">
        <v>6939</v>
      </c>
      <c r="C907" s="11" t="s">
        <v>11491</v>
      </c>
      <c r="D907" s="11" t="s">
        <v>11538</v>
      </c>
      <c r="E907" s="11" t="s">
        <v>11539</v>
      </c>
      <c r="F907" s="11" t="s">
        <v>9931</v>
      </c>
      <c r="G907" s="11" t="s">
        <v>9931</v>
      </c>
      <c r="H907" s="11" t="s">
        <v>6906</v>
      </c>
      <c r="I907" s="11" t="s">
        <v>4673</v>
      </c>
      <c r="J907" s="11" t="s">
        <v>66</v>
      </c>
      <c r="K907" s="11" t="s">
        <v>7332</v>
      </c>
      <c r="L907" s="11" t="s">
        <v>11540</v>
      </c>
      <c r="M907" s="11" t="s">
        <v>66</v>
      </c>
      <c r="N907" s="11" t="s">
        <v>8032</v>
      </c>
      <c r="O907" s="11" t="s">
        <v>8033</v>
      </c>
      <c r="P907" s="11" t="s">
        <v>66</v>
      </c>
      <c r="Q907" s="11">
        <v>198430</v>
      </c>
      <c r="R907" s="11" t="s">
        <v>11541</v>
      </c>
      <c r="S907" s="11" t="s">
        <v>6878</v>
      </c>
      <c r="T907" s="11" t="s">
        <v>11542</v>
      </c>
      <c r="U907" s="11">
        <v>10000</v>
      </c>
      <c r="V907" s="11" t="s">
        <v>6923</v>
      </c>
      <c r="W907" s="11">
        <v>0</v>
      </c>
      <c r="X907" s="11">
        <v>14</v>
      </c>
      <c r="Y907" s="11" t="s">
        <v>7171</v>
      </c>
      <c r="Z907" s="15" t="e">
        <f>_xlfn.XLOOKUP(E907, Commandes!F:F, Commandes!D:D)</f>
        <v>#N/A</v>
      </c>
    </row>
    <row r="908" spans="1:26" x14ac:dyDescent="0.25">
      <c r="A908" s="11" t="s">
        <v>848</v>
      </c>
      <c r="B908" s="11" t="s">
        <v>6939</v>
      </c>
      <c r="C908" s="11" t="s">
        <v>11491</v>
      </c>
      <c r="D908" s="11" t="s">
        <v>11543</v>
      </c>
      <c r="E908" s="11" t="s">
        <v>3052</v>
      </c>
      <c r="F908" s="11" t="s">
        <v>8347</v>
      </c>
      <c r="G908" s="11" t="s">
        <v>8347</v>
      </c>
      <c r="H908" s="11" t="s">
        <v>11544</v>
      </c>
      <c r="I908" s="11" t="s">
        <v>5412</v>
      </c>
      <c r="J908" s="11" t="s">
        <v>66</v>
      </c>
      <c r="K908" s="11" t="s">
        <v>11545</v>
      </c>
      <c r="L908" s="11" t="s">
        <v>11546</v>
      </c>
      <c r="M908" s="11" t="s">
        <v>66</v>
      </c>
      <c r="N908" s="11" t="s">
        <v>6920</v>
      </c>
      <c r="O908" s="11" t="s">
        <v>9917</v>
      </c>
      <c r="P908" s="11" t="s">
        <v>66</v>
      </c>
      <c r="Q908" s="11">
        <v>80603</v>
      </c>
      <c r="R908" s="11" t="s">
        <v>11547</v>
      </c>
      <c r="S908" s="11" t="s">
        <v>6878</v>
      </c>
      <c r="T908" s="11" t="s">
        <v>3054</v>
      </c>
      <c r="U908" s="11">
        <v>7490</v>
      </c>
      <c r="V908" s="11" t="s">
        <v>6923</v>
      </c>
      <c r="W908" s="11">
        <v>0</v>
      </c>
      <c r="X908" s="11">
        <v>8</v>
      </c>
      <c r="Y908" s="11" t="s">
        <v>66</v>
      </c>
      <c r="Z908" s="15" t="str">
        <f>_xlfn.XLOOKUP(E908, Commandes!F:F, Commandes!D:D)</f>
        <v>GGJH-FTK-7NA</v>
      </c>
    </row>
    <row r="909" spans="1:26" x14ac:dyDescent="0.25">
      <c r="A909" s="11" t="s">
        <v>848</v>
      </c>
      <c r="B909" s="11" t="s">
        <v>6939</v>
      </c>
      <c r="C909" s="11" t="s">
        <v>11491</v>
      </c>
      <c r="D909" s="11" t="s">
        <v>11548</v>
      </c>
      <c r="E909" s="11" t="s">
        <v>943</v>
      </c>
      <c r="F909" s="11" t="s">
        <v>6942</v>
      </c>
      <c r="G909" s="11" t="s">
        <v>6942</v>
      </c>
      <c r="H909" s="11" t="s">
        <v>6906</v>
      </c>
      <c r="I909" s="11" t="s">
        <v>6958</v>
      </c>
      <c r="J909" s="11" t="s">
        <v>8872</v>
      </c>
      <c r="K909" s="11" t="s">
        <v>11549</v>
      </c>
      <c r="L909" s="11" t="s">
        <v>11550</v>
      </c>
      <c r="M909" s="11" t="s">
        <v>66</v>
      </c>
      <c r="N909" s="11" t="s">
        <v>6874</v>
      </c>
      <c r="O909" s="11" t="s">
        <v>6875</v>
      </c>
      <c r="P909" s="11" t="s">
        <v>11551</v>
      </c>
      <c r="Q909" s="11">
        <v>0</v>
      </c>
      <c r="R909" s="11" t="s">
        <v>11552</v>
      </c>
      <c r="S909" s="11" t="s">
        <v>7125</v>
      </c>
      <c r="T909" s="11" t="s">
        <v>945</v>
      </c>
      <c r="U909" s="11">
        <v>16000</v>
      </c>
      <c r="V909" s="11" t="s">
        <v>7170</v>
      </c>
      <c r="W909" s="11">
        <v>0</v>
      </c>
      <c r="X909" s="11">
        <v>24</v>
      </c>
      <c r="Y909" s="11" t="s">
        <v>6952</v>
      </c>
      <c r="Z909" s="15" t="str">
        <f>_xlfn.XLOOKUP(E909, Commandes!F:F, Commandes!D:D)</f>
        <v>GNVS-NP4-GFX</v>
      </c>
    </row>
    <row r="910" spans="1:26" x14ac:dyDescent="0.25">
      <c r="A910" s="11" t="s">
        <v>848</v>
      </c>
      <c r="B910" s="11" t="s">
        <v>6939</v>
      </c>
      <c r="C910" s="11" t="s">
        <v>11491</v>
      </c>
      <c r="D910" s="11" t="s">
        <v>11553</v>
      </c>
      <c r="E910" s="11" t="s">
        <v>11554</v>
      </c>
      <c r="F910" s="11" t="s">
        <v>6942</v>
      </c>
      <c r="G910" s="11" t="s">
        <v>6942</v>
      </c>
      <c r="H910" s="11" t="s">
        <v>4692</v>
      </c>
      <c r="I910" s="11" t="s">
        <v>8126</v>
      </c>
      <c r="J910" s="11" t="s">
        <v>66</v>
      </c>
      <c r="K910" s="11" t="s">
        <v>11555</v>
      </c>
      <c r="L910" s="11" t="s">
        <v>11556</v>
      </c>
      <c r="M910" s="11" t="s">
        <v>66</v>
      </c>
      <c r="N910" s="11" t="s">
        <v>8032</v>
      </c>
      <c r="O910" s="11" t="s">
        <v>8033</v>
      </c>
      <c r="P910" s="11" t="s">
        <v>66</v>
      </c>
      <c r="Q910" s="11">
        <v>335930</v>
      </c>
      <c r="R910" s="11" t="s">
        <v>11557</v>
      </c>
      <c r="S910" s="11" t="s">
        <v>6878</v>
      </c>
      <c r="T910" s="11" t="s">
        <v>11558</v>
      </c>
      <c r="U910" s="11">
        <v>16000</v>
      </c>
      <c r="V910" s="11" t="s">
        <v>6923</v>
      </c>
      <c r="W910" s="11">
        <v>0</v>
      </c>
      <c r="X910" s="11">
        <v>18</v>
      </c>
      <c r="Y910" s="11" t="s">
        <v>6952</v>
      </c>
      <c r="Z910" s="15" t="e">
        <f>_xlfn.XLOOKUP(E910, Commandes!F:F, Commandes!D:D)</f>
        <v>#N/A</v>
      </c>
    </row>
    <row r="911" spans="1:26" x14ac:dyDescent="0.25">
      <c r="A911" s="11" t="s">
        <v>848</v>
      </c>
      <c r="B911" s="11" t="s">
        <v>6939</v>
      </c>
      <c r="C911" s="11" t="s">
        <v>11491</v>
      </c>
      <c r="D911" s="11" t="s">
        <v>11559</v>
      </c>
      <c r="E911" s="11" t="s">
        <v>3410</v>
      </c>
      <c r="F911" s="11" t="s">
        <v>6942</v>
      </c>
      <c r="G911" s="11" t="s">
        <v>6942</v>
      </c>
      <c r="H911" s="11" t="s">
        <v>6906</v>
      </c>
      <c r="I911" s="11" t="s">
        <v>6958</v>
      </c>
      <c r="J911" s="11" t="s">
        <v>8872</v>
      </c>
      <c r="K911" s="11" t="s">
        <v>11376</v>
      </c>
      <c r="L911" s="11" t="s">
        <v>11560</v>
      </c>
      <c r="M911" s="11" t="s">
        <v>66</v>
      </c>
      <c r="N911" s="11" t="s">
        <v>6874</v>
      </c>
      <c r="O911" s="11" t="s">
        <v>6875</v>
      </c>
      <c r="P911" s="11" t="s">
        <v>11561</v>
      </c>
      <c r="Q911" s="11">
        <v>106362</v>
      </c>
      <c r="R911" s="11" t="s">
        <v>11562</v>
      </c>
      <c r="S911" s="11" t="s">
        <v>6878</v>
      </c>
      <c r="T911" s="11" t="s">
        <v>3412</v>
      </c>
      <c r="U911" s="11">
        <v>16000</v>
      </c>
      <c r="V911" s="11" t="s">
        <v>7170</v>
      </c>
      <c r="W911" s="11">
        <v>0</v>
      </c>
      <c r="X911" s="11">
        <v>24</v>
      </c>
      <c r="Y911" s="11" t="s">
        <v>6952</v>
      </c>
      <c r="Z911" s="15" t="str">
        <f>_xlfn.XLOOKUP(E911, Commandes!F:F, Commandes!D:D)</f>
        <v>G6MD-6AN-GGZ</v>
      </c>
    </row>
    <row r="912" spans="1:26" x14ac:dyDescent="0.25">
      <c r="A912" s="11" t="s">
        <v>848</v>
      </c>
      <c r="B912" s="11" t="s">
        <v>6939</v>
      </c>
      <c r="C912" s="11" t="s">
        <v>11491</v>
      </c>
      <c r="D912" s="11" t="s">
        <v>11563</v>
      </c>
      <c r="E912" s="11" t="s">
        <v>11564</v>
      </c>
      <c r="F912" s="11" t="s">
        <v>6942</v>
      </c>
      <c r="G912" s="11" t="s">
        <v>6942</v>
      </c>
      <c r="H912" s="11" t="s">
        <v>4692</v>
      </c>
      <c r="I912" s="11" t="s">
        <v>8126</v>
      </c>
      <c r="J912" s="11" t="s">
        <v>66</v>
      </c>
      <c r="K912" s="11" t="s">
        <v>11565</v>
      </c>
      <c r="L912" s="11" t="s">
        <v>11556</v>
      </c>
      <c r="M912" s="11" t="s">
        <v>66</v>
      </c>
      <c r="N912" s="11" t="s">
        <v>8032</v>
      </c>
      <c r="O912" s="11" t="s">
        <v>8033</v>
      </c>
      <c r="P912" s="11" t="s">
        <v>66</v>
      </c>
      <c r="Q912" s="11">
        <v>175221</v>
      </c>
      <c r="R912" s="11" t="s">
        <v>11566</v>
      </c>
      <c r="S912" s="11" t="s">
        <v>6878</v>
      </c>
      <c r="T912" s="11" t="s">
        <v>11567</v>
      </c>
      <c r="U912" s="11">
        <v>16000</v>
      </c>
      <c r="V912" s="11" t="s">
        <v>6923</v>
      </c>
      <c r="W912" s="11">
        <v>0</v>
      </c>
      <c r="X912" s="11">
        <v>18</v>
      </c>
      <c r="Y912" s="11" t="s">
        <v>6952</v>
      </c>
      <c r="Z912" s="15" t="e">
        <f>_xlfn.XLOOKUP(E912, Commandes!F:F, Commandes!D:D)</f>
        <v>#N/A</v>
      </c>
    </row>
    <row r="913" spans="1:26" x14ac:dyDescent="0.25">
      <c r="A913" s="11" t="s">
        <v>848</v>
      </c>
      <c r="B913" s="11" t="s">
        <v>6939</v>
      </c>
      <c r="C913" s="11" t="s">
        <v>11491</v>
      </c>
      <c r="D913" s="11" t="s">
        <v>11568</v>
      </c>
      <c r="E913" s="11" t="s">
        <v>4150</v>
      </c>
      <c r="F913" s="11" t="s">
        <v>6942</v>
      </c>
      <c r="G913" s="11" t="s">
        <v>6942</v>
      </c>
      <c r="H913" s="11" t="s">
        <v>4692</v>
      </c>
      <c r="I913" s="11" t="s">
        <v>8126</v>
      </c>
      <c r="J913" s="11" t="s">
        <v>66</v>
      </c>
      <c r="K913" s="11" t="s">
        <v>7020</v>
      </c>
      <c r="L913" s="11" t="s">
        <v>11569</v>
      </c>
      <c r="M913" s="11" t="s">
        <v>66</v>
      </c>
      <c r="N913" s="11" t="s">
        <v>6910</v>
      </c>
      <c r="O913" s="11" t="s">
        <v>6911</v>
      </c>
      <c r="P913" s="11" t="s">
        <v>66</v>
      </c>
      <c r="Q913" s="11">
        <v>50700</v>
      </c>
      <c r="R913" s="11" t="s">
        <v>11570</v>
      </c>
      <c r="S913" s="11" t="s">
        <v>6878</v>
      </c>
      <c r="T913" s="11" t="s">
        <v>4152</v>
      </c>
      <c r="U913" s="11">
        <v>16000</v>
      </c>
      <c r="V913" s="11" t="s">
        <v>6923</v>
      </c>
      <c r="W913" s="11">
        <v>0</v>
      </c>
      <c r="X913" s="11">
        <v>12</v>
      </c>
      <c r="Y913" s="11" t="s">
        <v>6952</v>
      </c>
      <c r="Z913" s="15" t="str">
        <f>_xlfn.XLOOKUP(E913, Commandes!F:F, Commandes!D:D)</f>
        <v>G8B5-ZNP-5SE</v>
      </c>
    </row>
    <row r="914" spans="1:26" x14ac:dyDescent="0.25">
      <c r="A914" s="11" t="s">
        <v>848</v>
      </c>
      <c r="B914" s="11" t="s">
        <v>6939</v>
      </c>
      <c r="C914" s="11" t="s">
        <v>11491</v>
      </c>
      <c r="D914" s="11" t="s">
        <v>11571</v>
      </c>
      <c r="E914" s="11" t="s">
        <v>4570</v>
      </c>
      <c r="F914" s="11" t="s">
        <v>6942</v>
      </c>
      <c r="G914" s="11" t="s">
        <v>6942</v>
      </c>
      <c r="H914" s="11" t="s">
        <v>4692</v>
      </c>
      <c r="I914" s="11" t="s">
        <v>8126</v>
      </c>
      <c r="J914" s="11" t="s">
        <v>66</v>
      </c>
      <c r="K914" s="11" t="s">
        <v>8595</v>
      </c>
      <c r="L914" s="11" t="s">
        <v>11572</v>
      </c>
      <c r="M914" s="11" t="s">
        <v>66</v>
      </c>
      <c r="N914" s="11" t="s">
        <v>6910</v>
      </c>
      <c r="O914" s="11" t="s">
        <v>6911</v>
      </c>
      <c r="P914" s="11" t="s">
        <v>66</v>
      </c>
      <c r="Q914" s="11">
        <v>68036</v>
      </c>
      <c r="R914" s="11" t="s">
        <v>11573</v>
      </c>
      <c r="S914" s="11" t="s">
        <v>7125</v>
      </c>
      <c r="T914" s="11" t="s">
        <v>4572</v>
      </c>
      <c r="U914" s="11">
        <v>16000</v>
      </c>
      <c r="V914" s="11" t="s">
        <v>6923</v>
      </c>
      <c r="W914" s="11">
        <v>0</v>
      </c>
      <c r="X914" s="11">
        <v>12</v>
      </c>
      <c r="Y914" s="11" t="s">
        <v>6952</v>
      </c>
      <c r="Z914" s="15" t="str">
        <f>_xlfn.XLOOKUP(E914, Commandes!F:F, Commandes!D:D)</f>
        <v>G3WM-9VP-6WG</v>
      </c>
    </row>
    <row r="915" spans="1:26" x14ac:dyDescent="0.25">
      <c r="A915" s="11" t="s">
        <v>848</v>
      </c>
      <c r="B915" s="11" t="s">
        <v>6939</v>
      </c>
      <c r="C915" s="11" t="s">
        <v>11491</v>
      </c>
      <c r="D915" s="11" t="s">
        <v>11574</v>
      </c>
      <c r="E915" s="11" t="s">
        <v>11575</v>
      </c>
      <c r="F915" s="11" t="s">
        <v>6942</v>
      </c>
      <c r="G915" s="11" t="s">
        <v>6942</v>
      </c>
      <c r="H915" s="11" t="s">
        <v>6906</v>
      </c>
      <c r="I915" s="11" t="s">
        <v>4673</v>
      </c>
      <c r="J915" s="11" t="s">
        <v>66</v>
      </c>
      <c r="K915" s="11" t="s">
        <v>11576</v>
      </c>
      <c r="L915" s="11" t="s">
        <v>7374</v>
      </c>
      <c r="M915" s="11" t="s">
        <v>66</v>
      </c>
      <c r="N915" s="11" t="s">
        <v>8032</v>
      </c>
      <c r="O915" s="11" t="s">
        <v>11509</v>
      </c>
      <c r="P915" s="11" t="s">
        <v>66</v>
      </c>
      <c r="Q915" s="11">
        <v>95123</v>
      </c>
      <c r="R915" s="11" t="s">
        <v>11577</v>
      </c>
      <c r="S915" s="11" t="s">
        <v>6878</v>
      </c>
      <c r="T915" s="11" t="s">
        <v>11578</v>
      </c>
      <c r="U915" s="11">
        <v>16000</v>
      </c>
      <c r="V915" s="11" t="s">
        <v>6923</v>
      </c>
      <c r="W915" s="11">
        <v>0</v>
      </c>
      <c r="X915" s="11">
        <v>14</v>
      </c>
      <c r="Y915" s="11" t="s">
        <v>6952</v>
      </c>
      <c r="Z915" s="15" t="e">
        <f>_xlfn.XLOOKUP(E915, Commandes!F:F, Commandes!D:D)</f>
        <v>#N/A</v>
      </c>
    </row>
    <row r="916" spans="1:26" x14ac:dyDescent="0.25">
      <c r="A916" s="11" t="s">
        <v>848</v>
      </c>
      <c r="B916" s="11" t="s">
        <v>6939</v>
      </c>
      <c r="C916" s="11" t="s">
        <v>11491</v>
      </c>
      <c r="D916" s="11" t="s">
        <v>11579</v>
      </c>
      <c r="E916" s="11" t="s">
        <v>6406</v>
      </c>
      <c r="F916" s="11" t="s">
        <v>11257</v>
      </c>
      <c r="G916" s="11" t="s">
        <v>8347</v>
      </c>
      <c r="H916" s="11" t="s">
        <v>11544</v>
      </c>
      <c r="I916" s="11" t="s">
        <v>5412</v>
      </c>
      <c r="J916" s="11" t="s">
        <v>66</v>
      </c>
      <c r="K916" s="11" t="s">
        <v>11580</v>
      </c>
      <c r="L916" s="11" t="s">
        <v>11581</v>
      </c>
      <c r="M916" s="11" t="s">
        <v>66</v>
      </c>
      <c r="N916" s="11" t="s">
        <v>6920</v>
      </c>
      <c r="O916" s="11" t="s">
        <v>9917</v>
      </c>
      <c r="P916" s="11" t="s">
        <v>66</v>
      </c>
      <c r="Q916" s="11">
        <v>47464</v>
      </c>
      <c r="R916" s="11" t="s">
        <v>11582</v>
      </c>
      <c r="S916" s="11" t="s">
        <v>6878</v>
      </c>
      <c r="T916" s="11" t="s">
        <v>6805</v>
      </c>
      <c r="U916" s="11">
        <v>7490</v>
      </c>
      <c r="V916" s="11" t="s">
        <v>6923</v>
      </c>
      <c r="W916" s="11">
        <v>0</v>
      </c>
      <c r="X916" s="11">
        <v>8</v>
      </c>
      <c r="Y916" s="11" t="s">
        <v>7171</v>
      </c>
      <c r="Z916" s="15" t="e">
        <f>_xlfn.XLOOKUP(E916, Commandes!F:F, Commandes!D:D)</f>
        <v>#N/A</v>
      </c>
    </row>
    <row r="917" spans="1:26" x14ac:dyDescent="0.25">
      <c r="A917" s="11" t="s">
        <v>848</v>
      </c>
      <c r="B917" s="11" t="s">
        <v>6939</v>
      </c>
      <c r="C917" s="11" t="s">
        <v>11491</v>
      </c>
      <c r="D917" s="11" t="s">
        <v>11583</v>
      </c>
      <c r="E917" s="11" t="s">
        <v>11584</v>
      </c>
      <c r="F917" s="11" t="s">
        <v>6942</v>
      </c>
      <c r="G917" s="11" t="s">
        <v>6942</v>
      </c>
      <c r="H917" s="11" t="s">
        <v>6906</v>
      </c>
      <c r="I917" s="11" t="s">
        <v>4673</v>
      </c>
      <c r="J917" s="11" t="s">
        <v>66</v>
      </c>
      <c r="K917" s="11" t="s">
        <v>11580</v>
      </c>
      <c r="L917" s="11" t="s">
        <v>11585</v>
      </c>
      <c r="M917" s="11" t="s">
        <v>66</v>
      </c>
      <c r="N917" s="11" t="s">
        <v>8032</v>
      </c>
      <c r="O917" s="11" t="s">
        <v>11509</v>
      </c>
      <c r="P917" s="11" t="s">
        <v>66</v>
      </c>
      <c r="Q917" s="11">
        <v>100679</v>
      </c>
      <c r="R917" s="11" t="s">
        <v>11586</v>
      </c>
      <c r="S917" s="11" t="s">
        <v>6878</v>
      </c>
      <c r="T917" s="11" t="s">
        <v>11587</v>
      </c>
      <c r="U917" s="11">
        <v>16000</v>
      </c>
      <c r="V917" s="11" t="s">
        <v>6923</v>
      </c>
      <c r="W917" s="11">
        <v>0</v>
      </c>
      <c r="X917" s="11">
        <v>14</v>
      </c>
      <c r="Y917" s="11" t="s">
        <v>6952</v>
      </c>
      <c r="Z917" s="15" t="e">
        <f>_xlfn.XLOOKUP(E917, Commandes!F:F, Commandes!D:D)</f>
        <v>#N/A</v>
      </c>
    </row>
    <row r="918" spans="1:26" x14ac:dyDescent="0.25">
      <c r="A918" s="11" t="s">
        <v>848</v>
      </c>
      <c r="B918" s="11" t="s">
        <v>6939</v>
      </c>
      <c r="C918" s="11" t="s">
        <v>11491</v>
      </c>
      <c r="D918" s="11" t="s">
        <v>11588</v>
      </c>
      <c r="E918" s="11" t="s">
        <v>11589</v>
      </c>
      <c r="F918" s="11" t="s">
        <v>6942</v>
      </c>
      <c r="G918" s="11" t="s">
        <v>6942</v>
      </c>
      <c r="H918" s="11" t="s">
        <v>6906</v>
      </c>
      <c r="I918" s="11" t="s">
        <v>4673</v>
      </c>
      <c r="J918" s="11" t="s">
        <v>66</v>
      </c>
      <c r="K918" s="11" t="s">
        <v>11590</v>
      </c>
      <c r="L918" s="11" t="s">
        <v>11591</v>
      </c>
      <c r="M918" s="11" t="s">
        <v>66</v>
      </c>
      <c r="N918" s="11" t="s">
        <v>8032</v>
      </c>
      <c r="O918" s="11" t="s">
        <v>11509</v>
      </c>
      <c r="P918" s="11" t="s">
        <v>66</v>
      </c>
      <c r="Q918" s="11">
        <v>90180</v>
      </c>
      <c r="R918" s="11" t="s">
        <v>11592</v>
      </c>
      <c r="S918" s="11" t="s">
        <v>6878</v>
      </c>
      <c r="T918" s="11" t="s">
        <v>11593</v>
      </c>
      <c r="U918" s="11">
        <v>16000</v>
      </c>
      <c r="V918" s="11" t="s">
        <v>6923</v>
      </c>
      <c r="W918" s="11">
        <v>0</v>
      </c>
      <c r="X918" s="11">
        <v>14</v>
      </c>
      <c r="Y918" s="11" t="s">
        <v>6952</v>
      </c>
      <c r="Z918" s="15" t="e">
        <f>_xlfn.XLOOKUP(E918, Commandes!F:F, Commandes!D:D)</f>
        <v>#N/A</v>
      </c>
    </row>
    <row r="919" spans="1:26" x14ac:dyDescent="0.25">
      <c r="A919" s="11" t="s">
        <v>848</v>
      </c>
      <c r="B919" s="11" t="s">
        <v>6939</v>
      </c>
      <c r="C919" s="11" t="s">
        <v>11491</v>
      </c>
      <c r="D919" s="11" t="s">
        <v>11594</v>
      </c>
      <c r="E919" s="11" t="s">
        <v>2878</v>
      </c>
      <c r="F919" s="11" t="s">
        <v>6942</v>
      </c>
      <c r="G919" s="11" t="s">
        <v>6942</v>
      </c>
      <c r="H919" s="11" t="s">
        <v>6906</v>
      </c>
      <c r="I919" s="11" t="s">
        <v>6958</v>
      </c>
      <c r="J919" s="11" t="s">
        <v>6959</v>
      </c>
      <c r="K919" s="11" t="s">
        <v>11595</v>
      </c>
      <c r="L919" s="11" t="s">
        <v>11596</v>
      </c>
      <c r="M919" s="11" t="s">
        <v>66</v>
      </c>
      <c r="N919" s="11" t="s">
        <v>6874</v>
      </c>
      <c r="O919" s="11" t="s">
        <v>6875</v>
      </c>
      <c r="P919" s="11" t="s">
        <v>66</v>
      </c>
      <c r="Q919" s="11">
        <v>45786</v>
      </c>
      <c r="R919" s="11" t="s">
        <v>11597</v>
      </c>
      <c r="S919" s="11" t="s">
        <v>6878</v>
      </c>
      <c r="T919" s="11" t="s">
        <v>2880</v>
      </c>
      <c r="U919" s="11">
        <v>16000</v>
      </c>
      <c r="V919" s="11" t="s">
        <v>6923</v>
      </c>
      <c r="W919" s="11">
        <v>0</v>
      </c>
      <c r="X919" s="11">
        <v>21</v>
      </c>
      <c r="Y919" s="11" t="s">
        <v>6952</v>
      </c>
      <c r="Z919" s="15" t="str">
        <f>_xlfn.XLOOKUP(E919, Commandes!F:F, Commandes!D:D)</f>
        <v>GPA3-VPV-SZN</v>
      </c>
    </row>
    <row r="920" spans="1:26" x14ac:dyDescent="0.25">
      <c r="A920" s="11" t="s">
        <v>848</v>
      </c>
      <c r="B920" s="11" t="s">
        <v>6939</v>
      </c>
      <c r="C920" s="11" t="s">
        <v>11491</v>
      </c>
      <c r="D920" s="11" t="s">
        <v>11598</v>
      </c>
      <c r="E920" s="11" t="s">
        <v>873</v>
      </c>
      <c r="F920" s="11" t="s">
        <v>6942</v>
      </c>
      <c r="G920" s="11" t="s">
        <v>6942</v>
      </c>
      <c r="H920" s="11" t="s">
        <v>6906</v>
      </c>
      <c r="I920" s="11" t="s">
        <v>6958</v>
      </c>
      <c r="J920" s="11" t="s">
        <v>6959</v>
      </c>
      <c r="K920" s="11" t="s">
        <v>11599</v>
      </c>
      <c r="L920" s="11" t="s">
        <v>11596</v>
      </c>
      <c r="M920" s="11" t="s">
        <v>66</v>
      </c>
      <c r="N920" s="11" t="s">
        <v>6874</v>
      </c>
      <c r="O920" s="11" t="s">
        <v>6875</v>
      </c>
      <c r="P920" s="11" t="s">
        <v>66</v>
      </c>
      <c r="Q920" s="11">
        <v>55433</v>
      </c>
      <c r="R920" s="11" t="s">
        <v>11600</v>
      </c>
      <c r="S920" s="11" t="s">
        <v>6878</v>
      </c>
      <c r="T920" s="11" t="s">
        <v>875</v>
      </c>
      <c r="U920" s="11">
        <v>16000</v>
      </c>
      <c r="V920" s="11" t="s">
        <v>6923</v>
      </c>
      <c r="W920" s="11">
        <v>0</v>
      </c>
      <c r="X920" s="11">
        <v>21</v>
      </c>
      <c r="Y920" s="11" t="s">
        <v>6952</v>
      </c>
      <c r="Z920" s="15" t="str">
        <f>_xlfn.XLOOKUP(E920, Commandes!F:F, Commandes!D:D)</f>
        <v>GH8N-9WS-R3X</v>
      </c>
    </row>
    <row r="921" spans="1:26" x14ac:dyDescent="0.25">
      <c r="A921" s="11" t="s">
        <v>848</v>
      </c>
      <c r="B921" s="11" t="s">
        <v>6939</v>
      </c>
      <c r="C921" s="11" t="s">
        <v>11491</v>
      </c>
      <c r="D921" s="11" t="s">
        <v>11601</v>
      </c>
      <c r="E921" s="11" t="s">
        <v>3187</v>
      </c>
      <c r="F921" s="11" t="s">
        <v>8500</v>
      </c>
      <c r="G921" s="11" t="s">
        <v>8500</v>
      </c>
      <c r="H921" s="11" t="s">
        <v>4692</v>
      </c>
      <c r="I921" s="11" t="s">
        <v>8501</v>
      </c>
      <c r="J921" s="11" t="s">
        <v>66</v>
      </c>
      <c r="K921" s="11" t="s">
        <v>10677</v>
      </c>
      <c r="L921" s="11" t="s">
        <v>11602</v>
      </c>
      <c r="M921" s="11" t="s">
        <v>66</v>
      </c>
      <c r="N921" s="11" t="s">
        <v>6874</v>
      </c>
      <c r="O921" s="11" t="s">
        <v>6875</v>
      </c>
      <c r="P921" s="11" t="s">
        <v>66</v>
      </c>
      <c r="Q921" s="11">
        <v>22800</v>
      </c>
      <c r="R921" s="11" t="s">
        <v>11603</v>
      </c>
      <c r="S921" s="11" t="s">
        <v>7125</v>
      </c>
      <c r="T921" s="11" t="s">
        <v>3189</v>
      </c>
      <c r="U921" s="11">
        <v>7200</v>
      </c>
      <c r="V921" s="11" t="s">
        <v>6923</v>
      </c>
      <c r="W921" s="11">
        <v>0</v>
      </c>
      <c r="X921" s="11">
        <v>8</v>
      </c>
      <c r="Y921" s="11" t="s">
        <v>7171</v>
      </c>
      <c r="Z921" s="15" t="str">
        <f>_xlfn.XLOOKUP(E921, Commandes!F:F, Commandes!D:D)</f>
        <v>GGXR-792-XBT</v>
      </c>
    </row>
    <row r="922" spans="1:26" x14ac:dyDescent="0.25">
      <c r="A922" s="11" t="s">
        <v>848</v>
      </c>
      <c r="B922" s="11" t="s">
        <v>6939</v>
      </c>
      <c r="C922" s="11" t="s">
        <v>11491</v>
      </c>
      <c r="D922" s="11" t="s">
        <v>11604</v>
      </c>
      <c r="E922" s="11" t="s">
        <v>2952</v>
      </c>
      <c r="F922" s="11" t="s">
        <v>6942</v>
      </c>
      <c r="G922" s="11" t="s">
        <v>6942</v>
      </c>
      <c r="H922" s="11" t="s">
        <v>6906</v>
      </c>
      <c r="I922" s="11" t="s">
        <v>6958</v>
      </c>
      <c r="J922" s="11" t="s">
        <v>6959</v>
      </c>
      <c r="K922" s="11" t="s">
        <v>8519</v>
      </c>
      <c r="L922" s="11" t="s">
        <v>11605</v>
      </c>
      <c r="M922" s="11" t="s">
        <v>66</v>
      </c>
      <c r="N922" s="11" t="s">
        <v>6874</v>
      </c>
      <c r="O922" s="11" t="s">
        <v>6875</v>
      </c>
      <c r="P922" s="11" t="s">
        <v>66</v>
      </c>
      <c r="Q922" s="11">
        <v>49105</v>
      </c>
      <c r="R922" s="11" t="s">
        <v>11200</v>
      </c>
      <c r="S922" s="11" t="s">
        <v>6878</v>
      </c>
      <c r="T922" s="11" t="s">
        <v>2954</v>
      </c>
      <c r="U922" s="11">
        <v>16000</v>
      </c>
      <c r="V922" s="11" t="s">
        <v>6923</v>
      </c>
      <c r="W922" s="11">
        <v>0</v>
      </c>
      <c r="X922" s="11">
        <v>21</v>
      </c>
      <c r="Y922" s="11" t="s">
        <v>6952</v>
      </c>
      <c r="Z922" s="15" t="str">
        <f>_xlfn.XLOOKUP(E922, Commandes!F:F, Commandes!D:D)</f>
        <v>GFPT-2UH-GKR</v>
      </c>
    </row>
    <row r="923" spans="1:26" x14ac:dyDescent="0.25">
      <c r="A923" s="11" t="s">
        <v>848</v>
      </c>
      <c r="B923" s="11" t="s">
        <v>6939</v>
      </c>
      <c r="C923" s="11" t="s">
        <v>11491</v>
      </c>
      <c r="D923" s="11" t="s">
        <v>11606</v>
      </c>
      <c r="E923" s="11" t="s">
        <v>3385</v>
      </c>
      <c r="F923" s="11" t="s">
        <v>6942</v>
      </c>
      <c r="G923" s="11" t="s">
        <v>6942</v>
      </c>
      <c r="H923" s="11" t="s">
        <v>6906</v>
      </c>
      <c r="I923" s="11" t="s">
        <v>6958</v>
      </c>
      <c r="J923" s="11" t="s">
        <v>6959</v>
      </c>
      <c r="K923" s="11" t="s">
        <v>11607</v>
      </c>
      <c r="L923" s="11" t="s">
        <v>11608</v>
      </c>
      <c r="M923" s="11" t="s">
        <v>66</v>
      </c>
      <c r="N923" s="11" t="s">
        <v>6874</v>
      </c>
      <c r="O923" s="11" t="s">
        <v>6875</v>
      </c>
      <c r="P923" s="11" t="s">
        <v>66</v>
      </c>
      <c r="Q923" s="11">
        <v>37193</v>
      </c>
      <c r="R923" s="11" t="s">
        <v>11609</v>
      </c>
      <c r="S923" s="11" t="s">
        <v>6878</v>
      </c>
      <c r="T923" s="11" t="s">
        <v>3388</v>
      </c>
      <c r="U923" s="11">
        <v>16000</v>
      </c>
      <c r="V923" s="11" t="s">
        <v>6923</v>
      </c>
      <c r="W923" s="11">
        <v>0</v>
      </c>
      <c r="X923" s="11">
        <v>21</v>
      </c>
      <c r="Y923" s="11" t="s">
        <v>6952</v>
      </c>
      <c r="Z923" s="15" t="str">
        <f>_xlfn.XLOOKUP(E923, Commandes!F:F, Commandes!D:D)</f>
        <v>GJ4P-CDB-U99</v>
      </c>
    </row>
    <row r="924" spans="1:26" x14ac:dyDescent="0.25">
      <c r="A924" s="11" t="s">
        <v>848</v>
      </c>
      <c r="B924" s="11" t="s">
        <v>6939</v>
      </c>
      <c r="C924" s="11" t="s">
        <v>11491</v>
      </c>
      <c r="D924" s="11" t="s">
        <v>11610</v>
      </c>
      <c r="E924" s="11" t="s">
        <v>4228</v>
      </c>
      <c r="F924" s="11" t="s">
        <v>8500</v>
      </c>
      <c r="G924" s="11" t="s">
        <v>8500</v>
      </c>
      <c r="H924" s="11" t="s">
        <v>4692</v>
      </c>
      <c r="I924" s="11" t="s">
        <v>8501</v>
      </c>
      <c r="J924" s="11" t="s">
        <v>66</v>
      </c>
      <c r="K924" s="11" t="s">
        <v>8502</v>
      </c>
      <c r="L924" s="11" t="s">
        <v>11611</v>
      </c>
      <c r="M924" s="11" t="s">
        <v>66</v>
      </c>
      <c r="N924" s="11" t="s">
        <v>6874</v>
      </c>
      <c r="O924" s="11" t="s">
        <v>6875</v>
      </c>
      <c r="P924" s="11" t="s">
        <v>66</v>
      </c>
      <c r="Q924" s="11">
        <v>10980</v>
      </c>
      <c r="R924" s="11" t="s">
        <v>11612</v>
      </c>
      <c r="S924" s="11" t="s">
        <v>6878</v>
      </c>
      <c r="T924" s="11" t="s">
        <v>4230</v>
      </c>
      <c r="U924" s="11">
        <v>7200</v>
      </c>
      <c r="V924" s="11" t="s">
        <v>6923</v>
      </c>
      <c r="W924" s="11">
        <v>0</v>
      </c>
      <c r="X924" s="11">
        <v>8</v>
      </c>
      <c r="Y924" s="11" t="s">
        <v>7171</v>
      </c>
      <c r="Z924" s="15" t="str">
        <f>_xlfn.XLOOKUP(E924, Commandes!F:F, Commandes!D:D)</f>
        <v>G5GU-EWC-EAP</v>
      </c>
    </row>
    <row r="925" spans="1:26" x14ac:dyDescent="0.25">
      <c r="A925" s="11" t="s">
        <v>848</v>
      </c>
      <c r="B925" s="11" t="s">
        <v>6939</v>
      </c>
      <c r="C925" s="11" t="s">
        <v>11491</v>
      </c>
      <c r="D925" s="11" t="s">
        <v>11613</v>
      </c>
      <c r="E925" s="11" t="s">
        <v>4613</v>
      </c>
      <c r="F925" s="11" t="s">
        <v>6942</v>
      </c>
      <c r="G925" s="11" t="s">
        <v>6942</v>
      </c>
      <c r="H925" s="11" t="s">
        <v>6906</v>
      </c>
      <c r="I925" s="11" t="s">
        <v>6958</v>
      </c>
      <c r="J925" s="11" t="s">
        <v>6959</v>
      </c>
      <c r="K925" s="11" t="s">
        <v>11614</v>
      </c>
      <c r="L925" s="11" t="s">
        <v>11615</v>
      </c>
      <c r="M925" s="11" t="s">
        <v>66</v>
      </c>
      <c r="N925" s="11" t="s">
        <v>6874</v>
      </c>
      <c r="O925" s="11" t="s">
        <v>6875</v>
      </c>
      <c r="P925" s="11" t="s">
        <v>66</v>
      </c>
      <c r="Q925" s="11">
        <v>0</v>
      </c>
      <c r="R925" s="11" t="s">
        <v>11616</v>
      </c>
      <c r="S925" s="11" t="s">
        <v>6878</v>
      </c>
      <c r="T925" s="11" t="s">
        <v>4615</v>
      </c>
      <c r="U925" s="11">
        <v>16000</v>
      </c>
      <c r="V925" s="11" t="s">
        <v>6923</v>
      </c>
      <c r="W925" s="11">
        <v>0</v>
      </c>
      <c r="X925" s="11">
        <v>21</v>
      </c>
      <c r="Y925" s="11" t="s">
        <v>6952</v>
      </c>
      <c r="Z925" s="15" t="str">
        <f>_xlfn.XLOOKUP(E925, Commandes!F:F, Commandes!D:D)</f>
        <v>GP9K-9YW-4XW</v>
      </c>
    </row>
    <row r="926" spans="1:26" x14ac:dyDescent="0.25">
      <c r="A926" s="11" t="s">
        <v>848</v>
      </c>
      <c r="B926" s="11" t="s">
        <v>6939</v>
      </c>
      <c r="C926" s="11" t="s">
        <v>11491</v>
      </c>
      <c r="D926" s="11" t="s">
        <v>11617</v>
      </c>
      <c r="E926" s="11" t="s">
        <v>4558</v>
      </c>
      <c r="F926" s="11" t="s">
        <v>6942</v>
      </c>
      <c r="G926" s="11" t="s">
        <v>6942</v>
      </c>
      <c r="H926" s="11" t="s">
        <v>6906</v>
      </c>
      <c r="I926" s="11" t="s">
        <v>6958</v>
      </c>
      <c r="J926" s="11" t="s">
        <v>8465</v>
      </c>
      <c r="K926" s="11" t="s">
        <v>11618</v>
      </c>
      <c r="L926" s="11" t="s">
        <v>11619</v>
      </c>
      <c r="M926" s="11" t="s">
        <v>66</v>
      </c>
      <c r="N926" s="11" t="s">
        <v>6874</v>
      </c>
      <c r="O926" s="11" t="s">
        <v>6875</v>
      </c>
      <c r="P926" s="11" t="s">
        <v>66</v>
      </c>
      <c r="Q926" s="11">
        <v>2683</v>
      </c>
      <c r="R926" s="11" t="s">
        <v>10520</v>
      </c>
      <c r="S926" s="11" t="s">
        <v>6878</v>
      </c>
      <c r="T926" s="11" t="s">
        <v>4560</v>
      </c>
      <c r="U926" s="11">
        <v>16000</v>
      </c>
      <c r="V926" s="11" t="s">
        <v>6923</v>
      </c>
      <c r="W926" s="11">
        <v>0</v>
      </c>
      <c r="X926" s="11">
        <v>21</v>
      </c>
      <c r="Y926" s="11" t="s">
        <v>6952</v>
      </c>
      <c r="Z926" s="15" t="str">
        <f>_xlfn.XLOOKUP(E926, Commandes!F:F, Commandes!D:D)</f>
        <v>GN9C-7UD-EAK</v>
      </c>
    </row>
    <row r="927" spans="1:26" x14ac:dyDescent="0.25">
      <c r="A927" s="11" t="s">
        <v>848</v>
      </c>
      <c r="B927" s="11" t="s">
        <v>6939</v>
      </c>
      <c r="C927" s="11" t="s">
        <v>11620</v>
      </c>
      <c r="D927" s="11" t="s">
        <v>11621</v>
      </c>
      <c r="E927" s="11" t="s">
        <v>11622</v>
      </c>
      <c r="F927" s="11" t="s">
        <v>6942</v>
      </c>
      <c r="G927" s="11" t="s">
        <v>66</v>
      </c>
      <c r="H927" s="11" t="s">
        <v>4692</v>
      </c>
      <c r="I927" s="11" t="s">
        <v>11623</v>
      </c>
      <c r="J927" s="11" t="s">
        <v>66</v>
      </c>
      <c r="K927" s="11" t="s">
        <v>11624</v>
      </c>
      <c r="L927" s="11" t="s">
        <v>11625</v>
      </c>
      <c r="M927" s="11" t="s">
        <v>66</v>
      </c>
      <c r="N927" s="11" t="s">
        <v>8032</v>
      </c>
      <c r="O927" s="11" t="s">
        <v>8033</v>
      </c>
      <c r="P927" s="11" t="s">
        <v>66</v>
      </c>
      <c r="Q927" s="11">
        <v>313345</v>
      </c>
      <c r="R927" s="11" t="s">
        <v>11626</v>
      </c>
      <c r="S927" s="11" t="s">
        <v>8335</v>
      </c>
      <c r="T927" s="11" t="s">
        <v>11627</v>
      </c>
      <c r="U927" s="11">
        <v>16000</v>
      </c>
      <c r="V927" s="11" t="s">
        <v>6923</v>
      </c>
      <c r="W927" s="11">
        <v>0</v>
      </c>
      <c r="X927" s="11">
        <v>12</v>
      </c>
      <c r="Y927" s="11" t="s">
        <v>6952</v>
      </c>
      <c r="Z927" s="15" t="e">
        <f>_xlfn.XLOOKUP(E927, Commandes!F:F, Commandes!D:D)</f>
        <v>#N/A</v>
      </c>
    </row>
    <row r="928" spans="1:26" x14ac:dyDescent="0.25">
      <c r="A928" s="11" t="s">
        <v>848</v>
      </c>
      <c r="B928" s="11" t="s">
        <v>6939</v>
      </c>
      <c r="C928" s="11" t="s">
        <v>11620</v>
      </c>
      <c r="D928" s="11" t="s">
        <v>11628</v>
      </c>
      <c r="E928" s="11" t="s">
        <v>5175</v>
      </c>
      <c r="F928" s="11" t="s">
        <v>6942</v>
      </c>
      <c r="G928" s="11" t="s">
        <v>66</v>
      </c>
      <c r="H928" s="11" t="s">
        <v>8354</v>
      </c>
      <c r="I928" s="11" t="s">
        <v>4725</v>
      </c>
      <c r="J928" s="11" t="s">
        <v>8858</v>
      </c>
      <c r="K928" s="11" t="s">
        <v>10363</v>
      </c>
      <c r="L928" s="11" t="s">
        <v>8813</v>
      </c>
      <c r="M928" s="11" t="s">
        <v>66</v>
      </c>
      <c r="N928" s="11" t="s">
        <v>6874</v>
      </c>
      <c r="O928" s="11" t="s">
        <v>6875</v>
      </c>
      <c r="P928" s="11" t="s">
        <v>66</v>
      </c>
      <c r="Q928" s="11">
        <v>390941</v>
      </c>
      <c r="R928" s="11" t="s">
        <v>11629</v>
      </c>
      <c r="S928" s="11" t="s">
        <v>7535</v>
      </c>
      <c r="T928" s="11" t="s">
        <v>5178</v>
      </c>
      <c r="U928" s="11">
        <v>16000</v>
      </c>
      <c r="V928" s="11" t="s">
        <v>6923</v>
      </c>
      <c r="W928" s="11">
        <v>0</v>
      </c>
      <c r="X928" s="11">
        <v>21</v>
      </c>
      <c r="Y928" s="11" t="s">
        <v>6952</v>
      </c>
      <c r="Z928" s="15" t="e">
        <f>_xlfn.XLOOKUP(E928, Commandes!F:F, Commandes!D:D)</f>
        <v>#N/A</v>
      </c>
    </row>
    <row r="929" spans="1:26" x14ac:dyDescent="0.25">
      <c r="A929" s="11" t="s">
        <v>848</v>
      </c>
      <c r="B929" s="11" t="s">
        <v>6939</v>
      </c>
      <c r="C929" s="11" t="s">
        <v>11620</v>
      </c>
      <c r="D929" s="11" t="s">
        <v>11630</v>
      </c>
      <c r="E929" s="11" t="s">
        <v>5171</v>
      </c>
      <c r="F929" s="11" t="s">
        <v>6942</v>
      </c>
      <c r="G929" s="11" t="s">
        <v>66</v>
      </c>
      <c r="H929" s="11" t="s">
        <v>8354</v>
      </c>
      <c r="I929" s="11" t="s">
        <v>4725</v>
      </c>
      <c r="J929" s="11" t="s">
        <v>8858</v>
      </c>
      <c r="K929" s="11" t="s">
        <v>10363</v>
      </c>
      <c r="L929" s="11" t="s">
        <v>8813</v>
      </c>
      <c r="M929" s="11" t="s">
        <v>66</v>
      </c>
      <c r="N929" s="11" t="s">
        <v>6874</v>
      </c>
      <c r="O929" s="11" t="s">
        <v>6875</v>
      </c>
      <c r="P929" s="11" t="s">
        <v>66</v>
      </c>
      <c r="Q929" s="11">
        <v>421865</v>
      </c>
      <c r="R929" s="11" t="s">
        <v>11631</v>
      </c>
      <c r="S929" s="11" t="s">
        <v>7535</v>
      </c>
      <c r="T929" s="11" t="s">
        <v>5174</v>
      </c>
      <c r="U929" s="11">
        <v>16000</v>
      </c>
      <c r="V929" s="11" t="s">
        <v>6923</v>
      </c>
      <c r="W929" s="11">
        <v>0</v>
      </c>
      <c r="X929" s="11">
        <v>21</v>
      </c>
      <c r="Y929" s="11" t="s">
        <v>6952</v>
      </c>
      <c r="Z929" s="15" t="e">
        <f>_xlfn.XLOOKUP(E929, Commandes!F:F, Commandes!D:D)</f>
        <v>#N/A</v>
      </c>
    </row>
    <row r="930" spans="1:26" x14ac:dyDescent="0.25">
      <c r="A930" s="11" t="s">
        <v>848</v>
      </c>
      <c r="B930" s="11" t="s">
        <v>6939</v>
      </c>
      <c r="C930" s="11" t="s">
        <v>11620</v>
      </c>
      <c r="D930" s="11" t="s">
        <v>11632</v>
      </c>
      <c r="E930" s="11" t="s">
        <v>5101</v>
      </c>
      <c r="F930" s="11" t="s">
        <v>6942</v>
      </c>
      <c r="G930" s="11" t="s">
        <v>66</v>
      </c>
      <c r="H930" s="11" t="s">
        <v>8354</v>
      </c>
      <c r="I930" s="11" t="s">
        <v>4725</v>
      </c>
      <c r="J930" s="11" t="s">
        <v>8858</v>
      </c>
      <c r="K930" s="11" t="s">
        <v>10372</v>
      </c>
      <c r="L930" s="11" t="s">
        <v>11633</v>
      </c>
      <c r="M930" s="11" t="s">
        <v>66</v>
      </c>
      <c r="N930" s="11" t="s">
        <v>6874</v>
      </c>
      <c r="O930" s="11" t="s">
        <v>6875</v>
      </c>
      <c r="P930" s="11" t="s">
        <v>66</v>
      </c>
      <c r="Q930" s="11">
        <v>441203</v>
      </c>
      <c r="R930" s="11" t="s">
        <v>11634</v>
      </c>
      <c r="S930" s="11" t="s">
        <v>7535</v>
      </c>
      <c r="T930" s="11" t="s">
        <v>5104</v>
      </c>
      <c r="U930" s="11">
        <v>16000</v>
      </c>
      <c r="V930" s="11" t="s">
        <v>6923</v>
      </c>
      <c r="W930" s="11">
        <v>0</v>
      </c>
      <c r="X930" s="11">
        <v>21</v>
      </c>
      <c r="Y930" s="11" t="s">
        <v>6952</v>
      </c>
      <c r="Z930" s="15" t="e">
        <f>_xlfn.XLOOKUP(E930, Commandes!F:F, Commandes!D:D)</f>
        <v>#N/A</v>
      </c>
    </row>
    <row r="931" spans="1:26" x14ac:dyDescent="0.25">
      <c r="A931" s="11" t="s">
        <v>848</v>
      </c>
      <c r="B931" s="11" t="s">
        <v>6939</v>
      </c>
      <c r="C931" s="11" t="s">
        <v>11620</v>
      </c>
      <c r="D931" s="11" t="s">
        <v>11635</v>
      </c>
      <c r="E931" s="11" t="s">
        <v>11636</v>
      </c>
      <c r="F931" s="11" t="s">
        <v>6942</v>
      </c>
      <c r="G931" s="11" t="s">
        <v>66</v>
      </c>
      <c r="H931" s="11" t="s">
        <v>6906</v>
      </c>
      <c r="I931" s="11" t="s">
        <v>8038</v>
      </c>
      <c r="J931" s="11" t="s">
        <v>8039</v>
      </c>
      <c r="K931" s="11" t="s">
        <v>11637</v>
      </c>
      <c r="L931" s="11" t="s">
        <v>11638</v>
      </c>
      <c r="M931" s="11" t="s">
        <v>66</v>
      </c>
      <c r="N931" s="11" t="s">
        <v>8032</v>
      </c>
      <c r="O931" s="11" t="s">
        <v>8033</v>
      </c>
      <c r="P931" s="11" t="s">
        <v>66</v>
      </c>
      <c r="Q931" s="11">
        <v>340848</v>
      </c>
      <c r="R931" s="11" t="s">
        <v>11639</v>
      </c>
      <c r="S931" s="11" t="s">
        <v>8335</v>
      </c>
      <c r="T931" s="11" t="s">
        <v>11640</v>
      </c>
      <c r="U931" s="11">
        <v>16000</v>
      </c>
      <c r="V931" s="11" t="s">
        <v>6923</v>
      </c>
      <c r="W931" s="11">
        <v>0</v>
      </c>
      <c r="X931" s="11">
        <v>14</v>
      </c>
      <c r="Y931" s="11" t="s">
        <v>6952</v>
      </c>
      <c r="Z931" s="15" t="e">
        <f>_xlfn.XLOOKUP(E931, Commandes!F:F, Commandes!D:D)</f>
        <v>#N/A</v>
      </c>
    </row>
    <row r="932" spans="1:26" x14ac:dyDescent="0.25">
      <c r="A932" s="11" t="s">
        <v>848</v>
      </c>
      <c r="B932" s="11" t="s">
        <v>6939</v>
      </c>
      <c r="C932" s="11" t="s">
        <v>11620</v>
      </c>
      <c r="D932" s="11" t="s">
        <v>11641</v>
      </c>
      <c r="E932" s="11" t="s">
        <v>11642</v>
      </c>
      <c r="F932" s="11" t="s">
        <v>6942</v>
      </c>
      <c r="G932" s="11" t="s">
        <v>66</v>
      </c>
      <c r="H932" s="11" t="s">
        <v>6906</v>
      </c>
      <c r="I932" s="11" t="s">
        <v>8038</v>
      </c>
      <c r="J932" s="11" t="s">
        <v>66</v>
      </c>
      <c r="K932" s="11" t="s">
        <v>11643</v>
      </c>
      <c r="L932" s="11" t="s">
        <v>11644</v>
      </c>
      <c r="M932" s="11" t="s">
        <v>66</v>
      </c>
      <c r="N932" s="11" t="s">
        <v>8032</v>
      </c>
      <c r="O932" s="11" t="s">
        <v>11645</v>
      </c>
      <c r="P932" s="11" t="s">
        <v>66</v>
      </c>
      <c r="Q932" s="11">
        <v>393225</v>
      </c>
      <c r="R932" s="11" t="s">
        <v>11646</v>
      </c>
      <c r="S932" s="11" t="s">
        <v>8335</v>
      </c>
      <c r="T932" s="11" t="s">
        <v>11647</v>
      </c>
      <c r="U932" s="11">
        <v>16000</v>
      </c>
      <c r="V932" s="11" t="s">
        <v>6923</v>
      </c>
      <c r="W932" s="11">
        <v>0</v>
      </c>
      <c r="X932" s="11">
        <v>14</v>
      </c>
      <c r="Y932" s="11" t="s">
        <v>6952</v>
      </c>
      <c r="Z932" s="15" t="e">
        <f>_xlfn.XLOOKUP(E932, Commandes!F:F, Commandes!D:D)</f>
        <v>#N/A</v>
      </c>
    </row>
    <row r="933" spans="1:26" x14ac:dyDescent="0.25">
      <c r="A933" s="11" t="s">
        <v>848</v>
      </c>
      <c r="B933" s="11" t="s">
        <v>6939</v>
      </c>
      <c r="C933" s="11" t="s">
        <v>11620</v>
      </c>
      <c r="D933" s="11" t="s">
        <v>11648</v>
      </c>
      <c r="E933" s="11" t="s">
        <v>11649</v>
      </c>
      <c r="F933" s="11" t="s">
        <v>6942</v>
      </c>
      <c r="G933" s="11" t="s">
        <v>6942</v>
      </c>
      <c r="H933" s="11" t="s">
        <v>6906</v>
      </c>
      <c r="I933" s="11" t="s">
        <v>8038</v>
      </c>
      <c r="J933" s="11" t="s">
        <v>66</v>
      </c>
      <c r="K933" s="11" t="s">
        <v>11650</v>
      </c>
      <c r="L933" s="11" t="s">
        <v>11651</v>
      </c>
      <c r="M933" s="11" t="s">
        <v>66</v>
      </c>
      <c r="N933" s="11" t="s">
        <v>8032</v>
      </c>
      <c r="O933" s="11" t="s">
        <v>11645</v>
      </c>
      <c r="P933" s="11" t="s">
        <v>66</v>
      </c>
      <c r="Q933" s="11">
        <v>389930</v>
      </c>
      <c r="R933" s="11" t="s">
        <v>11652</v>
      </c>
      <c r="S933" s="11" t="s">
        <v>6878</v>
      </c>
      <c r="T933" s="11" t="s">
        <v>11653</v>
      </c>
      <c r="U933" s="11">
        <v>16000</v>
      </c>
      <c r="V933" s="11" t="s">
        <v>6923</v>
      </c>
      <c r="W933" s="11">
        <v>0</v>
      </c>
      <c r="X933" s="11">
        <v>14</v>
      </c>
      <c r="Y933" s="11" t="s">
        <v>66</v>
      </c>
      <c r="Z933" s="15" t="e">
        <f>_xlfn.XLOOKUP(E933, Commandes!F:F, Commandes!D:D)</f>
        <v>#N/A</v>
      </c>
    </row>
    <row r="934" spans="1:26" x14ac:dyDescent="0.25">
      <c r="A934" s="11" t="s">
        <v>848</v>
      </c>
      <c r="B934" s="11" t="s">
        <v>6939</v>
      </c>
      <c r="C934" s="11" t="s">
        <v>11620</v>
      </c>
      <c r="D934" s="11" t="s">
        <v>11654</v>
      </c>
      <c r="E934" s="11" t="s">
        <v>917</v>
      </c>
      <c r="F934" s="11" t="s">
        <v>8029</v>
      </c>
      <c r="G934" s="11" t="s">
        <v>8029</v>
      </c>
      <c r="H934" s="11" t="s">
        <v>6906</v>
      </c>
      <c r="I934" s="11" t="s">
        <v>8094</v>
      </c>
      <c r="J934" s="11" t="s">
        <v>8716</v>
      </c>
      <c r="K934" s="11" t="s">
        <v>11655</v>
      </c>
      <c r="L934" s="11" t="s">
        <v>6955</v>
      </c>
      <c r="M934" s="11" t="s">
        <v>66</v>
      </c>
      <c r="N934" s="11" t="s">
        <v>6874</v>
      </c>
      <c r="O934" s="11" t="s">
        <v>6875</v>
      </c>
      <c r="P934" s="11" t="s">
        <v>66</v>
      </c>
      <c r="Q934" s="11">
        <v>462108</v>
      </c>
      <c r="R934" s="11" t="s">
        <v>11656</v>
      </c>
      <c r="S934" s="11" t="s">
        <v>6878</v>
      </c>
      <c r="T934" s="11" t="s">
        <v>919</v>
      </c>
      <c r="U934" s="11">
        <v>19000</v>
      </c>
      <c r="V934" s="11" t="s">
        <v>6923</v>
      </c>
      <c r="W934" s="11">
        <v>0</v>
      </c>
      <c r="X934" s="11">
        <v>21</v>
      </c>
      <c r="Y934" s="11" t="s">
        <v>66</v>
      </c>
      <c r="Z934" s="15" t="str">
        <f>_xlfn.XLOOKUP(E934, Commandes!F:F, Commandes!D:D)</f>
        <v>GKAG-T9K-WUY</v>
      </c>
    </row>
    <row r="935" spans="1:26" x14ac:dyDescent="0.25">
      <c r="A935" s="11" t="s">
        <v>848</v>
      </c>
      <c r="B935" s="11" t="s">
        <v>6939</v>
      </c>
      <c r="C935" s="11" t="s">
        <v>11620</v>
      </c>
      <c r="D935" s="11" t="s">
        <v>11657</v>
      </c>
      <c r="E935" s="11" t="s">
        <v>885</v>
      </c>
      <c r="F935" s="11" t="s">
        <v>6942</v>
      </c>
      <c r="G935" s="11" t="s">
        <v>6942</v>
      </c>
      <c r="H935" s="11" t="s">
        <v>6906</v>
      </c>
      <c r="I935" s="11" t="s">
        <v>8038</v>
      </c>
      <c r="J935" s="11" t="s">
        <v>8039</v>
      </c>
      <c r="K935" s="11" t="s">
        <v>11658</v>
      </c>
      <c r="L935" s="11" t="s">
        <v>11659</v>
      </c>
      <c r="M935" s="11" t="s">
        <v>66</v>
      </c>
      <c r="N935" s="11" t="s">
        <v>6920</v>
      </c>
      <c r="O935" s="11" t="s">
        <v>9917</v>
      </c>
      <c r="P935" s="11" t="s">
        <v>66</v>
      </c>
      <c r="Q935" s="11">
        <v>321556</v>
      </c>
      <c r="R935" s="11" t="s">
        <v>11660</v>
      </c>
      <c r="S935" s="11" t="s">
        <v>6878</v>
      </c>
      <c r="T935" s="11" t="s">
        <v>887</v>
      </c>
      <c r="U935" s="11">
        <v>16000</v>
      </c>
      <c r="V935" s="11" t="s">
        <v>6923</v>
      </c>
      <c r="W935" s="11">
        <v>0</v>
      </c>
      <c r="X935" s="11">
        <v>14</v>
      </c>
      <c r="Y935" s="11" t="s">
        <v>66</v>
      </c>
      <c r="Z935" s="15" t="str">
        <f>_xlfn.XLOOKUP(E935, Commandes!F:F, Commandes!D:D)</f>
        <v>GG5P-WAP-EM3</v>
      </c>
    </row>
    <row r="936" spans="1:26" x14ac:dyDescent="0.25">
      <c r="A936" s="11" t="s">
        <v>848</v>
      </c>
      <c r="B936" s="11" t="s">
        <v>6939</v>
      </c>
      <c r="C936" s="11" t="s">
        <v>11620</v>
      </c>
      <c r="D936" s="11" t="s">
        <v>11661</v>
      </c>
      <c r="E936" s="11" t="s">
        <v>11662</v>
      </c>
      <c r="F936" s="11" t="s">
        <v>6942</v>
      </c>
      <c r="G936" s="11" t="s">
        <v>6942</v>
      </c>
      <c r="H936" s="11" t="s">
        <v>6906</v>
      </c>
      <c r="I936" s="11" t="s">
        <v>8038</v>
      </c>
      <c r="J936" s="11" t="s">
        <v>8039</v>
      </c>
      <c r="K936" s="11" t="s">
        <v>11663</v>
      </c>
      <c r="L936" s="11" t="s">
        <v>11664</v>
      </c>
      <c r="M936" s="11" t="s">
        <v>66</v>
      </c>
      <c r="N936" s="11" t="s">
        <v>8032</v>
      </c>
      <c r="O936" s="11" t="s">
        <v>11645</v>
      </c>
      <c r="P936" s="11" t="s">
        <v>66</v>
      </c>
      <c r="Q936" s="11">
        <v>319911</v>
      </c>
      <c r="R936" s="11" t="s">
        <v>11665</v>
      </c>
      <c r="S936" s="11" t="s">
        <v>6878</v>
      </c>
      <c r="T936" s="11" t="s">
        <v>11666</v>
      </c>
      <c r="U936" s="11">
        <v>16000</v>
      </c>
      <c r="V936" s="11" t="s">
        <v>6923</v>
      </c>
      <c r="W936" s="11">
        <v>0</v>
      </c>
      <c r="X936" s="11">
        <v>14</v>
      </c>
      <c r="Y936" s="11" t="s">
        <v>66</v>
      </c>
      <c r="Z936" s="15" t="e">
        <f>_xlfn.XLOOKUP(E936, Commandes!F:F, Commandes!D:D)</f>
        <v>#N/A</v>
      </c>
    </row>
    <row r="937" spans="1:26" x14ac:dyDescent="0.25">
      <c r="A937" s="11" t="s">
        <v>848</v>
      </c>
      <c r="B937" s="11" t="s">
        <v>6939</v>
      </c>
      <c r="C937" s="11" t="s">
        <v>11620</v>
      </c>
      <c r="D937" s="11" t="s">
        <v>11667</v>
      </c>
      <c r="E937" s="11" t="s">
        <v>4116</v>
      </c>
      <c r="F937" s="11" t="s">
        <v>6942</v>
      </c>
      <c r="G937" s="11" t="s">
        <v>6942</v>
      </c>
      <c r="H937" s="11" t="s">
        <v>6906</v>
      </c>
      <c r="I937" s="11" t="s">
        <v>4673</v>
      </c>
      <c r="J937" s="11" t="s">
        <v>66</v>
      </c>
      <c r="K937" s="11" t="s">
        <v>11668</v>
      </c>
      <c r="L937" s="11" t="s">
        <v>11669</v>
      </c>
      <c r="M937" s="11" t="s">
        <v>66</v>
      </c>
      <c r="N937" s="11" t="s">
        <v>8151</v>
      </c>
      <c r="O937" s="11" t="s">
        <v>9917</v>
      </c>
      <c r="P937" s="11" t="s">
        <v>66</v>
      </c>
      <c r="Q937" s="11">
        <v>248424</v>
      </c>
      <c r="R937" s="11" t="s">
        <v>11670</v>
      </c>
      <c r="S937" s="11" t="s">
        <v>6878</v>
      </c>
      <c r="T937" s="11" t="s">
        <v>4118</v>
      </c>
      <c r="U937" s="11">
        <v>16000</v>
      </c>
      <c r="V937" s="11" t="s">
        <v>6923</v>
      </c>
      <c r="W937" s="11">
        <v>0</v>
      </c>
      <c r="X937" s="11">
        <v>14</v>
      </c>
      <c r="Y937" s="11" t="s">
        <v>6952</v>
      </c>
      <c r="Z937" s="15" t="str">
        <f>_xlfn.XLOOKUP(E937, Commandes!F:F, Commandes!D:D)</f>
        <v>G8F9-H55-Y6N</v>
      </c>
    </row>
    <row r="938" spans="1:26" x14ac:dyDescent="0.25">
      <c r="A938" s="11" t="s">
        <v>848</v>
      </c>
      <c r="B938" s="11" t="s">
        <v>6939</v>
      </c>
      <c r="C938" s="11" t="s">
        <v>11620</v>
      </c>
      <c r="D938" s="11" t="s">
        <v>11671</v>
      </c>
      <c r="E938" s="11" t="s">
        <v>931</v>
      </c>
      <c r="F938" s="11" t="s">
        <v>8029</v>
      </c>
      <c r="G938" s="11" t="s">
        <v>8029</v>
      </c>
      <c r="H938" s="11" t="s">
        <v>5169</v>
      </c>
      <c r="I938" s="11" t="s">
        <v>5170</v>
      </c>
      <c r="J938" s="11" t="s">
        <v>11672</v>
      </c>
      <c r="K938" s="11" t="s">
        <v>8407</v>
      </c>
      <c r="L938" s="11" t="s">
        <v>11673</v>
      </c>
      <c r="M938" s="11" t="s">
        <v>66</v>
      </c>
      <c r="N938" s="11" t="s">
        <v>6874</v>
      </c>
      <c r="O938" s="11" t="s">
        <v>6875</v>
      </c>
      <c r="P938" s="11" t="s">
        <v>11674</v>
      </c>
      <c r="Q938" s="11">
        <v>292591</v>
      </c>
      <c r="R938" s="11" t="s">
        <v>11675</v>
      </c>
      <c r="S938" s="11" t="s">
        <v>6878</v>
      </c>
      <c r="T938" s="11" t="s">
        <v>933</v>
      </c>
      <c r="U938" s="11">
        <v>19000</v>
      </c>
      <c r="V938" s="11" t="s">
        <v>6923</v>
      </c>
      <c r="W938" s="11">
        <v>0</v>
      </c>
      <c r="X938" s="11">
        <v>18</v>
      </c>
      <c r="Y938" s="11" t="s">
        <v>6952</v>
      </c>
      <c r="Z938" s="15" t="str">
        <f>_xlfn.XLOOKUP(E938, Commandes!F:F, Commandes!D:D)</f>
        <v>GWJ6-6X8-3VE</v>
      </c>
    </row>
    <row r="939" spans="1:26" x14ac:dyDescent="0.25">
      <c r="A939" s="11" t="s">
        <v>848</v>
      </c>
      <c r="B939" s="11" t="s">
        <v>6939</v>
      </c>
      <c r="C939" s="11" t="s">
        <v>11620</v>
      </c>
      <c r="D939" s="11" t="s">
        <v>11676</v>
      </c>
      <c r="E939" s="11" t="s">
        <v>11677</v>
      </c>
      <c r="F939" s="11" t="s">
        <v>8500</v>
      </c>
      <c r="G939" s="11" t="s">
        <v>8500</v>
      </c>
      <c r="H939" s="11" t="s">
        <v>4692</v>
      </c>
      <c r="I939" s="11" t="s">
        <v>8501</v>
      </c>
      <c r="J939" s="11" t="s">
        <v>66</v>
      </c>
      <c r="K939" s="11" t="s">
        <v>11678</v>
      </c>
      <c r="L939" s="11" t="s">
        <v>11679</v>
      </c>
      <c r="M939" s="11" t="s">
        <v>66</v>
      </c>
      <c r="N939" s="11" t="s">
        <v>8032</v>
      </c>
      <c r="O939" s="11" t="s">
        <v>11680</v>
      </c>
      <c r="P939" s="11" t="s">
        <v>66</v>
      </c>
      <c r="Q939" s="11">
        <v>0</v>
      </c>
      <c r="R939" s="11" t="s">
        <v>11681</v>
      </c>
      <c r="S939" s="11" t="s">
        <v>6878</v>
      </c>
      <c r="T939" s="11" t="s">
        <v>11682</v>
      </c>
      <c r="U939" s="11">
        <v>7200</v>
      </c>
      <c r="V939" s="11" t="s">
        <v>6923</v>
      </c>
      <c r="W939" s="11">
        <v>0</v>
      </c>
      <c r="X939" s="11">
        <v>8</v>
      </c>
      <c r="Y939" s="11" t="s">
        <v>7171</v>
      </c>
      <c r="Z939" s="15" t="e">
        <f>_xlfn.XLOOKUP(E939, Commandes!F:F, Commandes!D:D)</f>
        <v>#N/A</v>
      </c>
    </row>
    <row r="940" spans="1:26" x14ac:dyDescent="0.25">
      <c r="A940" s="11" t="s">
        <v>848</v>
      </c>
      <c r="B940" s="11" t="s">
        <v>6939</v>
      </c>
      <c r="C940" s="11" t="s">
        <v>11620</v>
      </c>
      <c r="D940" s="11" t="s">
        <v>11683</v>
      </c>
      <c r="E940" s="11" t="s">
        <v>4406</v>
      </c>
      <c r="F940" s="11" t="s">
        <v>8353</v>
      </c>
      <c r="G940" s="11" t="s">
        <v>8353</v>
      </c>
      <c r="H940" s="11" t="s">
        <v>6906</v>
      </c>
      <c r="I940" s="11" t="s">
        <v>4673</v>
      </c>
      <c r="J940" s="11" t="s">
        <v>66</v>
      </c>
      <c r="K940" s="11" t="s">
        <v>11684</v>
      </c>
      <c r="L940" s="11" t="s">
        <v>11685</v>
      </c>
      <c r="M940" s="11" t="s">
        <v>66</v>
      </c>
      <c r="N940" s="11" t="s">
        <v>6920</v>
      </c>
      <c r="O940" s="11" t="s">
        <v>6911</v>
      </c>
      <c r="P940" s="11" t="s">
        <v>66</v>
      </c>
      <c r="Q940" s="11">
        <v>141642</v>
      </c>
      <c r="R940" s="11" t="s">
        <v>11686</v>
      </c>
      <c r="S940" s="11" t="s">
        <v>7125</v>
      </c>
      <c r="T940" s="11" t="s">
        <v>4408</v>
      </c>
      <c r="U940" s="11">
        <v>14000</v>
      </c>
      <c r="V940" s="11" t="s">
        <v>6923</v>
      </c>
      <c r="W940" s="11">
        <v>0</v>
      </c>
      <c r="X940" s="11">
        <v>14</v>
      </c>
      <c r="Y940" s="11" t="s">
        <v>6952</v>
      </c>
      <c r="Z940" s="15" t="str">
        <f>_xlfn.XLOOKUP(E940, Commandes!F:F, Commandes!D:D)</f>
        <v>GGJ8-S49-R8G</v>
      </c>
    </row>
    <row r="941" spans="1:26" x14ac:dyDescent="0.25">
      <c r="A941" s="11" t="s">
        <v>848</v>
      </c>
      <c r="B941" s="11" t="s">
        <v>6939</v>
      </c>
      <c r="C941" s="11" t="s">
        <v>11620</v>
      </c>
      <c r="D941" s="11" t="s">
        <v>11687</v>
      </c>
      <c r="E941" s="11" t="s">
        <v>845</v>
      </c>
      <c r="F941" s="11" t="s">
        <v>8500</v>
      </c>
      <c r="G941" s="11" t="s">
        <v>66</v>
      </c>
      <c r="H941" s="11" t="s">
        <v>4692</v>
      </c>
      <c r="I941" s="11" t="s">
        <v>8892</v>
      </c>
      <c r="J941" s="11" t="s">
        <v>66</v>
      </c>
      <c r="K941" s="11" t="s">
        <v>8893</v>
      </c>
      <c r="L941" s="11" t="s">
        <v>11688</v>
      </c>
      <c r="M941" s="11" t="s">
        <v>66</v>
      </c>
      <c r="N941" s="11" t="s">
        <v>6874</v>
      </c>
      <c r="O941" s="11" t="s">
        <v>6875</v>
      </c>
      <c r="P941" s="11" t="s">
        <v>66</v>
      </c>
      <c r="Q941" s="11">
        <v>85589</v>
      </c>
      <c r="R941" s="11" t="s">
        <v>11689</v>
      </c>
      <c r="S941" s="11" t="s">
        <v>7125</v>
      </c>
      <c r="T941" s="11" t="s">
        <v>847</v>
      </c>
      <c r="U941" s="11">
        <v>7200</v>
      </c>
      <c r="V941" s="11" t="s">
        <v>7170</v>
      </c>
      <c r="W941" s="11">
        <v>0</v>
      </c>
      <c r="X941" s="11">
        <v>8</v>
      </c>
      <c r="Y941" s="11" t="s">
        <v>7171</v>
      </c>
      <c r="Z941" s="15" t="str">
        <f>_xlfn.XLOOKUP(E941, Commandes!F:F, Commandes!D:D)</f>
        <v>GVMX-MZF-NH7</v>
      </c>
    </row>
    <row r="942" spans="1:26" x14ac:dyDescent="0.25">
      <c r="A942" s="11" t="s">
        <v>848</v>
      </c>
      <c r="B942" s="11" t="s">
        <v>6939</v>
      </c>
      <c r="C942" s="11" t="s">
        <v>11620</v>
      </c>
      <c r="D942" s="11" t="s">
        <v>11690</v>
      </c>
      <c r="E942" s="11" t="s">
        <v>11691</v>
      </c>
      <c r="F942" s="11" t="s">
        <v>6942</v>
      </c>
      <c r="G942" s="11" t="s">
        <v>6942</v>
      </c>
      <c r="H942" s="11" t="s">
        <v>4692</v>
      </c>
      <c r="I942" s="11" t="s">
        <v>11692</v>
      </c>
      <c r="J942" s="11" t="s">
        <v>66</v>
      </c>
      <c r="K942" s="11" t="s">
        <v>8081</v>
      </c>
      <c r="L942" s="11" t="s">
        <v>9841</v>
      </c>
      <c r="M942" s="11" t="s">
        <v>66</v>
      </c>
      <c r="N942" s="11" t="s">
        <v>8032</v>
      </c>
      <c r="O942" s="11" t="s">
        <v>8033</v>
      </c>
      <c r="P942" s="11" t="s">
        <v>66</v>
      </c>
      <c r="Q942" s="11">
        <v>113711</v>
      </c>
      <c r="R942" s="11" t="s">
        <v>11693</v>
      </c>
      <c r="S942" s="11" t="s">
        <v>6878</v>
      </c>
      <c r="T942" s="11" t="s">
        <v>11694</v>
      </c>
      <c r="U942" s="11">
        <v>16000</v>
      </c>
      <c r="V942" s="11" t="s">
        <v>7170</v>
      </c>
      <c r="W942" s="11">
        <v>0</v>
      </c>
      <c r="X942" s="11">
        <v>16</v>
      </c>
      <c r="Y942" s="11" t="s">
        <v>6952</v>
      </c>
      <c r="Z942" s="15" t="e">
        <f>_xlfn.XLOOKUP(E942, Commandes!F:F, Commandes!D:D)</f>
        <v>#N/A</v>
      </c>
    </row>
    <row r="943" spans="1:26" x14ac:dyDescent="0.25">
      <c r="A943" s="11" t="s">
        <v>848</v>
      </c>
      <c r="B943" s="11" t="s">
        <v>6939</v>
      </c>
      <c r="C943" s="11" t="s">
        <v>11620</v>
      </c>
      <c r="D943" s="11" t="s">
        <v>11695</v>
      </c>
      <c r="E943" s="11" t="s">
        <v>11696</v>
      </c>
      <c r="F943" s="11" t="s">
        <v>6942</v>
      </c>
      <c r="G943" s="11" t="s">
        <v>6942</v>
      </c>
      <c r="H943" s="11" t="s">
        <v>4692</v>
      </c>
      <c r="I943" s="11" t="s">
        <v>8126</v>
      </c>
      <c r="J943" s="11" t="s">
        <v>66</v>
      </c>
      <c r="K943" s="11" t="s">
        <v>11697</v>
      </c>
      <c r="L943" s="11" t="s">
        <v>11698</v>
      </c>
      <c r="M943" s="11" t="s">
        <v>66</v>
      </c>
      <c r="N943" s="11" t="s">
        <v>8032</v>
      </c>
      <c r="O943" s="11" t="s">
        <v>8033</v>
      </c>
      <c r="P943" s="11" t="s">
        <v>66</v>
      </c>
      <c r="Q943" s="11">
        <v>51296</v>
      </c>
      <c r="R943" s="11" t="s">
        <v>11699</v>
      </c>
      <c r="S943" s="11" t="s">
        <v>6878</v>
      </c>
      <c r="T943" s="11" t="s">
        <v>11700</v>
      </c>
      <c r="U943" s="11">
        <v>16000</v>
      </c>
      <c r="V943" s="11" t="s">
        <v>6923</v>
      </c>
      <c r="W943" s="11">
        <v>0</v>
      </c>
      <c r="X943" s="11">
        <v>18</v>
      </c>
      <c r="Y943" s="11" t="s">
        <v>6952</v>
      </c>
      <c r="Z943" s="15" t="e">
        <f>_xlfn.XLOOKUP(E943, Commandes!F:F, Commandes!D:D)</f>
        <v>#N/A</v>
      </c>
    </row>
    <row r="944" spans="1:26" x14ac:dyDescent="0.25">
      <c r="A944" s="11" t="s">
        <v>848</v>
      </c>
      <c r="B944" s="11" t="s">
        <v>6939</v>
      </c>
      <c r="C944" s="11" t="s">
        <v>11620</v>
      </c>
      <c r="D944" s="11" t="s">
        <v>11701</v>
      </c>
      <c r="E944" s="11" t="s">
        <v>11702</v>
      </c>
      <c r="F944" s="11" t="s">
        <v>6942</v>
      </c>
      <c r="G944" s="11" t="s">
        <v>6942</v>
      </c>
      <c r="H944" s="11" t="s">
        <v>4692</v>
      </c>
      <c r="I944" s="11" t="s">
        <v>11692</v>
      </c>
      <c r="J944" s="11" t="s">
        <v>66</v>
      </c>
      <c r="K944" s="11" t="s">
        <v>11703</v>
      </c>
      <c r="L944" s="11" t="s">
        <v>11704</v>
      </c>
      <c r="M944" s="11" t="s">
        <v>66</v>
      </c>
      <c r="N944" s="11" t="s">
        <v>8032</v>
      </c>
      <c r="O944" s="11" t="s">
        <v>8033</v>
      </c>
      <c r="P944" s="11" t="s">
        <v>66</v>
      </c>
      <c r="Q944" s="11">
        <v>203400</v>
      </c>
      <c r="R944" s="11" t="s">
        <v>11699</v>
      </c>
      <c r="S944" s="11" t="s">
        <v>6878</v>
      </c>
      <c r="T944" s="11" t="s">
        <v>11705</v>
      </c>
      <c r="U944" s="11">
        <v>16000</v>
      </c>
      <c r="V944" s="11" t="s">
        <v>7170</v>
      </c>
      <c r="W944" s="11">
        <v>0</v>
      </c>
      <c r="X944" s="11">
        <v>16</v>
      </c>
      <c r="Y944" s="11" t="s">
        <v>6952</v>
      </c>
      <c r="Z944" s="15" t="e">
        <f>_xlfn.XLOOKUP(E944, Commandes!F:F, Commandes!D:D)</f>
        <v>#N/A</v>
      </c>
    </row>
    <row r="945" spans="1:26" x14ac:dyDescent="0.25">
      <c r="A945" s="11" t="s">
        <v>848</v>
      </c>
      <c r="B945" s="11" t="s">
        <v>6939</v>
      </c>
      <c r="C945" s="11" t="s">
        <v>11620</v>
      </c>
      <c r="D945" s="11" t="s">
        <v>11706</v>
      </c>
      <c r="E945" s="11" t="s">
        <v>896</v>
      </c>
      <c r="F945" s="11" t="s">
        <v>6942</v>
      </c>
      <c r="G945" s="11" t="s">
        <v>6942</v>
      </c>
      <c r="H945" s="11" t="s">
        <v>6906</v>
      </c>
      <c r="I945" s="11" t="s">
        <v>6958</v>
      </c>
      <c r="J945" s="11" t="s">
        <v>8872</v>
      </c>
      <c r="K945" s="11" t="s">
        <v>11707</v>
      </c>
      <c r="L945" s="11" t="s">
        <v>11708</v>
      </c>
      <c r="M945" s="11" t="s">
        <v>66</v>
      </c>
      <c r="N945" s="11" t="s">
        <v>6874</v>
      </c>
      <c r="O945" s="11" t="s">
        <v>6875</v>
      </c>
      <c r="P945" s="11" t="s">
        <v>11709</v>
      </c>
      <c r="Q945" s="11">
        <v>170610</v>
      </c>
      <c r="R945" s="11" t="s">
        <v>11710</v>
      </c>
      <c r="S945" s="11" t="s">
        <v>6878</v>
      </c>
      <c r="T945" s="11" t="s">
        <v>898</v>
      </c>
      <c r="U945" s="11">
        <v>16000</v>
      </c>
      <c r="V945" s="11" t="s">
        <v>7170</v>
      </c>
      <c r="W945" s="11">
        <v>0</v>
      </c>
      <c r="X945" s="11">
        <v>24</v>
      </c>
      <c r="Y945" s="11" t="s">
        <v>6952</v>
      </c>
      <c r="Z945" s="15" t="str">
        <f>_xlfn.XLOOKUP(E945, Commandes!F:F, Commandes!D:D)</f>
        <v>G3EG-ZSS-W9F</v>
      </c>
    </row>
    <row r="946" spans="1:26" x14ac:dyDescent="0.25">
      <c r="A946" s="11" t="s">
        <v>848</v>
      </c>
      <c r="B946" s="11" t="s">
        <v>6939</v>
      </c>
      <c r="C946" s="11" t="s">
        <v>11620</v>
      </c>
      <c r="D946" s="11" t="s">
        <v>11711</v>
      </c>
      <c r="E946" s="11" t="s">
        <v>11712</v>
      </c>
      <c r="F946" s="11" t="s">
        <v>6942</v>
      </c>
      <c r="G946" s="11" t="s">
        <v>6942</v>
      </c>
      <c r="H946" s="11" t="s">
        <v>4692</v>
      </c>
      <c r="I946" s="11" t="s">
        <v>11692</v>
      </c>
      <c r="J946" s="11" t="s">
        <v>66</v>
      </c>
      <c r="K946" s="11" t="s">
        <v>11707</v>
      </c>
      <c r="L946" s="11" t="s">
        <v>9841</v>
      </c>
      <c r="M946" s="11" t="s">
        <v>66</v>
      </c>
      <c r="N946" s="11" t="s">
        <v>8032</v>
      </c>
      <c r="O946" s="11" t="s">
        <v>8033</v>
      </c>
      <c r="P946" s="11" t="s">
        <v>66</v>
      </c>
      <c r="Q946" s="11">
        <v>190500</v>
      </c>
      <c r="R946" s="11" t="s">
        <v>11713</v>
      </c>
      <c r="S946" s="11" t="s">
        <v>7125</v>
      </c>
      <c r="T946" s="11" t="s">
        <v>11714</v>
      </c>
      <c r="U946" s="11">
        <v>16000</v>
      </c>
      <c r="V946" s="11" t="s">
        <v>7170</v>
      </c>
      <c r="W946" s="11">
        <v>0</v>
      </c>
      <c r="X946" s="11">
        <v>16</v>
      </c>
      <c r="Y946" s="11" t="s">
        <v>6952</v>
      </c>
      <c r="Z946" s="15" t="e">
        <f>_xlfn.XLOOKUP(E946, Commandes!F:F, Commandes!D:D)</f>
        <v>#N/A</v>
      </c>
    </row>
    <row r="947" spans="1:26" x14ac:dyDescent="0.25">
      <c r="A947" s="11" t="s">
        <v>848</v>
      </c>
      <c r="B947" s="11" t="s">
        <v>6939</v>
      </c>
      <c r="C947" s="11" t="s">
        <v>11620</v>
      </c>
      <c r="D947" s="11" t="s">
        <v>11715</v>
      </c>
      <c r="E947" s="11" t="s">
        <v>11716</v>
      </c>
      <c r="F947" s="11" t="s">
        <v>6942</v>
      </c>
      <c r="G947" s="11" t="s">
        <v>6942</v>
      </c>
      <c r="H947" s="11" t="s">
        <v>4692</v>
      </c>
      <c r="I947" s="11" t="s">
        <v>11692</v>
      </c>
      <c r="J947" s="11" t="s">
        <v>66</v>
      </c>
      <c r="K947" s="11" t="s">
        <v>11717</v>
      </c>
      <c r="L947" s="11" t="s">
        <v>11718</v>
      </c>
      <c r="M947" s="11" t="s">
        <v>66</v>
      </c>
      <c r="N947" s="11" t="s">
        <v>8032</v>
      </c>
      <c r="O947" s="11" t="s">
        <v>8033</v>
      </c>
      <c r="P947" s="11" t="s">
        <v>66</v>
      </c>
      <c r="Q947" s="11">
        <v>110507</v>
      </c>
      <c r="R947" s="11" t="s">
        <v>11719</v>
      </c>
      <c r="S947" s="11" t="s">
        <v>6878</v>
      </c>
      <c r="T947" s="11" t="s">
        <v>11720</v>
      </c>
      <c r="U947" s="11">
        <v>16000</v>
      </c>
      <c r="V947" s="11" t="s">
        <v>7170</v>
      </c>
      <c r="W947" s="11">
        <v>0</v>
      </c>
      <c r="X947" s="11">
        <v>16</v>
      </c>
      <c r="Y947" s="11" t="s">
        <v>6952</v>
      </c>
      <c r="Z947" s="15" t="e">
        <f>_xlfn.XLOOKUP(E947, Commandes!F:F, Commandes!D:D)</f>
        <v>#N/A</v>
      </c>
    </row>
    <row r="948" spans="1:26" x14ac:dyDescent="0.25">
      <c r="A948" s="11" t="s">
        <v>848</v>
      </c>
      <c r="B948" s="11" t="s">
        <v>6939</v>
      </c>
      <c r="C948" s="11" t="s">
        <v>11620</v>
      </c>
      <c r="D948" s="11" t="s">
        <v>11721</v>
      </c>
      <c r="E948" s="11" t="s">
        <v>11722</v>
      </c>
      <c r="F948" s="11" t="s">
        <v>8500</v>
      </c>
      <c r="G948" s="11" t="s">
        <v>8500</v>
      </c>
      <c r="H948" s="11" t="s">
        <v>4692</v>
      </c>
      <c r="I948" s="11" t="s">
        <v>8501</v>
      </c>
      <c r="J948" s="11" t="s">
        <v>66</v>
      </c>
      <c r="K948" s="11" t="s">
        <v>8122</v>
      </c>
      <c r="L948" s="11" t="s">
        <v>7340</v>
      </c>
      <c r="M948" s="11" t="s">
        <v>66</v>
      </c>
      <c r="N948" s="11" t="s">
        <v>8032</v>
      </c>
      <c r="O948" s="11" t="s">
        <v>11645</v>
      </c>
      <c r="P948" s="11" t="s">
        <v>66</v>
      </c>
      <c r="Q948" s="11">
        <v>114141</v>
      </c>
      <c r="R948" s="11" t="s">
        <v>11723</v>
      </c>
      <c r="S948" s="11" t="s">
        <v>6878</v>
      </c>
      <c r="T948" s="11" t="s">
        <v>11724</v>
      </c>
      <c r="U948" s="11">
        <v>7200</v>
      </c>
      <c r="V948" s="11" t="s">
        <v>6923</v>
      </c>
      <c r="W948" s="11">
        <v>0</v>
      </c>
      <c r="X948" s="11">
        <v>8</v>
      </c>
      <c r="Y948" s="11" t="s">
        <v>7171</v>
      </c>
      <c r="Z948" s="15" t="e">
        <f>_xlfn.XLOOKUP(E948, Commandes!F:F, Commandes!D:D)</f>
        <v>#N/A</v>
      </c>
    </row>
    <row r="949" spans="1:26" x14ac:dyDescent="0.25">
      <c r="A949" s="11" t="s">
        <v>848</v>
      </c>
      <c r="B949" s="11" t="s">
        <v>6939</v>
      </c>
      <c r="C949" s="11" t="s">
        <v>11620</v>
      </c>
      <c r="D949" s="11" t="s">
        <v>11725</v>
      </c>
      <c r="E949" s="11" t="s">
        <v>879</v>
      </c>
      <c r="F949" s="11" t="s">
        <v>6942</v>
      </c>
      <c r="G949" s="11" t="s">
        <v>6942</v>
      </c>
      <c r="H949" s="11" t="s">
        <v>4692</v>
      </c>
      <c r="I949" s="11" t="s">
        <v>8126</v>
      </c>
      <c r="J949" s="11" t="s">
        <v>66</v>
      </c>
      <c r="K949" s="11" t="s">
        <v>11726</v>
      </c>
      <c r="L949" s="11" t="s">
        <v>7809</v>
      </c>
      <c r="M949" s="11" t="s">
        <v>66</v>
      </c>
      <c r="N949" s="11" t="s">
        <v>6910</v>
      </c>
      <c r="O949" s="11" t="s">
        <v>6911</v>
      </c>
      <c r="P949" s="11" t="s">
        <v>66</v>
      </c>
      <c r="Q949" s="11">
        <v>118403</v>
      </c>
      <c r="R949" s="11" t="s">
        <v>11727</v>
      </c>
      <c r="S949" s="11" t="s">
        <v>6878</v>
      </c>
      <c r="T949" s="11" t="s">
        <v>881</v>
      </c>
      <c r="U949" s="11">
        <v>16000</v>
      </c>
      <c r="V949" s="11" t="s">
        <v>6923</v>
      </c>
      <c r="W949" s="11">
        <v>0</v>
      </c>
      <c r="X949" s="11">
        <v>12</v>
      </c>
      <c r="Y949" s="11" t="s">
        <v>6952</v>
      </c>
      <c r="Z949" s="15" t="str">
        <f>_xlfn.XLOOKUP(E949, Commandes!F:F, Commandes!D:D)</f>
        <v>G6UD-B9N-83J</v>
      </c>
    </row>
    <row r="950" spans="1:26" x14ac:dyDescent="0.25">
      <c r="A950" s="11" t="s">
        <v>848</v>
      </c>
      <c r="B950" s="11" t="s">
        <v>6939</v>
      </c>
      <c r="C950" s="11" t="s">
        <v>11620</v>
      </c>
      <c r="D950" s="11" t="s">
        <v>11728</v>
      </c>
      <c r="E950" s="11" t="s">
        <v>4401</v>
      </c>
      <c r="F950" s="11" t="s">
        <v>6942</v>
      </c>
      <c r="G950" s="11" t="s">
        <v>6942</v>
      </c>
      <c r="H950" s="11" t="s">
        <v>4692</v>
      </c>
      <c r="I950" s="11" t="s">
        <v>8126</v>
      </c>
      <c r="J950" s="11" t="s">
        <v>66</v>
      </c>
      <c r="K950" s="11" t="s">
        <v>10601</v>
      </c>
      <c r="L950" s="11" t="s">
        <v>8328</v>
      </c>
      <c r="M950" s="11" t="s">
        <v>66</v>
      </c>
      <c r="N950" s="11" t="s">
        <v>6910</v>
      </c>
      <c r="O950" s="11" t="s">
        <v>6911</v>
      </c>
      <c r="P950" s="11" t="s">
        <v>66</v>
      </c>
      <c r="Q950" s="11">
        <v>71769</v>
      </c>
      <c r="R950" s="11" t="s">
        <v>11729</v>
      </c>
      <c r="S950" s="11" t="s">
        <v>8335</v>
      </c>
      <c r="T950" s="11" t="s">
        <v>4403</v>
      </c>
      <c r="U950" s="11">
        <v>16000</v>
      </c>
      <c r="V950" s="11" t="s">
        <v>6923</v>
      </c>
      <c r="W950" s="11">
        <v>0</v>
      </c>
      <c r="X950" s="11">
        <v>12</v>
      </c>
      <c r="Y950" s="11" t="s">
        <v>6952</v>
      </c>
      <c r="Z950" s="15" t="str">
        <f>_xlfn.XLOOKUP(E950, Commandes!F:F, Commandes!D:D)</f>
        <v>GJ5D-SXG-9UH</v>
      </c>
    </row>
    <row r="951" spans="1:26" x14ac:dyDescent="0.25">
      <c r="A951" s="11" t="s">
        <v>848</v>
      </c>
      <c r="B951" s="11" t="s">
        <v>6939</v>
      </c>
      <c r="C951" s="11" t="s">
        <v>11620</v>
      </c>
      <c r="D951" s="11" t="s">
        <v>11730</v>
      </c>
      <c r="E951" s="11" t="s">
        <v>11731</v>
      </c>
      <c r="F951" s="11" t="s">
        <v>6942</v>
      </c>
      <c r="G951" s="11" t="s">
        <v>6942</v>
      </c>
      <c r="H951" s="11" t="s">
        <v>8354</v>
      </c>
      <c r="I951" s="11" t="s">
        <v>4725</v>
      </c>
      <c r="J951" s="11" t="s">
        <v>66</v>
      </c>
      <c r="K951" s="11" t="s">
        <v>11732</v>
      </c>
      <c r="L951" s="11" t="s">
        <v>11733</v>
      </c>
      <c r="M951" s="11" t="s">
        <v>66</v>
      </c>
      <c r="N951" s="11" t="s">
        <v>8032</v>
      </c>
      <c r="O951" s="11" t="s">
        <v>11645</v>
      </c>
      <c r="P951" s="11" t="s">
        <v>66</v>
      </c>
      <c r="Q951" s="11">
        <v>266400</v>
      </c>
      <c r="R951" s="11" t="s">
        <v>11734</v>
      </c>
      <c r="S951" s="11" t="s">
        <v>6878</v>
      </c>
      <c r="T951" s="11" t="s">
        <v>11735</v>
      </c>
      <c r="U951" s="11">
        <v>16000</v>
      </c>
      <c r="V951" s="11" t="s">
        <v>6923</v>
      </c>
      <c r="W951" s="11">
        <v>0</v>
      </c>
      <c r="X951" s="11">
        <v>14</v>
      </c>
      <c r="Y951" s="11" t="s">
        <v>6952</v>
      </c>
      <c r="Z951" s="15" t="e">
        <f>_xlfn.XLOOKUP(E951, Commandes!F:F, Commandes!D:D)</f>
        <v>#N/A</v>
      </c>
    </row>
    <row r="952" spans="1:26" x14ac:dyDescent="0.25">
      <c r="A952" s="11" t="s">
        <v>848</v>
      </c>
      <c r="B952" s="11" t="s">
        <v>6939</v>
      </c>
      <c r="C952" s="11" t="s">
        <v>11620</v>
      </c>
      <c r="D952" s="11" t="s">
        <v>11736</v>
      </c>
      <c r="E952" s="11" t="s">
        <v>11737</v>
      </c>
      <c r="F952" s="11" t="s">
        <v>6942</v>
      </c>
      <c r="G952" s="11" t="s">
        <v>6942</v>
      </c>
      <c r="H952" s="11" t="s">
        <v>8354</v>
      </c>
      <c r="I952" s="11" t="s">
        <v>4725</v>
      </c>
      <c r="J952" s="11" t="s">
        <v>66</v>
      </c>
      <c r="K952" s="11" t="s">
        <v>11732</v>
      </c>
      <c r="L952" s="11" t="s">
        <v>11738</v>
      </c>
      <c r="M952" s="11" t="s">
        <v>66</v>
      </c>
      <c r="N952" s="11" t="s">
        <v>8032</v>
      </c>
      <c r="O952" s="11" t="s">
        <v>11645</v>
      </c>
      <c r="P952" s="11" t="s">
        <v>66</v>
      </c>
      <c r="Q952" s="11">
        <v>308800</v>
      </c>
      <c r="R952" s="11" t="s">
        <v>11739</v>
      </c>
      <c r="S952" s="11" t="s">
        <v>6878</v>
      </c>
      <c r="T952" s="11" t="s">
        <v>11740</v>
      </c>
      <c r="U952" s="11">
        <v>16000</v>
      </c>
      <c r="V952" s="11" t="s">
        <v>6923</v>
      </c>
      <c r="W952" s="11">
        <v>0</v>
      </c>
      <c r="X952" s="11">
        <v>14</v>
      </c>
      <c r="Y952" s="11" t="s">
        <v>6952</v>
      </c>
      <c r="Z952" s="15" t="e">
        <f>_xlfn.XLOOKUP(E952, Commandes!F:F, Commandes!D:D)</f>
        <v>#N/A</v>
      </c>
    </row>
    <row r="953" spans="1:26" x14ac:dyDescent="0.25">
      <c r="A953" s="11" t="s">
        <v>848</v>
      </c>
      <c r="B953" s="11" t="s">
        <v>6939</v>
      </c>
      <c r="C953" s="11" t="s">
        <v>11620</v>
      </c>
      <c r="D953" s="11" t="s">
        <v>11741</v>
      </c>
      <c r="E953" s="11" t="s">
        <v>11742</v>
      </c>
      <c r="F953" s="11" t="s">
        <v>6942</v>
      </c>
      <c r="G953" s="11" t="s">
        <v>6942</v>
      </c>
      <c r="H953" s="11" t="s">
        <v>8354</v>
      </c>
      <c r="I953" s="11" t="s">
        <v>4725</v>
      </c>
      <c r="J953" s="11" t="s">
        <v>66</v>
      </c>
      <c r="K953" s="11" t="s">
        <v>7185</v>
      </c>
      <c r="L953" s="11" t="s">
        <v>11743</v>
      </c>
      <c r="M953" s="11" t="s">
        <v>66</v>
      </c>
      <c r="N953" s="11" t="s">
        <v>8032</v>
      </c>
      <c r="O953" s="11" t="s">
        <v>11645</v>
      </c>
      <c r="P953" s="11" t="s">
        <v>66</v>
      </c>
      <c r="Q953" s="11">
        <v>383000</v>
      </c>
      <c r="R953" s="11" t="s">
        <v>11744</v>
      </c>
      <c r="S953" s="11" t="s">
        <v>6878</v>
      </c>
      <c r="T953" s="11" t="s">
        <v>11745</v>
      </c>
      <c r="U953" s="11">
        <v>16000</v>
      </c>
      <c r="V953" s="11" t="s">
        <v>6923</v>
      </c>
      <c r="W953" s="11">
        <v>0</v>
      </c>
      <c r="X953" s="11">
        <v>14</v>
      </c>
      <c r="Y953" s="11" t="s">
        <v>6952</v>
      </c>
      <c r="Z953" s="15" t="e">
        <f>_xlfn.XLOOKUP(E953, Commandes!F:F, Commandes!D:D)</f>
        <v>#N/A</v>
      </c>
    </row>
    <row r="954" spans="1:26" x14ac:dyDescent="0.25">
      <c r="A954" s="11" t="s">
        <v>848</v>
      </c>
      <c r="B954" s="11" t="s">
        <v>6939</v>
      </c>
      <c r="C954" s="11" t="s">
        <v>11620</v>
      </c>
      <c r="D954" s="11" t="s">
        <v>11746</v>
      </c>
      <c r="E954" s="11" t="s">
        <v>11747</v>
      </c>
      <c r="F954" s="11" t="s">
        <v>6942</v>
      </c>
      <c r="G954" s="11" t="s">
        <v>6942</v>
      </c>
      <c r="H954" s="11" t="s">
        <v>6906</v>
      </c>
      <c r="I954" s="11" t="s">
        <v>4673</v>
      </c>
      <c r="J954" s="11" t="s">
        <v>66</v>
      </c>
      <c r="K954" s="11" t="s">
        <v>11748</v>
      </c>
      <c r="L954" s="11" t="s">
        <v>11749</v>
      </c>
      <c r="M954" s="11" t="s">
        <v>66</v>
      </c>
      <c r="N954" s="11" t="s">
        <v>8032</v>
      </c>
      <c r="O954" s="11" t="s">
        <v>11509</v>
      </c>
      <c r="P954" s="11" t="s">
        <v>66</v>
      </c>
      <c r="Q954" s="11">
        <v>112700</v>
      </c>
      <c r="R954" s="11" t="s">
        <v>11750</v>
      </c>
      <c r="S954" s="11" t="s">
        <v>6878</v>
      </c>
      <c r="T954" s="11" t="s">
        <v>11751</v>
      </c>
      <c r="U954" s="11">
        <v>16000</v>
      </c>
      <c r="V954" s="11" t="s">
        <v>6923</v>
      </c>
      <c r="W954" s="11">
        <v>0</v>
      </c>
      <c r="X954" s="11">
        <v>14</v>
      </c>
      <c r="Y954" s="11" t="s">
        <v>6952</v>
      </c>
      <c r="Z954" s="15" t="e">
        <f>_xlfn.XLOOKUP(E954, Commandes!F:F, Commandes!D:D)</f>
        <v>#N/A</v>
      </c>
    </row>
    <row r="955" spans="1:26" x14ac:dyDescent="0.25">
      <c r="A955" s="11" t="s">
        <v>848</v>
      </c>
      <c r="B955" s="11" t="s">
        <v>6939</v>
      </c>
      <c r="C955" s="11" t="s">
        <v>11620</v>
      </c>
      <c r="D955" s="11" t="s">
        <v>11752</v>
      </c>
      <c r="E955" s="11" t="s">
        <v>11753</v>
      </c>
      <c r="F955" s="11" t="s">
        <v>6942</v>
      </c>
      <c r="G955" s="11" t="s">
        <v>6942</v>
      </c>
      <c r="H955" s="11" t="s">
        <v>6906</v>
      </c>
      <c r="I955" s="11" t="s">
        <v>4673</v>
      </c>
      <c r="J955" s="11" t="s">
        <v>66</v>
      </c>
      <c r="K955" s="11" t="s">
        <v>11576</v>
      </c>
      <c r="L955" s="11" t="s">
        <v>7374</v>
      </c>
      <c r="M955" s="11" t="s">
        <v>66</v>
      </c>
      <c r="N955" s="11" t="s">
        <v>8032</v>
      </c>
      <c r="O955" s="11" t="s">
        <v>11509</v>
      </c>
      <c r="P955" s="11" t="s">
        <v>66</v>
      </c>
      <c r="Q955" s="11">
        <v>115500</v>
      </c>
      <c r="R955" s="11" t="s">
        <v>11754</v>
      </c>
      <c r="S955" s="11" t="s">
        <v>6878</v>
      </c>
      <c r="T955" s="11" t="s">
        <v>11755</v>
      </c>
      <c r="U955" s="11">
        <v>16000</v>
      </c>
      <c r="V955" s="11" t="s">
        <v>6923</v>
      </c>
      <c r="W955" s="11">
        <v>0</v>
      </c>
      <c r="X955" s="11">
        <v>14</v>
      </c>
      <c r="Y955" s="11" t="s">
        <v>6952</v>
      </c>
      <c r="Z955" s="15" t="e">
        <f>_xlfn.XLOOKUP(E955, Commandes!F:F, Commandes!D:D)</f>
        <v>#N/A</v>
      </c>
    </row>
    <row r="956" spans="1:26" x14ac:dyDescent="0.25">
      <c r="A956" s="11" t="s">
        <v>848</v>
      </c>
      <c r="B956" s="11" t="s">
        <v>6939</v>
      </c>
      <c r="C956" s="11" t="s">
        <v>11620</v>
      </c>
      <c r="D956" s="11" t="s">
        <v>11756</v>
      </c>
      <c r="E956" s="11" t="s">
        <v>11757</v>
      </c>
      <c r="F956" s="11" t="s">
        <v>6942</v>
      </c>
      <c r="G956" s="11" t="s">
        <v>6942</v>
      </c>
      <c r="H956" s="11" t="s">
        <v>6906</v>
      </c>
      <c r="I956" s="11" t="s">
        <v>4673</v>
      </c>
      <c r="J956" s="11" t="s">
        <v>66</v>
      </c>
      <c r="K956" s="11" t="s">
        <v>11748</v>
      </c>
      <c r="L956" s="11" t="s">
        <v>11749</v>
      </c>
      <c r="M956" s="11" t="s">
        <v>66</v>
      </c>
      <c r="N956" s="11" t="s">
        <v>8032</v>
      </c>
      <c r="O956" s="11" t="s">
        <v>11509</v>
      </c>
      <c r="P956" s="11" t="s">
        <v>66</v>
      </c>
      <c r="Q956" s="11">
        <v>246500</v>
      </c>
      <c r="R956" s="11" t="s">
        <v>11758</v>
      </c>
      <c r="S956" s="11" t="s">
        <v>6878</v>
      </c>
      <c r="T956" s="11" t="s">
        <v>11759</v>
      </c>
      <c r="U956" s="11">
        <v>16000</v>
      </c>
      <c r="V956" s="11" t="s">
        <v>6923</v>
      </c>
      <c r="W956" s="11">
        <v>0</v>
      </c>
      <c r="X956" s="11">
        <v>14</v>
      </c>
      <c r="Y956" s="11" t="s">
        <v>6952</v>
      </c>
      <c r="Z956" s="15" t="e">
        <f>_xlfn.XLOOKUP(E956, Commandes!F:F, Commandes!D:D)</f>
        <v>#N/A</v>
      </c>
    </row>
    <row r="957" spans="1:26" x14ac:dyDescent="0.25">
      <c r="A957" s="11" t="s">
        <v>848</v>
      </c>
      <c r="B957" s="11" t="s">
        <v>6939</v>
      </c>
      <c r="C957" s="11" t="s">
        <v>11620</v>
      </c>
      <c r="D957" s="11" t="s">
        <v>11760</v>
      </c>
      <c r="E957" s="11" t="s">
        <v>11761</v>
      </c>
      <c r="F957" s="11" t="s">
        <v>8353</v>
      </c>
      <c r="G957" s="11" t="s">
        <v>8353</v>
      </c>
      <c r="H957" s="11" t="s">
        <v>8354</v>
      </c>
      <c r="I957" s="11" t="s">
        <v>4725</v>
      </c>
      <c r="J957" s="11" t="s">
        <v>66</v>
      </c>
      <c r="K957" s="11" t="s">
        <v>11762</v>
      </c>
      <c r="L957" s="11" t="s">
        <v>11763</v>
      </c>
      <c r="M957" s="11" t="s">
        <v>66</v>
      </c>
      <c r="N957" s="11" t="s">
        <v>8032</v>
      </c>
      <c r="O957" s="11" t="s">
        <v>11645</v>
      </c>
      <c r="P957" s="11" t="s">
        <v>66</v>
      </c>
      <c r="Q957" s="11">
        <v>279500</v>
      </c>
      <c r="R957" s="11" t="s">
        <v>11764</v>
      </c>
      <c r="S957" s="11" t="s">
        <v>6878</v>
      </c>
      <c r="T957" s="11" t="s">
        <v>11765</v>
      </c>
      <c r="U957" s="11">
        <v>14000</v>
      </c>
      <c r="V957" s="11" t="s">
        <v>6923</v>
      </c>
      <c r="W957" s="11">
        <v>0</v>
      </c>
      <c r="X957" s="11">
        <v>14</v>
      </c>
      <c r="Y957" s="11" t="s">
        <v>6952</v>
      </c>
      <c r="Z957" s="15" t="e">
        <f>_xlfn.XLOOKUP(E957, Commandes!F:F, Commandes!D:D)</f>
        <v>#N/A</v>
      </c>
    </row>
    <row r="958" spans="1:26" x14ac:dyDescent="0.25">
      <c r="A958" s="11" t="s">
        <v>848</v>
      </c>
      <c r="B958" s="11" t="s">
        <v>6939</v>
      </c>
      <c r="C958" s="11" t="s">
        <v>11620</v>
      </c>
      <c r="D958" s="11" t="s">
        <v>11766</v>
      </c>
      <c r="E958" s="11" t="s">
        <v>11767</v>
      </c>
      <c r="F958" s="11" t="s">
        <v>6942</v>
      </c>
      <c r="G958" s="11" t="s">
        <v>6942</v>
      </c>
      <c r="H958" s="11" t="s">
        <v>6906</v>
      </c>
      <c r="I958" s="11" t="s">
        <v>4673</v>
      </c>
      <c r="J958" s="11" t="s">
        <v>66</v>
      </c>
      <c r="K958" s="11" t="s">
        <v>11580</v>
      </c>
      <c r="L958" s="11" t="s">
        <v>11768</v>
      </c>
      <c r="M958" s="11" t="s">
        <v>66</v>
      </c>
      <c r="N958" s="11" t="s">
        <v>8032</v>
      </c>
      <c r="O958" s="11" t="s">
        <v>11509</v>
      </c>
      <c r="P958" s="11" t="s">
        <v>66</v>
      </c>
      <c r="Q958" s="11">
        <v>19081</v>
      </c>
      <c r="R958" s="11" t="s">
        <v>11769</v>
      </c>
      <c r="S958" s="11" t="s">
        <v>6878</v>
      </c>
      <c r="T958" s="11" t="s">
        <v>11770</v>
      </c>
      <c r="U958" s="11">
        <v>16000</v>
      </c>
      <c r="V958" s="11" t="s">
        <v>6923</v>
      </c>
      <c r="W958" s="11">
        <v>0</v>
      </c>
      <c r="X958" s="11">
        <v>14</v>
      </c>
      <c r="Y958" s="11" t="s">
        <v>6952</v>
      </c>
      <c r="Z958" s="15" t="e">
        <f>_xlfn.XLOOKUP(E958, Commandes!F:F, Commandes!D:D)</f>
        <v>#N/A</v>
      </c>
    </row>
    <row r="959" spans="1:26" x14ac:dyDescent="0.25">
      <c r="A959" s="11" t="s">
        <v>848</v>
      </c>
      <c r="B959" s="11" t="s">
        <v>6939</v>
      </c>
      <c r="C959" s="11" t="s">
        <v>11620</v>
      </c>
      <c r="D959" s="11" t="s">
        <v>11771</v>
      </c>
      <c r="E959" s="11" t="s">
        <v>911</v>
      </c>
      <c r="F959" s="11" t="s">
        <v>6942</v>
      </c>
      <c r="G959" s="11" t="s">
        <v>6942</v>
      </c>
      <c r="H959" s="11" t="s">
        <v>5169</v>
      </c>
      <c r="I959" s="11" t="s">
        <v>5170</v>
      </c>
      <c r="J959" s="11" t="s">
        <v>11772</v>
      </c>
      <c r="K959" s="11" t="s">
        <v>8741</v>
      </c>
      <c r="L959" s="11" t="s">
        <v>11773</v>
      </c>
      <c r="M959" s="11" t="s">
        <v>66</v>
      </c>
      <c r="N959" s="11" t="s">
        <v>6874</v>
      </c>
      <c r="O959" s="11" t="s">
        <v>6875</v>
      </c>
      <c r="P959" s="11" t="s">
        <v>11774</v>
      </c>
      <c r="Q959" s="11">
        <v>85978</v>
      </c>
      <c r="R959" s="11" t="s">
        <v>11775</v>
      </c>
      <c r="S959" s="11" t="s">
        <v>6878</v>
      </c>
      <c r="T959" s="11" t="s">
        <v>913</v>
      </c>
      <c r="U959" s="11">
        <v>15500</v>
      </c>
      <c r="V959" s="11" t="s">
        <v>6923</v>
      </c>
      <c r="W959" s="11">
        <v>0</v>
      </c>
      <c r="X959" s="11">
        <v>33</v>
      </c>
      <c r="Y959" s="11" t="s">
        <v>6952</v>
      </c>
      <c r="Z959" s="15" t="str">
        <f>_xlfn.XLOOKUP(E959, Commandes!F:F, Commandes!D:D)</f>
        <v>GZR5-SVM-F3F</v>
      </c>
    </row>
    <row r="960" spans="1:26" x14ac:dyDescent="0.25">
      <c r="A960" s="11" t="s">
        <v>848</v>
      </c>
      <c r="B960" s="11" t="s">
        <v>6939</v>
      </c>
      <c r="C960" s="11" t="s">
        <v>11620</v>
      </c>
      <c r="D960" s="11" t="s">
        <v>11776</v>
      </c>
      <c r="E960" s="11" t="s">
        <v>861</v>
      </c>
      <c r="F960" s="11" t="s">
        <v>8029</v>
      </c>
      <c r="G960" s="11" t="s">
        <v>8029</v>
      </c>
      <c r="H960" s="11" t="s">
        <v>6906</v>
      </c>
      <c r="I960" s="11" t="s">
        <v>8094</v>
      </c>
      <c r="J960" s="11" t="s">
        <v>8489</v>
      </c>
      <c r="K960" s="11" t="s">
        <v>11777</v>
      </c>
      <c r="L960" s="11" t="s">
        <v>11778</v>
      </c>
      <c r="M960" s="11" t="s">
        <v>66</v>
      </c>
      <c r="N960" s="11" t="s">
        <v>6874</v>
      </c>
      <c r="O960" s="11" t="s">
        <v>6875</v>
      </c>
      <c r="P960" s="11" t="s">
        <v>11779</v>
      </c>
      <c r="Q960" s="11">
        <v>98768</v>
      </c>
      <c r="R960" s="11" t="s">
        <v>11780</v>
      </c>
      <c r="S960" s="11" t="s">
        <v>6878</v>
      </c>
      <c r="T960" s="11" t="s">
        <v>863</v>
      </c>
      <c r="U960" s="11">
        <v>19000</v>
      </c>
      <c r="V960" s="11" t="s">
        <v>6923</v>
      </c>
      <c r="W960" s="11">
        <v>0</v>
      </c>
      <c r="X960" s="11">
        <v>21</v>
      </c>
      <c r="Y960" s="11" t="s">
        <v>6952</v>
      </c>
      <c r="Z960" s="15" t="str">
        <f>_xlfn.XLOOKUP(E960, Commandes!F:F, Commandes!D:D)</f>
        <v>G8ZD-TSW-KAK</v>
      </c>
    </row>
    <row r="961" spans="1:26" x14ac:dyDescent="0.25">
      <c r="A961" s="11" t="s">
        <v>848</v>
      </c>
      <c r="B961" s="11" t="s">
        <v>6939</v>
      </c>
      <c r="C961" s="11" t="s">
        <v>11620</v>
      </c>
      <c r="D961" s="11" t="s">
        <v>11781</v>
      </c>
      <c r="E961" s="11" t="s">
        <v>4458</v>
      </c>
      <c r="F961" s="11" t="s">
        <v>8340</v>
      </c>
      <c r="G961" s="11" t="s">
        <v>8340</v>
      </c>
      <c r="H961" s="11" t="s">
        <v>6906</v>
      </c>
      <c r="I961" s="11" t="s">
        <v>8341</v>
      </c>
      <c r="J961" s="11" t="s">
        <v>8483</v>
      </c>
      <c r="K961" s="11" t="s">
        <v>11782</v>
      </c>
      <c r="L961" s="11" t="s">
        <v>11783</v>
      </c>
      <c r="M961" s="11" t="s">
        <v>66</v>
      </c>
      <c r="N961" s="11" t="s">
        <v>6874</v>
      </c>
      <c r="O961" s="11" t="s">
        <v>6875</v>
      </c>
      <c r="P961" s="11" t="s">
        <v>11784</v>
      </c>
      <c r="Q961" s="11">
        <v>98826</v>
      </c>
      <c r="R961" s="11" t="s">
        <v>11785</v>
      </c>
      <c r="S961" s="11" t="s">
        <v>6878</v>
      </c>
      <c r="T961" s="11" t="s">
        <v>4460</v>
      </c>
      <c r="U961" s="11">
        <v>13000</v>
      </c>
      <c r="V961" s="11" t="s">
        <v>6923</v>
      </c>
      <c r="W961" s="11">
        <v>0</v>
      </c>
      <c r="X961" s="11">
        <v>14</v>
      </c>
      <c r="Y961" s="11" t="s">
        <v>6952</v>
      </c>
      <c r="Z961" s="15" t="str">
        <f>_xlfn.XLOOKUP(E961, Commandes!F:F, Commandes!D:D)</f>
        <v>G4SM-EKN-B4A</v>
      </c>
    </row>
    <row r="962" spans="1:26" x14ac:dyDescent="0.25">
      <c r="A962" s="11" t="s">
        <v>848</v>
      </c>
      <c r="B962" s="11" t="s">
        <v>6939</v>
      </c>
      <c r="C962" s="11" t="s">
        <v>11620</v>
      </c>
      <c r="D962" s="11" t="s">
        <v>11786</v>
      </c>
      <c r="E962" s="11" t="s">
        <v>905</v>
      </c>
      <c r="F962" s="11" t="s">
        <v>8340</v>
      </c>
      <c r="G962" s="11" t="s">
        <v>8340</v>
      </c>
      <c r="H962" s="11" t="s">
        <v>6906</v>
      </c>
      <c r="I962" s="11" t="s">
        <v>8341</v>
      </c>
      <c r="J962" s="11" t="s">
        <v>8452</v>
      </c>
      <c r="K962" s="11" t="s">
        <v>11787</v>
      </c>
      <c r="L962" s="11" t="s">
        <v>11788</v>
      </c>
      <c r="M962" s="11" t="s">
        <v>66</v>
      </c>
      <c r="N962" s="11" t="s">
        <v>6874</v>
      </c>
      <c r="O962" s="11" t="s">
        <v>6875</v>
      </c>
      <c r="P962" s="11" t="s">
        <v>11789</v>
      </c>
      <c r="Q962" s="11">
        <v>79630</v>
      </c>
      <c r="R962" s="11" t="s">
        <v>11790</v>
      </c>
      <c r="S962" s="11" t="s">
        <v>6878</v>
      </c>
      <c r="T962" s="11" t="s">
        <v>907</v>
      </c>
      <c r="U962" s="11">
        <v>13000</v>
      </c>
      <c r="V962" s="11" t="s">
        <v>6923</v>
      </c>
      <c r="W962" s="11">
        <v>0</v>
      </c>
      <c r="X962" s="11">
        <v>14</v>
      </c>
      <c r="Y962" s="11" t="s">
        <v>6952</v>
      </c>
      <c r="Z962" s="15" t="str">
        <f>_xlfn.XLOOKUP(E962, Commandes!F:F, Commandes!D:D)</f>
        <v>G6XE-MPC-59M</v>
      </c>
    </row>
    <row r="963" spans="1:26" x14ac:dyDescent="0.25">
      <c r="A963" s="11" t="s">
        <v>848</v>
      </c>
      <c r="B963" s="11" t="s">
        <v>6939</v>
      </c>
      <c r="C963" s="11" t="s">
        <v>11620</v>
      </c>
      <c r="D963" s="11" t="s">
        <v>11791</v>
      </c>
      <c r="E963" s="11" t="s">
        <v>4110</v>
      </c>
      <c r="F963" s="11" t="s">
        <v>8500</v>
      </c>
      <c r="G963" s="11" t="s">
        <v>8500</v>
      </c>
      <c r="H963" s="11" t="s">
        <v>4692</v>
      </c>
      <c r="I963" s="11" t="s">
        <v>4693</v>
      </c>
      <c r="J963" s="11" t="s">
        <v>8348</v>
      </c>
      <c r="K963" s="11" t="s">
        <v>10677</v>
      </c>
      <c r="L963" s="11" t="s">
        <v>11792</v>
      </c>
      <c r="M963" s="11" t="s">
        <v>66</v>
      </c>
      <c r="N963" s="11" t="s">
        <v>6874</v>
      </c>
      <c r="O963" s="11" t="s">
        <v>6875</v>
      </c>
      <c r="P963" s="11" t="s">
        <v>66</v>
      </c>
      <c r="Q963" s="11">
        <v>68323</v>
      </c>
      <c r="R963" s="11" t="s">
        <v>11793</v>
      </c>
      <c r="S963" s="11" t="s">
        <v>6878</v>
      </c>
      <c r="T963" s="11" t="s">
        <v>4112</v>
      </c>
      <c r="U963" s="11">
        <v>7200</v>
      </c>
      <c r="V963" s="11" t="s">
        <v>6923</v>
      </c>
      <c r="W963" s="11">
        <v>0</v>
      </c>
      <c r="X963" s="11">
        <v>8</v>
      </c>
      <c r="Y963" s="11" t="s">
        <v>7171</v>
      </c>
      <c r="Z963" s="15" t="str">
        <f>_xlfn.XLOOKUP(E963, Commandes!F:F, Commandes!D:D)</f>
        <v>GSRS-3UZ-H3Y</v>
      </c>
    </row>
    <row r="964" spans="1:26" x14ac:dyDescent="0.25">
      <c r="A964" s="11" t="s">
        <v>848</v>
      </c>
      <c r="B964" s="11" t="s">
        <v>6939</v>
      </c>
      <c r="C964" s="11" t="s">
        <v>11620</v>
      </c>
      <c r="D964" s="11" t="s">
        <v>11794</v>
      </c>
      <c r="E964" s="11" t="s">
        <v>4396</v>
      </c>
      <c r="F964" s="11" t="s">
        <v>6942</v>
      </c>
      <c r="G964" s="11" t="s">
        <v>6942</v>
      </c>
      <c r="H964" s="11" t="s">
        <v>5169</v>
      </c>
      <c r="I964" s="11" t="s">
        <v>5170</v>
      </c>
      <c r="J964" s="11" t="s">
        <v>66</v>
      </c>
      <c r="K964" s="11" t="s">
        <v>9662</v>
      </c>
      <c r="L964" s="11" t="s">
        <v>11795</v>
      </c>
      <c r="M964" s="11" t="s">
        <v>66</v>
      </c>
      <c r="N964" s="11" t="s">
        <v>6874</v>
      </c>
      <c r="O964" s="11" t="s">
        <v>6875</v>
      </c>
      <c r="P964" s="11" t="s">
        <v>11796</v>
      </c>
      <c r="Q964" s="11">
        <v>49343</v>
      </c>
      <c r="R964" s="11" t="s">
        <v>11797</v>
      </c>
      <c r="S964" s="11" t="s">
        <v>6878</v>
      </c>
      <c r="T964" s="11" t="s">
        <v>4398</v>
      </c>
      <c r="U964" s="11">
        <v>15500</v>
      </c>
      <c r="V964" s="11" t="s">
        <v>6923</v>
      </c>
      <c r="W964" s="11">
        <v>0</v>
      </c>
      <c r="X964" s="11">
        <v>18</v>
      </c>
      <c r="Y964" s="11" t="s">
        <v>6952</v>
      </c>
      <c r="Z964" s="15" t="str">
        <f>_xlfn.XLOOKUP(E964, Commandes!F:F, Commandes!D:D)</f>
        <v>G49V-2PX-V4T</v>
      </c>
    </row>
    <row r="965" spans="1:26" x14ac:dyDescent="0.25">
      <c r="A965" s="11" t="s">
        <v>848</v>
      </c>
      <c r="B965" s="11" t="s">
        <v>6939</v>
      </c>
      <c r="C965" s="11" t="s">
        <v>11620</v>
      </c>
      <c r="D965" s="11" t="s">
        <v>11798</v>
      </c>
      <c r="E965" s="11" t="s">
        <v>4126</v>
      </c>
      <c r="F965" s="11" t="s">
        <v>8500</v>
      </c>
      <c r="G965" s="11" t="s">
        <v>8500</v>
      </c>
      <c r="H965" s="11" t="s">
        <v>4692</v>
      </c>
      <c r="I965" s="11" t="s">
        <v>4693</v>
      </c>
      <c r="J965" s="11" t="s">
        <v>8348</v>
      </c>
      <c r="K965" s="11" t="s">
        <v>10672</v>
      </c>
      <c r="L965" s="11" t="s">
        <v>11799</v>
      </c>
      <c r="M965" s="11" t="s">
        <v>66</v>
      </c>
      <c r="N965" s="11" t="s">
        <v>6874</v>
      </c>
      <c r="O965" s="11" t="s">
        <v>6875</v>
      </c>
      <c r="P965" s="11" t="s">
        <v>66</v>
      </c>
      <c r="Q965" s="11">
        <v>67550</v>
      </c>
      <c r="R965" s="11" t="s">
        <v>11800</v>
      </c>
      <c r="S965" s="11" t="s">
        <v>6878</v>
      </c>
      <c r="T965" s="11" t="s">
        <v>4128</v>
      </c>
      <c r="U965" s="11">
        <v>7200</v>
      </c>
      <c r="V965" s="11" t="s">
        <v>6923</v>
      </c>
      <c r="W965" s="11">
        <v>0</v>
      </c>
      <c r="X965" s="11">
        <v>8</v>
      </c>
      <c r="Y965" s="11" t="s">
        <v>7171</v>
      </c>
      <c r="Z965" s="15" t="str">
        <f>_xlfn.XLOOKUP(E965, Commandes!F:F, Commandes!D:D)</f>
        <v>GBHH-MCK-CZ9</v>
      </c>
    </row>
    <row r="966" spans="1:26" x14ac:dyDescent="0.25">
      <c r="A966" s="11" t="s">
        <v>848</v>
      </c>
      <c r="B966" s="11" t="s">
        <v>6939</v>
      </c>
      <c r="C966" s="11" t="s">
        <v>11620</v>
      </c>
      <c r="D966" s="11" t="s">
        <v>11801</v>
      </c>
      <c r="E966" s="11" t="s">
        <v>4105</v>
      </c>
      <c r="F966" s="11" t="s">
        <v>6942</v>
      </c>
      <c r="G966" s="11" t="s">
        <v>6942</v>
      </c>
      <c r="H966" s="11" t="s">
        <v>5169</v>
      </c>
      <c r="I966" s="11" t="s">
        <v>5170</v>
      </c>
      <c r="J966" s="11" t="s">
        <v>66</v>
      </c>
      <c r="K966" s="11" t="s">
        <v>9658</v>
      </c>
      <c r="L966" s="11" t="s">
        <v>11802</v>
      </c>
      <c r="M966" s="11" t="s">
        <v>66</v>
      </c>
      <c r="N966" s="11" t="s">
        <v>6874</v>
      </c>
      <c r="O966" s="11" t="s">
        <v>6875</v>
      </c>
      <c r="P966" s="11" t="s">
        <v>11803</v>
      </c>
      <c r="Q966" s="11">
        <v>58951</v>
      </c>
      <c r="R966" s="11" t="s">
        <v>10459</v>
      </c>
      <c r="S966" s="11" t="s">
        <v>6878</v>
      </c>
      <c r="T966" s="11" t="s">
        <v>4107</v>
      </c>
      <c r="U966" s="11">
        <v>15500</v>
      </c>
      <c r="V966" s="11" t="s">
        <v>6923</v>
      </c>
      <c r="W966" s="11">
        <v>0</v>
      </c>
      <c r="X966" s="11">
        <v>18</v>
      </c>
      <c r="Y966" s="11" t="s">
        <v>6952</v>
      </c>
      <c r="Z966" s="15" t="str">
        <f>_xlfn.XLOOKUP(E966, Commandes!F:F, Commandes!D:D)</f>
        <v>GFN9-KEV-JUH</v>
      </c>
    </row>
    <row r="967" spans="1:26" x14ac:dyDescent="0.25">
      <c r="A967" s="11" t="s">
        <v>848</v>
      </c>
      <c r="B967" s="11" t="s">
        <v>6939</v>
      </c>
      <c r="C967" s="11" t="s">
        <v>11620</v>
      </c>
      <c r="D967" s="11" t="s">
        <v>11804</v>
      </c>
      <c r="E967" s="11" t="s">
        <v>4098</v>
      </c>
      <c r="F967" s="11" t="s">
        <v>8500</v>
      </c>
      <c r="G967" s="11" t="s">
        <v>8500</v>
      </c>
      <c r="H967" s="11" t="s">
        <v>4692</v>
      </c>
      <c r="I967" s="11" t="s">
        <v>4693</v>
      </c>
      <c r="J967" s="11" t="s">
        <v>8348</v>
      </c>
      <c r="K967" s="11" t="s">
        <v>8844</v>
      </c>
      <c r="L967" s="11" t="s">
        <v>11799</v>
      </c>
      <c r="M967" s="11" t="s">
        <v>66</v>
      </c>
      <c r="N967" s="11" t="s">
        <v>6874</v>
      </c>
      <c r="O967" s="11" t="s">
        <v>6875</v>
      </c>
      <c r="P967" s="11" t="s">
        <v>11805</v>
      </c>
      <c r="Q967" s="11">
        <v>63505</v>
      </c>
      <c r="R967" s="11" t="s">
        <v>10476</v>
      </c>
      <c r="S967" s="11" t="s">
        <v>6878</v>
      </c>
      <c r="T967" s="11" t="s">
        <v>4100</v>
      </c>
      <c r="U967" s="11">
        <v>7200</v>
      </c>
      <c r="V967" s="11" t="s">
        <v>6923</v>
      </c>
      <c r="W967" s="11">
        <v>0</v>
      </c>
      <c r="X967" s="11">
        <v>8</v>
      </c>
      <c r="Y967" s="11" t="s">
        <v>7171</v>
      </c>
      <c r="Z967" s="15" t="str">
        <f>_xlfn.XLOOKUP(E967, Commandes!F:F, Commandes!D:D)</f>
        <v>G8Z7-6DK-5RT</v>
      </c>
    </row>
    <row r="968" spans="1:26" x14ac:dyDescent="0.25">
      <c r="A968" s="11" t="s">
        <v>848</v>
      </c>
      <c r="B968" s="11" t="s">
        <v>6939</v>
      </c>
      <c r="C968" s="11" t="s">
        <v>11620</v>
      </c>
      <c r="D968" s="11" t="s">
        <v>11806</v>
      </c>
      <c r="E968" s="11" t="s">
        <v>4092</v>
      </c>
      <c r="F968" s="11" t="s">
        <v>6942</v>
      </c>
      <c r="G968" s="11" t="s">
        <v>6942</v>
      </c>
      <c r="H968" s="11" t="s">
        <v>6906</v>
      </c>
      <c r="I968" s="11" t="s">
        <v>6958</v>
      </c>
      <c r="J968" s="11" t="s">
        <v>6959</v>
      </c>
      <c r="K968" s="11" t="s">
        <v>8989</v>
      </c>
      <c r="L968" s="11" t="s">
        <v>11807</v>
      </c>
      <c r="M968" s="11" t="s">
        <v>66</v>
      </c>
      <c r="N968" s="11" t="s">
        <v>6874</v>
      </c>
      <c r="O968" s="11" t="s">
        <v>6875</v>
      </c>
      <c r="P968" s="11" t="s">
        <v>11808</v>
      </c>
      <c r="Q968" s="11">
        <v>51913</v>
      </c>
      <c r="R968" s="11" t="s">
        <v>11809</v>
      </c>
      <c r="S968" s="11" t="s">
        <v>6878</v>
      </c>
      <c r="T968" s="11" t="s">
        <v>4094</v>
      </c>
      <c r="U968" s="11">
        <v>16000</v>
      </c>
      <c r="V968" s="11" t="s">
        <v>6923</v>
      </c>
      <c r="W968" s="11">
        <v>0</v>
      </c>
      <c r="X968" s="11">
        <v>21</v>
      </c>
      <c r="Y968" s="11" t="s">
        <v>6952</v>
      </c>
      <c r="Z968" s="15" t="str">
        <f>_xlfn.XLOOKUP(E968, Commandes!F:F, Commandes!D:D)</f>
        <v>GCFX-XK3-KXA</v>
      </c>
    </row>
    <row r="969" spans="1:26" x14ac:dyDescent="0.25">
      <c r="A969" s="11" t="s">
        <v>848</v>
      </c>
      <c r="B969" s="11" t="s">
        <v>6939</v>
      </c>
      <c r="C969" s="11" t="s">
        <v>11620</v>
      </c>
      <c r="D969" s="11" t="s">
        <v>11810</v>
      </c>
      <c r="E969" s="11" t="s">
        <v>4121</v>
      </c>
      <c r="F969" s="11" t="s">
        <v>8500</v>
      </c>
      <c r="G969" s="11" t="s">
        <v>8500</v>
      </c>
      <c r="H969" s="11" t="s">
        <v>4692</v>
      </c>
      <c r="I969" s="11" t="s">
        <v>4693</v>
      </c>
      <c r="J969" s="11" t="s">
        <v>8348</v>
      </c>
      <c r="K969" s="11" t="s">
        <v>8844</v>
      </c>
      <c r="L969" s="11" t="s">
        <v>11811</v>
      </c>
      <c r="M969" s="11" t="s">
        <v>66</v>
      </c>
      <c r="N969" s="11" t="s">
        <v>6874</v>
      </c>
      <c r="O969" s="11" t="s">
        <v>6875</v>
      </c>
      <c r="P969" s="11" t="s">
        <v>11525</v>
      </c>
      <c r="Q969" s="11">
        <v>59450</v>
      </c>
      <c r="R969" s="11" t="s">
        <v>11812</v>
      </c>
      <c r="S969" s="11" t="s">
        <v>6878</v>
      </c>
      <c r="T969" s="11" t="s">
        <v>4123</v>
      </c>
      <c r="U969" s="11">
        <v>7200</v>
      </c>
      <c r="V969" s="11" t="s">
        <v>6923</v>
      </c>
      <c r="W969" s="11">
        <v>0</v>
      </c>
      <c r="X969" s="11">
        <v>8</v>
      </c>
      <c r="Y969" s="11" t="s">
        <v>7171</v>
      </c>
      <c r="Z969" s="15" t="str">
        <f>_xlfn.XLOOKUP(E969, Commandes!F:F, Commandes!D:D)</f>
        <v>GXUD-SBK-NHF</v>
      </c>
    </row>
    <row r="970" spans="1:26" x14ac:dyDescent="0.25">
      <c r="A970" s="11" t="s">
        <v>848</v>
      </c>
      <c r="B970" s="11" t="s">
        <v>6939</v>
      </c>
      <c r="C970" s="11" t="s">
        <v>11620</v>
      </c>
      <c r="D970" s="11" t="s">
        <v>11813</v>
      </c>
      <c r="E970" s="11" t="s">
        <v>4062</v>
      </c>
      <c r="F970" s="11" t="s">
        <v>6942</v>
      </c>
      <c r="G970" s="11" t="s">
        <v>6942</v>
      </c>
      <c r="H970" s="11" t="s">
        <v>6906</v>
      </c>
      <c r="I970" s="11" t="s">
        <v>6958</v>
      </c>
      <c r="J970" s="11" t="s">
        <v>6959</v>
      </c>
      <c r="K970" s="11" t="s">
        <v>8989</v>
      </c>
      <c r="L970" s="11" t="s">
        <v>11807</v>
      </c>
      <c r="M970" s="11" t="s">
        <v>66</v>
      </c>
      <c r="N970" s="11" t="s">
        <v>6874</v>
      </c>
      <c r="O970" s="11" t="s">
        <v>6875</v>
      </c>
      <c r="P970" s="11" t="s">
        <v>11814</v>
      </c>
      <c r="Q970" s="11">
        <v>51661</v>
      </c>
      <c r="R970" s="11" t="s">
        <v>11815</v>
      </c>
      <c r="S970" s="11" t="s">
        <v>66</v>
      </c>
      <c r="T970" s="11" t="s">
        <v>4064</v>
      </c>
      <c r="U970" s="11">
        <v>16000</v>
      </c>
      <c r="V970" s="11" t="s">
        <v>6923</v>
      </c>
      <c r="W970" s="11">
        <v>0</v>
      </c>
      <c r="X970" s="11">
        <v>21</v>
      </c>
      <c r="Y970" s="11" t="s">
        <v>6952</v>
      </c>
      <c r="Z970" s="15" t="str">
        <f>_xlfn.XLOOKUP(E970, Commandes!F:F, Commandes!D:D)</f>
        <v>GNM2-WSC-N9X</v>
      </c>
    </row>
    <row r="971" spans="1:26" x14ac:dyDescent="0.25">
      <c r="A971" s="11" t="s">
        <v>848</v>
      </c>
      <c r="B971" s="11" t="s">
        <v>6939</v>
      </c>
      <c r="C971" s="11" t="s">
        <v>11620</v>
      </c>
      <c r="D971" s="11" t="s">
        <v>11816</v>
      </c>
      <c r="E971" s="11" t="s">
        <v>4056</v>
      </c>
      <c r="F971" s="11" t="s">
        <v>6942</v>
      </c>
      <c r="G971" s="11" t="s">
        <v>6942</v>
      </c>
      <c r="H971" s="11" t="s">
        <v>6906</v>
      </c>
      <c r="I971" s="11" t="s">
        <v>6958</v>
      </c>
      <c r="J971" s="11" t="s">
        <v>6959</v>
      </c>
      <c r="K971" s="11" t="s">
        <v>11607</v>
      </c>
      <c r="L971" s="11" t="s">
        <v>11817</v>
      </c>
      <c r="M971" s="11" t="s">
        <v>66</v>
      </c>
      <c r="N971" s="11" t="s">
        <v>6874</v>
      </c>
      <c r="O971" s="11" t="s">
        <v>6875</v>
      </c>
      <c r="P971" s="11" t="s">
        <v>11818</v>
      </c>
      <c r="Q971" s="11">
        <v>57045</v>
      </c>
      <c r="R971" s="11" t="s">
        <v>11819</v>
      </c>
      <c r="S971" s="11" t="s">
        <v>6878</v>
      </c>
      <c r="T971" s="11" t="s">
        <v>4058</v>
      </c>
      <c r="U971" s="11">
        <v>16000</v>
      </c>
      <c r="V971" s="11" t="s">
        <v>6923</v>
      </c>
      <c r="W971" s="11">
        <v>0</v>
      </c>
      <c r="X971" s="11">
        <v>21</v>
      </c>
      <c r="Y971" s="11" t="s">
        <v>6952</v>
      </c>
      <c r="Z971" s="15" t="str">
        <f>_xlfn.XLOOKUP(E971, Commandes!F:F, Commandes!D:D)</f>
        <v>GWC8-VVR-PDC</v>
      </c>
    </row>
    <row r="972" spans="1:26" x14ac:dyDescent="0.25">
      <c r="A972" s="11" t="s">
        <v>848</v>
      </c>
      <c r="B972" s="11" t="s">
        <v>6939</v>
      </c>
      <c r="C972" s="11" t="s">
        <v>11620</v>
      </c>
      <c r="D972" s="11" t="s">
        <v>11820</v>
      </c>
      <c r="E972" s="11" t="s">
        <v>4049</v>
      </c>
      <c r="F972" s="11" t="s">
        <v>6942</v>
      </c>
      <c r="G972" s="11" t="s">
        <v>6942</v>
      </c>
      <c r="H972" s="11" t="s">
        <v>6906</v>
      </c>
      <c r="I972" s="11" t="s">
        <v>6958</v>
      </c>
      <c r="J972" s="11" t="s">
        <v>6959</v>
      </c>
      <c r="K972" s="11" t="s">
        <v>11821</v>
      </c>
      <c r="L972" s="11" t="s">
        <v>11822</v>
      </c>
      <c r="M972" s="11" t="s">
        <v>66</v>
      </c>
      <c r="N972" s="11" t="s">
        <v>6874</v>
      </c>
      <c r="O972" s="11" t="s">
        <v>6875</v>
      </c>
      <c r="P972" s="11" t="s">
        <v>66</v>
      </c>
      <c r="Q972" s="11">
        <v>39760</v>
      </c>
      <c r="R972" s="11" t="s">
        <v>11823</v>
      </c>
      <c r="S972" s="11" t="s">
        <v>6878</v>
      </c>
      <c r="T972" s="11" t="s">
        <v>4051</v>
      </c>
      <c r="U972" s="11">
        <v>16000</v>
      </c>
      <c r="V972" s="11" t="s">
        <v>6923</v>
      </c>
      <c r="W972" s="11">
        <v>0</v>
      </c>
      <c r="X972" s="11">
        <v>21</v>
      </c>
      <c r="Y972" s="11" t="s">
        <v>6952</v>
      </c>
      <c r="Z972" s="15" t="str">
        <f>_xlfn.XLOOKUP(E972, Commandes!F:F, Commandes!D:D)</f>
        <v>G64S-FH7-5BA</v>
      </c>
    </row>
    <row r="973" spans="1:26" x14ac:dyDescent="0.25">
      <c r="A973" s="11" t="s">
        <v>848</v>
      </c>
      <c r="B973" s="11" t="s">
        <v>6939</v>
      </c>
      <c r="C973" s="11" t="s">
        <v>11620</v>
      </c>
      <c r="D973" s="11" t="s">
        <v>11824</v>
      </c>
      <c r="E973" s="11" t="s">
        <v>4044</v>
      </c>
      <c r="F973" s="11" t="s">
        <v>6942</v>
      </c>
      <c r="G973" s="11" t="s">
        <v>6942</v>
      </c>
      <c r="H973" s="11" t="s">
        <v>6906</v>
      </c>
      <c r="I973" s="11" t="s">
        <v>6958</v>
      </c>
      <c r="J973" s="11" t="s">
        <v>6959</v>
      </c>
      <c r="K973" s="11" t="s">
        <v>11825</v>
      </c>
      <c r="L973" s="11" t="s">
        <v>11826</v>
      </c>
      <c r="M973" s="11" t="s">
        <v>66</v>
      </c>
      <c r="N973" s="11" t="s">
        <v>6874</v>
      </c>
      <c r="O973" s="11" t="s">
        <v>6875</v>
      </c>
      <c r="P973" s="11" t="s">
        <v>66</v>
      </c>
      <c r="Q973" s="11">
        <v>44667</v>
      </c>
      <c r="R973" s="11" t="s">
        <v>11827</v>
      </c>
      <c r="S973" s="11" t="s">
        <v>6878</v>
      </c>
      <c r="T973" s="11" t="s">
        <v>4046</v>
      </c>
      <c r="U973" s="11">
        <v>16000</v>
      </c>
      <c r="V973" s="11" t="s">
        <v>6923</v>
      </c>
      <c r="W973" s="11">
        <v>0</v>
      </c>
      <c r="X973" s="11">
        <v>21</v>
      </c>
      <c r="Y973" s="11" t="s">
        <v>6952</v>
      </c>
      <c r="Z973" s="15" t="str">
        <f>_xlfn.XLOOKUP(E973, Commandes!F:F, Commandes!D:D)</f>
        <v>GZNZ-H2F-9Y5</v>
      </c>
    </row>
    <row r="974" spans="1:26" x14ac:dyDescent="0.25">
      <c r="A974" s="11" t="s">
        <v>848</v>
      </c>
      <c r="B974" s="11" t="s">
        <v>6939</v>
      </c>
      <c r="C974" s="11" t="s">
        <v>11620</v>
      </c>
      <c r="D974" s="11" t="s">
        <v>11828</v>
      </c>
      <c r="E974" s="11" t="s">
        <v>4038</v>
      </c>
      <c r="F974" s="11" t="s">
        <v>8340</v>
      </c>
      <c r="G974" s="11" t="s">
        <v>8340</v>
      </c>
      <c r="H974" s="11" t="s">
        <v>6906</v>
      </c>
      <c r="I974" s="11" t="s">
        <v>8341</v>
      </c>
      <c r="J974" s="11" t="s">
        <v>8483</v>
      </c>
      <c r="K974" s="11" t="s">
        <v>11829</v>
      </c>
      <c r="L974" s="11" t="s">
        <v>11830</v>
      </c>
      <c r="M974" s="11" t="s">
        <v>66</v>
      </c>
      <c r="N974" s="11" t="s">
        <v>6874</v>
      </c>
      <c r="O974" s="11" t="s">
        <v>6875</v>
      </c>
      <c r="P974" s="11" t="s">
        <v>66</v>
      </c>
      <c r="Q974" s="11">
        <v>34161</v>
      </c>
      <c r="R974" s="11" t="s">
        <v>11831</v>
      </c>
      <c r="S974" s="11" t="s">
        <v>6878</v>
      </c>
      <c r="T974" s="11" t="s">
        <v>4040</v>
      </c>
      <c r="U974" s="11">
        <v>13000</v>
      </c>
      <c r="V974" s="11" t="s">
        <v>6923</v>
      </c>
      <c r="W974" s="11">
        <v>0</v>
      </c>
      <c r="X974" s="11">
        <v>14</v>
      </c>
      <c r="Y974" s="11" t="s">
        <v>6952</v>
      </c>
      <c r="Z974" s="15" t="str">
        <f>_xlfn.XLOOKUP(E974, Commandes!F:F, Commandes!D:D)</f>
        <v>G4HB-TYT-384</v>
      </c>
    </row>
    <row r="975" spans="1:26" x14ac:dyDescent="0.25">
      <c r="A975" s="11" t="s">
        <v>848</v>
      </c>
      <c r="B975" s="11" t="s">
        <v>6939</v>
      </c>
      <c r="C975" s="11" t="s">
        <v>11620</v>
      </c>
      <c r="D975" s="11" t="s">
        <v>11832</v>
      </c>
      <c r="E975" s="11" t="s">
        <v>4138</v>
      </c>
      <c r="F975" s="11" t="s">
        <v>8340</v>
      </c>
      <c r="G975" s="11" t="s">
        <v>8340</v>
      </c>
      <c r="H975" s="11" t="s">
        <v>6906</v>
      </c>
      <c r="I975" s="11" t="s">
        <v>8341</v>
      </c>
      <c r="J975" s="11" t="s">
        <v>8483</v>
      </c>
      <c r="K975" s="11" t="s">
        <v>10040</v>
      </c>
      <c r="L975" s="11" t="s">
        <v>11833</v>
      </c>
      <c r="M975" s="11" t="s">
        <v>66</v>
      </c>
      <c r="N975" s="11" t="s">
        <v>6874</v>
      </c>
      <c r="O975" s="11" t="s">
        <v>6875</v>
      </c>
      <c r="P975" s="11" t="s">
        <v>11834</v>
      </c>
      <c r="Q975" s="11">
        <v>29149</v>
      </c>
      <c r="R975" s="11" t="s">
        <v>11835</v>
      </c>
      <c r="S975" s="11" t="s">
        <v>6878</v>
      </c>
      <c r="T975" s="11" t="s">
        <v>4140</v>
      </c>
      <c r="U975" s="11">
        <v>13000</v>
      </c>
      <c r="V975" s="11" t="s">
        <v>6923</v>
      </c>
      <c r="W975" s="11">
        <v>0</v>
      </c>
      <c r="X975" s="11">
        <v>14</v>
      </c>
      <c r="Y975" s="11" t="s">
        <v>6952</v>
      </c>
      <c r="Z975" s="15" t="str">
        <f>_xlfn.XLOOKUP(E975, Commandes!F:F, Commandes!D:D)</f>
        <v>GYBT-ZB8-X5G</v>
      </c>
    </row>
    <row r="976" spans="1:26" x14ac:dyDescent="0.25">
      <c r="A976" s="11" t="s">
        <v>848</v>
      </c>
      <c r="B976" s="11" t="s">
        <v>6939</v>
      </c>
      <c r="C976" s="11" t="s">
        <v>11620</v>
      </c>
      <c r="D976" s="11" t="s">
        <v>11836</v>
      </c>
      <c r="E976" s="11" t="s">
        <v>4144</v>
      </c>
      <c r="F976" s="11" t="s">
        <v>8340</v>
      </c>
      <c r="G976" s="11" t="s">
        <v>8340</v>
      </c>
      <c r="H976" s="11" t="s">
        <v>6906</v>
      </c>
      <c r="I976" s="11" t="s">
        <v>8341</v>
      </c>
      <c r="J976" s="11" t="s">
        <v>8483</v>
      </c>
      <c r="K976" s="11" t="s">
        <v>10040</v>
      </c>
      <c r="L976" s="11" t="s">
        <v>11837</v>
      </c>
      <c r="M976" s="11" t="s">
        <v>66</v>
      </c>
      <c r="N976" s="11" t="s">
        <v>6874</v>
      </c>
      <c r="O976" s="11" t="s">
        <v>6875</v>
      </c>
      <c r="P976" s="11" t="s">
        <v>66</v>
      </c>
      <c r="Q976" s="11">
        <v>27537</v>
      </c>
      <c r="R976" s="11" t="s">
        <v>11838</v>
      </c>
      <c r="S976" s="11" t="s">
        <v>6878</v>
      </c>
      <c r="T976" s="11" t="s">
        <v>4146</v>
      </c>
      <c r="U976" s="11">
        <v>13000</v>
      </c>
      <c r="V976" s="11" t="s">
        <v>6923</v>
      </c>
      <c r="W976" s="11">
        <v>0</v>
      </c>
      <c r="X976" s="11">
        <v>14</v>
      </c>
      <c r="Y976" s="11" t="s">
        <v>6952</v>
      </c>
      <c r="Z976" s="15" t="str">
        <f>_xlfn.XLOOKUP(E976, Commandes!F:F, Commandes!D:D)</f>
        <v>G4V4-VFJ-8PH</v>
      </c>
    </row>
    <row r="977" spans="1:26" x14ac:dyDescent="0.25">
      <c r="A977" s="11" t="s">
        <v>848</v>
      </c>
      <c r="B977" s="11" t="s">
        <v>6939</v>
      </c>
      <c r="C977" s="11" t="s">
        <v>11620</v>
      </c>
      <c r="D977" s="11" t="s">
        <v>11839</v>
      </c>
      <c r="E977" s="11" t="s">
        <v>4132</v>
      </c>
      <c r="F977" s="11" t="s">
        <v>6942</v>
      </c>
      <c r="G977" s="11" t="s">
        <v>6942</v>
      </c>
      <c r="H977" s="11" t="s">
        <v>6906</v>
      </c>
      <c r="I977" s="11" t="s">
        <v>6958</v>
      </c>
      <c r="J977" s="11" t="s">
        <v>6959</v>
      </c>
      <c r="K977" s="11" t="s">
        <v>10040</v>
      </c>
      <c r="L977" s="11" t="s">
        <v>11840</v>
      </c>
      <c r="M977" s="11" t="s">
        <v>66</v>
      </c>
      <c r="N977" s="11" t="s">
        <v>6874</v>
      </c>
      <c r="O977" s="11" t="s">
        <v>6875</v>
      </c>
      <c r="P977" s="11" t="s">
        <v>66</v>
      </c>
      <c r="Q977" s="11">
        <v>27687</v>
      </c>
      <c r="R977" s="11" t="s">
        <v>11841</v>
      </c>
      <c r="S977" s="11" t="s">
        <v>6878</v>
      </c>
      <c r="T977" s="11" t="s">
        <v>4134</v>
      </c>
      <c r="U977" s="11">
        <v>16000</v>
      </c>
      <c r="V977" s="11" t="s">
        <v>6923</v>
      </c>
      <c r="W977" s="11">
        <v>0</v>
      </c>
      <c r="X977" s="11">
        <v>21</v>
      </c>
      <c r="Y977" s="11" t="s">
        <v>6952</v>
      </c>
      <c r="Z977" s="15" t="str">
        <f>_xlfn.XLOOKUP(E977, Commandes!F:F, Commandes!D:D)</f>
        <v>GJYM-SYC-FKK</v>
      </c>
    </row>
    <row r="978" spans="1:26" x14ac:dyDescent="0.25">
      <c r="A978" s="11" t="s">
        <v>848</v>
      </c>
      <c r="B978" s="11" t="s">
        <v>6939</v>
      </c>
      <c r="C978" s="11" t="s">
        <v>11620</v>
      </c>
      <c r="D978" s="11" t="s">
        <v>11842</v>
      </c>
      <c r="E978" s="11" t="s">
        <v>4223</v>
      </c>
      <c r="F978" s="11" t="s">
        <v>8500</v>
      </c>
      <c r="G978" s="11" t="s">
        <v>8500</v>
      </c>
      <c r="H978" s="11" t="s">
        <v>4692</v>
      </c>
      <c r="I978" s="11" t="s">
        <v>9006</v>
      </c>
      <c r="J978" s="11" t="s">
        <v>66</v>
      </c>
      <c r="K978" s="11" t="s">
        <v>8502</v>
      </c>
      <c r="L978" s="11" t="s">
        <v>11843</v>
      </c>
      <c r="M978" s="11" t="s">
        <v>66</v>
      </c>
      <c r="N978" s="11" t="s">
        <v>6874</v>
      </c>
      <c r="O978" s="11" t="s">
        <v>6875</v>
      </c>
      <c r="P978" s="11" t="s">
        <v>66</v>
      </c>
      <c r="Q978" s="11">
        <v>0</v>
      </c>
      <c r="R978" s="11" t="s">
        <v>11843</v>
      </c>
      <c r="S978" s="11" t="s">
        <v>6878</v>
      </c>
      <c r="T978" s="11" t="s">
        <v>4225</v>
      </c>
      <c r="U978" s="11">
        <v>7200</v>
      </c>
      <c r="V978" s="11" t="s">
        <v>9009</v>
      </c>
      <c r="W978" s="11">
        <v>0</v>
      </c>
      <c r="X978" s="11">
        <v>8</v>
      </c>
      <c r="Y978" s="11" t="s">
        <v>7171</v>
      </c>
      <c r="Z978" s="15" t="str">
        <f>_xlfn.XLOOKUP(E978, Commandes!F:F, Commandes!D:D)</f>
        <v>GNEA-CEG-HUC</v>
      </c>
    </row>
    <row r="979" spans="1:26" x14ac:dyDescent="0.25">
      <c r="A979" s="11" t="s">
        <v>848</v>
      </c>
      <c r="B979" s="11" t="s">
        <v>6939</v>
      </c>
      <c r="C979" s="11" t="s">
        <v>11620</v>
      </c>
      <c r="D979" s="11" t="s">
        <v>11844</v>
      </c>
      <c r="E979" s="11" t="s">
        <v>4217</v>
      </c>
      <c r="F979" s="11" t="s">
        <v>8500</v>
      </c>
      <c r="G979" s="11" t="s">
        <v>8500</v>
      </c>
      <c r="H979" s="11" t="s">
        <v>4692</v>
      </c>
      <c r="I979" s="11" t="s">
        <v>9006</v>
      </c>
      <c r="J979" s="11" t="s">
        <v>66</v>
      </c>
      <c r="K979" s="11" t="s">
        <v>8502</v>
      </c>
      <c r="L979" s="11" t="s">
        <v>11845</v>
      </c>
      <c r="M979" s="11" t="s">
        <v>66</v>
      </c>
      <c r="N979" s="11" t="s">
        <v>6874</v>
      </c>
      <c r="O979" s="11" t="s">
        <v>6875</v>
      </c>
      <c r="P979" s="11" t="s">
        <v>66</v>
      </c>
      <c r="Q979" s="11">
        <v>0</v>
      </c>
      <c r="R979" s="11" t="s">
        <v>11845</v>
      </c>
      <c r="S979" s="11" t="s">
        <v>6878</v>
      </c>
      <c r="T979" s="11" t="s">
        <v>4219</v>
      </c>
      <c r="U979" s="11">
        <v>7200</v>
      </c>
      <c r="V979" s="11" t="s">
        <v>9009</v>
      </c>
      <c r="W979" s="11">
        <v>0</v>
      </c>
      <c r="X979" s="11">
        <v>8</v>
      </c>
      <c r="Y979" s="11" t="s">
        <v>7171</v>
      </c>
      <c r="Z979" s="15" t="str">
        <f>_xlfn.XLOOKUP(E979, Commandes!F:F, Commandes!D:D)</f>
        <v>GG6H-47J-X54</v>
      </c>
    </row>
    <row r="980" spans="1:26" x14ac:dyDescent="0.25">
      <c r="A980" s="11" t="s">
        <v>848</v>
      </c>
      <c r="B980" s="11" t="s">
        <v>6939</v>
      </c>
      <c r="C980" s="11" t="s">
        <v>11620</v>
      </c>
      <c r="D980" s="11" t="s">
        <v>11846</v>
      </c>
      <c r="E980" s="11" t="s">
        <v>4607</v>
      </c>
      <c r="F980" s="11" t="s">
        <v>6942</v>
      </c>
      <c r="G980" s="11" t="s">
        <v>6942</v>
      </c>
      <c r="H980" s="11" t="s">
        <v>6906</v>
      </c>
      <c r="I980" s="11" t="s">
        <v>6958</v>
      </c>
      <c r="J980" s="11" t="s">
        <v>8465</v>
      </c>
      <c r="K980" s="11" t="s">
        <v>10056</v>
      </c>
      <c r="L980" s="11" t="s">
        <v>11847</v>
      </c>
      <c r="M980" s="11" t="s">
        <v>66</v>
      </c>
      <c r="N980" s="11" t="s">
        <v>6874</v>
      </c>
      <c r="O980" s="11" t="s">
        <v>6875</v>
      </c>
      <c r="P980" s="11" t="s">
        <v>66</v>
      </c>
      <c r="Q980" s="11">
        <v>507</v>
      </c>
      <c r="R980" s="11" t="s">
        <v>11848</v>
      </c>
      <c r="S980" s="11" t="s">
        <v>6878</v>
      </c>
      <c r="T980" s="11" t="s">
        <v>4609</v>
      </c>
      <c r="U980" s="11">
        <v>16000</v>
      </c>
      <c r="V980" s="11" t="s">
        <v>6923</v>
      </c>
      <c r="W980" s="11">
        <v>0</v>
      </c>
      <c r="X980" s="11">
        <v>21</v>
      </c>
      <c r="Y980" s="11" t="s">
        <v>6952</v>
      </c>
      <c r="Z980" s="15" t="str">
        <f>_xlfn.XLOOKUP(E980, Commandes!F:F, Commandes!D:D)</f>
        <v>GJWC-XS6-AC2</v>
      </c>
    </row>
    <row r="981" spans="1:26" x14ac:dyDescent="0.25">
      <c r="A981" s="11" t="s">
        <v>848</v>
      </c>
      <c r="B981" s="11" t="s">
        <v>6939</v>
      </c>
      <c r="C981" s="11" t="s">
        <v>11620</v>
      </c>
      <c r="D981" s="11" t="s">
        <v>11849</v>
      </c>
      <c r="E981" s="11" t="s">
        <v>4582</v>
      </c>
      <c r="F981" s="11" t="s">
        <v>6942</v>
      </c>
      <c r="G981" s="11" t="s">
        <v>6942</v>
      </c>
      <c r="H981" s="11" t="s">
        <v>6906</v>
      </c>
      <c r="I981" s="11" t="s">
        <v>6958</v>
      </c>
      <c r="J981" s="11" t="s">
        <v>8465</v>
      </c>
      <c r="K981" s="11" t="s">
        <v>10056</v>
      </c>
      <c r="L981" s="11" t="s">
        <v>11850</v>
      </c>
      <c r="M981" s="11" t="s">
        <v>66</v>
      </c>
      <c r="N981" s="11" t="s">
        <v>6874</v>
      </c>
      <c r="O981" s="11" t="s">
        <v>6875</v>
      </c>
      <c r="P981" s="11" t="s">
        <v>66</v>
      </c>
      <c r="Q981" s="11">
        <v>1777</v>
      </c>
      <c r="R981" s="11" t="s">
        <v>11851</v>
      </c>
      <c r="S981" s="11" t="s">
        <v>6878</v>
      </c>
      <c r="T981" s="11" t="s">
        <v>4584</v>
      </c>
      <c r="U981" s="11">
        <v>16000</v>
      </c>
      <c r="V981" s="11" t="s">
        <v>6923</v>
      </c>
      <c r="W981" s="11">
        <v>0</v>
      </c>
      <c r="X981" s="11">
        <v>21</v>
      </c>
      <c r="Y981" s="11" t="s">
        <v>6952</v>
      </c>
      <c r="Z981" s="15" t="str">
        <f>_xlfn.XLOOKUP(E981, Commandes!F:F, Commandes!D:D)</f>
        <v>GGZN-PSU-FUE</v>
      </c>
    </row>
    <row r="982" spans="1:26" x14ac:dyDescent="0.25">
      <c r="A982" s="11" t="s">
        <v>848</v>
      </c>
      <c r="B982" s="11" t="s">
        <v>6939</v>
      </c>
      <c r="C982" s="11" t="s">
        <v>11620</v>
      </c>
      <c r="D982" s="11" t="s">
        <v>11852</v>
      </c>
      <c r="E982" s="11" t="s">
        <v>4618</v>
      </c>
      <c r="F982" s="11" t="s">
        <v>6942</v>
      </c>
      <c r="G982" s="11" t="s">
        <v>6942</v>
      </c>
      <c r="H982" s="11" t="s">
        <v>6906</v>
      </c>
      <c r="I982" s="11" t="s">
        <v>6958</v>
      </c>
      <c r="J982" s="11" t="s">
        <v>6959</v>
      </c>
      <c r="K982" s="11" t="s">
        <v>11853</v>
      </c>
      <c r="L982" s="11" t="s">
        <v>11854</v>
      </c>
      <c r="M982" s="11" t="s">
        <v>66</v>
      </c>
      <c r="N982" s="11" t="s">
        <v>6874</v>
      </c>
      <c r="O982" s="11" t="s">
        <v>6875</v>
      </c>
      <c r="P982" s="11" t="s">
        <v>66</v>
      </c>
      <c r="Q982" s="11">
        <v>0</v>
      </c>
      <c r="R982" s="11" t="s">
        <v>11854</v>
      </c>
      <c r="S982" s="11" t="s">
        <v>6878</v>
      </c>
      <c r="T982" s="11" t="s">
        <v>4620</v>
      </c>
      <c r="U982" s="11">
        <v>16000</v>
      </c>
      <c r="V982" s="11" t="s">
        <v>6923</v>
      </c>
      <c r="W982" s="11">
        <v>0</v>
      </c>
      <c r="X982" s="11">
        <v>21</v>
      </c>
      <c r="Y982" s="11" t="s">
        <v>6952</v>
      </c>
      <c r="Z982" s="15" t="str">
        <f>_xlfn.XLOOKUP(E982, Commandes!F:F, Commandes!D:D)</f>
        <v>GAW6-5S2-HR2</v>
      </c>
    </row>
    <row r="983" spans="1:26" x14ac:dyDescent="0.25">
      <c r="A983" s="11" t="s">
        <v>848</v>
      </c>
      <c r="B983" s="11" t="s">
        <v>6939</v>
      </c>
      <c r="C983" s="11" t="s">
        <v>11620</v>
      </c>
      <c r="D983" s="11" t="s">
        <v>11855</v>
      </c>
      <c r="E983" s="11" t="s">
        <v>4526</v>
      </c>
      <c r="F983" s="11" t="s">
        <v>6942</v>
      </c>
      <c r="G983" s="11" t="s">
        <v>6942</v>
      </c>
      <c r="H983" s="11" t="s">
        <v>6906</v>
      </c>
      <c r="I983" s="11" t="s">
        <v>6958</v>
      </c>
      <c r="J983" s="11" t="s">
        <v>8465</v>
      </c>
      <c r="K983" s="11" t="s">
        <v>11856</v>
      </c>
      <c r="L983" s="11" t="s">
        <v>11857</v>
      </c>
      <c r="M983" s="11" t="s">
        <v>66</v>
      </c>
      <c r="N983" s="11" t="s">
        <v>6874</v>
      </c>
      <c r="O983" s="11" t="s">
        <v>6875</v>
      </c>
      <c r="P983" s="11" t="s">
        <v>66</v>
      </c>
      <c r="Q983" s="11">
        <v>4903</v>
      </c>
      <c r="R983" s="11" t="s">
        <v>11858</v>
      </c>
      <c r="S983" s="11" t="s">
        <v>6878</v>
      </c>
      <c r="T983" s="11" t="s">
        <v>4528</v>
      </c>
      <c r="U983" s="11">
        <v>16000</v>
      </c>
      <c r="V983" s="11" t="s">
        <v>6923</v>
      </c>
      <c r="W983" s="11">
        <v>0</v>
      </c>
      <c r="X983" s="11">
        <v>21</v>
      </c>
      <c r="Y983" s="11" t="s">
        <v>6952</v>
      </c>
      <c r="Z983" s="15" t="str">
        <f>_xlfn.XLOOKUP(E983, Commandes!F:F, Commandes!D:D)</f>
        <v>G8TH-7FD-9TZ</v>
      </c>
    </row>
    <row r="984" spans="1:26" x14ac:dyDescent="0.25">
      <c r="A984" s="11" t="s">
        <v>848</v>
      </c>
      <c r="B984" s="11" t="s">
        <v>6939</v>
      </c>
      <c r="C984" s="11" t="s">
        <v>11620</v>
      </c>
      <c r="D984" s="11" t="s">
        <v>11859</v>
      </c>
      <c r="E984" s="11" t="s">
        <v>4546</v>
      </c>
      <c r="F984" s="11" t="s">
        <v>6942</v>
      </c>
      <c r="G984" s="11" t="s">
        <v>6942</v>
      </c>
      <c r="H984" s="11" t="s">
        <v>6906</v>
      </c>
      <c r="I984" s="11" t="s">
        <v>6958</v>
      </c>
      <c r="J984" s="11" t="s">
        <v>6959</v>
      </c>
      <c r="K984" s="11" t="s">
        <v>11860</v>
      </c>
      <c r="L984" s="11" t="s">
        <v>11861</v>
      </c>
      <c r="M984" s="11" t="s">
        <v>66</v>
      </c>
      <c r="N984" s="11" t="s">
        <v>6874</v>
      </c>
      <c r="O984" s="11" t="s">
        <v>6875</v>
      </c>
      <c r="P984" s="11" t="s">
        <v>66</v>
      </c>
      <c r="Q984" s="11">
        <v>0</v>
      </c>
      <c r="R984" s="11" t="s">
        <v>11861</v>
      </c>
      <c r="S984" s="11" t="s">
        <v>6878</v>
      </c>
      <c r="T984" s="11" t="s">
        <v>4548</v>
      </c>
      <c r="U984" s="11">
        <v>16000</v>
      </c>
      <c r="V984" s="11" t="s">
        <v>6923</v>
      </c>
      <c r="W984" s="11">
        <v>0</v>
      </c>
      <c r="X984" s="11">
        <v>21</v>
      </c>
      <c r="Y984" s="11" t="s">
        <v>6952</v>
      </c>
      <c r="Z984" s="15" t="str">
        <f>_xlfn.XLOOKUP(E984, Commandes!F:F, Commandes!D:D)</f>
        <v>GNW3-UBF-2VE</v>
      </c>
    </row>
    <row r="985" spans="1:26" x14ac:dyDescent="0.25">
      <c r="A985" s="11" t="s">
        <v>848</v>
      </c>
      <c r="B985" s="11" t="s">
        <v>6939</v>
      </c>
      <c r="C985" s="11" t="s">
        <v>11620</v>
      </c>
      <c r="D985" s="11" t="s">
        <v>11862</v>
      </c>
      <c r="E985" s="11" t="s">
        <v>4602</v>
      </c>
      <c r="F985" s="11" t="s">
        <v>6942</v>
      </c>
      <c r="G985" s="11" t="s">
        <v>6942</v>
      </c>
      <c r="H985" s="11" t="s">
        <v>6906</v>
      </c>
      <c r="I985" s="11" t="s">
        <v>6958</v>
      </c>
      <c r="J985" s="11" t="s">
        <v>8465</v>
      </c>
      <c r="K985" s="11" t="s">
        <v>10702</v>
      </c>
      <c r="L985" s="11" t="s">
        <v>11863</v>
      </c>
      <c r="M985" s="11" t="s">
        <v>66</v>
      </c>
      <c r="N985" s="11" t="s">
        <v>6874</v>
      </c>
      <c r="O985" s="11" t="s">
        <v>6875</v>
      </c>
      <c r="P985" s="11" t="s">
        <v>66</v>
      </c>
      <c r="Q985" s="11">
        <v>500</v>
      </c>
      <c r="R985" s="11" t="s">
        <v>11864</v>
      </c>
      <c r="S985" s="11" t="s">
        <v>6878</v>
      </c>
      <c r="T985" s="11" t="s">
        <v>11865</v>
      </c>
      <c r="U985" s="11">
        <v>16000</v>
      </c>
      <c r="V985" s="11" t="s">
        <v>6923</v>
      </c>
      <c r="W985" s="11">
        <v>0</v>
      </c>
      <c r="X985" s="11">
        <v>21</v>
      </c>
      <c r="Y985" s="11" t="s">
        <v>6952</v>
      </c>
      <c r="Z985" s="15" t="str">
        <f>_xlfn.XLOOKUP(E985, Commandes!F:F, Commandes!D:D)</f>
        <v>G8VP-MGM-EYD</v>
      </c>
    </row>
    <row r="986" spans="1:26" x14ac:dyDescent="0.25">
      <c r="A986" s="11" t="s">
        <v>848</v>
      </c>
      <c r="B986" s="11" t="s">
        <v>6939</v>
      </c>
      <c r="C986" s="11" t="s">
        <v>11620</v>
      </c>
      <c r="D986" s="11" t="s">
        <v>11866</v>
      </c>
      <c r="E986" s="11" t="s">
        <v>4552</v>
      </c>
      <c r="F986" s="11" t="s">
        <v>6942</v>
      </c>
      <c r="G986" s="11" t="s">
        <v>6942</v>
      </c>
      <c r="H986" s="11" t="s">
        <v>6906</v>
      </c>
      <c r="I986" s="11" t="s">
        <v>6958</v>
      </c>
      <c r="J986" s="11" t="s">
        <v>6959</v>
      </c>
      <c r="K986" s="11" t="s">
        <v>11867</v>
      </c>
      <c r="L986" s="11" t="s">
        <v>11861</v>
      </c>
      <c r="M986" s="11" t="s">
        <v>66</v>
      </c>
      <c r="N986" s="11" t="s">
        <v>6874</v>
      </c>
      <c r="O986" s="11" t="s">
        <v>6875</v>
      </c>
      <c r="P986" s="11" t="s">
        <v>66</v>
      </c>
      <c r="Q986" s="11">
        <v>0</v>
      </c>
      <c r="R986" s="11" t="s">
        <v>11861</v>
      </c>
      <c r="S986" s="11" t="s">
        <v>6878</v>
      </c>
      <c r="T986" s="11" t="s">
        <v>4554</v>
      </c>
      <c r="U986" s="11">
        <v>16000</v>
      </c>
      <c r="V986" s="11" t="s">
        <v>6923</v>
      </c>
      <c r="W986" s="11">
        <v>0</v>
      </c>
      <c r="X986" s="11">
        <v>21</v>
      </c>
      <c r="Y986" s="11" t="s">
        <v>6952</v>
      </c>
      <c r="Z986" s="15" t="str">
        <f>_xlfn.XLOOKUP(E986, Commandes!F:F, Commandes!D:D)</f>
        <v>G69A-2FW-HCT</v>
      </c>
    </row>
    <row r="987" spans="1:26" x14ac:dyDescent="0.25">
      <c r="A987" s="11" t="s">
        <v>848</v>
      </c>
      <c r="B987" s="11" t="s">
        <v>6939</v>
      </c>
      <c r="C987" s="11" t="s">
        <v>11620</v>
      </c>
      <c r="D987" s="11" t="s">
        <v>11868</v>
      </c>
      <c r="E987" s="11" t="s">
        <v>4596</v>
      </c>
      <c r="F987" s="11" t="s">
        <v>6942</v>
      </c>
      <c r="G987" s="11" t="s">
        <v>6942</v>
      </c>
      <c r="H987" s="11" t="s">
        <v>6906</v>
      </c>
      <c r="I987" s="11" t="s">
        <v>6958</v>
      </c>
      <c r="J987" s="11" t="s">
        <v>8465</v>
      </c>
      <c r="K987" s="11" t="s">
        <v>10702</v>
      </c>
      <c r="L987" s="11" t="s">
        <v>11869</v>
      </c>
      <c r="M987" s="11" t="s">
        <v>66</v>
      </c>
      <c r="N987" s="11" t="s">
        <v>6874</v>
      </c>
      <c r="O987" s="11" t="s">
        <v>6875</v>
      </c>
      <c r="P987" s="11" t="s">
        <v>66</v>
      </c>
      <c r="Q987" s="11">
        <v>524</v>
      </c>
      <c r="R987" s="11" t="s">
        <v>11870</v>
      </c>
      <c r="S987" s="11" t="s">
        <v>6878</v>
      </c>
      <c r="T987" s="11" t="s">
        <v>4598</v>
      </c>
      <c r="U987" s="11">
        <v>16000</v>
      </c>
      <c r="V987" s="11" t="s">
        <v>6923</v>
      </c>
      <c r="W987" s="11">
        <v>0</v>
      </c>
      <c r="X987" s="11">
        <v>21</v>
      </c>
      <c r="Y987" s="11" t="s">
        <v>6952</v>
      </c>
      <c r="Z987" s="15" t="str">
        <f>_xlfn.XLOOKUP(E987, Commandes!F:F, Commandes!D:D)</f>
        <v>GDJT-PK8-M4P</v>
      </c>
    </row>
    <row r="988" spans="1:26" x14ac:dyDescent="0.25">
      <c r="A988" s="11" t="s">
        <v>848</v>
      </c>
      <c r="B988" s="11" t="s">
        <v>6983</v>
      </c>
      <c r="C988" s="11" t="s">
        <v>11620</v>
      </c>
      <c r="D988" s="11" t="s">
        <v>11871</v>
      </c>
      <c r="E988" s="11" t="s">
        <v>11872</v>
      </c>
      <c r="F988" s="11" t="s">
        <v>6986</v>
      </c>
      <c r="G988" s="11" t="s">
        <v>6986</v>
      </c>
      <c r="H988" s="11" t="s">
        <v>8148</v>
      </c>
      <c r="I988" s="11" t="s">
        <v>8148</v>
      </c>
      <c r="J988" s="11" t="s">
        <v>10085</v>
      </c>
      <c r="K988" s="11" t="s">
        <v>11873</v>
      </c>
      <c r="L988" s="11" t="s">
        <v>11874</v>
      </c>
      <c r="M988" s="11" t="s">
        <v>66</v>
      </c>
      <c r="N988" s="11" t="s">
        <v>6920</v>
      </c>
      <c r="O988" s="11" t="s">
        <v>6911</v>
      </c>
      <c r="P988" s="11" t="s">
        <v>66</v>
      </c>
      <c r="Q988" s="11">
        <v>0</v>
      </c>
      <c r="R988" s="11" t="s">
        <v>11874</v>
      </c>
      <c r="S988" s="11" t="s">
        <v>6878</v>
      </c>
      <c r="T988" s="11" t="s">
        <v>11875</v>
      </c>
      <c r="U988" s="11">
        <v>38000</v>
      </c>
      <c r="V988" s="11" t="s">
        <v>66</v>
      </c>
      <c r="W988" s="11">
        <v>0</v>
      </c>
      <c r="X988" s="11">
        <v>0</v>
      </c>
      <c r="Y988" s="11" t="s">
        <v>6993</v>
      </c>
      <c r="Z988" s="15" t="e">
        <f>_xlfn.XLOOKUP(E988, Commandes!F:F, Commandes!D:D)</f>
        <v>#N/A</v>
      </c>
    </row>
    <row r="989" spans="1:26" x14ac:dyDescent="0.25">
      <c r="A989" s="11" t="s">
        <v>848</v>
      </c>
      <c r="B989" s="11" t="s">
        <v>6983</v>
      </c>
      <c r="C989" s="11" t="s">
        <v>11620</v>
      </c>
      <c r="D989" s="11" t="s">
        <v>11876</v>
      </c>
      <c r="E989" s="11" t="s">
        <v>11877</v>
      </c>
      <c r="F989" s="11" t="s">
        <v>6986</v>
      </c>
      <c r="G989" s="11" t="s">
        <v>6986</v>
      </c>
      <c r="H989" s="11" t="s">
        <v>6987</v>
      </c>
      <c r="I989" s="11" t="s">
        <v>6987</v>
      </c>
      <c r="J989" s="11" t="s">
        <v>66</v>
      </c>
      <c r="K989" s="11" t="s">
        <v>11878</v>
      </c>
      <c r="L989" s="11" t="s">
        <v>11879</v>
      </c>
      <c r="M989" s="11" t="s">
        <v>66</v>
      </c>
      <c r="N989" s="11" t="s">
        <v>6910</v>
      </c>
      <c r="O989" s="11" t="s">
        <v>6911</v>
      </c>
      <c r="P989" s="11" t="s">
        <v>66</v>
      </c>
      <c r="Q989" s="11">
        <v>0</v>
      </c>
      <c r="R989" s="11" t="s">
        <v>11879</v>
      </c>
      <c r="S989" s="11" t="s">
        <v>6878</v>
      </c>
      <c r="T989" s="11" t="s">
        <v>11880</v>
      </c>
      <c r="U989" s="11">
        <v>38000</v>
      </c>
      <c r="V989" s="11" t="s">
        <v>66</v>
      </c>
      <c r="W989" s="11">
        <v>0</v>
      </c>
      <c r="X989" s="11">
        <v>0</v>
      </c>
      <c r="Y989" s="11" t="s">
        <v>9019</v>
      </c>
      <c r="Z989" s="15" t="e">
        <f>_xlfn.XLOOKUP(E989, Commandes!F:F, Commandes!D:D)</f>
        <v>#N/A</v>
      </c>
    </row>
    <row r="990" spans="1:26" x14ac:dyDescent="0.25">
      <c r="A990" s="11" t="s">
        <v>848</v>
      </c>
      <c r="B990" s="11" t="s">
        <v>6983</v>
      </c>
      <c r="C990" s="11" t="s">
        <v>11620</v>
      </c>
      <c r="D990" s="11" t="s">
        <v>11881</v>
      </c>
      <c r="E990" s="11" t="s">
        <v>11882</v>
      </c>
      <c r="F990" s="11" t="s">
        <v>6986</v>
      </c>
      <c r="G990" s="11" t="s">
        <v>6986</v>
      </c>
      <c r="H990" s="11" t="s">
        <v>6987</v>
      </c>
      <c r="I990" s="11" t="s">
        <v>6987</v>
      </c>
      <c r="J990" s="11" t="s">
        <v>66</v>
      </c>
      <c r="K990" s="11" t="s">
        <v>11878</v>
      </c>
      <c r="L990" s="11" t="s">
        <v>11883</v>
      </c>
      <c r="M990" s="11" t="s">
        <v>66</v>
      </c>
      <c r="N990" s="11" t="s">
        <v>6910</v>
      </c>
      <c r="O990" s="11" t="s">
        <v>6911</v>
      </c>
      <c r="P990" s="11" t="s">
        <v>66</v>
      </c>
      <c r="Q990" s="11">
        <v>0</v>
      </c>
      <c r="R990" s="11" t="s">
        <v>11883</v>
      </c>
      <c r="S990" s="11" t="s">
        <v>6878</v>
      </c>
      <c r="T990" s="11" t="s">
        <v>11884</v>
      </c>
      <c r="U990" s="11">
        <v>38000</v>
      </c>
      <c r="V990" s="11" t="s">
        <v>66</v>
      </c>
      <c r="W990" s="11">
        <v>0</v>
      </c>
      <c r="X990" s="11">
        <v>0</v>
      </c>
      <c r="Y990" s="11" t="s">
        <v>9019</v>
      </c>
      <c r="Z990" s="15" t="e">
        <f>_xlfn.XLOOKUP(E990, Commandes!F:F, Commandes!D:D)</f>
        <v>#N/A</v>
      </c>
    </row>
    <row r="991" spans="1:26" x14ac:dyDescent="0.25">
      <c r="A991" s="11" t="s">
        <v>848</v>
      </c>
      <c r="B991" s="11" t="s">
        <v>6983</v>
      </c>
      <c r="C991" s="11" t="s">
        <v>11620</v>
      </c>
      <c r="D991" s="11" t="s">
        <v>11885</v>
      </c>
      <c r="E991" s="11" t="s">
        <v>11886</v>
      </c>
      <c r="F991" s="11" t="s">
        <v>6986</v>
      </c>
      <c r="G991" s="11" t="s">
        <v>6986</v>
      </c>
      <c r="H991" s="11" t="s">
        <v>6987</v>
      </c>
      <c r="I991" s="11" t="s">
        <v>66</v>
      </c>
      <c r="J991" s="11" t="s">
        <v>66</v>
      </c>
      <c r="K991" s="11" t="s">
        <v>11887</v>
      </c>
      <c r="L991" s="11" t="s">
        <v>11888</v>
      </c>
      <c r="M991" s="11" t="s">
        <v>66</v>
      </c>
      <c r="N991" s="11" t="s">
        <v>6910</v>
      </c>
      <c r="O991" s="11" t="s">
        <v>6990</v>
      </c>
      <c r="P991" s="11" t="s">
        <v>66</v>
      </c>
      <c r="Q991" s="11">
        <v>0</v>
      </c>
      <c r="R991" s="11" t="s">
        <v>11888</v>
      </c>
      <c r="S991" s="11" t="s">
        <v>6878</v>
      </c>
      <c r="T991" s="11" t="s">
        <v>11889</v>
      </c>
      <c r="U991" s="11">
        <v>38000</v>
      </c>
      <c r="V991" s="11" t="s">
        <v>8154</v>
      </c>
      <c r="W991" s="11">
        <v>0</v>
      </c>
      <c r="X991" s="11">
        <v>0</v>
      </c>
      <c r="Y991" s="11" t="s">
        <v>6993</v>
      </c>
      <c r="Z991" s="15" t="e">
        <f>_xlfn.XLOOKUP(E991, Commandes!F:F, Commandes!D:D)</f>
        <v>#N/A</v>
      </c>
    </row>
    <row r="992" spans="1:26" x14ac:dyDescent="0.25">
      <c r="A992" s="11" t="s">
        <v>848</v>
      </c>
      <c r="B992" s="11" t="s">
        <v>6998</v>
      </c>
      <c r="C992" s="11" t="s">
        <v>11620</v>
      </c>
      <c r="D992" s="11" t="s">
        <v>11890</v>
      </c>
      <c r="E992" s="11" t="s">
        <v>891</v>
      </c>
      <c r="F992" s="11" t="s">
        <v>7000</v>
      </c>
      <c r="G992" s="11" t="s">
        <v>7000</v>
      </c>
      <c r="H992" s="11" t="s">
        <v>6906</v>
      </c>
      <c r="I992" s="11" t="s">
        <v>66</v>
      </c>
      <c r="J992" s="11" t="s">
        <v>66</v>
      </c>
      <c r="K992" s="11" t="s">
        <v>11891</v>
      </c>
      <c r="L992" s="11" t="s">
        <v>11892</v>
      </c>
      <c r="M992" s="11" t="s">
        <v>66</v>
      </c>
      <c r="N992" s="11" t="s">
        <v>6910</v>
      </c>
      <c r="O992" s="11" t="s">
        <v>6911</v>
      </c>
      <c r="P992" s="11" t="s">
        <v>66</v>
      </c>
      <c r="Q992" s="11">
        <v>485228</v>
      </c>
      <c r="R992" s="11" t="s">
        <v>11893</v>
      </c>
      <c r="S992" s="11" t="s">
        <v>6878</v>
      </c>
      <c r="T992" s="11" t="s">
        <v>893</v>
      </c>
      <c r="U992" s="11">
        <v>19000</v>
      </c>
      <c r="V992" s="11" t="s">
        <v>6923</v>
      </c>
      <c r="W992" s="11">
        <v>0</v>
      </c>
      <c r="X992" s="11">
        <v>29</v>
      </c>
      <c r="Y992" s="11" t="s">
        <v>6952</v>
      </c>
      <c r="Z992" s="15" t="str">
        <f>_xlfn.XLOOKUP(E992, Commandes!F:F, Commandes!D:D)</f>
        <v>GSDC-5BU-JHY</v>
      </c>
    </row>
    <row r="993" spans="1:26" x14ac:dyDescent="0.25">
      <c r="A993" s="11" t="s">
        <v>848</v>
      </c>
      <c r="B993" s="11" t="s">
        <v>6998</v>
      </c>
      <c r="C993" s="11" t="s">
        <v>11620</v>
      </c>
      <c r="D993" s="11" t="s">
        <v>11894</v>
      </c>
      <c r="E993" s="11" t="s">
        <v>901</v>
      </c>
      <c r="F993" s="11" t="s">
        <v>7000</v>
      </c>
      <c r="G993" s="11" t="s">
        <v>7000</v>
      </c>
      <c r="H993" s="11" t="s">
        <v>6906</v>
      </c>
      <c r="I993" s="11" t="s">
        <v>66</v>
      </c>
      <c r="J993" s="11" t="s">
        <v>66</v>
      </c>
      <c r="K993" s="11" t="s">
        <v>11891</v>
      </c>
      <c r="L993" s="11" t="s">
        <v>11892</v>
      </c>
      <c r="M993" s="11" t="s">
        <v>66</v>
      </c>
      <c r="N993" s="11" t="s">
        <v>6910</v>
      </c>
      <c r="O993" s="11" t="s">
        <v>6911</v>
      </c>
      <c r="P993" s="11" t="s">
        <v>66</v>
      </c>
      <c r="Q993" s="11">
        <v>500321</v>
      </c>
      <c r="R993" s="11" t="s">
        <v>11895</v>
      </c>
      <c r="S993" s="11" t="s">
        <v>6878</v>
      </c>
      <c r="T993" s="11" t="s">
        <v>903</v>
      </c>
      <c r="U993" s="11">
        <v>19000</v>
      </c>
      <c r="V993" s="11" t="s">
        <v>6923</v>
      </c>
      <c r="W993" s="11">
        <v>0</v>
      </c>
      <c r="X993" s="11">
        <v>29</v>
      </c>
      <c r="Y993" s="11" t="s">
        <v>6952</v>
      </c>
      <c r="Z993" s="15" t="str">
        <f>_xlfn.XLOOKUP(E993, Commandes!F:F, Commandes!D:D)</f>
        <v>G9C8-TCP-WAA</v>
      </c>
    </row>
    <row r="994" spans="1:26" x14ac:dyDescent="0.25">
      <c r="A994" s="11" t="s">
        <v>848</v>
      </c>
      <c r="B994" s="11" t="s">
        <v>6998</v>
      </c>
      <c r="C994" s="11" t="s">
        <v>11620</v>
      </c>
      <c r="D994" s="11" t="s">
        <v>11896</v>
      </c>
      <c r="E994" s="11" t="s">
        <v>4392</v>
      </c>
      <c r="F994" s="11" t="s">
        <v>7000</v>
      </c>
      <c r="G994" s="11" t="s">
        <v>7000</v>
      </c>
      <c r="H994" s="11" t="s">
        <v>6906</v>
      </c>
      <c r="I994" s="11" t="s">
        <v>4709</v>
      </c>
      <c r="J994" s="11" t="s">
        <v>66</v>
      </c>
      <c r="K994" s="11" t="s">
        <v>11897</v>
      </c>
      <c r="L994" s="11" t="s">
        <v>11898</v>
      </c>
      <c r="M994" s="11" t="s">
        <v>66</v>
      </c>
      <c r="N994" s="11" t="s">
        <v>6910</v>
      </c>
      <c r="O994" s="11" t="s">
        <v>6990</v>
      </c>
      <c r="P994" s="11" t="s">
        <v>66</v>
      </c>
      <c r="Q994" s="11">
        <v>35447</v>
      </c>
      <c r="R994" s="11" t="s">
        <v>11899</v>
      </c>
      <c r="S994" s="11" t="s">
        <v>6878</v>
      </c>
      <c r="T994" s="11" t="s">
        <v>4394</v>
      </c>
      <c r="U994" s="11">
        <v>19000</v>
      </c>
      <c r="V994" s="11" t="s">
        <v>6923</v>
      </c>
      <c r="W994" s="11">
        <v>0</v>
      </c>
      <c r="X994" s="11">
        <v>34</v>
      </c>
      <c r="Y994" s="11" t="s">
        <v>6952</v>
      </c>
      <c r="Z994" s="15" t="str">
        <f>_xlfn.XLOOKUP(E994, Commandes!F:F, Commandes!D:D)</f>
        <v>GNH4-U9X-R2N</v>
      </c>
    </row>
    <row r="995" spans="1:26" x14ac:dyDescent="0.25">
      <c r="A995" s="11" t="s">
        <v>848</v>
      </c>
      <c r="B995" s="11" t="s">
        <v>6865</v>
      </c>
      <c r="C995" s="11" t="s">
        <v>11491</v>
      </c>
      <c r="D995" s="11" t="s">
        <v>11900</v>
      </c>
      <c r="E995" s="11" t="s">
        <v>11901</v>
      </c>
      <c r="F995" s="11" t="s">
        <v>6869</v>
      </c>
      <c r="G995" s="11" t="s">
        <v>4181</v>
      </c>
      <c r="H995" s="11" t="s">
        <v>4667</v>
      </c>
      <c r="I995" s="11" t="s">
        <v>6870</v>
      </c>
      <c r="J995" s="11" t="s">
        <v>9286</v>
      </c>
      <c r="K995" s="11" t="s">
        <v>6897</v>
      </c>
      <c r="L995" s="11" t="s">
        <v>11902</v>
      </c>
      <c r="M995" s="11" t="s">
        <v>66</v>
      </c>
      <c r="N995" s="11" t="s">
        <v>6874</v>
      </c>
      <c r="O995" s="11" t="s">
        <v>6875</v>
      </c>
      <c r="P995" s="11" t="s">
        <v>66</v>
      </c>
      <c r="Q995" s="11">
        <v>32274</v>
      </c>
      <c r="R995" s="11" t="s">
        <v>11903</v>
      </c>
      <c r="S995" s="11" t="s">
        <v>6878</v>
      </c>
      <c r="T995" s="11" t="s">
        <v>11904</v>
      </c>
      <c r="U995" s="11">
        <v>1580</v>
      </c>
      <c r="V995" s="11" t="s">
        <v>6880</v>
      </c>
      <c r="W995" s="11">
        <v>121</v>
      </c>
      <c r="X995" s="11">
        <v>5</v>
      </c>
      <c r="Y995" s="11" t="s">
        <v>6881</v>
      </c>
      <c r="Z995" s="15" t="e">
        <f>_xlfn.XLOOKUP(E995, Commandes!F:F, Commandes!D:D)</f>
        <v>#N/A</v>
      </c>
    </row>
    <row r="996" spans="1:26" x14ac:dyDescent="0.25">
      <c r="A996" s="11" t="s">
        <v>848</v>
      </c>
      <c r="B996" s="11" t="s">
        <v>6865</v>
      </c>
      <c r="C996" s="11" t="s">
        <v>11620</v>
      </c>
      <c r="D996" s="11" t="s">
        <v>11905</v>
      </c>
      <c r="E996" s="11" t="s">
        <v>11906</v>
      </c>
      <c r="F996" s="11" t="s">
        <v>6869</v>
      </c>
      <c r="G996" s="11" t="s">
        <v>6884</v>
      </c>
      <c r="H996" s="11" t="s">
        <v>4667</v>
      </c>
      <c r="I996" s="11" t="s">
        <v>7632</v>
      </c>
      <c r="J996" s="11" t="s">
        <v>9071</v>
      </c>
      <c r="K996" s="11" t="s">
        <v>9072</v>
      </c>
      <c r="L996" s="11" t="s">
        <v>9073</v>
      </c>
      <c r="M996" s="11" t="s">
        <v>66</v>
      </c>
      <c r="N996" s="11" t="s">
        <v>6874</v>
      </c>
      <c r="O996" s="11" t="s">
        <v>6875</v>
      </c>
      <c r="P996" s="11" t="s">
        <v>66</v>
      </c>
      <c r="Q996" s="11">
        <v>247000</v>
      </c>
      <c r="R996" s="11" t="s">
        <v>8921</v>
      </c>
      <c r="S996" s="11" t="s">
        <v>7535</v>
      </c>
      <c r="T996" s="11" t="s">
        <v>11907</v>
      </c>
      <c r="U996" s="11">
        <v>0</v>
      </c>
      <c r="V996" s="11" t="s">
        <v>6923</v>
      </c>
      <c r="W996" s="11">
        <v>95</v>
      </c>
      <c r="X996" s="11">
        <v>5</v>
      </c>
      <c r="Y996" s="11" t="s">
        <v>66</v>
      </c>
      <c r="Z996" s="15" t="e">
        <f>_xlfn.XLOOKUP(E996, Commandes!F:F, Commandes!D:D)</f>
        <v>#N/A</v>
      </c>
    </row>
    <row r="997" spans="1:26" x14ac:dyDescent="0.25">
      <c r="A997" s="11" t="s">
        <v>848</v>
      </c>
      <c r="B997" s="11" t="s">
        <v>6865</v>
      </c>
      <c r="C997" s="11" t="s">
        <v>11620</v>
      </c>
      <c r="D997" s="11" t="s">
        <v>11908</v>
      </c>
      <c r="E997" s="11" t="s">
        <v>11909</v>
      </c>
      <c r="F997" s="11" t="s">
        <v>7006</v>
      </c>
      <c r="G997" s="11" t="s">
        <v>6884</v>
      </c>
      <c r="H997" s="11" t="s">
        <v>4667</v>
      </c>
      <c r="I997" s="11" t="s">
        <v>7007</v>
      </c>
      <c r="J997" s="11" t="s">
        <v>7599</v>
      </c>
      <c r="K997" s="11" t="s">
        <v>11910</v>
      </c>
      <c r="L997" s="11" t="s">
        <v>6955</v>
      </c>
      <c r="M997" s="11" t="s">
        <v>66</v>
      </c>
      <c r="N997" s="11" t="s">
        <v>6874</v>
      </c>
      <c r="O997" s="11" t="s">
        <v>6875</v>
      </c>
      <c r="P997" s="11" t="s">
        <v>11911</v>
      </c>
      <c r="Q997" s="11">
        <v>181897</v>
      </c>
      <c r="R997" s="11" t="s">
        <v>11912</v>
      </c>
      <c r="S997" s="11" t="s">
        <v>6878</v>
      </c>
      <c r="T997" s="11" t="s">
        <v>11913</v>
      </c>
      <c r="U997" s="11">
        <v>0</v>
      </c>
      <c r="V997" s="11" t="s">
        <v>6923</v>
      </c>
      <c r="W997" s="11">
        <v>104</v>
      </c>
      <c r="X997" s="11">
        <v>5</v>
      </c>
      <c r="Y997" s="11" t="s">
        <v>66</v>
      </c>
      <c r="Z997" s="15" t="e">
        <f>_xlfn.XLOOKUP(E997, Commandes!F:F, Commandes!D:D)</f>
        <v>#N/A</v>
      </c>
    </row>
    <row r="998" spans="1:26" x14ac:dyDescent="0.25">
      <c r="A998" s="11" t="s">
        <v>848</v>
      </c>
      <c r="B998" s="11" t="s">
        <v>6865</v>
      </c>
      <c r="C998" s="11" t="s">
        <v>11620</v>
      </c>
      <c r="D998" s="11" t="s">
        <v>11914</v>
      </c>
      <c r="E998" s="11" t="s">
        <v>11915</v>
      </c>
      <c r="F998" s="11" t="s">
        <v>6869</v>
      </c>
      <c r="G998" s="11" t="s">
        <v>4275</v>
      </c>
      <c r="H998" s="11" t="s">
        <v>4667</v>
      </c>
      <c r="I998" s="11" t="s">
        <v>7632</v>
      </c>
      <c r="J998" s="11" t="s">
        <v>8171</v>
      </c>
      <c r="K998" s="11" t="s">
        <v>8172</v>
      </c>
      <c r="L998" s="11" t="s">
        <v>11916</v>
      </c>
      <c r="M998" s="11" t="s">
        <v>66</v>
      </c>
      <c r="N998" s="11" t="s">
        <v>6874</v>
      </c>
      <c r="O998" s="11" t="s">
        <v>6875</v>
      </c>
      <c r="P998" s="11" t="s">
        <v>11917</v>
      </c>
      <c r="Q998" s="11">
        <v>139380</v>
      </c>
      <c r="R998" s="11" t="s">
        <v>11918</v>
      </c>
      <c r="S998" s="11" t="s">
        <v>6878</v>
      </c>
      <c r="T998" s="11" t="s">
        <v>11919</v>
      </c>
      <c r="U998" s="11">
        <v>0</v>
      </c>
      <c r="V998" s="11" t="s">
        <v>6923</v>
      </c>
      <c r="W998" s="11">
        <v>102</v>
      </c>
      <c r="X998" s="11">
        <v>5</v>
      </c>
      <c r="Y998" s="11" t="s">
        <v>66</v>
      </c>
      <c r="Z998" s="15" t="e">
        <f>_xlfn.XLOOKUP(E998, Commandes!F:F, Commandes!D:D)</f>
        <v>#N/A</v>
      </c>
    </row>
    <row r="999" spans="1:26" x14ac:dyDescent="0.25">
      <c r="A999" s="11" t="s">
        <v>848</v>
      </c>
      <c r="B999" s="11" t="s">
        <v>6865</v>
      </c>
      <c r="C999" s="11" t="s">
        <v>11620</v>
      </c>
      <c r="D999" s="11" t="s">
        <v>11920</v>
      </c>
      <c r="E999" s="11" t="s">
        <v>11921</v>
      </c>
      <c r="F999" s="11" t="s">
        <v>7071</v>
      </c>
      <c r="G999" s="11" t="s">
        <v>4275</v>
      </c>
      <c r="H999" s="11" t="s">
        <v>4667</v>
      </c>
      <c r="I999" s="11" t="s">
        <v>7255</v>
      </c>
      <c r="J999" s="11" t="s">
        <v>8179</v>
      </c>
      <c r="K999" s="11" t="s">
        <v>11192</v>
      </c>
      <c r="L999" s="11" t="s">
        <v>11922</v>
      </c>
      <c r="M999" s="11" t="s">
        <v>66</v>
      </c>
      <c r="N999" s="11" t="s">
        <v>6874</v>
      </c>
      <c r="O999" s="11" t="s">
        <v>6875</v>
      </c>
      <c r="P999" s="11" t="s">
        <v>11923</v>
      </c>
      <c r="Q999" s="11">
        <v>146176</v>
      </c>
      <c r="R999" s="11" t="s">
        <v>11924</v>
      </c>
      <c r="S999" s="11" t="s">
        <v>6878</v>
      </c>
      <c r="T999" s="11" t="s">
        <v>11925</v>
      </c>
      <c r="U999" s="11">
        <v>0</v>
      </c>
      <c r="V999" s="11" t="s">
        <v>6923</v>
      </c>
      <c r="W999" s="11">
        <v>102</v>
      </c>
      <c r="X999" s="11">
        <v>5</v>
      </c>
      <c r="Y999" s="11" t="s">
        <v>66</v>
      </c>
      <c r="Z999" s="15" t="e">
        <f>_xlfn.XLOOKUP(E999, Commandes!F:F, Commandes!D:D)</f>
        <v>#N/A</v>
      </c>
    </row>
    <row r="1000" spans="1:26" x14ac:dyDescent="0.25">
      <c r="A1000" s="11" t="s">
        <v>848</v>
      </c>
      <c r="B1000" s="11" t="s">
        <v>6865</v>
      </c>
      <c r="C1000" s="11" t="s">
        <v>11620</v>
      </c>
      <c r="D1000" s="11" t="s">
        <v>11926</v>
      </c>
      <c r="E1000" s="11" t="s">
        <v>11927</v>
      </c>
      <c r="F1000" s="11" t="s">
        <v>7006</v>
      </c>
      <c r="G1000" s="11" t="s">
        <v>6884</v>
      </c>
      <c r="H1000" s="11" t="s">
        <v>4667</v>
      </c>
      <c r="I1000" s="11" t="s">
        <v>7007</v>
      </c>
      <c r="J1000" s="11" t="s">
        <v>7008</v>
      </c>
      <c r="K1000" s="11" t="s">
        <v>11928</v>
      </c>
      <c r="L1000" s="11" t="s">
        <v>11929</v>
      </c>
      <c r="M1000" s="11" t="s">
        <v>66</v>
      </c>
      <c r="N1000" s="11" t="s">
        <v>6874</v>
      </c>
      <c r="O1000" s="11" t="s">
        <v>6875</v>
      </c>
      <c r="P1000" s="11" t="s">
        <v>11911</v>
      </c>
      <c r="Q1000" s="11">
        <v>203327</v>
      </c>
      <c r="R1000" s="11" t="s">
        <v>11930</v>
      </c>
      <c r="S1000" s="11" t="s">
        <v>6878</v>
      </c>
      <c r="T1000" s="11" t="s">
        <v>11931</v>
      </c>
      <c r="U1000" s="11">
        <v>0</v>
      </c>
      <c r="V1000" s="11" t="s">
        <v>6923</v>
      </c>
      <c r="W1000" s="11">
        <v>126</v>
      </c>
      <c r="X1000" s="11">
        <v>6</v>
      </c>
      <c r="Y1000" s="11" t="s">
        <v>66</v>
      </c>
      <c r="Z1000" s="15" t="e">
        <f>_xlfn.XLOOKUP(E1000, Commandes!F:F, Commandes!D:D)</f>
        <v>#N/A</v>
      </c>
    </row>
    <row r="1001" spans="1:26" x14ac:dyDescent="0.25">
      <c r="A1001" s="11" t="s">
        <v>848</v>
      </c>
      <c r="B1001" s="11" t="s">
        <v>6865</v>
      </c>
      <c r="C1001" s="11" t="s">
        <v>11620</v>
      </c>
      <c r="D1001" s="11" t="s">
        <v>11932</v>
      </c>
      <c r="E1001" s="11" t="s">
        <v>11933</v>
      </c>
      <c r="F1001" s="11" t="s">
        <v>6869</v>
      </c>
      <c r="G1001" s="11" t="s">
        <v>4275</v>
      </c>
      <c r="H1001" s="11" t="s">
        <v>4667</v>
      </c>
      <c r="I1001" s="11" t="s">
        <v>7632</v>
      </c>
      <c r="J1001" s="11" t="s">
        <v>8179</v>
      </c>
      <c r="K1001" s="11" t="s">
        <v>7194</v>
      </c>
      <c r="L1001" s="11" t="s">
        <v>11934</v>
      </c>
      <c r="M1001" s="11" t="s">
        <v>66</v>
      </c>
      <c r="N1001" s="11" t="s">
        <v>6874</v>
      </c>
      <c r="O1001" s="11" t="s">
        <v>6875</v>
      </c>
      <c r="P1001" s="11" t="s">
        <v>11935</v>
      </c>
      <c r="Q1001" s="11">
        <v>238033</v>
      </c>
      <c r="R1001" s="11" t="s">
        <v>11936</v>
      </c>
      <c r="S1001" s="11" t="s">
        <v>6878</v>
      </c>
      <c r="T1001" s="11" t="s">
        <v>11937</v>
      </c>
      <c r="U1001" s="11">
        <v>0</v>
      </c>
      <c r="V1001" s="11" t="s">
        <v>6923</v>
      </c>
      <c r="W1001" s="11">
        <v>102</v>
      </c>
      <c r="X1001" s="11">
        <v>6</v>
      </c>
      <c r="Y1001" s="11" t="s">
        <v>6881</v>
      </c>
      <c r="Z1001" s="15" t="e">
        <f>_xlfn.XLOOKUP(E1001, Commandes!F:F, Commandes!D:D)</f>
        <v>#N/A</v>
      </c>
    </row>
    <row r="1002" spans="1:26" x14ac:dyDescent="0.25">
      <c r="A1002" s="11" t="s">
        <v>848</v>
      </c>
      <c r="B1002" s="11" t="s">
        <v>6865</v>
      </c>
      <c r="C1002" s="11" t="s">
        <v>11620</v>
      </c>
      <c r="D1002" s="11" t="s">
        <v>11938</v>
      </c>
      <c r="E1002" s="11" t="s">
        <v>11939</v>
      </c>
      <c r="F1002" s="11" t="s">
        <v>6895</v>
      </c>
      <c r="G1002" s="11" t="s">
        <v>4275</v>
      </c>
      <c r="H1002" s="11" t="s">
        <v>4667</v>
      </c>
      <c r="I1002" s="11" t="s">
        <v>6677</v>
      </c>
      <c r="J1002" s="11" t="s">
        <v>7193</v>
      </c>
      <c r="K1002" s="11" t="s">
        <v>11940</v>
      </c>
      <c r="L1002" s="11" t="s">
        <v>11941</v>
      </c>
      <c r="M1002" s="11" t="s">
        <v>66</v>
      </c>
      <c r="N1002" s="11" t="s">
        <v>6874</v>
      </c>
      <c r="O1002" s="11" t="s">
        <v>6875</v>
      </c>
      <c r="P1002" s="11" t="s">
        <v>11942</v>
      </c>
      <c r="Q1002" s="11">
        <v>95016</v>
      </c>
      <c r="R1002" s="11" t="s">
        <v>11943</v>
      </c>
      <c r="S1002" s="11" t="s">
        <v>6878</v>
      </c>
      <c r="T1002" s="11" t="s">
        <v>11944</v>
      </c>
      <c r="U1002" s="11">
        <v>1784</v>
      </c>
      <c r="V1002" s="11" t="s">
        <v>6923</v>
      </c>
      <c r="W1002" s="11">
        <v>113</v>
      </c>
      <c r="X1002" s="11">
        <v>5</v>
      </c>
      <c r="Y1002" s="11" t="s">
        <v>6881</v>
      </c>
      <c r="Z1002" s="15" t="e">
        <f>_xlfn.XLOOKUP(E1002, Commandes!F:F, Commandes!D:D)</f>
        <v>#N/A</v>
      </c>
    </row>
    <row r="1003" spans="1:26" x14ac:dyDescent="0.25">
      <c r="A1003" s="11" t="s">
        <v>848</v>
      </c>
      <c r="B1003" s="11" t="s">
        <v>6865</v>
      </c>
      <c r="C1003" s="11" t="s">
        <v>11620</v>
      </c>
      <c r="D1003" s="11" t="s">
        <v>11945</v>
      </c>
      <c r="E1003" s="11" t="s">
        <v>11946</v>
      </c>
      <c r="F1003" s="11" t="s">
        <v>6869</v>
      </c>
      <c r="G1003" s="11" t="s">
        <v>4275</v>
      </c>
      <c r="H1003" s="11" t="s">
        <v>4667</v>
      </c>
      <c r="I1003" s="11" t="s">
        <v>7814</v>
      </c>
      <c r="J1003" s="11" t="s">
        <v>11947</v>
      </c>
      <c r="K1003" s="11" t="s">
        <v>7533</v>
      </c>
      <c r="L1003" s="11" t="s">
        <v>11948</v>
      </c>
      <c r="M1003" s="11" t="s">
        <v>66</v>
      </c>
      <c r="N1003" s="11" t="s">
        <v>6874</v>
      </c>
      <c r="O1003" s="11" t="s">
        <v>6875</v>
      </c>
      <c r="P1003" s="11" t="s">
        <v>11949</v>
      </c>
      <c r="Q1003" s="11">
        <v>207901</v>
      </c>
      <c r="R1003" s="11" t="s">
        <v>11950</v>
      </c>
      <c r="S1003" s="11" t="s">
        <v>6878</v>
      </c>
      <c r="T1003" s="11" t="s">
        <v>11951</v>
      </c>
      <c r="U1003" s="11">
        <v>1898</v>
      </c>
      <c r="V1003" s="11" t="s">
        <v>6923</v>
      </c>
      <c r="W1003" s="11">
        <v>102</v>
      </c>
      <c r="X1003" s="11">
        <v>6</v>
      </c>
      <c r="Y1003" s="11" t="s">
        <v>6881</v>
      </c>
      <c r="Z1003" s="15" t="e">
        <f>_xlfn.XLOOKUP(E1003, Commandes!F:F, Commandes!D:D)</f>
        <v>#N/A</v>
      </c>
    </row>
    <row r="1004" spans="1:26" x14ac:dyDescent="0.25">
      <c r="A1004" s="11" t="s">
        <v>848</v>
      </c>
      <c r="B1004" s="11" t="s">
        <v>6865</v>
      </c>
      <c r="C1004" s="11" t="s">
        <v>11620</v>
      </c>
      <c r="D1004" s="11" t="s">
        <v>11952</v>
      </c>
      <c r="E1004" s="11" t="s">
        <v>11953</v>
      </c>
      <c r="F1004" s="11" t="s">
        <v>6895</v>
      </c>
      <c r="G1004" s="11" t="s">
        <v>4275</v>
      </c>
      <c r="H1004" s="11" t="s">
        <v>7017</v>
      </c>
      <c r="I1004" s="11" t="s">
        <v>7204</v>
      </c>
      <c r="J1004" s="11" t="s">
        <v>7205</v>
      </c>
      <c r="K1004" s="11" t="s">
        <v>7705</v>
      </c>
      <c r="L1004" s="11" t="s">
        <v>11954</v>
      </c>
      <c r="M1004" s="11" t="s">
        <v>66</v>
      </c>
      <c r="N1004" s="11" t="s">
        <v>6874</v>
      </c>
      <c r="O1004" s="11" t="s">
        <v>6875</v>
      </c>
      <c r="P1004" s="11" t="s">
        <v>11955</v>
      </c>
      <c r="Q1004" s="11">
        <v>120630</v>
      </c>
      <c r="R1004" s="11" t="s">
        <v>11956</v>
      </c>
      <c r="S1004" s="11" t="s">
        <v>6878</v>
      </c>
      <c r="T1004" s="11" t="s">
        <v>11957</v>
      </c>
      <c r="U1004" s="11">
        <v>1710</v>
      </c>
      <c r="V1004" s="11" t="s">
        <v>6880</v>
      </c>
      <c r="W1004" s="11">
        <v>122</v>
      </c>
      <c r="X1004" s="11">
        <v>5</v>
      </c>
      <c r="Y1004" s="11" t="s">
        <v>6881</v>
      </c>
      <c r="Z1004" s="15" t="e">
        <f>_xlfn.XLOOKUP(E1004, Commandes!F:F, Commandes!D:D)</f>
        <v>#N/A</v>
      </c>
    </row>
    <row r="1005" spans="1:26" x14ac:dyDescent="0.25">
      <c r="A1005" s="11" t="s">
        <v>848</v>
      </c>
      <c r="B1005" s="11" t="s">
        <v>6865</v>
      </c>
      <c r="C1005" s="11" t="s">
        <v>11620</v>
      </c>
      <c r="D1005" s="11" t="s">
        <v>11958</v>
      </c>
      <c r="E1005" s="11" t="s">
        <v>11959</v>
      </c>
      <c r="F1005" s="11" t="s">
        <v>6895</v>
      </c>
      <c r="G1005" s="11" t="s">
        <v>4275</v>
      </c>
      <c r="H1005" s="11" t="s">
        <v>7017</v>
      </c>
      <c r="I1005" s="11" t="s">
        <v>7204</v>
      </c>
      <c r="J1005" s="11" t="s">
        <v>7205</v>
      </c>
      <c r="K1005" s="11" t="s">
        <v>7705</v>
      </c>
      <c r="L1005" s="11" t="s">
        <v>11960</v>
      </c>
      <c r="M1005" s="11" t="s">
        <v>66</v>
      </c>
      <c r="N1005" s="11" t="s">
        <v>6874</v>
      </c>
      <c r="O1005" s="11" t="s">
        <v>6875</v>
      </c>
      <c r="P1005" s="11" t="s">
        <v>11961</v>
      </c>
      <c r="Q1005" s="11">
        <v>114492</v>
      </c>
      <c r="R1005" s="11" t="s">
        <v>11962</v>
      </c>
      <c r="S1005" s="11" t="s">
        <v>6878</v>
      </c>
      <c r="T1005" s="11" t="s">
        <v>11963</v>
      </c>
      <c r="U1005" s="11">
        <v>1710</v>
      </c>
      <c r="V1005" s="11" t="s">
        <v>6880</v>
      </c>
      <c r="W1005" s="11">
        <v>122</v>
      </c>
      <c r="X1005" s="11">
        <v>5</v>
      </c>
      <c r="Y1005" s="11" t="s">
        <v>6881</v>
      </c>
      <c r="Z1005" s="15" t="e">
        <f>_xlfn.XLOOKUP(E1005, Commandes!F:F, Commandes!D:D)</f>
        <v>#N/A</v>
      </c>
    </row>
    <row r="1006" spans="1:26" x14ac:dyDescent="0.25">
      <c r="A1006" s="11" t="s">
        <v>848</v>
      </c>
      <c r="B1006" s="11" t="s">
        <v>6865</v>
      </c>
      <c r="C1006" s="11" t="s">
        <v>11620</v>
      </c>
      <c r="D1006" s="11" t="s">
        <v>11964</v>
      </c>
      <c r="E1006" s="11" t="s">
        <v>11965</v>
      </c>
      <c r="F1006" s="11" t="s">
        <v>7071</v>
      </c>
      <c r="G1006" s="11" t="s">
        <v>4275</v>
      </c>
      <c r="H1006" s="11" t="s">
        <v>7017</v>
      </c>
      <c r="I1006" s="11" t="s">
        <v>7204</v>
      </c>
      <c r="J1006" s="11" t="s">
        <v>7205</v>
      </c>
      <c r="K1006" s="11" t="s">
        <v>7705</v>
      </c>
      <c r="L1006" s="11" t="s">
        <v>11966</v>
      </c>
      <c r="M1006" s="11" t="s">
        <v>66</v>
      </c>
      <c r="N1006" s="11" t="s">
        <v>6874</v>
      </c>
      <c r="O1006" s="11" t="s">
        <v>6875</v>
      </c>
      <c r="P1006" s="11" t="s">
        <v>11967</v>
      </c>
      <c r="Q1006" s="11">
        <v>126450</v>
      </c>
      <c r="R1006" s="11" t="s">
        <v>11968</v>
      </c>
      <c r="S1006" s="11" t="s">
        <v>6878</v>
      </c>
      <c r="T1006" s="11" t="s">
        <v>11969</v>
      </c>
      <c r="U1006" s="11">
        <v>1710</v>
      </c>
      <c r="V1006" s="11" t="s">
        <v>6880</v>
      </c>
      <c r="W1006" s="11">
        <v>122</v>
      </c>
      <c r="X1006" s="11">
        <v>5</v>
      </c>
      <c r="Y1006" s="11" t="s">
        <v>6881</v>
      </c>
      <c r="Z1006" s="15" t="e">
        <f>_xlfn.XLOOKUP(E1006, Commandes!F:F, Commandes!D:D)</f>
        <v>#N/A</v>
      </c>
    </row>
    <row r="1007" spans="1:26" x14ac:dyDescent="0.25">
      <c r="A1007" s="11" t="s">
        <v>848</v>
      </c>
      <c r="B1007" s="11" t="s">
        <v>6865</v>
      </c>
      <c r="C1007" s="11" t="s">
        <v>11620</v>
      </c>
      <c r="D1007" s="11" t="s">
        <v>11970</v>
      </c>
      <c r="E1007" s="11" t="s">
        <v>11971</v>
      </c>
      <c r="F1007" s="11" t="s">
        <v>6895</v>
      </c>
      <c r="G1007" s="11" t="s">
        <v>4275</v>
      </c>
      <c r="H1007" s="11" t="s">
        <v>7017</v>
      </c>
      <c r="I1007" s="11" t="s">
        <v>7204</v>
      </c>
      <c r="J1007" s="11" t="s">
        <v>7205</v>
      </c>
      <c r="K1007" s="11" t="s">
        <v>7705</v>
      </c>
      <c r="L1007" s="11" t="s">
        <v>11972</v>
      </c>
      <c r="M1007" s="11" t="s">
        <v>66</v>
      </c>
      <c r="N1007" s="11" t="s">
        <v>6874</v>
      </c>
      <c r="O1007" s="11" t="s">
        <v>6875</v>
      </c>
      <c r="P1007" s="11" t="s">
        <v>11973</v>
      </c>
      <c r="Q1007" s="11">
        <v>106500</v>
      </c>
      <c r="R1007" s="11" t="s">
        <v>11974</v>
      </c>
      <c r="S1007" s="11" t="s">
        <v>6878</v>
      </c>
      <c r="T1007" s="11" t="s">
        <v>11975</v>
      </c>
      <c r="U1007" s="11">
        <v>1710</v>
      </c>
      <c r="V1007" s="11" t="s">
        <v>6880</v>
      </c>
      <c r="W1007" s="11">
        <v>122</v>
      </c>
      <c r="X1007" s="11">
        <v>5</v>
      </c>
      <c r="Y1007" s="11" t="s">
        <v>6881</v>
      </c>
      <c r="Z1007" s="15" t="e">
        <f>_xlfn.XLOOKUP(E1007, Commandes!F:F, Commandes!D:D)</f>
        <v>#N/A</v>
      </c>
    </row>
    <row r="1008" spans="1:26" x14ac:dyDescent="0.25">
      <c r="A1008" s="11" t="s">
        <v>848</v>
      </c>
      <c r="B1008" s="11" t="s">
        <v>6865</v>
      </c>
      <c r="C1008" s="11" t="s">
        <v>11620</v>
      </c>
      <c r="D1008" s="11" t="s">
        <v>11976</v>
      </c>
      <c r="E1008" s="11" t="s">
        <v>11977</v>
      </c>
      <c r="F1008" s="11" t="s">
        <v>6895</v>
      </c>
      <c r="G1008" s="11" t="s">
        <v>4275</v>
      </c>
      <c r="H1008" s="11" t="s">
        <v>7017</v>
      </c>
      <c r="I1008" s="11" t="s">
        <v>7204</v>
      </c>
      <c r="J1008" s="11" t="s">
        <v>7205</v>
      </c>
      <c r="K1008" s="11" t="s">
        <v>7705</v>
      </c>
      <c r="L1008" s="11" t="s">
        <v>11978</v>
      </c>
      <c r="M1008" s="11" t="s">
        <v>66</v>
      </c>
      <c r="N1008" s="11" t="s">
        <v>6874</v>
      </c>
      <c r="O1008" s="11" t="s">
        <v>6875</v>
      </c>
      <c r="P1008" s="11" t="s">
        <v>11979</v>
      </c>
      <c r="Q1008" s="11">
        <v>147875</v>
      </c>
      <c r="R1008" s="11" t="s">
        <v>11980</v>
      </c>
      <c r="S1008" s="11" t="s">
        <v>6878</v>
      </c>
      <c r="T1008" s="11" t="s">
        <v>11981</v>
      </c>
      <c r="U1008" s="11">
        <v>1710</v>
      </c>
      <c r="V1008" s="11" t="s">
        <v>6880</v>
      </c>
      <c r="W1008" s="11">
        <v>122</v>
      </c>
      <c r="X1008" s="11">
        <v>5</v>
      </c>
      <c r="Y1008" s="11" t="s">
        <v>6881</v>
      </c>
      <c r="Z1008" s="15" t="e">
        <f>_xlfn.XLOOKUP(E1008, Commandes!F:F, Commandes!D:D)</f>
        <v>#N/A</v>
      </c>
    </row>
    <row r="1009" spans="1:26" x14ac:dyDescent="0.25">
      <c r="A1009" s="11" t="s">
        <v>848</v>
      </c>
      <c r="B1009" s="11" t="s">
        <v>6865</v>
      </c>
      <c r="C1009" s="11" t="s">
        <v>11620</v>
      </c>
      <c r="D1009" s="11" t="s">
        <v>11982</v>
      </c>
      <c r="E1009" s="11" t="s">
        <v>11983</v>
      </c>
      <c r="F1009" s="11" t="s">
        <v>6869</v>
      </c>
      <c r="G1009" s="11" t="s">
        <v>4275</v>
      </c>
      <c r="H1009" s="11" t="s">
        <v>4667</v>
      </c>
      <c r="I1009" s="11" t="s">
        <v>7255</v>
      </c>
      <c r="J1009" s="11" t="s">
        <v>7815</v>
      </c>
      <c r="K1009" s="11" t="s">
        <v>9933</v>
      </c>
      <c r="L1009" s="11" t="s">
        <v>11984</v>
      </c>
      <c r="M1009" s="11" t="s">
        <v>66</v>
      </c>
      <c r="N1009" s="11" t="s">
        <v>6874</v>
      </c>
      <c r="O1009" s="11" t="s">
        <v>6875</v>
      </c>
      <c r="P1009" s="11" t="s">
        <v>11985</v>
      </c>
      <c r="Q1009" s="11">
        <v>92762</v>
      </c>
      <c r="R1009" s="11" t="s">
        <v>11986</v>
      </c>
      <c r="S1009" s="11" t="s">
        <v>6878</v>
      </c>
      <c r="T1009" s="11" t="s">
        <v>11987</v>
      </c>
      <c r="U1009" s="11">
        <v>1863</v>
      </c>
      <c r="V1009" s="11" t="s">
        <v>6880</v>
      </c>
      <c r="W1009" s="11">
        <v>133</v>
      </c>
      <c r="X1009" s="11">
        <v>7</v>
      </c>
      <c r="Y1009" s="11" t="s">
        <v>6881</v>
      </c>
      <c r="Z1009" s="15" t="e">
        <f>_xlfn.XLOOKUP(E1009, Commandes!F:F, Commandes!D:D)</f>
        <v>#N/A</v>
      </c>
    </row>
    <row r="1010" spans="1:26" x14ac:dyDescent="0.25">
      <c r="A1010" s="11" t="s">
        <v>848</v>
      </c>
      <c r="B1010" s="11" t="s">
        <v>6865</v>
      </c>
      <c r="C1010" s="11" t="s">
        <v>11620</v>
      </c>
      <c r="D1010" s="11" t="s">
        <v>11988</v>
      </c>
      <c r="E1010" s="11" t="s">
        <v>11989</v>
      </c>
      <c r="F1010" s="11" t="s">
        <v>6869</v>
      </c>
      <c r="G1010" s="11" t="s">
        <v>4275</v>
      </c>
      <c r="H1010" s="11" t="s">
        <v>4667</v>
      </c>
      <c r="I1010" s="11" t="s">
        <v>7814</v>
      </c>
      <c r="J1010" s="11" t="s">
        <v>7815</v>
      </c>
      <c r="K1010" s="11" t="s">
        <v>8223</v>
      </c>
      <c r="L1010" s="11" t="s">
        <v>9557</v>
      </c>
      <c r="M1010" s="11" t="s">
        <v>66</v>
      </c>
      <c r="N1010" s="11" t="s">
        <v>6874</v>
      </c>
      <c r="O1010" s="11" t="s">
        <v>6875</v>
      </c>
      <c r="P1010" s="11" t="s">
        <v>11990</v>
      </c>
      <c r="Q1010" s="11">
        <v>38490</v>
      </c>
      <c r="R1010" s="11" t="s">
        <v>11991</v>
      </c>
      <c r="S1010" s="11" t="s">
        <v>6878</v>
      </c>
      <c r="T1010" s="11" t="s">
        <v>11992</v>
      </c>
      <c r="U1010" s="11">
        <v>1784</v>
      </c>
      <c r="V1010" s="11" t="s">
        <v>6880</v>
      </c>
      <c r="W1010" s="11">
        <v>134</v>
      </c>
      <c r="X1010" s="11">
        <v>7</v>
      </c>
      <c r="Y1010" s="11" t="s">
        <v>6881</v>
      </c>
      <c r="Z1010" s="15" t="e">
        <f>_xlfn.XLOOKUP(E1010, Commandes!F:F, Commandes!D:D)</f>
        <v>#N/A</v>
      </c>
    </row>
    <row r="1011" spans="1:26" x14ac:dyDescent="0.25">
      <c r="A1011" s="11" t="s">
        <v>848</v>
      </c>
      <c r="B1011" s="11" t="s">
        <v>6865</v>
      </c>
      <c r="C1011" s="11" t="s">
        <v>11620</v>
      </c>
      <c r="D1011" s="11" t="s">
        <v>11993</v>
      </c>
      <c r="E1011" s="11" t="s">
        <v>11994</v>
      </c>
      <c r="F1011" s="11" t="s">
        <v>6895</v>
      </c>
      <c r="G1011" s="11" t="s">
        <v>4275</v>
      </c>
      <c r="H1011" s="11" t="s">
        <v>7017</v>
      </c>
      <c r="I1011" s="11" t="s">
        <v>7204</v>
      </c>
      <c r="J1011" s="11" t="s">
        <v>7205</v>
      </c>
      <c r="K1011" s="11" t="s">
        <v>7206</v>
      </c>
      <c r="L1011" s="11" t="s">
        <v>11995</v>
      </c>
      <c r="M1011" s="11" t="s">
        <v>66</v>
      </c>
      <c r="N1011" s="11" t="s">
        <v>6874</v>
      </c>
      <c r="O1011" s="11" t="s">
        <v>6875</v>
      </c>
      <c r="P1011" s="11" t="s">
        <v>11996</v>
      </c>
      <c r="Q1011" s="11">
        <v>74567</v>
      </c>
      <c r="R1011" s="11" t="s">
        <v>11997</v>
      </c>
      <c r="S1011" s="11" t="s">
        <v>6878</v>
      </c>
      <c r="T1011" s="11" t="s">
        <v>11998</v>
      </c>
      <c r="U1011" s="11">
        <v>1710</v>
      </c>
      <c r="V1011" s="11" t="s">
        <v>6880</v>
      </c>
      <c r="W1011" s="11">
        <v>123</v>
      </c>
      <c r="X1011" s="11">
        <v>5</v>
      </c>
      <c r="Y1011" s="11" t="s">
        <v>6881</v>
      </c>
      <c r="Z1011" s="15" t="e">
        <f>_xlfn.XLOOKUP(E1011, Commandes!F:F, Commandes!D:D)</f>
        <v>#N/A</v>
      </c>
    </row>
    <row r="1012" spans="1:26" x14ac:dyDescent="0.25">
      <c r="A1012" s="11" t="s">
        <v>848</v>
      </c>
      <c r="B1012" s="11" t="s">
        <v>6865</v>
      </c>
      <c r="C1012" s="11" t="s">
        <v>11620</v>
      </c>
      <c r="D1012" s="11" t="s">
        <v>11999</v>
      </c>
      <c r="E1012" s="11" t="s">
        <v>12000</v>
      </c>
      <c r="F1012" s="11" t="s">
        <v>6895</v>
      </c>
      <c r="G1012" s="11" t="s">
        <v>4275</v>
      </c>
      <c r="H1012" s="11" t="s">
        <v>7017</v>
      </c>
      <c r="I1012" s="11" t="s">
        <v>7204</v>
      </c>
      <c r="J1012" s="11" t="s">
        <v>7205</v>
      </c>
      <c r="K1012" s="11" t="s">
        <v>12001</v>
      </c>
      <c r="L1012" s="11" t="s">
        <v>12002</v>
      </c>
      <c r="M1012" s="11" t="s">
        <v>66</v>
      </c>
      <c r="N1012" s="11" t="s">
        <v>6874</v>
      </c>
      <c r="O1012" s="11" t="s">
        <v>6875</v>
      </c>
      <c r="P1012" s="11" t="s">
        <v>12003</v>
      </c>
      <c r="Q1012" s="11">
        <v>100316</v>
      </c>
      <c r="R1012" s="11" t="s">
        <v>12004</v>
      </c>
      <c r="S1012" s="11" t="s">
        <v>7125</v>
      </c>
      <c r="T1012" s="11" t="s">
        <v>12005</v>
      </c>
      <c r="U1012" s="11">
        <v>1710</v>
      </c>
      <c r="V1012" s="11" t="s">
        <v>6880</v>
      </c>
      <c r="W1012" s="11">
        <v>123</v>
      </c>
      <c r="X1012" s="11">
        <v>5</v>
      </c>
      <c r="Y1012" s="11" t="s">
        <v>6881</v>
      </c>
      <c r="Z1012" s="15" t="e">
        <f>_xlfn.XLOOKUP(E1012, Commandes!F:F, Commandes!D:D)</f>
        <v>#N/A</v>
      </c>
    </row>
    <row r="1013" spans="1:26" x14ac:dyDescent="0.25">
      <c r="A1013" s="11" t="s">
        <v>848</v>
      </c>
      <c r="B1013" s="11" t="s">
        <v>6865</v>
      </c>
      <c r="C1013" s="11" t="s">
        <v>11620</v>
      </c>
      <c r="D1013" s="11" t="s">
        <v>12006</v>
      </c>
      <c r="E1013" s="11" t="s">
        <v>12007</v>
      </c>
      <c r="F1013" s="11" t="s">
        <v>6895</v>
      </c>
      <c r="G1013" s="11" t="s">
        <v>4275</v>
      </c>
      <c r="H1013" s="11" t="s">
        <v>7017</v>
      </c>
      <c r="I1013" s="11" t="s">
        <v>7204</v>
      </c>
      <c r="J1013" s="11" t="s">
        <v>7205</v>
      </c>
      <c r="K1013" s="11" t="s">
        <v>7206</v>
      </c>
      <c r="L1013" s="11" t="s">
        <v>12008</v>
      </c>
      <c r="M1013" s="11" t="s">
        <v>66</v>
      </c>
      <c r="N1013" s="11" t="s">
        <v>6874</v>
      </c>
      <c r="O1013" s="11" t="s">
        <v>6875</v>
      </c>
      <c r="P1013" s="11" t="s">
        <v>12009</v>
      </c>
      <c r="Q1013" s="11">
        <v>128028</v>
      </c>
      <c r="R1013" s="11" t="s">
        <v>12010</v>
      </c>
      <c r="S1013" s="11" t="s">
        <v>6878</v>
      </c>
      <c r="T1013" s="11" t="s">
        <v>12011</v>
      </c>
      <c r="U1013" s="11">
        <v>1710</v>
      </c>
      <c r="V1013" s="11" t="s">
        <v>6880</v>
      </c>
      <c r="W1013" s="11">
        <v>123</v>
      </c>
      <c r="X1013" s="11">
        <v>5</v>
      </c>
      <c r="Y1013" s="11" t="s">
        <v>6881</v>
      </c>
      <c r="Z1013" s="15" t="e">
        <f>_xlfn.XLOOKUP(E1013, Commandes!F:F, Commandes!D:D)</f>
        <v>#N/A</v>
      </c>
    </row>
    <row r="1014" spans="1:26" x14ac:dyDescent="0.25">
      <c r="A1014" s="11" t="s">
        <v>848</v>
      </c>
      <c r="B1014" s="11" t="s">
        <v>6865</v>
      </c>
      <c r="C1014" s="11" t="s">
        <v>11620</v>
      </c>
      <c r="D1014" s="11" t="s">
        <v>12012</v>
      </c>
      <c r="E1014" s="11" t="s">
        <v>12013</v>
      </c>
      <c r="F1014" s="11" t="s">
        <v>6869</v>
      </c>
      <c r="G1014" s="11" t="s">
        <v>4181</v>
      </c>
      <c r="H1014" s="11" t="s">
        <v>4667</v>
      </c>
      <c r="I1014" s="11" t="s">
        <v>6870</v>
      </c>
      <c r="J1014" s="11" t="s">
        <v>6871</v>
      </c>
      <c r="K1014" s="11" t="s">
        <v>9594</v>
      </c>
      <c r="L1014" s="11" t="s">
        <v>9574</v>
      </c>
      <c r="M1014" s="11" t="s">
        <v>66</v>
      </c>
      <c r="N1014" s="11" t="s">
        <v>6874</v>
      </c>
      <c r="O1014" s="11" t="s">
        <v>6875</v>
      </c>
      <c r="P1014" s="11" t="s">
        <v>12014</v>
      </c>
      <c r="Q1014" s="11">
        <v>133830</v>
      </c>
      <c r="R1014" s="11" t="s">
        <v>11520</v>
      </c>
      <c r="S1014" s="11" t="s">
        <v>6878</v>
      </c>
      <c r="T1014" s="11" t="s">
        <v>12015</v>
      </c>
      <c r="U1014" s="11">
        <v>1595</v>
      </c>
      <c r="V1014" s="11" t="s">
        <v>6880</v>
      </c>
      <c r="W1014" s="11">
        <v>120</v>
      </c>
      <c r="X1014" s="11">
        <v>5</v>
      </c>
      <c r="Y1014" s="11" t="s">
        <v>6881</v>
      </c>
      <c r="Z1014" s="15" t="e">
        <f>_xlfn.XLOOKUP(E1014, Commandes!F:F, Commandes!D:D)</f>
        <v>#N/A</v>
      </c>
    </row>
    <row r="1015" spans="1:26" x14ac:dyDescent="0.25">
      <c r="A1015" s="11" t="s">
        <v>848</v>
      </c>
      <c r="B1015" s="11" t="s">
        <v>6865</v>
      </c>
      <c r="C1015" s="11" t="s">
        <v>11620</v>
      </c>
      <c r="D1015" s="11" t="s">
        <v>12016</v>
      </c>
      <c r="E1015" s="11" t="s">
        <v>12017</v>
      </c>
      <c r="F1015" s="11" t="s">
        <v>6869</v>
      </c>
      <c r="G1015" s="11" t="s">
        <v>4181</v>
      </c>
      <c r="H1015" s="11" t="s">
        <v>4667</v>
      </c>
      <c r="I1015" s="11" t="s">
        <v>6870</v>
      </c>
      <c r="J1015" s="11" t="s">
        <v>6871</v>
      </c>
      <c r="K1015" s="11" t="s">
        <v>9594</v>
      </c>
      <c r="L1015" s="11" t="s">
        <v>12018</v>
      </c>
      <c r="M1015" s="11" t="s">
        <v>66</v>
      </c>
      <c r="N1015" s="11" t="s">
        <v>6874</v>
      </c>
      <c r="O1015" s="11" t="s">
        <v>6875</v>
      </c>
      <c r="P1015" s="11" t="s">
        <v>12019</v>
      </c>
      <c r="Q1015" s="11">
        <v>75080</v>
      </c>
      <c r="R1015" s="11" t="s">
        <v>12020</v>
      </c>
      <c r="S1015" s="11" t="s">
        <v>6878</v>
      </c>
      <c r="T1015" s="11" t="s">
        <v>12021</v>
      </c>
      <c r="U1015" s="11">
        <v>1595</v>
      </c>
      <c r="V1015" s="11" t="s">
        <v>6880</v>
      </c>
      <c r="W1015" s="11">
        <v>120</v>
      </c>
      <c r="X1015" s="11">
        <v>5</v>
      </c>
      <c r="Y1015" s="11" t="s">
        <v>6881</v>
      </c>
      <c r="Z1015" s="15" t="e">
        <f>_xlfn.XLOOKUP(E1015, Commandes!F:F, Commandes!D:D)</f>
        <v>#N/A</v>
      </c>
    </row>
    <row r="1016" spans="1:26" x14ac:dyDescent="0.25">
      <c r="A1016" s="11" t="s">
        <v>848</v>
      </c>
      <c r="B1016" s="11" t="s">
        <v>6865</v>
      </c>
      <c r="C1016" s="11" t="s">
        <v>11620</v>
      </c>
      <c r="D1016" s="11" t="s">
        <v>12022</v>
      </c>
      <c r="E1016" s="11" t="s">
        <v>12023</v>
      </c>
      <c r="F1016" s="11" t="s">
        <v>66</v>
      </c>
      <c r="G1016" s="11" t="s">
        <v>8236</v>
      </c>
      <c r="H1016" s="11" t="s">
        <v>4667</v>
      </c>
      <c r="I1016" s="11" t="s">
        <v>6870</v>
      </c>
      <c r="J1016" s="11" t="s">
        <v>6871</v>
      </c>
      <c r="K1016" s="11" t="s">
        <v>9594</v>
      </c>
      <c r="L1016" s="11" t="s">
        <v>12018</v>
      </c>
      <c r="M1016" s="11" t="s">
        <v>66</v>
      </c>
      <c r="N1016" s="11" t="s">
        <v>6874</v>
      </c>
      <c r="O1016" s="11" t="s">
        <v>6875</v>
      </c>
      <c r="P1016" s="11" t="s">
        <v>12024</v>
      </c>
      <c r="Q1016" s="11">
        <v>88980</v>
      </c>
      <c r="R1016" s="11" t="s">
        <v>12025</v>
      </c>
      <c r="S1016" s="11" t="s">
        <v>6878</v>
      </c>
      <c r="T1016" s="11" t="s">
        <v>12026</v>
      </c>
      <c r="U1016" s="11">
        <v>1595</v>
      </c>
      <c r="V1016" s="11" t="s">
        <v>6880</v>
      </c>
      <c r="W1016" s="11">
        <v>120</v>
      </c>
      <c r="X1016" s="11">
        <v>5</v>
      </c>
      <c r="Y1016" s="11" t="s">
        <v>6881</v>
      </c>
      <c r="Z1016" s="15" t="e">
        <f>_xlfn.XLOOKUP(E1016, Commandes!F:F, Commandes!D:D)</f>
        <v>#N/A</v>
      </c>
    </row>
    <row r="1017" spans="1:26" x14ac:dyDescent="0.25">
      <c r="A1017" s="11" t="s">
        <v>848</v>
      </c>
      <c r="B1017" s="11" t="s">
        <v>6865</v>
      </c>
      <c r="C1017" s="11" t="s">
        <v>11620</v>
      </c>
      <c r="D1017" s="11" t="s">
        <v>12027</v>
      </c>
      <c r="E1017" s="11" t="s">
        <v>12028</v>
      </c>
      <c r="F1017" s="11" t="s">
        <v>66</v>
      </c>
      <c r="G1017" s="11" t="s">
        <v>8236</v>
      </c>
      <c r="H1017" s="11" t="s">
        <v>4667</v>
      </c>
      <c r="I1017" s="11" t="s">
        <v>6870</v>
      </c>
      <c r="J1017" s="11" t="s">
        <v>6871</v>
      </c>
      <c r="K1017" s="11" t="s">
        <v>9594</v>
      </c>
      <c r="L1017" s="11" t="s">
        <v>12029</v>
      </c>
      <c r="M1017" s="11" t="s">
        <v>66</v>
      </c>
      <c r="N1017" s="11" t="s">
        <v>6874</v>
      </c>
      <c r="O1017" s="11" t="s">
        <v>6875</v>
      </c>
      <c r="P1017" s="11" t="s">
        <v>12030</v>
      </c>
      <c r="Q1017" s="11">
        <v>112007</v>
      </c>
      <c r="R1017" s="11" t="s">
        <v>12031</v>
      </c>
      <c r="S1017" s="11" t="s">
        <v>6878</v>
      </c>
      <c r="T1017" s="11" t="s">
        <v>12032</v>
      </c>
      <c r="U1017" s="11">
        <v>1595</v>
      </c>
      <c r="V1017" s="11" t="s">
        <v>6880</v>
      </c>
      <c r="W1017" s="11">
        <v>120</v>
      </c>
      <c r="X1017" s="11">
        <v>5</v>
      </c>
      <c r="Y1017" s="11" t="s">
        <v>6881</v>
      </c>
      <c r="Z1017" s="15" t="e">
        <f>_xlfn.XLOOKUP(E1017, Commandes!F:F, Commandes!D:D)</f>
        <v>#N/A</v>
      </c>
    </row>
    <row r="1018" spans="1:26" x14ac:dyDescent="0.25">
      <c r="A1018" s="11" t="s">
        <v>848</v>
      </c>
      <c r="B1018" s="11" t="s">
        <v>6865</v>
      </c>
      <c r="C1018" s="11" t="s">
        <v>11620</v>
      </c>
      <c r="D1018" s="11" t="s">
        <v>12033</v>
      </c>
      <c r="E1018" s="11" t="s">
        <v>12034</v>
      </c>
      <c r="F1018" s="11" t="s">
        <v>6869</v>
      </c>
      <c r="G1018" s="11" t="s">
        <v>4181</v>
      </c>
      <c r="H1018" s="11" t="s">
        <v>4667</v>
      </c>
      <c r="I1018" s="11" t="s">
        <v>6870</v>
      </c>
      <c r="J1018" s="11" t="s">
        <v>6871</v>
      </c>
      <c r="K1018" s="11" t="s">
        <v>9594</v>
      </c>
      <c r="L1018" s="11" t="s">
        <v>12035</v>
      </c>
      <c r="M1018" s="11" t="s">
        <v>66</v>
      </c>
      <c r="N1018" s="11" t="s">
        <v>6874</v>
      </c>
      <c r="O1018" s="11" t="s">
        <v>6875</v>
      </c>
      <c r="P1018" s="11" t="s">
        <v>12036</v>
      </c>
      <c r="Q1018" s="11">
        <v>71350</v>
      </c>
      <c r="R1018" s="11" t="s">
        <v>12037</v>
      </c>
      <c r="S1018" s="11" t="s">
        <v>6878</v>
      </c>
      <c r="T1018" s="11" t="s">
        <v>12038</v>
      </c>
      <c r="U1018" s="11">
        <v>1595</v>
      </c>
      <c r="V1018" s="11" t="s">
        <v>6880</v>
      </c>
      <c r="W1018" s="11">
        <v>120</v>
      </c>
      <c r="X1018" s="11">
        <v>5</v>
      </c>
      <c r="Y1018" s="11" t="s">
        <v>6881</v>
      </c>
      <c r="Z1018" s="15" t="e">
        <f>_xlfn.XLOOKUP(E1018, Commandes!F:F, Commandes!D:D)</f>
        <v>#N/A</v>
      </c>
    </row>
    <row r="1019" spans="1:26" x14ac:dyDescent="0.25">
      <c r="A1019" s="11" t="s">
        <v>848</v>
      </c>
      <c r="B1019" s="11" t="s">
        <v>6865</v>
      </c>
      <c r="C1019" s="11" t="s">
        <v>11620</v>
      </c>
      <c r="D1019" s="11" t="s">
        <v>12039</v>
      </c>
      <c r="E1019" s="11" t="s">
        <v>12040</v>
      </c>
      <c r="F1019" s="11" t="s">
        <v>6869</v>
      </c>
      <c r="G1019" s="11" t="s">
        <v>4181</v>
      </c>
      <c r="H1019" s="11" t="s">
        <v>4667</v>
      </c>
      <c r="I1019" s="11" t="s">
        <v>6870</v>
      </c>
      <c r="J1019" s="11" t="s">
        <v>6871</v>
      </c>
      <c r="K1019" s="11" t="s">
        <v>9594</v>
      </c>
      <c r="L1019" s="11" t="s">
        <v>12018</v>
      </c>
      <c r="M1019" s="11" t="s">
        <v>66</v>
      </c>
      <c r="N1019" s="11" t="s">
        <v>6874</v>
      </c>
      <c r="O1019" s="11" t="s">
        <v>6875</v>
      </c>
      <c r="P1019" s="11" t="s">
        <v>12041</v>
      </c>
      <c r="Q1019" s="11">
        <v>106412</v>
      </c>
      <c r="R1019" s="11" t="s">
        <v>12042</v>
      </c>
      <c r="S1019" s="11" t="s">
        <v>6878</v>
      </c>
      <c r="T1019" s="11" t="s">
        <v>12043</v>
      </c>
      <c r="U1019" s="11">
        <v>1595</v>
      </c>
      <c r="V1019" s="11" t="s">
        <v>6880</v>
      </c>
      <c r="W1019" s="11">
        <v>120</v>
      </c>
      <c r="X1019" s="11">
        <v>5</v>
      </c>
      <c r="Y1019" s="11" t="s">
        <v>6881</v>
      </c>
      <c r="Z1019" s="15" t="e">
        <f>_xlfn.XLOOKUP(E1019, Commandes!F:F, Commandes!D:D)</f>
        <v>#N/A</v>
      </c>
    </row>
    <row r="1020" spans="1:26" x14ac:dyDescent="0.25">
      <c r="A1020" s="11" t="s">
        <v>848</v>
      </c>
      <c r="B1020" s="11" t="s">
        <v>6865</v>
      </c>
      <c r="C1020" s="11" t="s">
        <v>11620</v>
      </c>
      <c r="D1020" s="11" t="s">
        <v>12044</v>
      </c>
      <c r="E1020" s="11" t="s">
        <v>12045</v>
      </c>
      <c r="F1020" s="11" t="s">
        <v>6869</v>
      </c>
      <c r="G1020" s="11" t="s">
        <v>4181</v>
      </c>
      <c r="H1020" s="11" t="s">
        <v>4667</v>
      </c>
      <c r="I1020" s="11" t="s">
        <v>6870</v>
      </c>
      <c r="J1020" s="11" t="s">
        <v>6871</v>
      </c>
      <c r="K1020" s="11" t="s">
        <v>9594</v>
      </c>
      <c r="L1020" s="11" t="s">
        <v>12018</v>
      </c>
      <c r="M1020" s="11" t="s">
        <v>66</v>
      </c>
      <c r="N1020" s="11" t="s">
        <v>6874</v>
      </c>
      <c r="O1020" s="11" t="s">
        <v>6875</v>
      </c>
      <c r="P1020" s="11" t="s">
        <v>12046</v>
      </c>
      <c r="Q1020" s="11">
        <v>40362</v>
      </c>
      <c r="R1020" s="11" t="s">
        <v>12047</v>
      </c>
      <c r="S1020" s="11" t="s">
        <v>6878</v>
      </c>
      <c r="T1020" s="11" t="s">
        <v>12048</v>
      </c>
      <c r="U1020" s="11">
        <v>1595</v>
      </c>
      <c r="V1020" s="11" t="s">
        <v>6880</v>
      </c>
      <c r="W1020" s="11">
        <v>120</v>
      </c>
      <c r="X1020" s="11">
        <v>5</v>
      </c>
      <c r="Y1020" s="11" t="s">
        <v>6881</v>
      </c>
      <c r="Z1020" s="15" t="e">
        <f>_xlfn.XLOOKUP(E1020, Commandes!F:F, Commandes!D:D)</f>
        <v>#N/A</v>
      </c>
    </row>
    <row r="1021" spans="1:26" x14ac:dyDescent="0.25">
      <c r="A1021" s="11" t="s">
        <v>848</v>
      </c>
      <c r="B1021" s="11" t="s">
        <v>6865</v>
      </c>
      <c r="C1021" s="11" t="s">
        <v>11620</v>
      </c>
      <c r="D1021" s="11" t="s">
        <v>12049</v>
      </c>
      <c r="E1021" s="11" t="s">
        <v>12050</v>
      </c>
      <c r="F1021" s="11" t="s">
        <v>6869</v>
      </c>
      <c r="G1021" s="11" t="s">
        <v>4181</v>
      </c>
      <c r="H1021" s="11" t="s">
        <v>4667</v>
      </c>
      <c r="I1021" s="11" t="s">
        <v>6870</v>
      </c>
      <c r="J1021" s="11" t="s">
        <v>6871</v>
      </c>
      <c r="K1021" s="11" t="s">
        <v>9594</v>
      </c>
      <c r="L1021" s="11" t="s">
        <v>12018</v>
      </c>
      <c r="M1021" s="11" t="s">
        <v>66</v>
      </c>
      <c r="N1021" s="11" t="s">
        <v>6874</v>
      </c>
      <c r="O1021" s="11" t="s">
        <v>6875</v>
      </c>
      <c r="P1021" s="11" t="s">
        <v>12051</v>
      </c>
      <c r="Q1021" s="11">
        <v>92060</v>
      </c>
      <c r="R1021" s="11" t="s">
        <v>12052</v>
      </c>
      <c r="S1021" s="11" t="s">
        <v>6878</v>
      </c>
      <c r="T1021" s="11" t="s">
        <v>12053</v>
      </c>
      <c r="U1021" s="11">
        <v>1595</v>
      </c>
      <c r="V1021" s="11" t="s">
        <v>6880</v>
      </c>
      <c r="W1021" s="11">
        <v>120</v>
      </c>
      <c r="X1021" s="11">
        <v>5</v>
      </c>
      <c r="Y1021" s="11" t="s">
        <v>6881</v>
      </c>
      <c r="Z1021" s="15" t="e">
        <f>_xlfn.XLOOKUP(E1021, Commandes!F:F, Commandes!D:D)</f>
        <v>#N/A</v>
      </c>
    </row>
    <row r="1022" spans="1:26" x14ac:dyDescent="0.25">
      <c r="A1022" s="11" t="s">
        <v>848</v>
      </c>
      <c r="B1022" s="11" t="s">
        <v>6865</v>
      </c>
      <c r="C1022" s="11" t="s">
        <v>11620</v>
      </c>
      <c r="D1022" s="11" t="s">
        <v>12054</v>
      </c>
      <c r="E1022" s="11" t="s">
        <v>12055</v>
      </c>
      <c r="F1022" s="11" t="s">
        <v>6895</v>
      </c>
      <c r="G1022" s="11" t="s">
        <v>8247</v>
      </c>
      <c r="H1022" s="11" t="s">
        <v>4667</v>
      </c>
      <c r="I1022" s="11" t="s">
        <v>6677</v>
      </c>
      <c r="J1022" s="11" t="s">
        <v>8248</v>
      </c>
      <c r="K1022" s="11" t="s">
        <v>9594</v>
      </c>
      <c r="L1022" s="11" t="s">
        <v>12056</v>
      </c>
      <c r="M1022" s="11" t="s">
        <v>66</v>
      </c>
      <c r="N1022" s="11" t="s">
        <v>6874</v>
      </c>
      <c r="O1022" s="11" t="s">
        <v>6875</v>
      </c>
      <c r="P1022" s="11" t="s">
        <v>12057</v>
      </c>
      <c r="Q1022" s="11">
        <v>73362</v>
      </c>
      <c r="R1022" s="11" t="s">
        <v>12058</v>
      </c>
      <c r="S1022" s="11" t="s">
        <v>6878</v>
      </c>
      <c r="T1022" s="11" t="s">
        <v>12059</v>
      </c>
      <c r="U1022" s="11">
        <v>2057</v>
      </c>
      <c r="V1022" s="11" t="s">
        <v>7025</v>
      </c>
      <c r="W1022" s="11">
        <v>31</v>
      </c>
      <c r="X1022" s="11">
        <v>5</v>
      </c>
      <c r="Y1022" s="11" t="s">
        <v>6881</v>
      </c>
      <c r="Z1022" s="15" t="e">
        <f>_xlfn.XLOOKUP(E1022, Commandes!F:F, Commandes!D:D)</f>
        <v>#N/A</v>
      </c>
    </row>
    <row r="1023" spans="1:26" x14ac:dyDescent="0.25">
      <c r="A1023" s="11" t="s">
        <v>848</v>
      </c>
      <c r="B1023" s="11" t="s">
        <v>6865</v>
      </c>
      <c r="C1023" s="11" t="s">
        <v>11620</v>
      </c>
      <c r="D1023" s="11" t="s">
        <v>12060</v>
      </c>
      <c r="E1023" s="11" t="s">
        <v>12061</v>
      </c>
      <c r="F1023" s="11" t="s">
        <v>6895</v>
      </c>
      <c r="G1023" s="11" t="s">
        <v>8247</v>
      </c>
      <c r="H1023" s="11" t="s">
        <v>4667</v>
      </c>
      <c r="I1023" s="11" t="s">
        <v>6677</v>
      </c>
      <c r="J1023" s="11" t="s">
        <v>8248</v>
      </c>
      <c r="K1023" s="11" t="s">
        <v>7808</v>
      </c>
      <c r="L1023" s="11" t="s">
        <v>12062</v>
      </c>
      <c r="M1023" s="11" t="s">
        <v>66</v>
      </c>
      <c r="N1023" s="11" t="s">
        <v>6874</v>
      </c>
      <c r="O1023" s="11" t="s">
        <v>6875</v>
      </c>
      <c r="P1023" s="11" t="s">
        <v>12063</v>
      </c>
      <c r="Q1023" s="11">
        <v>51534</v>
      </c>
      <c r="R1023" s="11" t="s">
        <v>12064</v>
      </c>
      <c r="S1023" s="11" t="s">
        <v>6878</v>
      </c>
      <c r="T1023" s="11" t="s">
        <v>12065</v>
      </c>
      <c r="U1023" s="11">
        <v>2057</v>
      </c>
      <c r="V1023" s="11" t="s">
        <v>7025</v>
      </c>
      <c r="W1023" s="11">
        <v>31</v>
      </c>
      <c r="X1023" s="11">
        <v>5</v>
      </c>
      <c r="Y1023" s="11" t="s">
        <v>6881</v>
      </c>
      <c r="Z1023" s="15" t="e">
        <f>_xlfn.XLOOKUP(E1023, Commandes!F:F, Commandes!D:D)</f>
        <v>#N/A</v>
      </c>
    </row>
    <row r="1024" spans="1:26" x14ac:dyDescent="0.25">
      <c r="A1024" s="11" t="s">
        <v>848</v>
      </c>
      <c r="B1024" s="11" t="s">
        <v>6865</v>
      </c>
      <c r="C1024" s="11" t="s">
        <v>11620</v>
      </c>
      <c r="D1024" s="11" t="s">
        <v>12066</v>
      </c>
      <c r="E1024" s="11" t="s">
        <v>12067</v>
      </c>
      <c r="F1024" s="11" t="s">
        <v>6895</v>
      </c>
      <c r="G1024" s="11" t="s">
        <v>8247</v>
      </c>
      <c r="H1024" s="11" t="s">
        <v>4667</v>
      </c>
      <c r="I1024" s="11" t="s">
        <v>6677</v>
      </c>
      <c r="J1024" s="11" t="s">
        <v>8248</v>
      </c>
      <c r="K1024" s="11" t="s">
        <v>7808</v>
      </c>
      <c r="L1024" s="11" t="s">
        <v>12062</v>
      </c>
      <c r="M1024" s="11" t="s">
        <v>66</v>
      </c>
      <c r="N1024" s="11" t="s">
        <v>6874</v>
      </c>
      <c r="O1024" s="11" t="s">
        <v>6875</v>
      </c>
      <c r="P1024" s="11" t="s">
        <v>12068</v>
      </c>
      <c r="Q1024" s="11">
        <v>40136</v>
      </c>
      <c r="R1024" s="11" t="s">
        <v>12069</v>
      </c>
      <c r="S1024" s="11" t="s">
        <v>6878</v>
      </c>
      <c r="T1024" s="11" t="s">
        <v>12070</v>
      </c>
      <c r="U1024" s="11">
        <v>2057</v>
      </c>
      <c r="V1024" s="11" t="s">
        <v>7025</v>
      </c>
      <c r="W1024" s="11">
        <v>31</v>
      </c>
      <c r="X1024" s="11">
        <v>5</v>
      </c>
      <c r="Y1024" s="11" t="s">
        <v>6881</v>
      </c>
      <c r="Z1024" s="15" t="e">
        <f>_xlfn.XLOOKUP(E1024, Commandes!F:F, Commandes!D:D)</f>
        <v>#N/A</v>
      </c>
    </row>
    <row r="1025" spans="1:26" x14ac:dyDescent="0.25">
      <c r="A1025" s="11" t="s">
        <v>848</v>
      </c>
      <c r="B1025" s="11" t="s">
        <v>6865</v>
      </c>
      <c r="C1025" s="11" t="s">
        <v>11620</v>
      </c>
      <c r="D1025" s="11" t="s">
        <v>12071</v>
      </c>
      <c r="E1025" s="11" t="s">
        <v>12072</v>
      </c>
      <c r="F1025" s="11" t="s">
        <v>6895</v>
      </c>
      <c r="G1025" s="11" t="s">
        <v>8247</v>
      </c>
      <c r="H1025" s="11" t="s">
        <v>4667</v>
      </c>
      <c r="I1025" s="11" t="s">
        <v>6677</v>
      </c>
      <c r="J1025" s="11" t="s">
        <v>8248</v>
      </c>
      <c r="K1025" s="11" t="s">
        <v>7808</v>
      </c>
      <c r="L1025" s="11" t="s">
        <v>12062</v>
      </c>
      <c r="M1025" s="11" t="s">
        <v>66</v>
      </c>
      <c r="N1025" s="11" t="s">
        <v>6874</v>
      </c>
      <c r="O1025" s="11" t="s">
        <v>6875</v>
      </c>
      <c r="P1025" s="11" t="s">
        <v>12073</v>
      </c>
      <c r="Q1025" s="11">
        <v>142354</v>
      </c>
      <c r="R1025" s="11" t="s">
        <v>12074</v>
      </c>
      <c r="S1025" s="11" t="s">
        <v>6878</v>
      </c>
      <c r="T1025" s="11" t="s">
        <v>12075</v>
      </c>
      <c r="U1025" s="11">
        <v>2057</v>
      </c>
      <c r="V1025" s="11" t="s">
        <v>7025</v>
      </c>
      <c r="W1025" s="11">
        <v>31</v>
      </c>
      <c r="X1025" s="11">
        <v>5</v>
      </c>
      <c r="Y1025" s="11" t="s">
        <v>6881</v>
      </c>
      <c r="Z1025" s="15" t="e">
        <f>_xlfn.XLOOKUP(E1025, Commandes!F:F, Commandes!D:D)</f>
        <v>#N/A</v>
      </c>
    </row>
    <row r="1026" spans="1:26" x14ac:dyDescent="0.25">
      <c r="A1026" s="11" t="s">
        <v>848</v>
      </c>
      <c r="B1026" s="11" t="s">
        <v>6865</v>
      </c>
      <c r="C1026" s="11" t="s">
        <v>11620</v>
      </c>
      <c r="D1026" s="11" t="s">
        <v>12076</v>
      </c>
      <c r="E1026" s="11" t="s">
        <v>12077</v>
      </c>
      <c r="F1026" s="11" t="s">
        <v>6895</v>
      </c>
      <c r="G1026" s="11" t="s">
        <v>7214</v>
      </c>
      <c r="H1026" s="11" t="s">
        <v>7215</v>
      </c>
      <c r="I1026" s="11" t="s">
        <v>7420</v>
      </c>
      <c r="J1026" s="11" t="s">
        <v>7421</v>
      </c>
      <c r="K1026" s="11" t="s">
        <v>7074</v>
      </c>
      <c r="L1026" s="11" t="s">
        <v>12078</v>
      </c>
      <c r="M1026" s="11" t="s">
        <v>66</v>
      </c>
      <c r="N1026" s="11" t="s">
        <v>6874</v>
      </c>
      <c r="O1026" s="11" t="s">
        <v>6875</v>
      </c>
      <c r="P1026" s="11" t="s">
        <v>12079</v>
      </c>
      <c r="Q1026" s="11">
        <v>126130</v>
      </c>
      <c r="R1026" s="11" t="s">
        <v>12080</v>
      </c>
      <c r="S1026" s="11" t="s">
        <v>6878</v>
      </c>
      <c r="T1026" s="11" t="s">
        <v>12081</v>
      </c>
      <c r="U1026" s="11">
        <v>2325</v>
      </c>
      <c r="V1026" s="11" t="s">
        <v>7025</v>
      </c>
      <c r="W1026" s="11">
        <v>28</v>
      </c>
      <c r="X1026" s="11">
        <v>10</v>
      </c>
      <c r="Y1026" s="11" t="s">
        <v>6881</v>
      </c>
      <c r="Z1026" s="15" t="e">
        <f>_xlfn.XLOOKUP(E1026, Commandes!F:F, Commandes!D:D)</f>
        <v>#N/A</v>
      </c>
    </row>
    <row r="1027" spans="1:26" x14ac:dyDescent="0.25">
      <c r="A1027" s="11" t="s">
        <v>848</v>
      </c>
      <c r="B1027" s="11" t="s">
        <v>6865</v>
      </c>
      <c r="C1027" s="11" t="s">
        <v>11620</v>
      </c>
      <c r="D1027" s="11" t="s">
        <v>12082</v>
      </c>
      <c r="E1027" s="11" t="s">
        <v>12083</v>
      </c>
      <c r="F1027" s="11" t="s">
        <v>6869</v>
      </c>
      <c r="G1027" s="11" t="s">
        <v>4181</v>
      </c>
      <c r="H1027" s="11" t="s">
        <v>4667</v>
      </c>
      <c r="I1027" s="11" t="s">
        <v>6870</v>
      </c>
      <c r="J1027" s="11" t="s">
        <v>6871</v>
      </c>
      <c r="K1027" s="11" t="s">
        <v>12084</v>
      </c>
      <c r="L1027" s="11" t="s">
        <v>12085</v>
      </c>
      <c r="M1027" s="11" t="s">
        <v>66</v>
      </c>
      <c r="N1027" s="11" t="s">
        <v>6874</v>
      </c>
      <c r="O1027" s="11" t="s">
        <v>6875</v>
      </c>
      <c r="P1027" s="11" t="s">
        <v>12086</v>
      </c>
      <c r="Q1027" s="11">
        <v>64385</v>
      </c>
      <c r="R1027" s="11" t="s">
        <v>12087</v>
      </c>
      <c r="S1027" s="11" t="s">
        <v>6878</v>
      </c>
      <c r="T1027" s="11" t="s">
        <v>12088</v>
      </c>
      <c r="U1027" s="11">
        <v>1595</v>
      </c>
      <c r="V1027" s="11" t="s">
        <v>6880</v>
      </c>
      <c r="W1027" s="11">
        <v>120</v>
      </c>
      <c r="X1027" s="11">
        <v>5</v>
      </c>
      <c r="Y1027" s="11" t="s">
        <v>6881</v>
      </c>
      <c r="Z1027" s="15" t="e">
        <f>_xlfn.XLOOKUP(E1027, Commandes!F:F, Commandes!D:D)</f>
        <v>#N/A</v>
      </c>
    </row>
    <row r="1028" spans="1:26" x14ac:dyDescent="0.25">
      <c r="A1028" s="11" t="s">
        <v>848</v>
      </c>
      <c r="B1028" s="11" t="s">
        <v>6865</v>
      </c>
      <c r="C1028" s="11" t="s">
        <v>11620</v>
      </c>
      <c r="D1028" s="11" t="s">
        <v>12089</v>
      </c>
      <c r="E1028" s="11" t="s">
        <v>12090</v>
      </c>
      <c r="F1028" s="11" t="s">
        <v>6869</v>
      </c>
      <c r="G1028" s="11" t="s">
        <v>4181</v>
      </c>
      <c r="H1028" s="11" t="s">
        <v>4667</v>
      </c>
      <c r="I1028" s="11" t="s">
        <v>6870</v>
      </c>
      <c r="J1028" s="11" t="s">
        <v>6871</v>
      </c>
      <c r="K1028" s="11" t="s">
        <v>6888</v>
      </c>
      <c r="L1028" s="11" t="s">
        <v>12091</v>
      </c>
      <c r="M1028" s="11" t="s">
        <v>66</v>
      </c>
      <c r="N1028" s="11" t="s">
        <v>6874</v>
      </c>
      <c r="O1028" s="11" t="s">
        <v>6875</v>
      </c>
      <c r="P1028" s="11" t="s">
        <v>12092</v>
      </c>
      <c r="Q1028" s="11">
        <v>80114</v>
      </c>
      <c r="R1028" s="11" t="s">
        <v>12093</v>
      </c>
      <c r="S1028" s="11" t="s">
        <v>6878</v>
      </c>
      <c r="T1028" s="11" t="s">
        <v>12094</v>
      </c>
      <c r="U1028" s="11">
        <v>1595</v>
      </c>
      <c r="V1028" s="11" t="s">
        <v>6880</v>
      </c>
      <c r="W1028" s="11">
        <v>120</v>
      </c>
      <c r="X1028" s="11">
        <v>5</v>
      </c>
      <c r="Y1028" s="11" t="s">
        <v>6881</v>
      </c>
      <c r="Z1028" s="15" t="e">
        <f>_xlfn.XLOOKUP(E1028, Commandes!F:F, Commandes!D:D)</f>
        <v>#N/A</v>
      </c>
    </row>
    <row r="1029" spans="1:26" x14ac:dyDescent="0.25">
      <c r="A1029" s="11" t="s">
        <v>848</v>
      </c>
      <c r="B1029" s="11" t="s">
        <v>6865</v>
      </c>
      <c r="C1029" s="11" t="s">
        <v>11620</v>
      </c>
      <c r="D1029" s="11" t="s">
        <v>12095</v>
      </c>
      <c r="E1029" s="11" t="s">
        <v>12096</v>
      </c>
      <c r="F1029" s="11" t="s">
        <v>6869</v>
      </c>
      <c r="G1029" s="11" t="s">
        <v>4181</v>
      </c>
      <c r="H1029" s="11" t="s">
        <v>4667</v>
      </c>
      <c r="I1029" s="11" t="s">
        <v>6870</v>
      </c>
      <c r="J1029" s="11" t="s">
        <v>6871</v>
      </c>
      <c r="K1029" s="11" t="s">
        <v>6888</v>
      </c>
      <c r="L1029" s="11" t="s">
        <v>12091</v>
      </c>
      <c r="M1029" s="11" t="s">
        <v>66</v>
      </c>
      <c r="N1029" s="11" t="s">
        <v>6874</v>
      </c>
      <c r="O1029" s="11" t="s">
        <v>6875</v>
      </c>
      <c r="P1029" s="11" t="s">
        <v>12097</v>
      </c>
      <c r="Q1029" s="11">
        <v>143879</v>
      </c>
      <c r="R1029" s="11" t="s">
        <v>12098</v>
      </c>
      <c r="S1029" s="11" t="s">
        <v>6878</v>
      </c>
      <c r="T1029" s="11" t="s">
        <v>12099</v>
      </c>
      <c r="U1029" s="11">
        <v>1595</v>
      </c>
      <c r="V1029" s="11" t="s">
        <v>6880</v>
      </c>
      <c r="W1029" s="11">
        <v>120</v>
      </c>
      <c r="X1029" s="11">
        <v>5</v>
      </c>
      <c r="Y1029" s="11" t="s">
        <v>6881</v>
      </c>
      <c r="Z1029" s="15" t="e">
        <f>_xlfn.XLOOKUP(E1029, Commandes!F:F, Commandes!D:D)</f>
        <v>#N/A</v>
      </c>
    </row>
    <row r="1030" spans="1:26" x14ac:dyDescent="0.25">
      <c r="A1030" s="11" t="s">
        <v>848</v>
      </c>
      <c r="B1030" s="11" t="s">
        <v>6865</v>
      </c>
      <c r="C1030" s="11" t="s">
        <v>11620</v>
      </c>
      <c r="D1030" s="11" t="s">
        <v>12100</v>
      </c>
      <c r="E1030" s="11" t="s">
        <v>12101</v>
      </c>
      <c r="F1030" s="11" t="s">
        <v>6895</v>
      </c>
      <c r="G1030" s="11" t="s">
        <v>8247</v>
      </c>
      <c r="H1030" s="11" t="s">
        <v>4667</v>
      </c>
      <c r="I1030" s="11" t="s">
        <v>6677</v>
      </c>
      <c r="J1030" s="11" t="s">
        <v>6896</v>
      </c>
      <c r="K1030" s="11" t="s">
        <v>6897</v>
      </c>
      <c r="L1030" s="11" t="s">
        <v>12102</v>
      </c>
      <c r="M1030" s="11" t="s">
        <v>66</v>
      </c>
      <c r="N1030" s="11" t="s">
        <v>6874</v>
      </c>
      <c r="O1030" s="11" t="s">
        <v>6875</v>
      </c>
      <c r="P1030" s="11" t="s">
        <v>12103</v>
      </c>
      <c r="Q1030" s="11">
        <v>47628</v>
      </c>
      <c r="R1030" s="11" t="s">
        <v>12104</v>
      </c>
      <c r="S1030" s="11" t="s">
        <v>6878</v>
      </c>
      <c r="T1030" s="11" t="s">
        <v>12105</v>
      </c>
      <c r="U1030" s="11">
        <v>1896</v>
      </c>
      <c r="V1030" s="11" t="s">
        <v>6902</v>
      </c>
      <c r="W1030" s="11">
        <v>110</v>
      </c>
      <c r="X1030" s="11">
        <v>5</v>
      </c>
      <c r="Y1030" s="11" t="s">
        <v>6881</v>
      </c>
      <c r="Z1030" s="15" t="e">
        <f>_xlfn.XLOOKUP(E1030, Commandes!F:F, Commandes!D:D)</f>
        <v>#N/A</v>
      </c>
    </row>
    <row r="1031" spans="1:26" x14ac:dyDescent="0.25">
      <c r="A1031" s="11" t="s">
        <v>848</v>
      </c>
      <c r="B1031" s="11" t="s">
        <v>6865</v>
      </c>
      <c r="C1031" s="11" t="s">
        <v>11620</v>
      </c>
      <c r="D1031" s="11" t="s">
        <v>12106</v>
      </c>
      <c r="E1031" s="11" t="s">
        <v>12107</v>
      </c>
      <c r="F1031" s="11" t="s">
        <v>6869</v>
      </c>
      <c r="G1031" s="11" t="s">
        <v>4275</v>
      </c>
      <c r="H1031" s="11" t="s">
        <v>4667</v>
      </c>
      <c r="I1031" s="11" t="s">
        <v>10980</v>
      </c>
      <c r="J1031" s="11" t="s">
        <v>12108</v>
      </c>
      <c r="K1031" s="11" t="s">
        <v>10052</v>
      </c>
      <c r="L1031" s="11" t="s">
        <v>12109</v>
      </c>
      <c r="M1031" s="11" t="s">
        <v>66</v>
      </c>
      <c r="N1031" s="11" t="s">
        <v>6874</v>
      </c>
      <c r="O1031" s="11" t="s">
        <v>6875</v>
      </c>
      <c r="P1031" s="11" t="s">
        <v>12110</v>
      </c>
      <c r="Q1031" s="11">
        <v>16446</v>
      </c>
      <c r="R1031" s="11" t="s">
        <v>12111</v>
      </c>
      <c r="S1031" s="11" t="s">
        <v>6878</v>
      </c>
      <c r="T1031" s="11" t="s">
        <v>12112</v>
      </c>
      <c r="U1031" s="11">
        <v>1890</v>
      </c>
      <c r="V1031" s="11" t="s">
        <v>6902</v>
      </c>
      <c r="W1031" s="11">
        <v>99</v>
      </c>
      <c r="X1031" s="11">
        <v>6</v>
      </c>
      <c r="Y1031" s="11" t="s">
        <v>6881</v>
      </c>
      <c r="Z1031" s="15" t="e">
        <f>_xlfn.XLOOKUP(E1031, Commandes!F:F, Commandes!D:D)</f>
        <v>#N/A</v>
      </c>
    </row>
    <row r="1032" spans="1:26" x14ac:dyDescent="0.25">
      <c r="A1032" s="11" t="s">
        <v>848</v>
      </c>
      <c r="B1032" s="11" t="s">
        <v>7127</v>
      </c>
      <c r="C1032" s="11" t="s">
        <v>11491</v>
      </c>
      <c r="D1032" s="11" t="s">
        <v>12113</v>
      </c>
      <c r="E1032" s="11" t="s">
        <v>12114</v>
      </c>
      <c r="F1032" s="11" t="s">
        <v>66</v>
      </c>
      <c r="G1032" s="11" t="s">
        <v>8010</v>
      </c>
      <c r="H1032" s="11" t="s">
        <v>4667</v>
      </c>
      <c r="I1032" s="11" t="s">
        <v>8278</v>
      </c>
      <c r="J1032" s="11" t="s">
        <v>8279</v>
      </c>
      <c r="K1032" s="11" t="s">
        <v>9305</v>
      </c>
      <c r="L1032" s="11" t="s">
        <v>12115</v>
      </c>
      <c r="M1032" s="11" t="s">
        <v>66</v>
      </c>
      <c r="N1032" s="11" t="s">
        <v>6874</v>
      </c>
      <c r="O1032" s="11" t="s">
        <v>6875</v>
      </c>
      <c r="P1032" s="11" t="s">
        <v>66</v>
      </c>
      <c r="Q1032" s="11">
        <v>211840</v>
      </c>
      <c r="R1032" s="11" t="s">
        <v>12116</v>
      </c>
      <c r="S1032" s="11" t="s">
        <v>6878</v>
      </c>
      <c r="T1032" s="11" t="s">
        <v>12117</v>
      </c>
      <c r="U1032" s="11">
        <v>1670</v>
      </c>
      <c r="V1032" s="11" t="s">
        <v>6923</v>
      </c>
      <c r="W1032" s="11">
        <v>82</v>
      </c>
      <c r="X1032" s="11">
        <v>4</v>
      </c>
      <c r="Y1032" s="11" t="s">
        <v>66</v>
      </c>
      <c r="Z1032" s="15" t="e">
        <f>_xlfn.XLOOKUP(E1032, Commandes!F:F, Commandes!D:D)</f>
        <v>#N/A</v>
      </c>
    </row>
    <row r="1033" spans="1:26" x14ac:dyDescent="0.25">
      <c r="A1033" s="11" t="s">
        <v>848</v>
      </c>
      <c r="B1033" s="11" t="s">
        <v>7127</v>
      </c>
      <c r="C1033" s="11" t="s">
        <v>11620</v>
      </c>
      <c r="D1033" s="11" t="s">
        <v>12118</v>
      </c>
      <c r="E1033" s="11" t="s">
        <v>12119</v>
      </c>
      <c r="F1033" s="11" t="s">
        <v>66</v>
      </c>
      <c r="G1033" s="11" t="s">
        <v>7130</v>
      </c>
      <c r="H1033" s="11" t="s">
        <v>7017</v>
      </c>
      <c r="I1033" s="11" t="s">
        <v>12120</v>
      </c>
      <c r="J1033" s="11" t="s">
        <v>12121</v>
      </c>
      <c r="K1033" s="11" t="s">
        <v>12122</v>
      </c>
      <c r="L1033" s="11" t="s">
        <v>12123</v>
      </c>
      <c r="M1033" s="11" t="s">
        <v>66</v>
      </c>
      <c r="N1033" s="11" t="s">
        <v>6874</v>
      </c>
      <c r="O1033" s="11" t="s">
        <v>6875</v>
      </c>
      <c r="P1033" s="11" t="s">
        <v>66</v>
      </c>
      <c r="Q1033" s="11">
        <v>156991</v>
      </c>
      <c r="R1033" s="11" t="s">
        <v>12124</v>
      </c>
      <c r="S1033" s="11" t="s">
        <v>6878</v>
      </c>
      <c r="T1033" s="11" t="s">
        <v>12125</v>
      </c>
      <c r="U1033" s="11">
        <v>1990</v>
      </c>
      <c r="V1033" s="11" t="s">
        <v>6923</v>
      </c>
      <c r="W1033" s="11">
        <v>0</v>
      </c>
      <c r="X1033" s="11">
        <v>5</v>
      </c>
      <c r="Y1033" s="11" t="s">
        <v>12126</v>
      </c>
      <c r="Z1033" s="15" t="e">
        <f>_xlfn.XLOOKUP(E1033, Commandes!F:F, Commandes!D:D)</f>
        <v>#N/A</v>
      </c>
    </row>
    <row r="1034" spans="1:26" x14ac:dyDescent="0.25">
      <c r="A1034" s="11" t="s">
        <v>848</v>
      </c>
      <c r="B1034" s="11" t="s">
        <v>7127</v>
      </c>
      <c r="C1034" s="11" t="s">
        <v>11620</v>
      </c>
      <c r="D1034" s="11" t="s">
        <v>12127</v>
      </c>
      <c r="E1034" s="11" t="s">
        <v>12128</v>
      </c>
      <c r="F1034" s="11" t="s">
        <v>66</v>
      </c>
      <c r="G1034" s="11" t="s">
        <v>8010</v>
      </c>
      <c r="H1034" s="11" t="s">
        <v>4667</v>
      </c>
      <c r="I1034" s="11" t="s">
        <v>8278</v>
      </c>
      <c r="J1034" s="11" t="s">
        <v>8279</v>
      </c>
      <c r="K1034" s="11" t="s">
        <v>12129</v>
      </c>
      <c r="L1034" s="11" t="s">
        <v>12130</v>
      </c>
      <c r="M1034" s="11" t="s">
        <v>66</v>
      </c>
      <c r="N1034" s="11" t="s">
        <v>6874</v>
      </c>
      <c r="O1034" s="11" t="s">
        <v>6875</v>
      </c>
      <c r="P1034" s="11" t="s">
        <v>12003</v>
      </c>
      <c r="Q1034" s="11">
        <v>165595</v>
      </c>
      <c r="R1034" s="11" t="s">
        <v>12131</v>
      </c>
      <c r="S1034" s="11" t="s">
        <v>6878</v>
      </c>
      <c r="T1034" s="11" t="s">
        <v>12132</v>
      </c>
      <c r="U1034" s="11">
        <v>1670</v>
      </c>
      <c r="V1034" s="11" t="s">
        <v>6923</v>
      </c>
      <c r="W1034" s="11">
        <v>82</v>
      </c>
      <c r="X1034" s="11">
        <v>4</v>
      </c>
      <c r="Y1034" s="11" t="s">
        <v>66</v>
      </c>
      <c r="Z1034" s="15" t="e">
        <f>_xlfn.XLOOKUP(E1034, Commandes!F:F, Commandes!D:D)</f>
        <v>#N/A</v>
      </c>
    </row>
    <row r="1035" spans="1:26" x14ac:dyDescent="0.25">
      <c r="A1035" s="11" t="s">
        <v>848</v>
      </c>
      <c r="B1035" s="11" t="s">
        <v>7127</v>
      </c>
      <c r="C1035" s="11" t="s">
        <v>11620</v>
      </c>
      <c r="D1035" s="11" t="s">
        <v>12133</v>
      </c>
      <c r="E1035" s="11" t="s">
        <v>12134</v>
      </c>
      <c r="F1035" s="11" t="s">
        <v>66</v>
      </c>
      <c r="G1035" s="11" t="s">
        <v>4181</v>
      </c>
      <c r="H1035" s="11" t="s">
        <v>4667</v>
      </c>
      <c r="I1035" s="11" t="s">
        <v>7301</v>
      </c>
      <c r="J1035" s="11" t="s">
        <v>7302</v>
      </c>
      <c r="K1035" s="11" t="s">
        <v>7303</v>
      </c>
      <c r="L1035" s="11" t="s">
        <v>10526</v>
      </c>
      <c r="M1035" s="11" t="s">
        <v>66</v>
      </c>
      <c r="N1035" s="11" t="s">
        <v>6874</v>
      </c>
      <c r="O1035" s="11" t="s">
        <v>6875</v>
      </c>
      <c r="P1035" s="11" t="s">
        <v>12135</v>
      </c>
      <c r="Q1035" s="11">
        <v>168576</v>
      </c>
      <c r="R1035" s="11" t="s">
        <v>12136</v>
      </c>
      <c r="S1035" s="11" t="s">
        <v>8074</v>
      </c>
      <c r="T1035" s="11" t="s">
        <v>12137</v>
      </c>
      <c r="U1035" s="11">
        <v>1702</v>
      </c>
      <c r="V1035" s="11" t="s">
        <v>6923</v>
      </c>
      <c r="W1035" s="11">
        <v>95</v>
      </c>
      <c r="X1035" s="11">
        <v>4</v>
      </c>
      <c r="Y1035" s="11" t="s">
        <v>6881</v>
      </c>
      <c r="Z1035" s="15" t="e">
        <f>_xlfn.XLOOKUP(E1035, Commandes!F:F, Commandes!D:D)</f>
        <v>#N/A</v>
      </c>
    </row>
    <row r="1036" spans="1:26" x14ac:dyDescent="0.25">
      <c r="A1036" s="11" t="s">
        <v>848</v>
      </c>
      <c r="B1036" s="11" t="s">
        <v>7127</v>
      </c>
      <c r="C1036" s="11" t="s">
        <v>11620</v>
      </c>
      <c r="D1036" s="11" t="s">
        <v>12138</v>
      </c>
      <c r="E1036" s="11" t="s">
        <v>12139</v>
      </c>
      <c r="F1036" s="11" t="s">
        <v>66</v>
      </c>
      <c r="G1036" s="11" t="s">
        <v>4181</v>
      </c>
      <c r="H1036" s="11" t="s">
        <v>4667</v>
      </c>
      <c r="I1036" s="11" t="s">
        <v>7301</v>
      </c>
      <c r="J1036" s="11" t="s">
        <v>7302</v>
      </c>
      <c r="K1036" s="11" t="s">
        <v>7303</v>
      </c>
      <c r="L1036" s="11" t="s">
        <v>12140</v>
      </c>
      <c r="M1036" s="11" t="s">
        <v>66</v>
      </c>
      <c r="N1036" s="11" t="s">
        <v>6874</v>
      </c>
      <c r="O1036" s="11" t="s">
        <v>6875</v>
      </c>
      <c r="P1036" s="11" t="s">
        <v>12141</v>
      </c>
      <c r="Q1036" s="11">
        <v>169643</v>
      </c>
      <c r="R1036" s="11" t="s">
        <v>12142</v>
      </c>
      <c r="S1036" s="11" t="s">
        <v>6878</v>
      </c>
      <c r="T1036" s="11" t="s">
        <v>12143</v>
      </c>
      <c r="U1036" s="11">
        <v>1702</v>
      </c>
      <c r="V1036" s="11" t="s">
        <v>6923</v>
      </c>
      <c r="W1036" s="11">
        <v>95</v>
      </c>
      <c r="X1036" s="11">
        <v>4</v>
      </c>
      <c r="Y1036" s="11" t="s">
        <v>6881</v>
      </c>
      <c r="Z1036" s="15" t="e">
        <f>_xlfn.XLOOKUP(E1036, Commandes!F:F, Commandes!D:D)</f>
        <v>#N/A</v>
      </c>
    </row>
    <row r="1037" spans="1:26" x14ac:dyDescent="0.25">
      <c r="A1037" s="11" t="s">
        <v>848</v>
      </c>
      <c r="B1037" s="11" t="s">
        <v>7127</v>
      </c>
      <c r="C1037" s="11" t="s">
        <v>11620</v>
      </c>
      <c r="D1037" s="11" t="s">
        <v>12144</v>
      </c>
      <c r="E1037" s="11" t="s">
        <v>12145</v>
      </c>
      <c r="F1037" s="11" t="s">
        <v>66</v>
      </c>
      <c r="G1037" s="11" t="s">
        <v>4181</v>
      </c>
      <c r="H1037" s="11" t="s">
        <v>4667</v>
      </c>
      <c r="I1037" s="11" t="s">
        <v>8290</v>
      </c>
      <c r="J1037" s="11" t="s">
        <v>8291</v>
      </c>
      <c r="K1037" s="11" t="s">
        <v>8230</v>
      </c>
      <c r="L1037" s="11" t="s">
        <v>12146</v>
      </c>
      <c r="M1037" s="11" t="s">
        <v>66</v>
      </c>
      <c r="N1037" s="11" t="s">
        <v>6874</v>
      </c>
      <c r="O1037" s="11" t="s">
        <v>6875</v>
      </c>
      <c r="P1037" s="11" t="s">
        <v>12147</v>
      </c>
      <c r="Q1037" s="11">
        <v>40289</v>
      </c>
      <c r="R1037" s="11" t="s">
        <v>12148</v>
      </c>
      <c r="S1037" s="11" t="s">
        <v>6878</v>
      </c>
      <c r="T1037" s="11" t="s">
        <v>12149</v>
      </c>
      <c r="U1037" s="11">
        <v>1595</v>
      </c>
      <c r="V1037" s="11" t="s">
        <v>6880</v>
      </c>
      <c r="W1037" s="11">
        <v>120</v>
      </c>
      <c r="X1037" s="11">
        <v>5</v>
      </c>
      <c r="Y1037" s="11" t="s">
        <v>6881</v>
      </c>
      <c r="Z1037" s="15" t="e">
        <f>_xlfn.XLOOKUP(E1037, Commandes!F:F, Commandes!D:D)</f>
        <v>#N/A</v>
      </c>
    </row>
    <row r="1038" spans="1:26" x14ac:dyDescent="0.25">
      <c r="A1038" s="11" t="s">
        <v>848</v>
      </c>
      <c r="B1038" s="11" t="s">
        <v>7127</v>
      </c>
      <c r="C1038" s="11" t="s">
        <v>11620</v>
      </c>
      <c r="D1038" s="11" t="s">
        <v>12150</v>
      </c>
      <c r="E1038" s="11" t="s">
        <v>12151</v>
      </c>
      <c r="F1038" s="11" t="s">
        <v>66</v>
      </c>
      <c r="G1038" s="11" t="s">
        <v>8236</v>
      </c>
      <c r="H1038" s="11" t="s">
        <v>4667</v>
      </c>
      <c r="I1038" s="11" t="s">
        <v>8290</v>
      </c>
      <c r="J1038" s="11" t="s">
        <v>8291</v>
      </c>
      <c r="K1038" s="11" t="s">
        <v>8230</v>
      </c>
      <c r="L1038" s="11" t="s">
        <v>12152</v>
      </c>
      <c r="M1038" s="11" t="s">
        <v>66</v>
      </c>
      <c r="N1038" s="11" t="s">
        <v>6874</v>
      </c>
      <c r="O1038" s="11" t="s">
        <v>6875</v>
      </c>
      <c r="P1038" s="11" t="s">
        <v>12153</v>
      </c>
      <c r="Q1038" s="11">
        <v>137500</v>
      </c>
      <c r="R1038" s="11" t="s">
        <v>12154</v>
      </c>
      <c r="S1038" s="11" t="s">
        <v>6878</v>
      </c>
      <c r="T1038" s="11" t="s">
        <v>12155</v>
      </c>
      <c r="U1038" s="11">
        <v>1595</v>
      </c>
      <c r="V1038" s="11" t="s">
        <v>6880</v>
      </c>
      <c r="W1038" s="11">
        <v>120</v>
      </c>
      <c r="X1038" s="11">
        <v>5</v>
      </c>
      <c r="Y1038" s="11" t="s">
        <v>6881</v>
      </c>
      <c r="Z1038" s="15" t="e">
        <f>_xlfn.XLOOKUP(E1038, Commandes!F:F, Commandes!D:D)</f>
        <v>#N/A</v>
      </c>
    </row>
    <row r="1039" spans="1:26" x14ac:dyDescent="0.25">
      <c r="A1039" s="11" t="s">
        <v>848</v>
      </c>
      <c r="B1039" s="11" t="s">
        <v>7127</v>
      </c>
      <c r="C1039" s="11" t="s">
        <v>11620</v>
      </c>
      <c r="D1039" s="11" t="s">
        <v>12156</v>
      </c>
      <c r="E1039" s="11" t="s">
        <v>12157</v>
      </c>
      <c r="F1039" s="11" t="s">
        <v>66</v>
      </c>
      <c r="G1039" s="11" t="s">
        <v>4181</v>
      </c>
      <c r="H1039" s="11" t="s">
        <v>4667</v>
      </c>
      <c r="I1039" s="11" t="s">
        <v>8290</v>
      </c>
      <c r="J1039" s="11" t="s">
        <v>8291</v>
      </c>
      <c r="K1039" s="11" t="s">
        <v>8230</v>
      </c>
      <c r="L1039" s="11" t="s">
        <v>12152</v>
      </c>
      <c r="M1039" s="11" t="s">
        <v>66</v>
      </c>
      <c r="N1039" s="11" t="s">
        <v>6874</v>
      </c>
      <c r="O1039" s="11" t="s">
        <v>6875</v>
      </c>
      <c r="P1039" s="11" t="s">
        <v>12158</v>
      </c>
      <c r="Q1039" s="11">
        <v>83018</v>
      </c>
      <c r="R1039" s="11" t="s">
        <v>12159</v>
      </c>
      <c r="S1039" s="11" t="s">
        <v>6878</v>
      </c>
      <c r="T1039" s="11" t="s">
        <v>12160</v>
      </c>
      <c r="U1039" s="11">
        <v>1595</v>
      </c>
      <c r="V1039" s="11" t="s">
        <v>6880</v>
      </c>
      <c r="W1039" s="11">
        <v>120</v>
      </c>
      <c r="X1039" s="11">
        <v>5</v>
      </c>
      <c r="Y1039" s="11" t="s">
        <v>6881</v>
      </c>
      <c r="Z1039" s="15" t="e">
        <f>_xlfn.XLOOKUP(E1039, Commandes!F:F, Commandes!D:D)</f>
        <v>#N/A</v>
      </c>
    </row>
    <row r="1040" spans="1:26" x14ac:dyDescent="0.25">
      <c r="A1040" s="11" t="s">
        <v>848</v>
      </c>
      <c r="B1040" s="11" t="s">
        <v>7127</v>
      </c>
      <c r="C1040" s="11" t="s">
        <v>11620</v>
      </c>
      <c r="D1040" s="11" t="s">
        <v>12161</v>
      </c>
      <c r="E1040" s="11" t="s">
        <v>12162</v>
      </c>
      <c r="F1040" s="11" t="s">
        <v>66</v>
      </c>
      <c r="G1040" s="11" t="s">
        <v>4181</v>
      </c>
      <c r="H1040" s="11" t="s">
        <v>4667</v>
      </c>
      <c r="I1040" s="11" t="s">
        <v>8290</v>
      </c>
      <c r="J1040" s="11" t="s">
        <v>8291</v>
      </c>
      <c r="K1040" s="11" t="s">
        <v>8230</v>
      </c>
      <c r="L1040" s="11" t="s">
        <v>8128</v>
      </c>
      <c r="M1040" s="11" t="s">
        <v>66</v>
      </c>
      <c r="N1040" s="11" t="s">
        <v>6874</v>
      </c>
      <c r="O1040" s="11" t="s">
        <v>6875</v>
      </c>
      <c r="P1040" s="11" t="s">
        <v>66</v>
      </c>
      <c r="Q1040" s="11">
        <v>69781</v>
      </c>
      <c r="R1040" s="11" t="s">
        <v>12163</v>
      </c>
      <c r="S1040" s="11" t="s">
        <v>6878</v>
      </c>
      <c r="T1040" s="11" t="s">
        <v>12164</v>
      </c>
      <c r="U1040" s="11">
        <v>1595</v>
      </c>
      <c r="V1040" s="11" t="s">
        <v>6880</v>
      </c>
      <c r="W1040" s="11">
        <v>120</v>
      </c>
      <c r="X1040" s="11">
        <v>5</v>
      </c>
      <c r="Y1040" s="11" t="s">
        <v>6881</v>
      </c>
      <c r="Z1040" s="15" t="e">
        <f>_xlfn.XLOOKUP(E1040, Commandes!F:F, Commandes!D:D)</f>
        <v>#N/A</v>
      </c>
    </row>
    <row r="1041" spans="1:26" x14ac:dyDescent="0.25">
      <c r="A1041" s="11" t="s">
        <v>848</v>
      </c>
      <c r="B1041" s="11" t="s">
        <v>7127</v>
      </c>
      <c r="C1041" s="11" t="s">
        <v>11620</v>
      </c>
      <c r="D1041" s="11" t="s">
        <v>12165</v>
      </c>
      <c r="E1041" s="11" t="s">
        <v>12166</v>
      </c>
      <c r="F1041" s="11" t="s">
        <v>66</v>
      </c>
      <c r="G1041" s="11" t="s">
        <v>4181</v>
      </c>
      <c r="H1041" s="11" t="s">
        <v>4667</v>
      </c>
      <c r="I1041" s="11" t="s">
        <v>8290</v>
      </c>
      <c r="J1041" s="11" t="s">
        <v>8291</v>
      </c>
      <c r="K1041" s="11" t="s">
        <v>9594</v>
      </c>
      <c r="L1041" s="11" t="s">
        <v>12167</v>
      </c>
      <c r="M1041" s="11" t="s">
        <v>66</v>
      </c>
      <c r="N1041" s="11" t="s">
        <v>6874</v>
      </c>
      <c r="O1041" s="11" t="s">
        <v>6875</v>
      </c>
      <c r="P1041" s="11" t="s">
        <v>12168</v>
      </c>
      <c r="Q1041" s="11">
        <v>22897</v>
      </c>
      <c r="R1041" s="11" t="s">
        <v>12169</v>
      </c>
      <c r="S1041" s="11" t="s">
        <v>6878</v>
      </c>
      <c r="T1041" s="11" t="s">
        <v>12170</v>
      </c>
      <c r="U1041" s="11">
        <v>1595</v>
      </c>
      <c r="V1041" s="11" t="s">
        <v>6880</v>
      </c>
      <c r="W1041" s="11">
        <v>120</v>
      </c>
      <c r="X1041" s="11">
        <v>5</v>
      </c>
      <c r="Y1041" s="11" t="s">
        <v>6881</v>
      </c>
      <c r="Z1041" s="15" t="e">
        <f>_xlfn.XLOOKUP(E1041, Commandes!F:F, Commandes!D:D)</f>
        <v>#N/A</v>
      </c>
    </row>
    <row r="1042" spans="1:26" x14ac:dyDescent="0.25">
      <c r="A1042" s="11" t="s">
        <v>848</v>
      </c>
      <c r="B1042" s="11" t="s">
        <v>7127</v>
      </c>
      <c r="C1042" s="11" t="s">
        <v>11620</v>
      </c>
      <c r="D1042" s="11" t="s">
        <v>12171</v>
      </c>
      <c r="E1042" s="11" t="s">
        <v>12172</v>
      </c>
      <c r="F1042" s="11" t="s">
        <v>66</v>
      </c>
      <c r="G1042" s="11" t="s">
        <v>4181</v>
      </c>
      <c r="H1042" s="11" t="s">
        <v>4667</v>
      </c>
      <c r="I1042" s="11" t="s">
        <v>8290</v>
      </c>
      <c r="J1042" s="11" t="s">
        <v>8291</v>
      </c>
      <c r="K1042" s="11" t="s">
        <v>8230</v>
      </c>
      <c r="L1042" s="11" t="s">
        <v>12152</v>
      </c>
      <c r="M1042" s="11" t="s">
        <v>66</v>
      </c>
      <c r="N1042" s="11" t="s">
        <v>6874</v>
      </c>
      <c r="O1042" s="11" t="s">
        <v>6875</v>
      </c>
      <c r="P1042" s="11" t="s">
        <v>12173</v>
      </c>
      <c r="Q1042" s="11">
        <v>55842</v>
      </c>
      <c r="R1042" s="11" t="s">
        <v>12174</v>
      </c>
      <c r="S1042" s="11" t="s">
        <v>6878</v>
      </c>
      <c r="T1042" s="11" t="s">
        <v>12175</v>
      </c>
      <c r="U1042" s="11">
        <v>1595</v>
      </c>
      <c r="V1042" s="11" t="s">
        <v>6880</v>
      </c>
      <c r="W1042" s="11">
        <v>120</v>
      </c>
      <c r="X1042" s="11">
        <v>5</v>
      </c>
      <c r="Y1042" s="11" t="s">
        <v>6881</v>
      </c>
      <c r="Z1042" s="15" t="e">
        <f>_xlfn.XLOOKUP(E1042, Commandes!F:F, Commandes!D:D)</f>
        <v>#N/A</v>
      </c>
    </row>
    <row r="1043" spans="1:26" x14ac:dyDescent="0.25">
      <c r="A1043" s="11" t="s">
        <v>848</v>
      </c>
      <c r="B1043" s="11" t="s">
        <v>7127</v>
      </c>
      <c r="C1043" s="11" t="s">
        <v>11620</v>
      </c>
      <c r="D1043" s="11" t="s">
        <v>12176</v>
      </c>
      <c r="E1043" s="11" t="s">
        <v>12177</v>
      </c>
      <c r="F1043" s="11" t="s">
        <v>66</v>
      </c>
      <c r="G1043" s="11" t="s">
        <v>4181</v>
      </c>
      <c r="H1043" s="11" t="s">
        <v>4667</v>
      </c>
      <c r="I1043" s="11" t="s">
        <v>8290</v>
      </c>
      <c r="J1043" s="11" t="s">
        <v>8291</v>
      </c>
      <c r="K1043" s="11" t="s">
        <v>8230</v>
      </c>
      <c r="L1043" s="11" t="s">
        <v>12152</v>
      </c>
      <c r="M1043" s="11" t="s">
        <v>66</v>
      </c>
      <c r="N1043" s="11" t="s">
        <v>6874</v>
      </c>
      <c r="O1043" s="11" t="s">
        <v>6875</v>
      </c>
      <c r="P1043" s="11" t="s">
        <v>12178</v>
      </c>
      <c r="Q1043" s="11">
        <v>72482</v>
      </c>
      <c r="R1043" s="11" t="s">
        <v>12179</v>
      </c>
      <c r="S1043" s="11" t="s">
        <v>6878</v>
      </c>
      <c r="T1043" s="11" t="s">
        <v>12180</v>
      </c>
      <c r="U1043" s="11">
        <v>1595</v>
      </c>
      <c r="V1043" s="11" t="s">
        <v>6880</v>
      </c>
      <c r="W1043" s="11">
        <v>120</v>
      </c>
      <c r="X1043" s="11">
        <v>5</v>
      </c>
      <c r="Y1043" s="11" t="s">
        <v>6881</v>
      </c>
      <c r="Z1043" s="15" t="e">
        <f>_xlfn.XLOOKUP(E1043, Commandes!F:F, Commandes!D:D)</f>
        <v>#N/A</v>
      </c>
    </row>
    <row r="1044" spans="1:26" x14ac:dyDescent="0.25">
      <c r="A1044" s="11" t="s">
        <v>848</v>
      </c>
      <c r="B1044" s="11" t="s">
        <v>7127</v>
      </c>
      <c r="C1044" s="11" t="s">
        <v>11620</v>
      </c>
      <c r="D1044" s="11" t="s">
        <v>12181</v>
      </c>
      <c r="E1044" s="11" t="s">
        <v>12182</v>
      </c>
      <c r="F1044" s="11" t="s">
        <v>66</v>
      </c>
      <c r="G1044" s="11" t="s">
        <v>4181</v>
      </c>
      <c r="H1044" s="11" t="s">
        <v>4667</v>
      </c>
      <c r="I1044" s="11" t="s">
        <v>8290</v>
      </c>
      <c r="J1044" s="11" t="s">
        <v>8291</v>
      </c>
      <c r="K1044" s="11" t="s">
        <v>8230</v>
      </c>
      <c r="L1044" s="11" t="s">
        <v>12152</v>
      </c>
      <c r="M1044" s="11" t="s">
        <v>66</v>
      </c>
      <c r="N1044" s="11" t="s">
        <v>6874</v>
      </c>
      <c r="O1044" s="11" t="s">
        <v>6875</v>
      </c>
      <c r="P1044" s="11" t="s">
        <v>66</v>
      </c>
      <c r="Q1044" s="11">
        <v>62511</v>
      </c>
      <c r="R1044" s="11" t="s">
        <v>12183</v>
      </c>
      <c r="S1044" s="11" t="s">
        <v>6878</v>
      </c>
      <c r="T1044" s="11" t="s">
        <v>12184</v>
      </c>
      <c r="U1044" s="11">
        <v>1595</v>
      </c>
      <c r="V1044" s="11" t="s">
        <v>6880</v>
      </c>
      <c r="W1044" s="11">
        <v>120</v>
      </c>
      <c r="X1044" s="11">
        <v>5</v>
      </c>
      <c r="Y1044" s="11" t="s">
        <v>6881</v>
      </c>
      <c r="Z1044" s="15" t="e">
        <f>_xlfn.XLOOKUP(E1044, Commandes!F:F, Commandes!D:D)</f>
        <v>#N/A</v>
      </c>
    </row>
    <row r="1045" spans="1:26" x14ac:dyDescent="0.25">
      <c r="A1045" s="11" t="s">
        <v>848</v>
      </c>
      <c r="B1045" s="11" t="s">
        <v>6903</v>
      </c>
      <c r="C1045" s="11" t="s">
        <v>11491</v>
      </c>
      <c r="D1045" s="11" t="s">
        <v>12185</v>
      </c>
      <c r="E1045" s="11" t="s">
        <v>948</v>
      </c>
      <c r="F1045" s="11" t="s">
        <v>6905</v>
      </c>
      <c r="G1045" s="11" t="s">
        <v>6905</v>
      </c>
      <c r="H1045" s="11" t="s">
        <v>6906</v>
      </c>
      <c r="I1045" s="11" t="s">
        <v>4831</v>
      </c>
      <c r="J1045" s="11" t="s">
        <v>12186</v>
      </c>
      <c r="K1045" s="11" t="s">
        <v>12187</v>
      </c>
      <c r="L1045" s="11" t="s">
        <v>12188</v>
      </c>
      <c r="M1045" s="11" t="s">
        <v>66</v>
      </c>
      <c r="N1045" s="11" t="s">
        <v>6874</v>
      </c>
      <c r="O1045" s="11" t="s">
        <v>6875</v>
      </c>
      <c r="P1045" s="11" t="s">
        <v>11551</v>
      </c>
      <c r="Q1045" s="11">
        <v>198367</v>
      </c>
      <c r="R1045" s="11" t="s">
        <v>12189</v>
      </c>
      <c r="S1045" s="11" t="s">
        <v>7125</v>
      </c>
      <c r="T1045" s="11" t="s">
        <v>950</v>
      </c>
      <c r="U1045" s="11">
        <v>0</v>
      </c>
      <c r="V1045" s="11" t="s">
        <v>6923</v>
      </c>
      <c r="W1045" s="11">
        <v>0</v>
      </c>
      <c r="X1045" s="11">
        <v>0</v>
      </c>
      <c r="Y1045" s="11" t="s">
        <v>66</v>
      </c>
      <c r="Z1045" s="15" t="str">
        <f>_xlfn.XLOOKUP(E1045, Commandes!F:F, Commandes!D:D)</f>
        <v>GVUV-ESJ-AGS</v>
      </c>
    </row>
    <row r="1046" spans="1:26" x14ac:dyDescent="0.25">
      <c r="A1046" s="11" t="s">
        <v>848</v>
      </c>
      <c r="B1046" s="11" t="s">
        <v>6903</v>
      </c>
      <c r="C1046" s="11" t="s">
        <v>11491</v>
      </c>
      <c r="D1046" s="11" t="s">
        <v>12190</v>
      </c>
      <c r="E1046" s="11" t="s">
        <v>12191</v>
      </c>
      <c r="F1046" s="11" t="s">
        <v>6905</v>
      </c>
      <c r="G1046" s="11" t="s">
        <v>6905</v>
      </c>
      <c r="H1046" s="11" t="s">
        <v>6906</v>
      </c>
      <c r="I1046" s="11" t="s">
        <v>4831</v>
      </c>
      <c r="J1046" s="11" t="s">
        <v>66</v>
      </c>
      <c r="K1046" s="11" t="s">
        <v>12192</v>
      </c>
      <c r="L1046" s="11" t="s">
        <v>12193</v>
      </c>
      <c r="M1046" s="11" t="s">
        <v>66</v>
      </c>
      <c r="N1046" s="11" t="s">
        <v>8032</v>
      </c>
      <c r="O1046" s="11" t="s">
        <v>12194</v>
      </c>
      <c r="P1046" s="11" t="s">
        <v>66</v>
      </c>
      <c r="Q1046" s="11">
        <v>0</v>
      </c>
      <c r="R1046" s="11" t="s">
        <v>12195</v>
      </c>
      <c r="S1046" s="11" t="s">
        <v>6878</v>
      </c>
      <c r="T1046" s="11" t="s">
        <v>12196</v>
      </c>
      <c r="U1046" s="11">
        <v>3500</v>
      </c>
      <c r="V1046" s="11" t="s">
        <v>6923</v>
      </c>
      <c r="W1046" s="11">
        <v>344</v>
      </c>
      <c r="X1046" s="11">
        <v>8</v>
      </c>
      <c r="Y1046" s="11" t="s">
        <v>6915</v>
      </c>
      <c r="Z1046" s="15" t="e">
        <f>_xlfn.XLOOKUP(E1046, Commandes!F:F, Commandes!D:D)</f>
        <v>#N/A</v>
      </c>
    </row>
    <row r="1047" spans="1:26" x14ac:dyDescent="0.25">
      <c r="A1047" s="11" t="s">
        <v>848</v>
      </c>
      <c r="B1047" s="11" t="s">
        <v>6903</v>
      </c>
      <c r="C1047" s="11" t="s">
        <v>11491</v>
      </c>
      <c r="D1047" s="11" t="s">
        <v>12197</v>
      </c>
      <c r="E1047" s="11" t="s">
        <v>12198</v>
      </c>
      <c r="F1047" s="11" t="s">
        <v>12199</v>
      </c>
      <c r="G1047" s="11" t="s">
        <v>7389</v>
      </c>
      <c r="H1047" s="11" t="s">
        <v>4667</v>
      </c>
      <c r="I1047" s="11" t="s">
        <v>6306</v>
      </c>
      <c r="J1047" s="11" t="s">
        <v>66</v>
      </c>
      <c r="K1047" s="11" t="s">
        <v>12200</v>
      </c>
      <c r="L1047" s="11" t="s">
        <v>12201</v>
      </c>
      <c r="M1047" s="11" t="s">
        <v>66</v>
      </c>
      <c r="N1047" s="11" t="s">
        <v>6910</v>
      </c>
      <c r="O1047" s="11" t="s">
        <v>6911</v>
      </c>
      <c r="P1047" s="11" t="s">
        <v>66</v>
      </c>
      <c r="Q1047" s="11">
        <v>27882</v>
      </c>
      <c r="R1047" s="11" t="s">
        <v>12202</v>
      </c>
      <c r="S1047" s="11" t="s">
        <v>6878</v>
      </c>
      <c r="T1047" s="11" t="s">
        <v>12203</v>
      </c>
      <c r="U1047" s="11">
        <v>2230</v>
      </c>
      <c r="V1047" s="11" t="s">
        <v>6923</v>
      </c>
      <c r="W1047" s="11">
        <v>197</v>
      </c>
      <c r="X1047" s="11">
        <v>5</v>
      </c>
      <c r="Y1047" s="11" t="s">
        <v>6915</v>
      </c>
      <c r="Z1047" s="15" t="e">
        <f>_xlfn.XLOOKUP(E1047, Commandes!F:F, Commandes!D:D)</f>
        <v>#N/A</v>
      </c>
    </row>
    <row r="1048" spans="1:26" x14ac:dyDescent="0.25">
      <c r="A1048" s="11" t="s">
        <v>848</v>
      </c>
      <c r="B1048" s="11" t="s">
        <v>6903</v>
      </c>
      <c r="C1048" s="11" t="s">
        <v>11620</v>
      </c>
      <c r="D1048" s="11" t="s">
        <v>12204</v>
      </c>
      <c r="E1048" s="11" t="s">
        <v>4194</v>
      </c>
      <c r="F1048" s="11" t="s">
        <v>6905</v>
      </c>
      <c r="G1048" s="11" t="s">
        <v>6905</v>
      </c>
      <c r="H1048" s="11" t="s">
        <v>6906</v>
      </c>
      <c r="I1048" s="11" t="s">
        <v>4831</v>
      </c>
      <c r="J1048" s="11" t="s">
        <v>12186</v>
      </c>
      <c r="K1048" s="11" t="s">
        <v>12187</v>
      </c>
      <c r="L1048" s="11" t="s">
        <v>12188</v>
      </c>
      <c r="M1048" s="11" t="s">
        <v>66</v>
      </c>
      <c r="N1048" s="11" t="s">
        <v>6874</v>
      </c>
      <c r="O1048" s="11" t="s">
        <v>6875</v>
      </c>
      <c r="P1048" s="11" t="s">
        <v>66</v>
      </c>
      <c r="Q1048" s="11">
        <v>267823</v>
      </c>
      <c r="R1048" s="11" t="s">
        <v>12205</v>
      </c>
      <c r="S1048" s="11" t="s">
        <v>6878</v>
      </c>
      <c r="T1048" s="11" t="s">
        <v>4196</v>
      </c>
      <c r="U1048" s="11">
        <v>3500</v>
      </c>
      <c r="V1048" s="11" t="s">
        <v>6923</v>
      </c>
      <c r="W1048" s="11">
        <v>195</v>
      </c>
      <c r="X1048" s="11">
        <v>8</v>
      </c>
      <c r="Y1048" s="11" t="s">
        <v>6915</v>
      </c>
      <c r="Z1048" s="15" t="str">
        <f>_xlfn.XLOOKUP(E1048, Commandes!F:F, Commandes!D:D)</f>
        <v>G7UH-YPF-GXM</v>
      </c>
    </row>
    <row r="1049" spans="1:26" x14ac:dyDescent="0.25">
      <c r="A1049" s="11" t="s">
        <v>848</v>
      </c>
      <c r="B1049" s="11" t="s">
        <v>6903</v>
      </c>
      <c r="C1049" s="11" t="s">
        <v>11620</v>
      </c>
      <c r="D1049" s="11" t="s">
        <v>12206</v>
      </c>
      <c r="E1049" s="11" t="s">
        <v>12207</v>
      </c>
      <c r="F1049" s="11" t="s">
        <v>6905</v>
      </c>
      <c r="G1049" s="11" t="s">
        <v>6905</v>
      </c>
      <c r="H1049" s="11" t="s">
        <v>4692</v>
      </c>
      <c r="I1049" s="11" t="s">
        <v>7317</v>
      </c>
      <c r="J1049" s="11" t="s">
        <v>66</v>
      </c>
      <c r="K1049" s="11" t="s">
        <v>12208</v>
      </c>
      <c r="L1049" s="11" t="s">
        <v>12209</v>
      </c>
      <c r="M1049" s="11" t="s">
        <v>66</v>
      </c>
      <c r="N1049" s="11" t="s">
        <v>6920</v>
      </c>
      <c r="O1049" s="11" t="s">
        <v>6911</v>
      </c>
      <c r="P1049" s="11" t="s">
        <v>66</v>
      </c>
      <c r="Q1049" s="11">
        <v>246385</v>
      </c>
      <c r="R1049" s="11" t="s">
        <v>12210</v>
      </c>
      <c r="S1049" s="11" t="s">
        <v>66</v>
      </c>
      <c r="T1049" s="11" t="s">
        <v>12211</v>
      </c>
      <c r="U1049" s="11">
        <v>3500</v>
      </c>
      <c r="V1049" s="11" t="s">
        <v>6923</v>
      </c>
      <c r="W1049" s="11">
        <v>0</v>
      </c>
      <c r="X1049" s="11">
        <v>8</v>
      </c>
      <c r="Y1049" s="11" t="s">
        <v>6915</v>
      </c>
      <c r="Z1049" s="15" t="e">
        <f>_xlfn.XLOOKUP(E1049, Commandes!F:F, Commandes!D:D)</f>
        <v>#N/A</v>
      </c>
    </row>
    <row r="1050" spans="1:26" x14ac:dyDescent="0.25">
      <c r="A1050" s="11" t="s">
        <v>848</v>
      </c>
      <c r="B1050" s="11" t="s">
        <v>6903</v>
      </c>
      <c r="C1050" s="11" t="s">
        <v>11620</v>
      </c>
      <c r="D1050" s="11" t="s">
        <v>12212</v>
      </c>
      <c r="E1050" s="11" t="s">
        <v>12213</v>
      </c>
      <c r="F1050" s="11" t="s">
        <v>6905</v>
      </c>
      <c r="G1050" s="11" t="s">
        <v>6905</v>
      </c>
      <c r="H1050" s="11" t="s">
        <v>4692</v>
      </c>
      <c r="I1050" s="11" t="s">
        <v>6917</v>
      </c>
      <c r="J1050" s="11" t="s">
        <v>66</v>
      </c>
      <c r="K1050" s="11" t="s">
        <v>12214</v>
      </c>
      <c r="L1050" s="11" t="s">
        <v>12215</v>
      </c>
      <c r="M1050" s="11" t="s">
        <v>66</v>
      </c>
      <c r="N1050" s="11" t="s">
        <v>8032</v>
      </c>
      <c r="O1050" s="11" t="s">
        <v>11680</v>
      </c>
      <c r="P1050" s="11" t="s">
        <v>66</v>
      </c>
      <c r="Q1050" s="11">
        <v>0</v>
      </c>
      <c r="R1050" s="11" t="s">
        <v>12216</v>
      </c>
      <c r="S1050" s="11" t="s">
        <v>6878</v>
      </c>
      <c r="T1050" s="11" t="s">
        <v>12217</v>
      </c>
      <c r="U1050" s="11">
        <v>3500</v>
      </c>
      <c r="V1050" s="11" t="s">
        <v>6923</v>
      </c>
      <c r="W1050" s="11">
        <v>0</v>
      </c>
      <c r="X1050" s="11">
        <v>8</v>
      </c>
      <c r="Y1050" s="11" t="s">
        <v>6915</v>
      </c>
      <c r="Z1050" s="15" t="e">
        <f>_xlfn.XLOOKUP(E1050, Commandes!F:F, Commandes!D:D)</f>
        <v>#N/A</v>
      </c>
    </row>
    <row r="1051" spans="1:26" x14ac:dyDescent="0.25">
      <c r="A1051" s="11" t="s">
        <v>848</v>
      </c>
      <c r="B1051" s="11" t="s">
        <v>6903</v>
      </c>
      <c r="C1051" s="11" t="s">
        <v>11620</v>
      </c>
      <c r="D1051" s="11" t="s">
        <v>12218</v>
      </c>
      <c r="E1051" s="11" t="s">
        <v>12219</v>
      </c>
      <c r="F1051" s="11" t="s">
        <v>6905</v>
      </c>
      <c r="G1051" s="11" t="s">
        <v>6905</v>
      </c>
      <c r="H1051" s="11" t="s">
        <v>4692</v>
      </c>
      <c r="I1051" s="11" t="s">
        <v>8317</v>
      </c>
      <c r="J1051" s="11" t="s">
        <v>66</v>
      </c>
      <c r="K1051" s="11" t="s">
        <v>12220</v>
      </c>
      <c r="L1051" s="11" t="s">
        <v>12221</v>
      </c>
      <c r="M1051" s="11" t="s">
        <v>66</v>
      </c>
      <c r="N1051" s="11" t="s">
        <v>8032</v>
      </c>
      <c r="O1051" s="11" t="s">
        <v>12222</v>
      </c>
      <c r="P1051" s="11" t="s">
        <v>66</v>
      </c>
      <c r="Q1051" s="11">
        <v>0</v>
      </c>
      <c r="R1051" s="11" t="s">
        <v>12221</v>
      </c>
      <c r="S1051" s="11" t="s">
        <v>6878</v>
      </c>
      <c r="T1051" s="11" t="s">
        <v>12223</v>
      </c>
      <c r="U1051" s="11">
        <v>3500</v>
      </c>
      <c r="V1051" s="11" t="s">
        <v>6923</v>
      </c>
      <c r="W1051" s="11">
        <v>0</v>
      </c>
      <c r="X1051" s="11">
        <v>8</v>
      </c>
      <c r="Y1051" s="11" t="s">
        <v>6915</v>
      </c>
      <c r="Z1051" s="15" t="e">
        <f>_xlfn.XLOOKUP(E1051, Commandes!F:F, Commandes!D:D)</f>
        <v>#N/A</v>
      </c>
    </row>
    <row r="1052" spans="1:26" x14ac:dyDescent="0.25">
      <c r="A1052" s="11" t="s">
        <v>1329</v>
      </c>
      <c r="B1052" s="11" t="s">
        <v>6939</v>
      </c>
      <c r="C1052" s="11" t="s">
        <v>12224</v>
      </c>
      <c r="D1052" s="11" t="s">
        <v>12225</v>
      </c>
      <c r="E1052" s="11" t="s">
        <v>1367</v>
      </c>
      <c r="F1052" s="11" t="s">
        <v>6942</v>
      </c>
      <c r="G1052" s="11" t="s">
        <v>66</v>
      </c>
      <c r="H1052" s="11" t="s">
        <v>8354</v>
      </c>
      <c r="I1052" s="11" t="s">
        <v>4725</v>
      </c>
      <c r="J1052" s="11" t="s">
        <v>8858</v>
      </c>
      <c r="K1052" s="11" t="s">
        <v>8717</v>
      </c>
      <c r="L1052" s="11" t="s">
        <v>12226</v>
      </c>
      <c r="M1052" s="11" t="s">
        <v>66</v>
      </c>
      <c r="N1052" s="11" t="s">
        <v>6874</v>
      </c>
      <c r="O1052" s="11" t="s">
        <v>6875</v>
      </c>
      <c r="P1052" s="11" t="s">
        <v>12227</v>
      </c>
      <c r="Q1052" s="11">
        <v>997272</v>
      </c>
      <c r="R1052" s="11" t="s">
        <v>12228</v>
      </c>
      <c r="S1052" s="11" t="s">
        <v>6878</v>
      </c>
      <c r="T1052" s="11" t="s">
        <v>1369</v>
      </c>
      <c r="U1052" s="11">
        <v>16000</v>
      </c>
      <c r="V1052" s="11" t="s">
        <v>6923</v>
      </c>
      <c r="W1052" s="11">
        <v>0</v>
      </c>
      <c r="X1052" s="11">
        <v>21</v>
      </c>
      <c r="Y1052" s="11" t="s">
        <v>66</v>
      </c>
      <c r="Z1052" s="15" t="str">
        <f>_xlfn.XLOOKUP(E1052, Commandes!F:F, Commandes!D:D)</f>
        <v>GPZJ-B22-4Z5</v>
      </c>
    </row>
    <row r="1053" spans="1:26" x14ac:dyDescent="0.25">
      <c r="A1053" s="11" t="s">
        <v>1329</v>
      </c>
      <c r="B1053" s="11" t="s">
        <v>6939</v>
      </c>
      <c r="C1053" s="11" t="s">
        <v>12224</v>
      </c>
      <c r="D1053" s="11" t="s">
        <v>12229</v>
      </c>
      <c r="E1053" s="11" t="s">
        <v>12230</v>
      </c>
      <c r="F1053" s="11" t="s">
        <v>8029</v>
      </c>
      <c r="G1053" s="11" t="s">
        <v>8029</v>
      </c>
      <c r="H1053" s="11" t="s">
        <v>10392</v>
      </c>
      <c r="I1053" s="11" t="s">
        <v>12231</v>
      </c>
      <c r="J1053" s="11" t="s">
        <v>66</v>
      </c>
      <c r="K1053" s="11" t="s">
        <v>12232</v>
      </c>
      <c r="L1053" s="11" t="s">
        <v>12233</v>
      </c>
      <c r="M1053" s="11" t="s">
        <v>66</v>
      </c>
      <c r="N1053" s="11" t="s">
        <v>8032</v>
      </c>
      <c r="O1053" s="11" t="s">
        <v>8160</v>
      </c>
      <c r="P1053" s="11" t="s">
        <v>66</v>
      </c>
      <c r="Q1053" s="11">
        <v>241244</v>
      </c>
      <c r="R1053" s="11" t="s">
        <v>12234</v>
      </c>
      <c r="S1053" s="11" t="s">
        <v>6878</v>
      </c>
      <c r="T1053" s="11" t="s">
        <v>12235</v>
      </c>
      <c r="U1053" s="11">
        <v>19000</v>
      </c>
      <c r="V1053" s="11" t="s">
        <v>6923</v>
      </c>
      <c r="W1053" s="11">
        <v>0</v>
      </c>
      <c r="X1053" s="11">
        <v>25</v>
      </c>
      <c r="Y1053" s="11" t="s">
        <v>6952</v>
      </c>
      <c r="Z1053" s="15" t="e">
        <f>_xlfn.XLOOKUP(E1053, Commandes!F:F, Commandes!D:D)</f>
        <v>#N/A</v>
      </c>
    </row>
    <row r="1054" spans="1:26" x14ac:dyDescent="0.25">
      <c r="A1054" s="11" t="s">
        <v>1329</v>
      </c>
      <c r="B1054" s="11" t="s">
        <v>6939</v>
      </c>
      <c r="C1054" s="11" t="s">
        <v>12224</v>
      </c>
      <c r="D1054" s="11" t="s">
        <v>12236</v>
      </c>
      <c r="E1054" s="11" t="s">
        <v>1353</v>
      </c>
      <c r="F1054" s="11" t="s">
        <v>6942</v>
      </c>
      <c r="G1054" s="11" t="s">
        <v>66</v>
      </c>
      <c r="H1054" s="11" t="s">
        <v>6906</v>
      </c>
      <c r="I1054" s="11" t="s">
        <v>6958</v>
      </c>
      <c r="J1054" s="11" t="s">
        <v>8465</v>
      </c>
      <c r="K1054" s="11" t="s">
        <v>12237</v>
      </c>
      <c r="L1054" s="11" t="s">
        <v>12238</v>
      </c>
      <c r="M1054" s="11" t="s">
        <v>66</v>
      </c>
      <c r="N1054" s="11" t="s">
        <v>6874</v>
      </c>
      <c r="O1054" s="11" t="s">
        <v>6875</v>
      </c>
      <c r="P1054" s="11" t="s">
        <v>66</v>
      </c>
      <c r="Q1054" s="11">
        <v>280807</v>
      </c>
      <c r="R1054" s="11" t="s">
        <v>12239</v>
      </c>
      <c r="S1054" s="11" t="s">
        <v>6878</v>
      </c>
      <c r="T1054" s="11" t="s">
        <v>1355</v>
      </c>
      <c r="U1054" s="11">
        <v>16000</v>
      </c>
      <c r="V1054" s="11" t="s">
        <v>6923</v>
      </c>
      <c r="W1054" s="11">
        <v>0</v>
      </c>
      <c r="X1054" s="11">
        <v>21</v>
      </c>
      <c r="Y1054" s="11" t="s">
        <v>66</v>
      </c>
      <c r="Z1054" s="15" t="str">
        <f>_xlfn.XLOOKUP(E1054, Commandes!F:F, Commandes!D:D)</f>
        <v>GU6N-ENY-VDD</v>
      </c>
    </row>
    <row r="1055" spans="1:26" x14ac:dyDescent="0.25">
      <c r="A1055" s="11" t="s">
        <v>1329</v>
      </c>
      <c r="B1055" s="11" t="s">
        <v>6939</v>
      </c>
      <c r="C1055" s="11" t="s">
        <v>12224</v>
      </c>
      <c r="D1055" s="11" t="s">
        <v>12240</v>
      </c>
      <c r="E1055" s="11" t="s">
        <v>1360</v>
      </c>
      <c r="F1055" s="11" t="s">
        <v>8053</v>
      </c>
      <c r="G1055" s="11" t="s">
        <v>8053</v>
      </c>
      <c r="H1055" s="11" t="s">
        <v>6906</v>
      </c>
      <c r="I1055" s="11" t="s">
        <v>6958</v>
      </c>
      <c r="J1055" s="11" t="s">
        <v>8055</v>
      </c>
      <c r="K1055" s="11" t="s">
        <v>8087</v>
      </c>
      <c r="L1055" s="11" t="s">
        <v>12241</v>
      </c>
      <c r="M1055" s="11" t="s">
        <v>66</v>
      </c>
      <c r="N1055" s="11" t="s">
        <v>6874</v>
      </c>
      <c r="O1055" s="11" t="s">
        <v>6875</v>
      </c>
      <c r="P1055" s="11" t="s">
        <v>66</v>
      </c>
      <c r="Q1055" s="11">
        <v>143560</v>
      </c>
      <c r="R1055" s="11" t="s">
        <v>12242</v>
      </c>
      <c r="S1055" s="11" t="s">
        <v>6878</v>
      </c>
      <c r="T1055" s="11" t="s">
        <v>1362</v>
      </c>
      <c r="U1055" s="11">
        <v>16000</v>
      </c>
      <c r="V1055" s="11" t="s">
        <v>6923</v>
      </c>
      <c r="W1055" s="11">
        <v>0</v>
      </c>
      <c r="X1055" s="11">
        <v>21</v>
      </c>
      <c r="Y1055" s="11" t="s">
        <v>6952</v>
      </c>
      <c r="Z1055" s="15" t="str">
        <f>_xlfn.XLOOKUP(E1055, Commandes!F:F, Commandes!D:D)</f>
        <v>G6H3-8JS-23V</v>
      </c>
    </row>
    <row r="1056" spans="1:26" x14ac:dyDescent="0.25">
      <c r="A1056" s="11" t="s">
        <v>1329</v>
      </c>
      <c r="B1056" s="11" t="s">
        <v>6939</v>
      </c>
      <c r="C1056" s="11" t="s">
        <v>12224</v>
      </c>
      <c r="D1056" s="11" t="s">
        <v>12243</v>
      </c>
      <c r="E1056" s="11" t="s">
        <v>12244</v>
      </c>
      <c r="F1056" s="11" t="s">
        <v>6942</v>
      </c>
      <c r="G1056" s="11" t="s">
        <v>6942</v>
      </c>
      <c r="H1056" s="11" t="s">
        <v>4692</v>
      </c>
      <c r="I1056" s="11" t="s">
        <v>8126</v>
      </c>
      <c r="J1056" s="11" t="s">
        <v>66</v>
      </c>
      <c r="K1056" s="11" t="s">
        <v>12245</v>
      </c>
      <c r="L1056" s="11" t="s">
        <v>12246</v>
      </c>
      <c r="M1056" s="11" t="s">
        <v>66</v>
      </c>
      <c r="N1056" s="11" t="s">
        <v>6910</v>
      </c>
      <c r="O1056" s="11" t="s">
        <v>6911</v>
      </c>
      <c r="P1056" s="11" t="s">
        <v>66</v>
      </c>
      <c r="Q1056" s="11">
        <v>67820</v>
      </c>
      <c r="R1056" s="11" t="s">
        <v>12247</v>
      </c>
      <c r="S1056" s="11" t="s">
        <v>6878</v>
      </c>
      <c r="T1056" s="11" t="s">
        <v>12248</v>
      </c>
      <c r="U1056" s="11">
        <v>16000</v>
      </c>
      <c r="V1056" s="11" t="s">
        <v>6923</v>
      </c>
      <c r="W1056" s="11">
        <v>0</v>
      </c>
      <c r="X1056" s="11">
        <v>12</v>
      </c>
      <c r="Y1056" s="11" t="s">
        <v>6952</v>
      </c>
      <c r="Z1056" s="15" t="e">
        <f>_xlfn.XLOOKUP(E1056, Commandes!F:F, Commandes!D:D)</f>
        <v>#N/A</v>
      </c>
    </row>
    <row r="1057" spans="1:26" x14ac:dyDescent="0.25">
      <c r="A1057" s="11" t="s">
        <v>1329</v>
      </c>
      <c r="B1057" s="11" t="s">
        <v>6939</v>
      </c>
      <c r="C1057" s="11" t="s">
        <v>12224</v>
      </c>
      <c r="D1057" s="11" t="s">
        <v>12249</v>
      </c>
      <c r="E1057" s="11" t="s">
        <v>1439</v>
      </c>
      <c r="F1057" s="11" t="s">
        <v>6942</v>
      </c>
      <c r="G1057" s="11" t="s">
        <v>6942</v>
      </c>
      <c r="H1057" s="11" t="s">
        <v>4692</v>
      </c>
      <c r="I1057" s="11" t="s">
        <v>8126</v>
      </c>
      <c r="J1057" s="11" t="s">
        <v>66</v>
      </c>
      <c r="K1057" s="11" t="s">
        <v>10601</v>
      </c>
      <c r="L1057" s="11" t="s">
        <v>7186</v>
      </c>
      <c r="M1057" s="11" t="s">
        <v>66</v>
      </c>
      <c r="N1057" s="11" t="s">
        <v>6910</v>
      </c>
      <c r="O1057" s="11" t="s">
        <v>6911</v>
      </c>
      <c r="P1057" s="11" t="s">
        <v>66</v>
      </c>
      <c r="Q1057" s="11">
        <v>71586</v>
      </c>
      <c r="R1057" s="11" t="s">
        <v>12250</v>
      </c>
      <c r="S1057" s="11" t="s">
        <v>6878</v>
      </c>
      <c r="T1057" s="11" t="s">
        <v>1441</v>
      </c>
      <c r="U1057" s="11">
        <v>16000</v>
      </c>
      <c r="V1057" s="11" t="s">
        <v>6923</v>
      </c>
      <c r="W1057" s="11">
        <v>0</v>
      </c>
      <c r="X1057" s="11">
        <v>12</v>
      </c>
      <c r="Y1057" s="11" t="s">
        <v>6952</v>
      </c>
      <c r="Z1057" s="15" t="str">
        <f>_xlfn.XLOOKUP(E1057, Commandes!F:F, Commandes!D:D)</f>
        <v>GXZW-26C-H9B</v>
      </c>
    </row>
    <row r="1058" spans="1:26" x14ac:dyDescent="0.25">
      <c r="A1058" s="11" t="s">
        <v>1329</v>
      </c>
      <c r="B1058" s="11" t="s">
        <v>6939</v>
      </c>
      <c r="C1058" s="11" t="s">
        <v>12224</v>
      </c>
      <c r="D1058" s="11" t="s">
        <v>12251</v>
      </c>
      <c r="E1058" s="11" t="s">
        <v>3075</v>
      </c>
      <c r="F1058" s="11" t="s">
        <v>8093</v>
      </c>
      <c r="G1058" s="11" t="s">
        <v>8093</v>
      </c>
      <c r="H1058" s="11" t="s">
        <v>6906</v>
      </c>
      <c r="I1058" s="11" t="s">
        <v>8094</v>
      </c>
      <c r="J1058" s="11" t="s">
        <v>8489</v>
      </c>
      <c r="K1058" s="11" t="s">
        <v>10669</v>
      </c>
      <c r="L1058" s="11" t="s">
        <v>12252</v>
      </c>
      <c r="M1058" s="11" t="s">
        <v>66</v>
      </c>
      <c r="N1058" s="11" t="s">
        <v>6874</v>
      </c>
      <c r="O1058" s="11" t="s">
        <v>6875</v>
      </c>
      <c r="P1058" s="11" t="s">
        <v>66</v>
      </c>
      <c r="Q1058" s="11">
        <v>53538</v>
      </c>
      <c r="R1058" s="11" t="s">
        <v>12253</v>
      </c>
      <c r="S1058" s="11" t="s">
        <v>6878</v>
      </c>
      <c r="T1058" s="11" t="s">
        <v>3077</v>
      </c>
      <c r="U1058" s="11">
        <v>19000</v>
      </c>
      <c r="V1058" s="11" t="s">
        <v>6923</v>
      </c>
      <c r="W1058" s="11">
        <v>0</v>
      </c>
      <c r="X1058" s="11">
        <v>21</v>
      </c>
      <c r="Y1058" s="11" t="s">
        <v>6952</v>
      </c>
      <c r="Z1058" s="15" t="str">
        <f>_xlfn.XLOOKUP(E1058, Commandes!F:F, Commandes!D:D)</f>
        <v>G5WS-ZFD-RHU</v>
      </c>
    </row>
    <row r="1059" spans="1:26" x14ac:dyDescent="0.25">
      <c r="A1059" s="11" t="s">
        <v>1329</v>
      </c>
      <c r="B1059" s="11" t="s">
        <v>6939</v>
      </c>
      <c r="C1059" s="11" t="s">
        <v>12224</v>
      </c>
      <c r="D1059" s="11" t="s">
        <v>12254</v>
      </c>
      <c r="E1059" s="11" t="s">
        <v>3082</v>
      </c>
      <c r="F1059" s="11" t="s">
        <v>8029</v>
      </c>
      <c r="G1059" s="11" t="s">
        <v>8029</v>
      </c>
      <c r="H1059" s="11" t="s">
        <v>6906</v>
      </c>
      <c r="I1059" s="11" t="s">
        <v>8094</v>
      </c>
      <c r="J1059" s="11" t="s">
        <v>8489</v>
      </c>
      <c r="K1059" s="11" t="s">
        <v>9994</v>
      </c>
      <c r="L1059" s="11" t="s">
        <v>12255</v>
      </c>
      <c r="M1059" s="11" t="s">
        <v>66</v>
      </c>
      <c r="N1059" s="11" t="s">
        <v>6874</v>
      </c>
      <c r="O1059" s="11" t="s">
        <v>6875</v>
      </c>
      <c r="P1059" s="11" t="s">
        <v>66</v>
      </c>
      <c r="Q1059" s="11">
        <v>235632</v>
      </c>
      <c r="R1059" s="11" t="s">
        <v>12256</v>
      </c>
      <c r="S1059" s="11" t="s">
        <v>6878</v>
      </c>
      <c r="T1059" s="11" t="s">
        <v>3084</v>
      </c>
      <c r="U1059" s="11">
        <v>19000</v>
      </c>
      <c r="V1059" s="11" t="s">
        <v>6923</v>
      </c>
      <c r="W1059" s="11">
        <v>0</v>
      </c>
      <c r="X1059" s="11">
        <v>21</v>
      </c>
      <c r="Y1059" s="11" t="s">
        <v>6952</v>
      </c>
      <c r="Z1059" s="15" t="str">
        <f>_xlfn.XLOOKUP(E1059, Commandes!F:F, Commandes!D:D)</f>
        <v>GTCC-4NT-D2M</v>
      </c>
    </row>
    <row r="1060" spans="1:26" x14ac:dyDescent="0.25">
      <c r="A1060" s="11" t="s">
        <v>1329</v>
      </c>
      <c r="B1060" s="11" t="s">
        <v>6939</v>
      </c>
      <c r="C1060" s="11" t="s">
        <v>12224</v>
      </c>
      <c r="D1060" s="11" t="s">
        <v>12257</v>
      </c>
      <c r="E1060" s="11" t="s">
        <v>3149</v>
      </c>
      <c r="F1060" s="11" t="s">
        <v>8029</v>
      </c>
      <c r="G1060" s="11" t="s">
        <v>8029</v>
      </c>
      <c r="H1060" s="11" t="s">
        <v>6906</v>
      </c>
      <c r="I1060" s="11" t="s">
        <v>8094</v>
      </c>
      <c r="J1060" s="11" t="s">
        <v>8489</v>
      </c>
      <c r="K1060" s="11" t="s">
        <v>9994</v>
      </c>
      <c r="L1060" s="11" t="s">
        <v>12258</v>
      </c>
      <c r="M1060" s="11" t="s">
        <v>66</v>
      </c>
      <c r="N1060" s="11" t="s">
        <v>6874</v>
      </c>
      <c r="O1060" s="11" t="s">
        <v>6875</v>
      </c>
      <c r="P1060" s="11" t="s">
        <v>66</v>
      </c>
      <c r="Q1060" s="11">
        <v>56450</v>
      </c>
      <c r="R1060" s="11" t="s">
        <v>12259</v>
      </c>
      <c r="S1060" s="11" t="s">
        <v>6878</v>
      </c>
      <c r="T1060" s="11" t="s">
        <v>3151</v>
      </c>
      <c r="U1060" s="11">
        <v>19000</v>
      </c>
      <c r="V1060" s="11" t="s">
        <v>6923</v>
      </c>
      <c r="W1060" s="11">
        <v>0</v>
      </c>
      <c r="X1060" s="11">
        <v>21</v>
      </c>
      <c r="Y1060" s="11" t="s">
        <v>6952</v>
      </c>
      <c r="Z1060" s="15" t="str">
        <f>_xlfn.XLOOKUP(E1060, Commandes!F:F, Commandes!D:D)</f>
        <v>G4GB-SRF-AYT</v>
      </c>
    </row>
    <row r="1061" spans="1:26" x14ac:dyDescent="0.25">
      <c r="A1061" s="11" t="s">
        <v>1329</v>
      </c>
      <c r="B1061" s="11" t="s">
        <v>6939</v>
      </c>
      <c r="C1061" s="11" t="s">
        <v>12224</v>
      </c>
      <c r="D1061" s="11" t="s">
        <v>12260</v>
      </c>
      <c r="E1061" s="11" t="s">
        <v>3178</v>
      </c>
      <c r="F1061" s="11" t="s">
        <v>6942</v>
      </c>
      <c r="G1061" s="11" t="s">
        <v>6942</v>
      </c>
      <c r="H1061" s="11" t="s">
        <v>6906</v>
      </c>
      <c r="I1061" s="11" t="s">
        <v>6958</v>
      </c>
      <c r="J1061" s="11" t="s">
        <v>6959</v>
      </c>
      <c r="K1061" s="11" t="s">
        <v>9407</v>
      </c>
      <c r="L1061" s="11" t="s">
        <v>12261</v>
      </c>
      <c r="M1061" s="11" t="s">
        <v>66</v>
      </c>
      <c r="N1061" s="11" t="s">
        <v>6874</v>
      </c>
      <c r="O1061" s="11" t="s">
        <v>6875</v>
      </c>
      <c r="P1061" s="11" t="s">
        <v>66</v>
      </c>
      <c r="Q1061" s="11">
        <v>55437</v>
      </c>
      <c r="R1061" s="11" t="s">
        <v>12262</v>
      </c>
      <c r="S1061" s="11" t="s">
        <v>6878</v>
      </c>
      <c r="T1061" s="11" t="s">
        <v>3180</v>
      </c>
      <c r="U1061" s="11">
        <v>16000</v>
      </c>
      <c r="V1061" s="11" t="s">
        <v>6923</v>
      </c>
      <c r="W1061" s="11">
        <v>0</v>
      </c>
      <c r="X1061" s="11">
        <v>21</v>
      </c>
      <c r="Y1061" s="11" t="s">
        <v>6952</v>
      </c>
      <c r="Z1061" s="15" t="str">
        <f>_xlfn.XLOOKUP(E1061, Commandes!F:F, Commandes!D:D)</f>
        <v>GFBH-JH2-EEH</v>
      </c>
    </row>
    <row r="1062" spans="1:26" x14ac:dyDescent="0.25">
      <c r="A1062" s="11" t="s">
        <v>1329</v>
      </c>
      <c r="B1062" s="11" t="s">
        <v>6939</v>
      </c>
      <c r="C1062" s="11" t="s">
        <v>12224</v>
      </c>
      <c r="D1062" s="11" t="s">
        <v>12263</v>
      </c>
      <c r="E1062" s="11" t="s">
        <v>3654</v>
      </c>
      <c r="F1062" s="11" t="s">
        <v>6942</v>
      </c>
      <c r="G1062" s="11" t="s">
        <v>6942</v>
      </c>
      <c r="H1062" s="11" t="s">
        <v>6906</v>
      </c>
      <c r="I1062" s="11" t="s">
        <v>6958</v>
      </c>
      <c r="J1062" s="11" t="s">
        <v>6959</v>
      </c>
      <c r="K1062" s="11" t="s">
        <v>12264</v>
      </c>
      <c r="L1062" s="11" t="s">
        <v>12265</v>
      </c>
      <c r="M1062" s="11" t="s">
        <v>66</v>
      </c>
      <c r="N1062" s="11" t="s">
        <v>6874</v>
      </c>
      <c r="O1062" s="11" t="s">
        <v>6875</v>
      </c>
      <c r="P1062" s="11" t="s">
        <v>66</v>
      </c>
      <c r="Q1062" s="11">
        <v>123654</v>
      </c>
      <c r="R1062" s="11" t="s">
        <v>12266</v>
      </c>
      <c r="S1062" s="11" t="s">
        <v>6878</v>
      </c>
      <c r="T1062" s="11" t="s">
        <v>3656</v>
      </c>
      <c r="U1062" s="11">
        <v>16000</v>
      </c>
      <c r="V1062" s="11" t="s">
        <v>6923</v>
      </c>
      <c r="W1062" s="11">
        <v>0</v>
      </c>
      <c r="X1062" s="11">
        <v>21</v>
      </c>
      <c r="Y1062" s="11" t="s">
        <v>6952</v>
      </c>
      <c r="Z1062" s="15" t="str">
        <f>_xlfn.XLOOKUP(E1062, Commandes!F:F, Commandes!D:D)</f>
        <v>G57Y-U9E-B4E</v>
      </c>
    </row>
    <row r="1063" spans="1:26" x14ac:dyDescent="0.25">
      <c r="A1063" s="11" t="s">
        <v>1329</v>
      </c>
      <c r="B1063" s="11" t="s">
        <v>6939</v>
      </c>
      <c r="C1063" s="11" t="s">
        <v>12224</v>
      </c>
      <c r="D1063" s="11" t="s">
        <v>12267</v>
      </c>
      <c r="E1063" s="11" t="s">
        <v>3397</v>
      </c>
      <c r="F1063" s="11" t="s">
        <v>6942</v>
      </c>
      <c r="G1063" s="11" t="s">
        <v>6942</v>
      </c>
      <c r="H1063" s="11" t="s">
        <v>6906</v>
      </c>
      <c r="I1063" s="11" t="s">
        <v>6958</v>
      </c>
      <c r="J1063" s="11" t="s">
        <v>6959</v>
      </c>
      <c r="K1063" s="11" t="s">
        <v>12268</v>
      </c>
      <c r="L1063" s="11" t="s">
        <v>12269</v>
      </c>
      <c r="M1063" s="11" t="s">
        <v>66</v>
      </c>
      <c r="N1063" s="11" t="s">
        <v>6874</v>
      </c>
      <c r="O1063" s="11" t="s">
        <v>6875</v>
      </c>
      <c r="P1063" s="11" t="s">
        <v>66</v>
      </c>
      <c r="Q1063" s="11">
        <v>44060</v>
      </c>
      <c r="R1063" s="11" t="s">
        <v>12270</v>
      </c>
      <c r="S1063" s="11" t="s">
        <v>6878</v>
      </c>
      <c r="T1063" s="11" t="s">
        <v>3399</v>
      </c>
      <c r="U1063" s="11">
        <v>16000</v>
      </c>
      <c r="V1063" s="11" t="s">
        <v>6923</v>
      </c>
      <c r="W1063" s="11">
        <v>0</v>
      </c>
      <c r="X1063" s="11">
        <v>21</v>
      </c>
      <c r="Y1063" s="11" t="s">
        <v>6952</v>
      </c>
      <c r="Z1063" s="15" t="str">
        <f>_xlfn.XLOOKUP(E1063, Commandes!F:F, Commandes!D:D)</f>
        <v>G2XC-H33-4G3</v>
      </c>
    </row>
    <row r="1064" spans="1:26" x14ac:dyDescent="0.25">
      <c r="A1064" s="11" t="s">
        <v>1329</v>
      </c>
      <c r="B1064" s="11" t="s">
        <v>6939</v>
      </c>
      <c r="C1064" s="11" t="s">
        <v>12224</v>
      </c>
      <c r="D1064" s="11" t="s">
        <v>12271</v>
      </c>
      <c r="E1064" s="11" t="s">
        <v>12272</v>
      </c>
      <c r="F1064" s="11" t="s">
        <v>8093</v>
      </c>
      <c r="G1064" s="11" t="s">
        <v>8103</v>
      </c>
      <c r="H1064" s="11" t="s">
        <v>6906</v>
      </c>
      <c r="I1064" s="11" t="s">
        <v>8094</v>
      </c>
      <c r="J1064" s="11" t="s">
        <v>8489</v>
      </c>
      <c r="K1064" s="11" t="s">
        <v>12273</v>
      </c>
      <c r="L1064" s="11" t="s">
        <v>12274</v>
      </c>
      <c r="M1064" s="11" t="s">
        <v>66</v>
      </c>
      <c r="N1064" s="11" t="s">
        <v>6874</v>
      </c>
      <c r="O1064" s="11" t="s">
        <v>6875</v>
      </c>
      <c r="P1064" s="11" t="s">
        <v>66</v>
      </c>
      <c r="Q1064" s="11">
        <v>10308</v>
      </c>
      <c r="R1064" s="11" t="s">
        <v>12275</v>
      </c>
      <c r="S1064" s="11" t="s">
        <v>6878</v>
      </c>
      <c r="T1064" s="11" t="s">
        <v>12276</v>
      </c>
      <c r="U1064" s="11">
        <v>19000</v>
      </c>
      <c r="V1064" s="11" t="s">
        <v>6923</v>
      </c>
      <c r="W1064" s="11">
        <v>0</v>
      </c>
      <c r="X1064" s="11">
        <v>21</v>
      </c>
      <c r="Y1064" s="11" t="s">
        <v>6952</v>
      </c>
      <c r="Z1064" s="15" t="e">
        <f>_xlfn.XLOOKUP(E1064, Commandes!F:F, Commandes!D:D)</f>
        <v>#N/A</v>
      </c>
    </row>
    <row r="1065" spans="1:26" x14ac:dyDescent="0.25">
      <c r="A1065" s="11" t="s">
        <v>1329</v>
      </c>
      <c r="B1065" s="11" t="s">
        <v>6939</v>
      </c>
      <c r="C1065" s="11" t="s">
        <v>12277</v>
      </c>
      <c r="D1065" s="11" t="s">
        <v>12278</v>
      </c>
      <c r="E1065" s="11" t="s">
        <v>1470</v>
      </c>
      <c r="F1065" s="11" t="s">
        <v>8029</v>
      </c>
      <c r="G1065" s="11" t="s">
        <v>66</v>
      </c>
      <c r="H1065" s="11" t="s">
        <v>8354</v>
      </c>
      <c r="I1065" s="11" t="s">
        <v>5261</v>
      </c>
      <c r="J1065" s="11" t="s">
        <v>9422</v>
      </c>
      <c r="K1065" s="11" t="s">
        <v>12279</v>
      </c>
      <c r="L1065" s="11" t="s">
        <v>12280</v>
      </c>
      <c r="M1065" s="11" t="s">
        <v>66</v>
      </c>
      <c r="N1065" s="11" t="s">
        <v>6874</v>
      </c>
      <c r="O1065" s="11" t="s">
        <v>6875</v>
      </c>
      <c r="P1065" s="11" t="s">
        <v>12281</v>
      </c>
      <c r="Q1065" s="11">
        <v>624100</v>
      </c>
      <c r="R1065" s="11" t="s">
        <v>12282</v>
      </c>
      <c r="S1065" s="11" t="s">
        <v>6878</v>
      </c>
      <c r="T1065" s="11" t="s">
        <v>1472</v>
      </c>
      <c r="U1065" s="11">
        <v>19000</v>
      </c>
      <c r="V1065" s="11" t="s">
        <v>6923</v>
      </c>
      <c r="W1065" s="11">
        <v>0</v>
      </c>
      <c r="X1065" s="11">
        <v>29</v>
      </c>
      <c r="Y1065" s="11" t="s">
        <v>66</v>
      </c>
      <c r="Z1065" s="15" t="str">
        <f>_xlfn.XLOOKUP(E1065, Commandes!F:F, Commandes!D:D)</f>
        <v>G4GR-WS3-YYZ</v>
      </c>
    </row>
    <row r="1066" spans="1:26" x14ac:dyDescent="0.25">
      <c r="A1066" s="11" t="s">
        <v>1329</v>
      </c>
      <c r="B1066" s="11" t="s">
        <v>6939</v>
      </c>
      <c r="C1066" s="11" t="s">
        <v>12277</v>
      </c>
      <c r="D1066" s="11" t="s">
        <v>12283</v>
      </c>
      <c r="E1066" s="11" t="s">
        <v>1464</v>
      </c>
      <c r="F1066" s="11" t="s">
        <v>8029</v>
      </c>
      <c r="G1066" s="11" t="s">
        <v>8103</v>
      </c>
      <c r="H1066" s="11" t="s">
        <v>6906</v>
      </c>
      <c r="I1066" s="11" t="s">
        <v>8094</v>
      </c>
      <c r="J1066" s="11" t="s">
        <v>9914</v>
      </c>
      <c r="K1066" s="11" t="s">
        <v>12284</v>
      </c>
      <c r="L1066" s="11" t="s">
        <v>10430</v>
      </c>
      <c r="M1066" s="11" t="s">
        <v>66</v>
      </c>
      <c r="N1066" s="11" t="s">
        <v>6874</v>
      </c>
      <c r="O1066" s="11" t="s">
        <v>6875</v>
      </c>
      <c r="P1066" s="11" t="s">
        <v>12285</v>
      </c>
      <c r="Q1066" s="11">
        <v>427464</v>
      </c>
      <c r="R1066" s="11" t="s">
        <v>12286</v>
      </c>
      <c r="S1066" s="11" t="s">
        <v>6878</v>
      </c>
      <c r="T1066" s="11" t="s">
        <v>1466</v>
      </c>
      <c r="U1066" s="11">
        <v>19500</v>
      </c>
      <c r="V1066" s="11" t="s">
        <v>6923</v>
      </c>
      <c r="W1066" s="11">
        <v>0</v>
      </c>
      <c r="X1066" s="11">
        <v>21</v>
      </c>
      <c r="Y1066" s="11" t="s">
        <v>66</v>
      </c>
      <c r="Z1066" s="15" t="str">
        <f>_xlfn.XLOOKUP(E1066, Commandes!F:F, Commandes!D:D)</f>
        <v>GRCH-65W-WNP</v>
      </c>
    </row>
    <row r="1067" spans="1:26" x14ac:dyDescent="0.25">
      <c r="A1067" s="11" t="s">
        <v>1329</v>
      </c>
      <c r="B1067" s="11" t="s">
        <v>6939</v>
      </c>
      <c r="C1067" s="11" t="s">
        <v>12277</v>
      </c>
      <c r="D1067" s="11" t="s">
        <v>12287</v>
      </c>
      <c r="E1067" s="11" t="s">
        <v>1346</v>
      </c>
      <c r="F1067" s="11" t="s">
        <v>6942</v>
      </c>
      <c r="G1067" s="11" t="s">
        <v>6942</v>
      </c>
      <c r="H1067" s="11" t="s">
        <v>5169</v>
      </c>
      <c r="I1067" s="11" t="s">
        <v>5170</v>
      </c>
      <c r="J1067" s="11" t="s">
        <v>11772</v>
      </c>
      <c r="K1067" s="11" t="s">
        <v>12288</v>
      </c>
      <c r="L1067" s="11" t="s">
        <v>12289</v>
      </c>
      <c r="M1067" s="11" t="s">
        <v>66</v>
      </c>
      <c r="N1067" s="11" t="s">
        <v>6874</v>
      </c>
      <c r="O1067" s="11" t="s">
        <v>6875</v>
      </c>
      <c r="P1067" s="11" t="s">
        <v>12290</v>
      </c>
      <c r="Q1067" s="11">
        <v>246143</v>
      </c>
      <c r="R1067" s="11" t="s">
        <v>12291</v>
      </c>
      <c r="S1067" s="11" t="s">
        <v>6878</v>
      </c>
      <c r="T1067" s="11" t="s">
        <v>1348</v>
      </c>
      <c r="U1067" s="11">
        <v>15500</v>
      </c>
      <c r="V1067" s="11" t="s">
        <v>6923</v>
      </c>
      <c r="W1067" s="11">
        <v>0</v>
      </c>
      <c r="X1067" s="11">
        <v>18</v>
      </c>
      <c r="Y1067" s="11" t="s">
        <v>6952</v>
      </c>
      <c r="Z1067" s="15" t="str">
        <f>_xlfn.XLOOKUP(E1067, Commandes!F:F, Commandes!D:D)</f>
        <v>GRE7-KPB-URP</v>
      </c>
    </row>
    <row r="1068" spans="1:26" x14ac:dyDescent="0.25">
      <c r="A1068" s="11" t="s">
        <v>1329</v>
      </c>
      <c r="B1068" s="11" t="s">
        <v>6939</v>
      </c>
      <c r="C1068" s="11" t="s">
        <v>12277</v>
      </c>
      <c r="D1068" s="11" t="s">
        <v>12292</v>
      </c>
      <c r="E1068" s="11" t="s">
        <v>1458</v>
      </c>
      <c r="F1068" s="11" t="s">
        <v>8093</v>
      </c>
      <c r="G1068" s="11" t="s">
        <v>8093</v>
      </c>
      <c r="H1068" s="11" t="s">
        <v>5169</v>
      </c>
      <c r="I1068" s="11" t="s">
        <v>5170</v>
      </c>
      <c r="J1068" s="11" t="s">
        <v>11672</v>
      </c>
      <c r="K1068" s="11" t="s">
        <v>10262</v>
      </c>
      <c r="L1068" s="11" t="s">
        <v>12293</v>
      </c>
      <c r="M1068" s="11" t="s">
        <v>66</v>
      </c>
      <c r="N1068" s="11" t="s">
        <v>6874</v>
      </c>
      <c r="O1068" s="11" t="s">
        <v>6875</v>
      </c>
      <c r="P1068" s="11" t="s">
        <v>12294</v>
      </c>
      <c r="Q1068" s="11">
        <v>0</v>
      </c>
      <c r="R1068" s="11" t="s">
        <v>12295</v>
      </c>
      <c r="S1068" s="11" t="s">
        <v>6878</v>
      </c>
      <c r="T1068" s="11" t="s">
        <v>1460</v>
      </c>
      <c r="U1068" s="11">
        <v>19000</v>
      </c>
      <c r="V1068" s="11" t="s">
        <v>6923</v>
      </c>
      <c r="W1068" s="11">
        <v>0</v>
      </c>
      <c r="X1068" s="11">
        <v>18</v>
      </c>
      <c r="Y1068" s="11" t="s">
        <v>6952</v>
      </c>
      <c r="Z1068" s="15" t="str">
        <f>_xlfn.XLOOKUP(E1068, Commandes!F:F, Commandes!D:D)</f>
        <v>GDEW-MHN-9AJ</v>
      </c>
    </row>
    <row r="1069" spans="1:26" x14ac:dyDescent="0.25">
      <c r="A1069" s="11" t="s">
        <v>1329</v>
      </c>
      <c r="B1069" s="11" t="s">
        <v>6939</v>
      </c>
      <c r="C1069" s="11" t="s">
        <v>12277</v>
      </c>
      <c r="D1069" s="11" t="s">
        <v>12296</v>
      </c>
      <c r="E1069" s="11" t="s">
        <v>2903</v>
      </c>
      <c r="F1069" s="11" t="s">
        <v>8093</v>
      </c>
      <c r="G1069" s="11" t="s">
        <v>8103</v>
      </c>
      <c r="H1069" s="11" t="s">
        <v>6906</v>
      </c>
      <c r="I1069" s="11" t="s">
        <v>8094</v>
      </c>
      <c r="J1069" s="11" t="s">
        <v>8489</v>
      </c>
      <c r="K1069" s="11" t="s">
        <v>12297</v>
      </c>
      <c r="L1069" s="11" t="s">
        <v>12298</v>
      </c>
      <c r="M1069" s="11" t="s">
        <v>66</v>
      </c>
      <c r="N1069" s="11" t="s">
        <v>6874</v>
      </c>
      <c r="O1069" s="11" t="s">
        <v>6875</v>
      </c>
      <c r="P1069" s="11" t="s">
        <v>66</v>
      </c>
      <c r="Q1069" s="11">
        <v>80246</v>
      </c>
      <c r="R1069" s="11" t="s">
        <v>12299</v>
      </c>
      <c r="S1069" s="11" t="s">
        <v>6878</v>
      </c>
      <c r="T1069" s="11" t="s">
        <v>2905</v>
      </c>
      <c r="U1069" s="11">
        <v>19000</v>
      </c>
      <c r="V1069" s="11" t="s">
        <v>6923</v>
      </c>
      <c r="W1069" s="11">
        <v>0</v>
      </c>
      <c r="X1069" s="11">
        <v>21</v>
      </c>
      <c r="Y1069" s="11" t="s">
        <v>6952</v>
      </c>
      <c r="Z1069" s="15" t="str">
        <f>_xlfn.XLOOKUP(E1069, Commandes!F:F, Commandes!D:D)</f>
        <v>GSHB-H7H-RXZ</v>
      </c>
    </row>
    <row r="1070" spans="1:26" x14ac:dyDescent="0.25">
      <c r="A1070" s="11" t="s">
        <v>1329</v>
      </c>
      <c r="B1070" s="11" t="s">
        <v>6939</v>
      </c>
      <c r="C1070" s="11" t="s">
        <v>12277</v>
      </c>
      <c r="D1070" s="11" t="s">
        <v>12300</v>
      </c>
      <c r="E1070" s="11" t="s">
        <v>2909</v>
      </c>
      <c r="F1070" s="11" t="s">
        <v>8093</v>
      </c>
      <c r="G1070" s="11" t="s">
        <v>8103</v>
      </c>
      <c r="H1070" s="11" t="s">
        <v>6906</v>
      </c>
      <c r="I1070" s="11" t="s">
        <v>8094</v>
      </c>
      <c r="J1070" s="11" t="s">
        <v>8489</v>
      </c>
      <c r="K1070" s="11" t="s">
        <v>12301</v>
      </c>
      <c r="L1070" s="11" t="s">
        <v>12302</v>
      </c>
      <c r="M1070" s="11" t="s">
        <v>66</v>
      </c>
      <c r="N1070" s="11" t="s">
        <v>6874</v>
      </c>
      <c r="O1070" s="11" t="s">
        <v>6875</v>
      </c>
      <c r="P1070" s="11" t="s">
        <v>12303</v>
      </c>
      <c r="Q1070" s="11">
        <v>85000</v>
      </c>
      <c r="R1070" s="11" t="s">
        <v>12304</v>
      </c>
      <c r="S1070" s="11" t="s">
        <v>6878</v>
      </c>
      <c r="T1070" s="11" t="s">
        <v>2911</v>
      </c>
      <c r="U1070" s="11">
        <v>19000</v>
      </c>
      <c r="V1070" s="11" t="s">
        <v>6923</v>
      </c>
      <c r="W1070" s="11">
        <v>0</v>
      </c>
      <c r="X1070" s="11">
        <v>21</v>
      </c>
      <c r="Y1070" s="11" t="s">
        <v>6952</v>
      </c>
      <c r="Z1070" s="15" t="str">
        <f>_xlfn.XLOOKUP(E1070, Commandes!F:F, Commandes!D:D)</f>
        <v>GAXE-N25-UJG</v>
      </c>
    </row>
    <row r="1071" spans="1:26" x14ac:dyDescent="0.25">
      <c r="A1071" s="11" t="s">
        <v>1329</v>
      </c>
      <c r="B1071" s="11" t="s">
        <v>6939</v>
      </c>
      <c r="C1071" s="11" t="s">
        <v>12277</v>
      </c>
      <c r="D1071" s="11" t="s">
        <v>12305</v>
      </c>
      <c r="E1071" s="11" t="s">
        <v>3156</v>
      </c>
      <c r="F1071" s="11" t="s">
        <v>8093</v>
      </c>
      <c r="G1071" s="11" t="s">
        <v>8093</v>
      </c>
      <c r="H1071" s="11" t="s">
        <v>6906</v>
      </c>
      <c r="I1071" s="11" t="s">
        <v>8094</v>
      </c>
      <c r="J1071" s="11" t="s">
        <v>8489</v>
      </c>
      <c r="K1071" s="11" t="s">
        <v>9994</v>
      </c>
      <c r="L1071" s="11" t="s">
        <v>12306</v>
      </c>
      <c r="M1071" s="11" t="s">
        <v>66</v>
      </c>
      <c r="N1071" s="11" t="s">
        <v>6874</v>
      </c>
      <c r="O1071" s="11" t="s">
        <v>6875</v>
      </c>
      <c r="P1071" s="11" t="s">
        <v>66</v>
      </c>
      <c r="Q1071" s="11">
        <v>68324</v>
      </c>
      <c r="R1071" s="11" t="s">
        <v>12307</v>
      </c>
      <c r="S1071" s="11" t="s">
        <v>6878</v>
      </c>
      <c r="T1071" s="11" t="s">
        <v>3158</v>
      </c>
      <c r="U1071" s="11">
        <v>19000</v>
      </c>
      <c r="V1071" s="11" t="s">
        <v>6923</v>
      </c>
      <c r="W1071" s="11">
        <v>0</v>
      </c>
      <c r="X1071" s="11">
        <v>21</v>
      </c>
      <c r="Y1071" s="11" t="s">
        <v>6952</v>
      </c>
      <c r="Z1071" s="15" t="str">
        <f>_xlfn.XLOOKUP(E1071, Commandes!F:F, Commandes!D:D)</f>
        <v>GUWG-VR5-VAU</v>
      </c>
    </row>
    <row r="1072" spans="1:26" x14ac:dyDescent="0.25">
      <c r="A1072" s="11" t="s">
        <v>1329</v>
      </c>
      <c r="B1072" s="11" t="s">
        <v>6939</v>
      </c>
      <c r="C1072" s="11" t="s">
        <v>12277</v>
      </c>
      <c r="D1072" s="11" t="s">
        <v>12308</v>
      </c>
      <c r="E1072" s="11" t="s">
        <v>4320</v>
      </c>
      <c r="F1072" s="11" t="s">
        <v>8093</v>
      </c>
      <c r="G1072" s="11" t="s">
        <v>8093</v>
      </c>
      <c r="H1072" s="11" t="s">
        <v>6906</v>
      </c>
      <c r="I1072" s="11" t="s">
        <v>8094</v>
      </c>
      <c r="J1072" s="11" t="s">
        <v>8489</v>
      </c>
      <c r="K1072" s="11" t="s">
        <v>8980</v>
      </c>
      <c r="L1072" s="11" t="s">
        <v>12309</v>
      </c>
      <c r="M1072" s="11" t="s">
        <v>66</v>
      </c>
      <c r="N1072" s="11" t="s">
        <v>6874</v>
      </c>
      <c r="O1072" s="11" t="s">
        <v>6875</v>
      </c>
      <c r="P1072" s="11" t="s">
        <v>66</v>
      </c>
      <c r="Q1072" s="11">
        <v>49933</v>
      </c>
      <c r="R1072" s="11" t="s">
        <v>12310</v>
      </c>
      <c r="S1072" s="11" t="s">
        <v>6878</v>
      </c>
      <c r="T1072" s="11" t="s">
        <v>4322</v>
      </c>
      <c r="U1072" s="11">
        <v>19000</v>
      </c>
      <c r="V1072" s="11" t="s">
        <v>6923</v>
      </c>
      <c r="W1072" s="11">
        <v>0</v>
      </c>
      <c r="X1072" s="11">
        <v>21</v>
      </c>
      <c r="Y1072" s="11" t="s">
        <v>6952</v>
      </c>
      <c r="Z1072" s="15" t="str">
        <f>_xlfn.XLOOKUP(E1072, Commandes!F:F, Commandes!D:D)</f>
        <v>GJH2-WPJ-HG9</v>
      </c>
    </row>
    <row r="1073" spans="1:26" x14ac:dyDescent="0.25">
      <c r="A1073" s="11" t="s">
        <v>1329</v>
      </c>
      <c r="B1073" s="11" t="s">
        <v>6939</v>
      </c>
      <c r="C1073" s="11" t="s">
        <v>12277</v>
      </c>
      <c r="D1073" s="11" t="s">
        <v>12311</v>
      </c>
      <c r="E1073" s="11" t="s">
        <v>4081</v>
      </c>
      <c r="F1073" s="11" t="s">
        <v>8093</v>
      </c>
      <c r="G1073" s="11" t="s">
        <v>8093</v>
      </c>
      <c r="H1073" s="11" t="s">
        <v>6906</v>
      </c>
      <c r="I1073" s="11" t="s">
        <v>8094</v>
      </c>
      <c r="J1073" s="11" t="s">
        <v>8489</v>
      </c>
      <c r="K1073" s="11" t="s">
        <v>12312</v>
      </c>
      <c r="L1073" s="11" t="s">
        <v>12313</v>
      </c>
      <c r="M1073" s="11" t="s">
        <v>66</v>
      </c>
      <c r="N1073" s="11" t="s">
        <v>6874</v>
      </c>
      <c r="O1073" s="11" t="s">
        <v>6875</v>
      </c>
      <c r="P1073" s="11" t="s">
        <v>66</v>
      </c>
      <c r="Q1073" s="11">
        <v>13586</v>
      </c>
      <c r="R1073" s="11" t="s">
        <v>12314</v>
      </c>
      <c r="S1073" s="11" t="s">
        <v>6878</v>
      </c>
      <c r="T1073" s="11" t="s">
        <v>4083</v>
      </c>
      <c r="U1073" s="11">
        <v>19000</v>
      </c>
      <c r="V1073" s="11" t="s">
        <v>6923</v>
      </c>
      <c r="W1073" s="11">
        <v>0</v>
      </c>
      <c r="X1073" s="11">
        <v>21</v>
      </c>
      <c r="Y1073" s="11" t="s">
        <v>6952</v>
      </c>
      <c r="Z1073" s="15" t="str">
        <f>_xlfn.XLOOKUP(E1073, Commandes!F:F, Commandes!D:D)</f>
        <v>GS3E-T8E-X2T</v>
      </c>
    </row>
    <row r="1074" spans="1:26" x14ac:dyDescent="0.25">
      <c r="A1074" s="11" t="s">
        <v>1329</v>
      </c>
      <c r="B1074" s="11" t="s">
        <v>6939</v>
      </c>
      <c r="C1074" s="11" t="s">
        <v>12315</v>
      </c>
      <c r="D1074" s="11" t="s">
        <v>12316</v>
      </c>
      <c r="E1074" s="11" t="s">
        <v>1429</v>
      </c>
      <c r="F1074" s="11" t="s">
        <v>8093</v>
      </c>
      <c r="G1074" s="11" t="s">
        <v>8093</v>
      </c>
      <c r="H1074" s="11" t="s">
        <v>8354</v>
      </c>
      <c r="I1074" s="11" t="s">
        <v>5261</v>
      </c>
      <c r="J1074" s="11" t="s">
        <v>9422</v>
      </c>
      <c r="K1074" s="11" t="s">
        <v>12317</v>
      </c>
      <c r="L1074" s="11" t="s">
        <v>12318</v>
      </c>
      <c r="M1074" s="11" t="s">
        <v>66</v>
      </c>
      <c r="N1074" s="11" t="s">
        <v>6874</v>
      </c>
      <c r="O1074" s="11" t="s">
        <v>6875</v>
      </c>
      <c r="P1074" s="11" t="s">
        <v>12319</v>
      </c>
      <c r="Q1074" s="11">
        <v>499661</v>
      </c>
      <c r="R1074" s="11" t="s">
        <v>12320</v>
      </c>
      <c r="S1074" s="11" t="s">
        <v>6878</v>
      </c>
      <c r="T1074" s="11" t="s">
        <v>1431</v>
      </c>
      <c r="U1074" s="11">
        <v>19000</v>
      </c>
      <c r="V1074" s="11" t="s">
        <v>6923</v>
      </c>
      <c r="W1074" s="11">
        <v>0</v>
      </c>
      <c r="X1074" s="11">
        <v>29</v>
      </c>
      <c r="Y1074" s="11" t="s">
        <v>66</v>
      </c>
      <c r="Z1074" s="15" t="str">
        <f>_xlfn.XLOOKUP(E1074, Commandes!F:F, Commandes!D:D)</f>
        <v>GS83-2ZA-996</v>
      </c>
    </row>
    <row r="1075" spans="1:26" x14ac:dyDescent="0.25">
      <c r="A1075" s="11" t="s">
        <v>1329</v>
      </c>
      <c r="B1075" s="11" t="s">
        <v>6939</v>
      </c>
      <c r="C1075" s="11" t="s">
        <v>12315</v>
      </c>
      <c r="D1075" s="11" t="s">
        <v>12321</v>
      </c>
      <c r="E1075" s="11" t="s">
        <v>1415</v>
      </c>
      <c r="F1075" s="11" t="s">
        <v>8093</v>
      </c>
      <c r="G1075" s="11" t="s">
        <v>8103</v>
      </c>
      <c r="H1075" s="11" t="s">
        <v>8354</v>
      </c>
      <c r="I1075" s="11" t="s">
        <v>5261</v>
      </c>
      <c r="J1075" s="11" t="s">
        <v>9422</v>
      </c>
      <c r="K1075" s="11" t="s">
        <v>11910</v>
      </c>
      <c r="L1075" s="11" t="s">
        <v>12322</v>
      </c>
      <c r="M1075" s="11" t="s">
        <v>66</v>
      </c>
      <c r="N1075" s="11" t="s">
        <v>6874</v>
      </c>
      <c r="O1075" s="11" t="s">
        <v>6875</v>
      </c>
      <c r="P1075" s="11" t="s">
        <v>12323</v>
      </c>
      <c r="Q1075" s="11">
        <v>389487</v>
      </c>
      <c r="R1075" s="11" t="s">
        <v>12324</v>
      </c>
      <c r="S1075" s="11" t="s">
        <v>6878</v>
      </c>
      <c r="T1075" s="11" t="s">
        <v>1417</v>
      </c>
      <c r="U1075" s="11">
        <v>19000</v>
      </c>
      <c r="V1075" s="11" t="s">
        <v>6923</v>
      </c>
      <c r="W1075" s="11">
        <v>0</v>
      </c>
      <c r="X1075" s="11">
        <v>29</v>
      </c>
      <c r="Y1075" s="11" t="s">
        <v>66</v>
      </c>
      <c r="Z1075" s="15" t="str">
        <f>_xlfn.XLOOKUP(E1075, Commandes!F:F, Commandes!D:D)</f>
        <v>GXBK-A7J-4XZ</v>
      </c>
    </row>
    <row r="1076" spans="1:26" x14ac:dyDescent="0.25">
      <c r="A1076" s="11" t="s">
        <v>1329</v>
      </c>
      <c r="B1076" s="11" t="s">
        <v>6939</v>
      </c>
      <c r="C1076" s="11" t="s">
        <v>12315</v>
      </c>
      <c r="D1076" s="11" t="s">
        <v>12325</v>
      </c>
      <c r="E1076" s="11" t="s">
        <v>2940</v>
      </c>
      <c r="F1076" s="11" t="s">
        <v>8093</v>
      </c>
      <c r="G1076" s="11" t="s">
        <v>8103</v>
      </c>
      <c r="H1076" s="11" t="s">
        <v>6906</v>
      </c>
      <c r="I1076" s="11" t="s">
        <v>8094</v>
      </c>
      <c r="J1076" s="11" t="s">
        <v>8489</v>
      </c>
      <c r="K1076" s="11" t="s">
        <v>12326</v>
      </c>
      <c r="L1076" s="11" t="s">
        <v>12327</v>
      </c>
      <c r="M1076" s="11" t="s">
        <v>66</v>
      </c>
      <c r="N1076" s="11" t="s">
        <v>6874</v>
      </c>
      <c r="O1076" s="11" t="s">
        <v>6875</v>
      </c>
      <c r="P1076" s="11" t="s">
        <v>12328</v>
      </c>
      <c r="Q1076" s="11">
        <v>81979</v>
      </c>
      <c r="R1076" s="11" t="s">
        <v>12329</v>
      </c>
      <c r="S1076" s="11" t="s">
        <v>6878</v>
      </c>
      <c r="T1076" s="11" t="s">
        <v>2942</v>
      </c>
      <c r="U1076" s="11">
        <v>19000</v>
      </c>
      <c r="V1076" s="11" t="s">
        <v>6923</v>
      </c>
      <c r="W1076" s="11">
        <v>0</v>
      </c>
      <c r="X1076" s="11">
        <v>21</v>
      </c>
      <c r="Y1076" s="11" t="s">
        <v>6952</v>
      </c>
      <c r="Z1076" s="15" t="str">
        <f>_xlfn.XLOOKUP(E1076, Commandes!F:F, Commandes!D:D)</f>
        <v>GM83-NUD-W67</v>
      </c>
    </row>
    <row r="1077" spans="1:26" x14ac:dyDescent="0.25">
      <c r="A1077" s="11" t="s">
        <v>1329</v>
      </c>
      <c r="B1077" s="11" t="s">
        <v>6939</v>
      </c>
      <c r="C1077" s="11" t="s">
        <v>12315</v>
      </c>
      <c r="D1077" s="11" t="s">
        <v>12330</v>
      </c>
      <c r="E1077" s="11" t="s">
        <v>2946</v>
      </c>
      <c r="F1077" s="11" t="s">
        <v>8093</v>
      </c>
      <c r="G1077" s="11" t="s">
        <v>8103</v>
      </c>
      <c r="H1077" s="11" t="s">
        <v>6906</v>
      </c>
      <c r="I1077" s="11" t="s">
        <v>8094</v>
      </c>
      <c r="J1077" s="11" t="s">
        <v>8489</v>
      </c>
      <c r="K1077" s="11" t="s">
        <v>12331</v>
      </c>
      <c r="L1077" s="11" t="s">
        <v>12332</v>
      </c>
      <c r="M1077" s="11" t="s">
        <v>66</v>
      </c>
      <c r="N1077" s="11" t="s">
        <v>6874</v>
      </c>
      <c r="O1077" s="11" t="s">
        <v>6875</v>
      </c>
      <c r="P1077" s="11" t="s">
        <v>12333</v>
      </c>
      <c r="Q1077" s="11">
        <v>73370</v>
      </c>
      <c r="R1077" s="11" t="s">
        <v>12334</v>
      </c>
      <c r="S1077" s="11" t="s">
        <v>6878</v>
      </c>
      <c r="T1077" s="11" t="s">
        <v>2948</v>
      </c>
      <c r="U1077" s="11">
        <v>19000</v>
      </c>
      <c r="V1077" s="11" t="s">
        <v>6923</v>
      </c>
      <c r="W1077" s="11">
        <v>0</v>
      </c>
      <c r="X1077" s="11">
        <v>21</v>
      </c>
      <c r="Y1077" s="11" t="s">
        <v>6952</v>
      </c>
      <c r="Z1077" s="15" t="str">
        <f>_xlfn.XLOOKUP(E1077, Commandes!F:F, Commandes!D:D)</f>
        <v>GJJ8-4GJ-NUN</v>
      </c>
    </row>
    <row r="1078" spans="1:26" x14ac:dyDescent="0.25">
      <c r="A1078" s="11" t="s">
        <v>1329</v>
      </c>
      <c r="B1078" s="11" t="s">
        <v>6939</v>
      </c>
      <c r="C1078" s="11" t="s">
        <v>12315</v>
      </c>
      <c r="D1078" s="11" t="s">
        <v>12335</v>
      </c>
      <c r="E1078" s="11" t="s">
        <v>2864</v>
      </c>
      <c r="F1078" s="11" t="s">
        <v>8093</v>
      </c>
      <c r="G1078" s="11" t="s">
        <v>8103</v>
      </c>
      <c r="H1078" s="11" t="s">
        <v>6906</v>
      </c>
      <c r="I1078" s="11" t="s">
        <v>8094</v>
      </c>
      <c r="J1078" s="11" t="s">
        <v>8489</v>
      </c>
      <c r="K1078" s="11" t="s">
        <v>11299</v>
      </c>
      <c r="L1078" s="11" t="s">
        <v>12336</v>
      </c>
      <c r="M1078" s="11" t="s">
        <v>66</v>
      </c>
      <c r="N1078" s="11" t="s">
        <v>6874</v>
      </c>
      <c r="O1078" s="11" t="s">
        <v>6875</v>
      </c>
      <c r="P1078" s="11" t="s">
        <v>12337</v>
      </c>
      <c r="Q1078" s="11">
        <v>76376</v>
      </c>
      <c r="R1078" s="11" t="s">
        <v>12338</v>
      </c>
      <c r="S1078" s="11" t="s">
        <v>6878</v>
      </c>
      <c r="T1078" s="11" t="s">
        <v>2866</v>
      </c>
      <c r="U1078" s="11">
        <v>19000</v>
      </c>
      <c r="V1078" s="11" t="s">
        <v>6923</v>
      </c>
      <c r="W1078" s="11">
        <v>0</v>
      </c>
      <c r="X1078" s="11">
        <v>21</v>
      </c>
      <c r="Y1078" s="11" t="s">
        <v>6952</v>
      </c>
      <c r="Z1078" s="15" t="str">
        <f>_xlfn.XLOOKUP(E1078, Commandes!F:F, Commandes!D:D)</f>
        <v>G9KY-J2M-H2C</v>
      </c>
    </row>
    <row r="1079" spans="1:26" x14ac:dyDescent="0.25">
      <c r="A1079" s="11" t="s">
        <v>1329</v>
      </c>
      <c r="B1079" s="11" t="s">
        <v>6939</v>
      </c>
      <c r="C1079" s="11" t="s">
        <v>12315</v>
      </c>
      <c r="D1079" s="11" t="s">
        <v>12339</v>
      </c>
      <c r="E1079" s="11" t="s">
        <v>2772</v>
      </c>
      <c r="F1079" s="11" t="s">
        <v>8093</v>
      </c>
      <c r="G1079" s="11" t="s">
        <v>8103</v>
      </c>
      <c r="H1079" s="11" t="s">
        <v>6906</v>
      </c>
      <c r="I1079" s="11" t="s">
        <v>8094</v>
      </c>
      <c r="J1079" s="11" t="s">
        <v>8489</v>
      </c>
      <c r="K1079" s="11" t="s">
        <v>12331</v>
      </c>
      <c r="L1079" s="11" t="s">
        <v>12340</v>
      </c>
      <c r="M1079" s="11" t="s">
        <v>66</v>
      </c>
      <c r="N1079" s="11" t="s">
        <v>6874</v>
      </c>
      <c r="O1079" s="11" t="s">
        <v>6875</v>
      </c>
      <c r="P1079" s="11" t="s">
        <v>12341</v>
      </c>
      <c r="Q1079" s="11">
        <v>76601</v>
      </c>
      <c r="R1079" s="11" t="s">
        <v>12342</v>
      </c>
      <c r="S1079" s="11" t="s">
        <v>6878</v>
      </c>
      <c r="T1079" s="11" t="s">
        <v>2774</v>
      </c>
      <c r="U1079" s="11">
        <v>19000</v>
      </c>
      <c r="V1079" s="11" t="s">
        <v>6923</v>
      </c>
      <c r="W1079" s="11">
        <v>0</v>
      </c>
      <c r="X1079" s="11">
        <v>21</v>
      </c>
      <c r="Y1079" s="11" t="s">
        <v>6952</v>
      </c>
      <c r="Z1079" s="15" t="str">
        <f>_xlfn.XLOOKUP(E1079, Commandes!F:F, Commandes!D:D)</f>
        <v>G9GC-5R9-N4A</v>
      </c>
    </row>
    <row r="1080" spans="1:26" x14ac:dyDescent="0.25">
      <c r="A1080" s="11" t="s">
        <v>1329</v>
      </c>
      <c r="B1080" s="11" t="s">
        <v>6939</v>
      </c>
      <c r="C1080" s="11" t="s">
        <v>12315</v>
      </c>
      <c r="D1080" s="11" t="s">
        <v>12343</v>
      </c>
      <c r="E1080" s="11" t="s">
        <v>2765</v>
      </c>
      <c r="F1080" s="11" t="s">
        <v>8093</v>
      </c>
      <c r="G1080" s="11" t="s">
        <v>8103</v>
      </c>
      <c r="H1080" s="11" t="s">
        <v>6906</v>
      </c>
      <c r="I1080" s="11" t="s">
        <v>8094</v>
      </c>
      <c r="J1080" s="11" t="s">
        <v>8489</v>
      </c>
      <c r="K1080" s="11" t="s">
        <v>8144</v>
      </c>
      <c r="L1080" s="11" t="s">
        <v>12344</v>
      </c>
      <c r="M1080" s="11" t="s">
        <v>66</v>
      </c>
      <c r="N1080" s="11" t="s">
        <v>6874</v>
      </c>
      <c r="O1080" s="11" t="s">
        <v>6875</v>
      </c>
      <c r="P1080" s="11" t="s">
        <v>66</v>
      </c>
      <c r="Q1080" s="11">
        <v>78000</v>
      </c>
      <c r="R1080" s="11" t="s">
        <v>12345</v>
      </c>
      <c r="S1080" s="11" t="s">
        <v>6878</v>
      </c>
      <c r="T1080" s="11" t="s">
        <v>2767</v>
      </c>
      <c r="U1080" s="11">
        <v>19000</v>
      </c>
      <c r="V1080" s="11" t="s">
        <v>6923</v>
      </c>
      <c r="W1080" s="11">
        <v>0</v>
      </c>
      <c r="X1080" s="11">
        <v>21</v>
      </c>
      <c r="Y1080" s="11" t="s">
        <v>6952</v>
      </c>
      <c r="Z1080" s="15" t="str">
        <f>_xlfn.XLOOKUP(E1080, Commandes!F:F, Commandes!D:D)</f>
        <v>GE8F-9KA-YUF</v>
      </c>
    </row>
    <row r="1081" spans="1:26" x14ac:dyDescent="0.25">
      <c r="A1081" s="11" t="s">
        <v>1329</v>
      </c>
      <c r="B1081" s="11" t="s">
        <v>6939</v>
      </c>
      <c r="C1081" s="11" t="s">
        <v>12315</v>
      </c>
      <c r="D1081" s="11" t="s">
        <v>12346</v>
      </c>
      <c r="E1081" s="11" t="s">
        <v>3837</v>
      </c>
      <c r="F1081" s="11" t="s">
        <v>8093</v>
      </c>
      <c r="G1081" s="11" t="s">
        <v>8103</v>
      </c>
      <c r="H1081" s="11" t="s">
        <v>6906</v>
      </c>
      <c r="I1081" s="11" t="s">
        <v>8094</v>
      </c>
      <c r="J1081" s="11" t="s">
        <v>8489</v>
      </c>
      <c r="K1081" s="11" t="s">
        <v>12347</v>
      </c>
      <c r="L1081" s="11" t="s">
        <v>12348</v>
      </c>
      <c r="M1081" s="11" t="s">
        <v>66</v>
      </c>
      <c r="N1081" s="11" t="s">
        <v>6874</v>
      </c>
      <c r="O1081" s="11" t="s">
        <v>6875</v>
      </c>
      <c r="P1081" s="11" t="s">
        <v>66</v>
      </c>
      <c r="Q1081" s="11">
        <v>38081</v>
      </c>
      <c r="R1081" s="11" t="s">
        <v>12349</v>
      </c>
      <c r="S1081" s="11" t="s">
        <v>6878</v>
      </c>
      <c r="T1081" s="11" t="s">
        <v>3839</v>
      </c>
      <c r="U1081" s="11">
        <v>19000</v>
      </c>
      <c r="V1081" s="11" t="s">
        <v>6923</v>
      </c>
      <c r="W1081" s="11">
        <v>0</v>
      </c>
      <c r="X1081" s="11">
        <v>21</v>
      </c>
      <c r="Y1081" s="11" t="s">
        <v>6952</v>
      </c>
      <c r="Z1081" s="15" t="str">
        <f>_xlfn.XLOOKUP(E1081, Commandes!F:F, Commandes!D:D)</f>
        <v>GJN2-FTZ-UWX</v>
      </c>
    </row>
    <row r="1082" spans="1:26" x14ac:dyDescent="0.25">
      <c r="A1082" s="11" t="s">
        <v>1329</v>
      </c>
      <c r="B1082" s="11" t="s">
        <v>6939</v>
      </c>
      <c r="C1082" s="11" t="s">
        <v>12315</v>
      </c>
      <c r="D1082" s="11" t="s">
        <v>12350</v>
      </c>
      <c r="E1082" s="11" t="s">
        <v>3211</v>
      </c>
      <c r="F1082" s="11" t="s">
        <v>8093</v>
      </c>
      <c r="G1082" s="11" t="s">
        <v>8103</v>
      </c>
      <c r="H1082" s="11" t="s">
        <v>6906</v>
      </c>
      <c r="I1082" s="11" t="s">
        <v>8094</v>
      </c>
      <c r="J1082" s="11" t="s">
        <v>8489</v>
      </c>
      <c r="K1082" s="11" t="s">
        <v>8994</v>
      </c>
      <c r="L1082" s="11" t="s">
        <v>12351</v>
      </c>
      <c r="M1082" s="11" t="s">
        <v>66</v>
      </c>
      <c r="N1082" s="11" t="s">
        <v>6874</v>
      </c>
      <c r="O1082" s="11" t="s">
        <v>6875</v>
      </c>
      <c r="P1082" s="11" t="s">
        <v>66</v>
      </c>
      <c r="Q1082" s="11">
        <v>55914</v>
      </c>
      <c r="R1082" s="11" t="s">
        <v>12352</v>
      </c>
      <c r="S1082" s="11" t="s">
        <v>6878</v>
      </c>
      <c r="T1082" s="11" t="s">
        <v>3213</v>
      </c>
      <c r="U1082" s="11">
        <v>19000</v>
      </c>
      <c r="V1082" s="11" t="s">
        <v>6923</v>
      </c>
      <c r="W1082" s="11">
        <v>0</v>
      </c>
      <c r="X1082" s="11">
        <v>21</v>
      </c>
      <c r="Y1082" s="11" t="s">
        <v>6952</v>
      </c>
      <c r="Z1082" s="15" t="str">
        <f>_xlfn.XLOOKUP(E1082, Commandes!F:F, Commandes!D:D)</f>
        <v>GXEB-KX8-B93</v>
      </c>
    </row>
    <row r="1083" spans="1:26" x14ac:dyDescent="0.25">
      <c r="A1083" s="11" t="s">
        <v>1329</v>
      </c>
      <c r="B1083" s="11" t="s">
        <v>6939</v>
      </c>
      <c r="C1083" s="11" t="s">
        <v>12315</v>
      </c>
      <c r="D1083" s="11" t="s">
        <v>12353</v>
      </c>
      <c r="E1083" s="11" t="s">
        <v>4086</v>
      </c>
      <c r="F1083" s="11" t="s">
        <v>8093</v>
      </c>
      <c r="G1083" s="11" t="s">
        <v>8093</v>
      </c>
      <c r="H1083" s="11" t="s">
        <v>6906</v>
      </c>
      <c r="I1083" s="11" t="s">
        <v>8094</v>
      </c>
      <c r="J1083" s="11" t="s">
        <v>8489</v>
      </c>
      <c r="K1083" s="11" t="s">
        <v>12312</v>
      </c>
      <c r="L1083" s="11" t="s">
        <v>12313</v>
      </c>
      <c r="M1083" s="11" t="s">
        <v>66</v>
      </c>
      <c r="N1083" s="11" t="s">
        <v>6874</v>
      </c>
      <c r="O1083" s="11" t="s">
        <v>6875</v>
      </c>
      <c r="P1083" s="11" t="s">
        <v>66</v>
      </c>
      <c r="Q1083" s="11">
        <v>12634</v>
      </c>
      <c r="R1083" s="11" t="s">
        <v>12354</v>
      </c>
      <c r="S1083" s="11" t="s">
        <v>7125</v>
      </c>
      <c r="T1083" s="11" t="s">
        <v>4088</v>
      </c>
      <c r="U1083" s="11">
        <v>19000</v>
      </c>
      <c r="V1083" s="11" t="s">
        <v>6923</v>
      </c>
      <c r="W1083" s="11">
        <v>0</v>
      </c>
      <c r="X1083" s="11">
        <v>21</v>
      </c>
      <c r="Y1083" s="11" t="s">
        <v>6952</v>
      </c>
      <c r="Z1083" s="15" t="str">
        <f>_xlfn.XLOOKUP(E1083, Commandes!F:F, Commandes!D:D)</f>
        <v>GHEM-7SZ-M95</v>
      </c>
    </row>
    <row r="1084" spans="1:26" x14ac:dyDescent="0.25">
      <c r="A1084" s="11" t="s">
        <v>1329</v>
      </c>
      <c r="B1084" s="11" t="s">
        <v>6939</v>
      </c>
      <c r="C1084" s="11" t="s">
        <v>12355</v>
      </c>
      <c r="D1084" s="11" t="s">
        <v>12356</v>
      </c>
      <c r="E1084" s="11" t="s">
        <v>1333</v>
      </c>
      <c r="F1084" s="11" t="s">
        <v>8093</v>
      </c>
      <c r="G1084" s="11" t="s">
        <v>8093</v>
      </c>
      <c r="H1084" s="11" t="s">
        <v>8354</v>
      </c>
      <c r="I1084" s="11" t="s">
        <v>5261</v>
      </c>
      <c r="J1084" s="11" t="s">
        <v>9422</v>
      </c>
      <c r="K1084" s="11" t="s">
        <v>12357</v>
      </c>
      <c r="L1084" s="11" t="s">
        <v>8813</v>
      </c>
      <c r="M1084" s="11" t="s">
        <v>66</v>
      </c>
      <c r="N1084" s="11" t="s">
        <v>6874</v>
      </c>
      <c r="O1084" s="11" t="s">
        <v>6875</v>
      </c>
      <c r="P1084" s="11" t="s">
        <v>66</v>
      </c>
      <c r="Q1084" s="11">
        <v>486256</v>
      </c>
      <c r="R1084" s="11" t="s">
        <v>12358</v>
      </c>
      <c r="S1084" s="11" t="s">
        <v>6878</v>
      </c>
      <c r="T1084" s="11" t="s">
        <v>1335</v>
      </c>
      <c r="U1084" s="11">
        <v>19000</v>
      </c>
      <c r="V1084" s="11" t="s">
        <v>6923</v>
      </c>
      <c r="W1084" s="11">
        <v>0</v>
      </c>
      <c r="X1084" s="11">
        <v>29</v>
      </c>
      <c r="Y1084" s="11" t="s">
        <v>66</v>
      </c>
      <c r="Z1084" s="15" t="str">
        <f>_xlfn.XLOOKUP(E1084, Commandes!F:F, Commandes!D:D)</f>
        <v>G9EN-AJC-8TD</v>
      </c>
    </row>
    <row r="1085" spans="1:26" x14ac:dyDescent="0.25">
      <c r="A1085" s="11" t="s">
        <v>1329</v>
      </c>
      <c r="B1085" s="11" t="s">
        <v>6939</v>
      </c>
      <c r="C1085" s="11" t="s">
        <v>12355</v>
      </c>
      <c r="D1085" s="11" t="s">
        <v>12359</v>
      </c>
      <c r="E1085" s="11" t="s">
        <v>1374</v>
      </c>
      <c r="F1085" s="11" t="s">
        <v>8029</v>
      </c>
      <c r="G1085" s="11" t="s">
        <v>8103</v>
      </c>
      <c r="H1085" s="11" t="s">
        <v>8354</v>
      </c>
      <c r="I1085" s="11" t="s">
        <v>5261</v>
      </c>
      <c r="J1085" s="11" t="s">
        <v>9422</v>
      </c>
      <c r="K1085" s="11" t="s">
        <v>12360</v>
      </c>
      <c r="L1085" s="11" t="s">
        <v>12361</v>
      </c>
      <c r="M1085" s="11" t="s">
        <v>66</v>
      </c>
      <c r="N1085" s="11" t="s">
        <v>6874</v>
      </c>
      <c r="O1085" s="11" t="s">
        <v>6875</v>
      </c>
      <c r="P1085" s="11" t="s">
        <v>66</v>
      </c>
      <c r="Q1085" s="11">
        <v>404500</v>
      </c>
      <c r="R1085" s="11" t="s">
        <v>12362</v>
      </c>
      <c r="S1085" s="11" t="s">
        <v>6878</v>
      </c>
      <c r="T1085" s="11" t="s">
        <v>1376</v>
      </c>
      <c r="U1085" s="11">
        <v>19000</v>
      </c>
      <c r="V1085" s="11" t="s">
        <v>6923</v>
      </c>
      <c r="W1085" s="11">
        <v>0</v>
      </c>
      <c r="X1085" s="11">
        <v>29</v>
      </c>
      <c r="Y1085" s="11" t="s">
        <v>66</v>
      </c>
      <c r="Z1085" s="15" t="str">
        <f>_xlfn.XLOOKUP(E1085, Commandes!F:F, Commandes!D:D)</f>
        <v>GN9A-V6W-K9W</v>
      </c>
    </row>
    <row r="1086" spans="1:26" x14ac:dyDescent="0.25">
      <c r="A1086" s="11" t="s">
        <v>1329</v>
      </c>
      <c r="B1086" s="11" t="s">
        <v>6939</v>
      </c>
      <c r="C1086" s="11" t="s">
        <v>12355</v>
      </c>
      <c r="D1086" s="11" t="s">
        <v>12363</v>
      </c>
      <c r="E1086" s="11" t="s">
        <v>12364</v>
      </c>
      <c r="F1086" s="11" t="s">
        <v>8029</v>
      </c>
      <c r="G1086" s="11" t="s">
        <v>8029</v>
      </c>
      <c r="H1086" s="11" t="s">
        <v>5169</v>
      </c>
      <c r="I1086" s="11" t="s">
        <v>5170</v>
      </c>
      <c r="J1086" s="11" t="s">
        <v>66</v>
      </c>
      <c r="K1086" s="11" t="s">
        <v>12365</v>
      </c>
      <c r="L1086" s="11" t="s">
        <v>12366</v>
      </c>
      <c r="M1086" s="11" t="s">
        <v>66</v>
      </c>
      <c r="N1086" s="11" t="s">
        <v>8032</v>
      </c>
      <c r="O1086" s="11" t="s">
        <v>8160</v>
      </c>
      <c r="P1086" s="11" t="s">
        <v>66</v>
      </c>
      <c r="Q1086" s="11">
        <v>229730</v>
      </c>
      <c r="R1086" s="11" t="s">
        <v>12367</v>
      </c>
      <c r="S1086" s="11" t="s">
        <v>6878</v>
      </c>
      <c r="T1086" s="11" t="s">
        <v>12368</v>
      </c>
      <c r="U1086" s="11">
        <v>19000</v>
      </c>
      <c r="V1086" s="11" t="s">
        <v>6923</v>
      </c>
      <c r="W1086" s="11">
        <v>0</v>
      </c>
      <c r="X1086" s="11">
        <v>18</v>
      </c>
      <c r="Y1086" s="11" t="s">
        <v>6952</v>
      </c>
      <c r="Z1086" s="15" t="e">
        <f>_xlfn.XLOOKUP(E1086, Commandes!F:F, Commandes!D:D)</f>
        <v>#N/A</v>
      </c>
    </row>
    <row r="1087" spans="1:26" x14ac:dyDescent="0.25">
      <c r="A1087" s="11" t="s">
        <v>1329</v>
      </c>
      <c r="B1087" s="11" t="s">
        <v>6939</v>
      </c>
      <c r="C1087" s="11" t="s">
        <v>12355</v>
      </c>
      <c r="D1087" s="11" t="s">
        <v>12369</v>
      </c>
      <c r="E1087" s="11" t="s">
        <v>1409</v>
      </c>
      <c r="F1087" s="11" t="s">
        <v>8029</v>
      </c>
      <c r="G1087" s="11" t="s">
        <v>66</v>
      </c>
      <c r="H1087" s="11" t="s">
        <v>6906</v>
      </c>
      <c r="I1087" s="11" t="s">
        <v>8094</v>
      </c>
      <c r="J1087" s="11" t="s">
        <v>8465</v>
      </c>
      <c r="K1087" s="11" t="s">
        <v>12237</v>
      </c>
      <c r="L1087" s="11" t="s">
        <v>12238</v>
      </c>
      <c r="M1087" s="11" t="s">
        <v>66</v>
      </c>
      <c r="N1087" s="11" t="s">
        <v>6874</v>
      </c>
      <c r="O1087" s="11" t="s">
        <v>6875</v>
      </c>
      <c r="P1087" s="11" t="s">
        <v>66</v>
      </c>
      <c r="Q1087" s="11">
        <v>321960</v>
      </c>
      <c r="R1087" s="11" t="s">
        <v>12370</v>
      </c>
      <c r="S1087" s="11" t="s">
        <v>7125</v>
      </c>
      <c r="T1087" s="11" t="s">
        <v>1411</v>
      </c>
      <c r="U1087" s="11">
        <v>19000</v>
      </c>
      <c r="V1087" s="11" t="s">
        <v>6923</v>
      </c>
      <c r="W1087" s="11">
        <v>0</v>
      </c>
      <c r="X1087" s="11">
        <v>21</v>
      </c>
      <c r="Y1087" s="11" t="s">
        <v>66</v>
      </c>
      <c r="Z1087" s="15" t="str">
        <f>_xlfn.XLOOKUP(E1087, Commandes!F:F, Commandes!D:D)</f>
        <v>GKDH-VFV-RCE</v>
      </c>
    </row>
    <row r="1088" spans="1:26" x14ac:dyDescent="0.25">
      <c r="A1088" s="11" t="s">
        <v>1329</v>
      </c>
      <c r="B1088" s="11" t="s">
        <v>6939</v>
      </c>
      <c r="C1088" s="11" t="s">
        <v>12355</v>
      </c>
      <c r="D1088" s="11" t="s">
        <v>12371</v>
      </c>
      <c r="E1088" s="11" t="s">
        <v>1403</v>
      </c>
      <c r="F1088" s="11" t="s">
        <v>8029</v>
      </c>
      <c r="G1088" s="11" t="s">
        <v>66</v>
      </c>
      <c r="H1088" s="11" t="s">
        <v>6906</v>
      </c>
      <c r="I1088" s="11" t="s">
        <v>8094</v>
      </c>
      <c r="J1088" s="11" t="s">
        <v>8465</v>
      </c>
      <c r="K1088" s="11" t="s">
        <v>12372</v>
      </c>
      <c r="L1088" s="11" t="s">
        <v>12373</v>
      </c>
      <c r="M1088" s="11" t="s">
        <v>66</v>
      </c>
      <c r="N1088" s="11" t="s">
        <v>6874</v>
      </c>
      <c r="O1088" s="11" t="s">
        <v>6875</v>
      </c>
      <c r="P1088" s="11" t="s">
        <v>66</v>
      </c>
      <c r="Q1088" s="11">
        <v>231889</v>
      </c>
      <c r="R1088" s="11" t="s">
        <v>12374</v>
      </c>
      <c r="S1088" s="11" t="s">
        <v>7125</v>
      </c>
      <c r="T1088" s="11" t="s">
        <v>1405</v>
      </c>
      <c r="U1088" s="11">
        <v>16000</v>
      </c>
      <c r="V1088" s="11" t="s">
        <v>6923</v>
      </c>
      <c r="W1088" s="11">
        <v>0</v>
      </c>
      <c r="X1088" s="11">
        <v>21</v>
      </c>
      <c r="Y1088" s="11" t="s">
        <v>66</v>
      </c>
      <c r="Z1088" s="15" t="str">
        <f>_xlfn.XLOOKUP(E1088, Commandes!F:F, Commandes!D:D)</f>
        <v>G4JJ-28E-YB9</v>
      </c>
    </row>
    <row r="1089" spans="1:26" x14ac:dyDescent="0.25">
      <c r="A1089" s="11" t="s">
        <v>1329</v>
      </c>
      <c r="B1089" s="11" t="s">
        <v>6939</v>
      </c>
      <c r="C1089" s="11" t="s">
        <v>12355</v>
      </c>
      <c r="D1089" s="11" t="s">
        <v>12375</v>
      </c>
      <c r="E1089" s="11" t="s">
        <v>1391</v>
      </c>
      <c r="F1089" s="11" t="s">
        <v>8029</v>
      </c>
      <c r="G1089" s="11" t="s">
        <v>66</v>
      </c>
      <c r="H1089" s="11" t="s">
        <v>6906</v>
      </c>
      <c r="I1089" s="11" t="s">
        <v>8094</v>
      </c>
      <c r="J1089" s="11" t="s">
        <v>8465</v>
      </c>
      <c r="K1089" s="11" t="s">
        <v>12372</v>
      </c>
      <c r="L1089" s="11" t="s">
        <v>12373</v>
      </c>
      <c r="M1089" s="11" t="s">
        <v>66</v>
      </c>
      <c r="N1089" s="11" t="s">
        <v>6874</v>
      </c>
      <c r="O1089" s="11" t="s">
        <v>6875</v>
      </c>
      <c r="P1089" s="11" t="s">
        <v>12376</v>
      </c>
      <c r="Q1089" s="11">
        <v>258298</v>
      </c>
      <c r="R1089" s="11" t="s">
        <v>12377</v>
      </c>
      <c r="S1089" s="11" t="s">
        <v>6878</v>
      </c>
      <c r="T1089" s="11" t="s">
        <v>1393</v>
      </c>
      <c r="U1089" s="11">
        <v>16000</v>
      </c>
      <c r="V1089" s="11" t="s">
        <v>6923</v>
      </c>
      <c r="W1089" s="11">
        <v>0</v>
      </c>
      <c r="X1089" s="11">
        <v>21</v>
      </c>
      <c r="Y1089" s="11" t="s">
        <v>66</v>
      </c>
      <c r="Z1089" s="15" t="str">
        <f>_xlfn.XLOOKUP(E1089, Commandes!F:F, Commandes!D:D)</f>
        <v>GE23-JWK-N2S</v>
      </c>
    </row>
    <row r="1090" spans="1:26" x14ac:dyDescent="0.25">
      <c r="A1090" s="11" t="s">
        <v>1329</v>
      </c>
      <c r="B1090" s="11" t="s">
        <v>6939</v>
      </c>
      <c r="C1090" s="11" t="s">
        <v>12355</v>
      </c>
      <c r="D1090" s="11" t="s">
        <v>12378</v>
      </c>
      <c r="E1090" s="11" t="s">
        <v>12379</v>
      </c>
      <c r="F1090" s="11" t="s">
        <v>8353</v>
      </c>
      <c r="G1090" s="11" t="s">
        <v>8353</v>
      </c>
      <c r="H1090" s="11" t="s">
        <v>6906</v>
      </c>
      <c r="I1090" s="11" t="s">
        <v>4673</v>
      </c>
      <c r="J1090" s="11" t="s">
        <v>66</v>
      </c>
      <c r="K1090" s="11" t="s">
        <v>12380</v>
      </c>
      <c r="L1090" s="11" t="s">
        <v>12381</v>
      </c>
      <c r="M1090" s="11" t="s">
        <v>66</v>
      </c>
      <c r="N1090" s="11" t="s">
        <v>6910</v>
      </c>
      <c r="O1090" s="11" t="s">
        <v>9917</v>
      </c>
      <c r="P1090" s="11" t="s">
        <v>66</v>
      </c>
      <c r="Q1090" s="11">
        <v>923536</v>
      </c>
      <c r="R1090" s="11" t="s">
        <v>12382</v>
      </c>
      <c r="S1090" s="11" t="s">
        <v>6878</v>
      </c>
      <c r="T1090" s="11" t="s">
        <v>12383</v>
      </c>
      <c r="U1090" s="11">
        <v>14000</v>
      </c>
      <c r="V1090" s="11" t="s">
        <v>6923</v>
      </c>
      <c r="W1090" s="11">
        <v>0</v>
      </c>
      <c r="X1090" s="11">
        <v>21</v>
      </c>
      <c r="Y1090" s="11" t="s">
        <v>6952</v>
      </c>
      <c r="Z1090" s="15" t="e">
        <f>_xlfn.XLOOKUP(E1090, Commandes!F:F, Commandes!D:D)</f>
        <v>#N/A</v>
      </c>
    </row>
    <row r="1091" spans="1:26" x14ac:dyDescent="0.25">
      <c r="A1091" s="11" t="s">
        <v>1329</v>
      </c>
      <c r="B1091" s="11" t="s">
        <v>6939</v>
      </c>
      <c r="C1091" s="11" t="s">
        <v>12355</v>
      </c>
      <c r="D1091" s="11" t="s">
        <v>12384</v>
      </c>
      <c r="E1091" s="11" t="s">
        <v>1397</v>
      </c>
      <c r="F1091" s="11" t="s">
        <v>8029</v>
      </c>
      <c r="G1091" s="11" t="s">
        <v>8029</v>
      </c>
      <c r="H1091" s="11" t="s">
        <v>6906</v>
      </c>
      <c r="I1091" s="11" t="s">
        <v>8094</v>
      </c>
      <c r="J1091" s="11" t="s">
        <v>8872</v>
      </c>
      <c r="K1091" s="11" t="s">
        <v>7736</v>
      </c>
      <c r="L1091" s="11" t="s">
        <v>12385</v>
      </c>
      <c r="M1091" s="11" t="s">
        <v>66</v>
      </c>
      <c r="N1091" s="11" t="s">
        <v>6874</v>
      </c>
      <c r="O1091" s="11" t="s">
        <v>6875</v>
      </c>
      <c r="P1091" s="11" t="s">
        <v>12386</v>
      </c>
      <c r="Q1091" s="11">
        <v>650803</v>
      </c>
      <c r="R1091" s="11" t="s">
        <v>12387</v>
      </c>
      <c r="S1091" s="11" t="s">
        <v>6878</v>
      </c>
      <c r="T1091" s="11" t="s">
        <v>1399</v>
      </c>
      <c r="U1091" s="11">
        <v>19000</v>
      </c>
      <c r="V1091" s="11" t="s">
        <v>7170</v>
      </c>
      <c r="W1091" s="11">
        <v>0</v>
      </c>
      <c r="X1091" s="11">
        <v>24</v>
      </c>
      <c r="Y1091" s="11" t="s">
        <v>6952</v>
      </c>
      <c r="Z1091" s="15" t="str">
        <f>_xlfn.XLOOKUP(E1091, Commandes!F:F, Commandes!D:D)</f>
        <v>GM2K-UTC-K53</v>
      </c>
    </row>
    <row r="1092" spans="1:26" x14ac:dyDescent="0.25">
      <c r="A1092" s="11" t="s">
        <v>1329</v>
      </c>
      <c r="B1092" s="11" t="s">
        <v>6939</v>
      </c>
      <c r="C1092" s="11" t="s">
        <v>12355</v>
      </c>
      <c r="D1092" s="11" t="s">
        <v>12388</v>
      </c>
      <c r="E1092" s="11" t="s">
        <v>1386</v>
      </c>
      <c r="F1092" s="11" t="s">
        <v>8029</v>
      </c>
      <c r="G1092" s="11" t="s">
        <v>8029</v>
      </c>
      <c r="H1092" s="11" t="s">
        <v>6906</v>
      </c>
      <c r="I1092" s="11" t="s">
        <v>8094</v>
      </c>
      <c r="J1092" s="11" t="s">
        <v>8872</v>
      </c>
      <c r="K1092" s="11" t="s">
        <v>12389</v>
      </c>
      <c r="L1092" s="11" t="s">
        <v>12390</v>
      </c>
      <c r="M1092" s="11" t="s">
        <v>66</v>
      </c>
      <c r="N1092" s="11" t="s">
        <v>6874</v>
      </c>
      <c r="O1092" s="11" t="s">
        <v>6875</v>
      </c>
      <c r="P1092" s="11" t="s">
        <v>66</v>
      </c>
      <c r="Q1092" s="11">
        <v>73347</v>
      </c>
      <c r="R1092" s="11" t="s">
        <v>10162</v>
      </c>
      <c r="S1092" s="11" t="s">
        <v>6878</v>
      </c>
      <c r="T1092" s="11" t="s">
        <v>1388</v>
      </c>
      <c r="U1092" s="11">
        <v>19535</v>
      </c>
      <c r="V1092" s="11" t="s">
        <v>7170</v>
      </c>
      <c r="W1092" s="11">
        <v>0</v>
      </c>
      <c r="X1092" s="11">
        <v>24</v>
      </c>
      <c r="Y1092" s="11" t="s">
        <v>6952</v>
      </c>
      <c r="Z1092" s="15" t="str">
        <f>_xlfn.XLOOKUP(E1092, Commandes!F:F, Commandes!D:D)</f>
        <v>GFYK-73B-M9N</v>
      </c>
    </row>
    <row r="1093" spans="1:26" x14ac:dyDescent="0.25">
      <c r="A1093" s="11" t="s">
        <v>1329</v>
      </c>
      <c r="B1093" s="11" t="s">
        <v>6939</v>
      </c>
      <c r="C1093" s="11" t="s">
        <v>12355</v>
      </c>
      <c r="D1093" s="11" t="s">
        <v>12391</v>
      </c>
      <c r="E1093" s="11" t="s">
        <v>1380</v>
      </c>
      <c r="F1093" s="11" t="s">
        <v>8029</v>
      </c>
      <c r="G1093" s="11" t="s">
        <v>8029</v>
      </c>
      <c r="H1093" s="11" t="s">
        <v>6906</v>
      </c>
      <c r="I1093" s="11" t="s">
        <v>8094</v>
      </c>
      <c r="J1093" s="11" t="s">
        <v>8872</v>
      </c>
      <c r="K1093" s="11" t="s">
        <v>8087</v>
      </c>
      <c r="L1093" s="11" t="s">
        <v>12392</v>
      </c>
      <c r="M1093" s="11" t="s">
        <v>66</v>
      </c>
      <c r="N1093" s="11" t="s">
        <v>6874</v>
      </c>
      <c r="O1093" s="11" t="s">
        <v>6875</v>
      </c>
      <c r="P1093" s="11" t="s">
        <v>12393</v>
      </c>
      <c r="Q1093" s="11">
        <v>124624</v>
      </c>
      <c r="R1093" s="11" t="s">
        <v>11780</v>
      </c>
      <c r="S1093" s="11" t="s">
        <v>6878</v>
      </c>
      <c r="T1093" s="11" t="s">
        <v>1382</v>
      </c>
      <c r="U1093" s="11">
        <v>19568</v>
      </c>
      <c r="V1093" s="11" t="s">
        <v>7170</v>
      </c>
      <c r="W1093" s="11">
        <v>0</v>
      </c>
      <c r="X1093" s="11">
        <v>24</v>
      </c>
      <c r="Y1093" s="11" t="s">
        <v>6952</v>
      </c>
      <c r="Z1093" s="15" t="str">
        <f>_xlfn.XLOOKUP(E1093, Commandes!F:F, Commandes!D:D)</f>
        <v>GY5W-B99-ZKS</v>
      </c>
    </row>
    <row r="1094" spans="1:26" x14ac:dyDescent="0.25">
      <c r="A1094" s="11" t="s">
        <v>1329</v>
      </c>
      <c r="B1094" s="11" t="s">
        <v>6939</v>
      </c>
      <c r="C1094" s="11" t="s">
        <v>12355</v>
      </c>
      <c r="D1094" s="11" t="s">
        <v>12394</v>
      </c>
      <c r="E1094" s="11" t="s">
        <v>1339</v>
      </c>
      <c r="F1094" s="11" t="s">
        <v>6942</v>
      </c>
      <c r="G1094" s="11" t="s">
        <v>6942</v>
      </c>
      <c r="H1094" s="11" t="s">
        <v>4692</v>
      </c>
      <c r="I1094" s="11" t="s">
        <v>8126</v>
      </c>
      <c r="J1094" s="11" t="s">
        <v>66</v>
      </c>
      <c r="K1094" s="11" t="s">
        <v>8595</v>
      </c>
      <c r="L1094" s="11" t="s">
        <v>7186</v>
      </c>
      <c r="M1094" s="11" t="s">
        <v>66</v>
      </c>
      <c r="N1094" s="11" t="s">
        <v>8032</v>
      </c>
      <c r="O1094" s="11" t="s">
        <v>8160</v>
      </c>
      <c r="P1094" s="11" t="s">
        <v>66</v>
      </c>
      <c r="Q1094" s="11">
        <v>44079</v>
      </c>
      <c r="R1094" s="11" t="s">
        <v>12395</v>
      </c>
      <c r="S1094" s="11" t="s">
        <v>6878</v>
      </c>
      <c r="T1094" s="11" t="s">
        <v>1341</v>
      </c>
      <c r="U1094" s="11">
        <v>16000</v>
      </c>
      <c r="V1094" s="11" t="s">
        <v>6923</v>
      </c>
      <c r="W1094" s="11">
        <v>0</v>
      </c>
      <c r="X1094" s="11">
        <v>12</v>
      </c>
      <c r="Y1094" s="11" t="s">
        <v>6952</v>
      </c>
      <c r="Z1094" s="15" t="str">
        <f>_xlfn.XLOOKUP(E1094, Commandes!F:F, Commandes!D:D)</f>
        <v>G5MX-EZP-PBK</v>
      </c>
    </row>
    <row r="1095" spans="1:26" x14ac:dyDescent="0.25">
      <c r="A1095" s="11" t="s">
        <v>1329</v>
      </c>
      <c r="B1095" s="11" t="s">
        <v>6939</v>
      </c>
      <c r="C1095" s="11" t="s">
        <v>12355</v>
      </c>
      <c r="D1095" s="11" t="s">
        <v>12396</v>
      </c>
      <c r="E1095" s="11" t="s">
        <v>1326</v>
      </c>
      <c r="F1095" s="11" t="s">
        <v>6942</v>
      </c>
      <c r="G1095" s="11" t="s">
        <v>6942</v>
      </c>
      <c r="H1095" s="11" t="s">
        <v>4692</v>
      </c>
      <c r="I1095" s="11" t="s">
        <v>8126</v>
      </c>
      <c r="J1095" s="11" t="s">
        <v>66</v>
      </c>
      <c r="K1095" s="11" t="s">
        <v>12397</v>
      </c>
      <c r="L1095" s="11" t="s">
        <v>7186</v>
      </c>
      <c r="M1095" s="11" t="s">
        <v>66</v>
      </c>
      <c r="N1095" s="11" t="s">
        <v>6910</v>
      </c>
      <c r="O1095" s="11" t="s">
        <v>6911</v>
      </c>
      <c r="P1095" s="11" t="s">
        <v>66</v>
      </c>
      <c r="Q1095" s="11">
        <v>86800</v>
      </c>
      <c r="R1095" s="11" t="s">
        <v>10241</v>
      </c>
      <c r="S1095" s="11" t="s">
        <v>6878</v>
      </c>
      <c r="T1095" s="11" t="s">
        <v>1328</v>
      </c>
      <c r="U1095" s="11">
        <v>16000</v>
      </c>
      <c r="V1095" s="11" t="s">
        <v>6923</v>
      </c>
      <c r="W1095" s="11">
        <v>0</v>
      </c>
      <c r="X1095" s="11">
        <v>12</v>
      </c>
      <c r="Y1095" s="11" t="s">
        <v>6952</v>
      </c>
      <c r="Z1095" s="15" t="str">
        <f>_xlfn.XLOOKUP(E1095, Commandes!F:F, Commandes!D:D)</f>
        <v>GW3G-9BH-FN8</v>
      </c>
    </row>
    <row r="1096" spans="1:26" x14ac:dyDescent="0.25">
      <c r="A1096" s="11" t="s">
        <v>1329</v>
      </c>
      <c r="B1096" s="11" t="s">
        <v>6939</v>
      </c>
      <c r="C1096" s="11" t="s">
        <v>12355</v>
      </c>
      <c r="D1096" s="11" t="s">
        <v>12398</v>
      </c>
      <c r="E1096" s="11" t="s">
        <v>3040</v>
      </c>
      <c r="F1096" s="11" t="s">
        <v>8029</v>
      </c>
      <c r="G1096" s="11" t="s">
        <v>8029</v>
      </c>
      <c r="H1096" s="11" t="s">
        <v>6906</v>
      </c>
      <c r="I1096" s="11" t="s">
        <v>8094</v>
      </c>
      <c r="J1096" s="11" t="s">
        <v>8907</v>
      </c>
      <c r="K1096" s="11" t="s">
        <v>12331</v>
      </c>
      <c r="L1096" s="11" t="s">
        <v>12399</v>
      </c>
      <c r="M1096" s="11" t="s">
        <v>66</v>
      </c>
      <c r="N1096" s="11" t="s">
        <v>6874</v>
      </c>
      <c r="O1096" s="11" t="s">
        <v>6875</v>
      </c>
      <c r="P1096" s="11" t="s">
        <v>12227</v>
      </c>
      <c r="Q1096" s="11">
        <v>73269</v>
      </c>
      <c r="R1096" s="11" t="s">
        <v>12400</v>
      </c>
      <c r="S1096" s="11" t="s">
        <v>6878</v>
      </c>
      <c r="T1096" s="11" t="s">
        <v>3042</v>
      </c>
      <c r="U1096" s="11">
        <v>19000</v>
      </c>
      <c r="V1096" s="11" t="s">
        <v>8912</v>
      </c>
      <c r="W1096" s="11">
        <v>0</v>
      </c>
      <c r="X1096" s="11">
        <v>21</v>
      </c>
      <c r="Y1096" s="11" t="s">
        <v>6952</v>
      </c>
      <c r="Z1096" s="15" t="str">
        <f>_xlfn.XLOOKUP(E1096, Commandes!F:F, Commandes!D:D)</f>
        <v>GSF7-Z89-2H9</v>
      </c>
    </row>
    <row r="1097" spans="1:26" x14ac:dyDescent="0.25">
      <c r="A1097" s="11" t="s">
        <v>1329</v>
      </c>
      <c r="B1097" s="11" t="s">
        <v>6939</v>
      </c>
      <c r="C1097" s="11" t="s">
        <v>12355</v>
      </c>
      <c r="D1097" s="11" t="s">
        <v>12401</v>
      </c>
      <c r="E1097" s="11" t="s">
        <v>2859</v>
      </c>
      <c r="F1097" s="11" t="s">
        <v>8340</v>
      </c>
      <c r="G1097" s="11" t="s">
        <v>8340</v>
      </c>
      <c r="H1097" s="11" t="s">
        <v>6906</v>
      </c>
      <c r="I1097" s="11" t="s">
        <v>8341</v>
      </c>
      <c r="J1097" s="11" t="s">
        <v>12402</v>
      </c>
      <c r="K1097" s="11" t="s">
        <v>8937</v>
      </c>
      <c r="L1097" s="11" t="s">
        <v>12403</v>
      </c>
      <c r="M1097" s="11" t="s">
        <v>66</v>
      </c>
      <c r="N1097" s="11" t="s">
        <v>6874</v>
      </c>
      <c r="O1097" s="11" t="s">
        <v>6875</v>
      </c>
      <c r="P1097" s="11" t="s">
        <v>12404</v>
      </c>
      <c r="Q1097" s="11">
        <v>37324</v>
      </c>
      <c r="R1097" s="11" t="s">
        <v>12405</v>
      </c>
      <c r="S1097" s="11" t="s">
        <v>6878</v>
      </c>
      <c r="T1097" s="11" t="s">
        <v>2861</v>
      </c>
      <c r="U1097" s="11">
        <v>13000</v>
      </c>
      <c r="V1097" s="11" t="s">
        <v>8912</v>
      </c>
      <c r="W1097" s="11">
        <v>0</v>
      </c>
      <c r="X1097" s="11">
        <v>14</v>
      </c>
      <c r="Y1097" s="11" t="s">
        <v>6952</v>
      </c>
      <c r="Z1097" s="15" t="str">
        <f>_xlfn.XLOOKUP(E1097, Commandes!F:F, Commandes!D:D)</f>
        <v>GY63-TK3-CRT</v>
      </c>
    </row>
    <row r="1098" spans="1:26" x14ac:dyDescent="0.25">
      <c r="A1098" s="11" t="s">
        <v>1329</v>
      </c>
      <c r="B1098" s="11" t="s">
        <v>6939</v>
      </c>
      <c r="C1098" s="11" t="s">
        <v>12355</v>
      </c>
      <c r="D1098" s="11" t="s">
        <v>12406</v>
      </c>
      <c r="E1098" s="11" t="s">
        <v>3032</v>
      </c>
      <c r="F1098" s="11" t="s">
        <v>8500</v>
      </c>
      <c r="G1098" s="11" t="s">
        <v>8500</v>
      </c>
      <c r="H1098" s="11" t="s">
        <v>4692</v>
      </c>
      <c r="I1098" s="11" t="s">
        <v>4693</v>
      </c>
      <c r="J1098" s="11" t="s">
        <v>8892</v>
      </c>
      <c r="K1098" s="11" t="s">
        <v>9029</v>
      </c>
      <c r="L1098" s="11" t="s">
        <v>7965</v>
      </c>
      <c r="M1098" s="11" t="s">
        <v>66</v>
      </c>
      <c r="N1098" s="11" t="s">
        <v>6874</v>
      </c>
      <c r="O1098" s="11" t="s">
        <v>6875</v>
      </c>
      <c r="P1098" s="11" t="s">
        <v>12407</v>
      </c>
      <c r="Q1098" s="11">
        <v>20447</v>
      </c>
      <c r="R1098" s="11" t="s">
        <v>12408</v>
      </c>
      <c r="S1098" s="11" t="s">
        <v>6878</v>
      </c>
      <c r="T1098" s="11" t="s">
        <v>3034</v>
      </c>
      <c r="U1098" s="11">
        <v>7200</v>
      </c>
      <c r="V1098" s="11" t="s">
        <v>7170</v>
      </c>
      <c r="W1098" s="11">
        <v>0</v>
      </c>
      <c r="X1098" s="11">
        <v>8</v>
      </c>
      <c r="Y1098" s="11" t="s">
        <v>7171</v>
      </c>
      <c r="Z1098" s="15" t="str">
        <f>_xlfn.XLOOKUP(E1098, Commandes!F:F, Commandes!D:D)</f>
        <v>GF54-WY5-CCW</v>
      </c>
    </row>
    <row r="1099" spans="1:26" x14ac:dyDescent="0.25">
      <c r="A1099" s="11" t="s">
        <v>1329</v>
      </c>
      <c r="B1099" s="11" t="s">
        <v>6939</v>
      </c>
      <c r="C1099" s="11" t="s">
        <v>12355</v>
      </c>
      <c r="D1099" s="11" t="s">
        <v>12409</v>
      </c>
      <c r="E1099" s="11" t="s">
        <v>2934</v>
      </c>
      <c r="F1099" s="11" t="s">
        <v>8093</v>
      </c>
      <c r="G1099" s="11" t="s">
        <v>8103</v>
      </c>
      <c r="H1099" s="11" t="s">
        <v>6906</v>
      </c>
      <c r="I1099" s="11" t="s">
        <v>8094</v>
      </c>
      <c r="J1099" s="11" t="s">
        <v>8907</v>
      </c>
      <c r="K1099" s="11" t="s">
        <v>12301</v>
      </c>
      <c r="L1099" s="11" t="s">
        <v>12410</v>
      </c>
      <c r="M1099" s="11" t="s">
        <v>66</v>
      </c>
      <c r="N1099" s="11" t="s">
        <v>6874</v>
      </c>
      <c r="O1099" s="11" t="s">
        <v>6875</v>
      </c>
      <c r="P1099" s="11" t="s">
        <v>12411</v>
      </c>
      <c r="Q1099" s="11">
        <v>60599</v>
      </c>
      <c r="R1099" s="11" t="s">
        <v>12412</v>
      </c>
      <c r="S1099" s="11" t="s">
        <v>7125</v>
      </c>
      <c r="T1099" s="11" t="s">
        <v>2936</v>
      </c>
      <c r="U1099" s="11">
        <v>19000</v>
      </c>
      <c r="V1099" s="11" t="s">
        <v>8912</v>
      </c>
      <c r="W1099" s="11">
        <v>0</v>
      </c>
      <c r="X1099" s="11">
        <v>21</v>
      </c>
      <c r="Y1099" s="11" t="s">
        <v>6952</v>
      </c>
      <c r="Z1099" s="15" t="str">
        <f>_xlfn.XLOOKUP(E1099, Commandes!F:F, Commandes!D:D)</f>
        <v>GPEW-EWR-WCR</v>
      </c>
    </row>
    <row r="1100" spans="1:26" x14ac:dyDescent="0.25">
      <c r="A1100" s="11" t="s">
        <v>1329</v>
      </c>
      <c r="B1100" s="11" t="s">
        <v>6939</v>
      </c>
      <c r="C1100" s="11" t="s">
        <v>12355</v>
      </c>
      <c r="D1100" s="11" t="s">
        <v>12413</v>
      </c>
      <c r="E1100" s="11" t="s">
        <v>3851</v>
      </c>
      <c r="F1100" s="11" t="s">
        <v>8029</v>
      </c>
      <c r="G1100" s="11" t="s">
        <v>8029</v>
      </c>
      <c r="H1100" s="11" t="s">
        <v>6906</v>
      </c>
      <c r="I1100" s="11" t="s">
        <v>8094</v>
      </c>
      <c r="J1100" s="11" t="s">
        <v>8907</v>
      </c>
      <c r="K1100" s="11" t="s">
        <v>12414</v>
      </c>
      <c r="L1100" s="11" t="s">
        <v>12415</v>
      </c>
      <c r="M1100" s="11" t="s">
        <v>66</v>
      </c>
      <c r="N1100" s="11" t="s">
        <v>6874</v>
      </c>
      <c r="O1100" s="11" t="s">
        <v>6875</v>
      </c>
      <c r="P1100" s="11" t="s">
        <v>12416</v>
      </c>
      <c r="Q1100" s="11">
        <v>69949</v>
      </c>
      <c r="R1100" s="11" t="s">
        <v>12417</v>
      </c>
      <c r="S1100" s="11" t="s">
        <v>6878</v>
      </c>
      <c r="T1100" s="11" t="s">
        <v>3853</v>
      </c>
      <c r="U1100" s="11">
        <v>19000</v>
      </c>
      <c r="V1100" s="11" t="s">
        <v>8912</v>
      </c>
      <c r="W1100" s="11">
        <v>0</v>
      </c>
      <c r="X1100" s="11">
        <v>21</v>
      </c>
      <c r="Y1100" s="11" t="s">
        <v>6952</v>
      </c>
      <c r="Z1100" s="15" t="str">
        <f>_xlfn.XLOOKUP(E1100, Commandes!F:F, Commandes!D:D)</f>
        <v>GG7H-9CC-TWP</v>
      </c>
    </row>
    <row r="1101" spans="1:26" x14ac:dyDescent="0.25">
      <c r="A1101" s="11" t="s">
        <v>1329</v>
      </c>
      <c r="B1101" s="11" t="s">
        <v>6939</v>
      </c>
      <c r="C1101" s="11" t="s">
        <v>12355</v>
      </c>
      <c r="D1101" s="11" t="s">
        <v>12418</v>
      </c>
      <c r="E1101" s="11" t="s">
        <v>3119</v>
      </c>
      <c r="F1101" s="11" t="s">
        <v>8029</v>
      </c>
      <c r="G1101" s="11" t="s">
        <v>8029</v>
      </c>
      <c r="H1101" s="11" t="s">
        <v>6906</v>
      </c>
      <c r="I1101" s="11" t="s">
        <v>8094</v>
      </c>
      <c r="J1101" s="11" t="s">
        <v>8907</v>
      </c>
      <c r="K1101" s="11" t="s">
        <v>9041</v>
      </c>
      <c r="L1101" s="11" t="s">
        <v>12419</v>
      </c>
      <c r="M1101" s="11" t="s">
        <v>66</v>
      </c>
      <c r="N1101" s="11" t="s">
        <v>6874</v>
      </c>
      <c r="O1101" s="11" t="s">
        <v>6875</v>
      </c>
      <c r="P1101" s="11" t="s">
        <v>12420</v>
      </c>
      <c r="Q1101" s="11">
        <v>62868</v>
      </c>
      <c r="R1101" s="11" t="s">
        <v>12421</v>
      </c>
      <c r="S1101" s="11" t="s">
        <v>6878</v>
      </c>
      <c r="T1101" s="11" t="s">
        <v>3121</v>
      </c>
      <c r="U1101" s="11">
        <v>19000</v>
      </c>
      <c r="V1101" s="11" t="s">
        <v>8912</v>
      </c>
      <c r="W1101" s="11">
        <v>0</v>
      </c>
      <c r="X1101" s="11">
        <v>21</v>
      </c>
      <c r="Y1101" s="11" t="s">
        <v>6952</v>
      </c>
      <c r="Z1101" s="15" t="str">
        <f>_xlfn.XLOOKUP(E1101, Commandes!F:F, Commandes!D:D)</f>
        <v>G2DC-TBH-739</v>
      </c>
    </row>
    <row r="1102" spans="1:26" x14ac:dyDescent="0.25">
      <c r="A1102" s="11" t="s">
        <v>1329</v>
      </c>
      <c r="B1102" s="11" t="s">
        <v>6939</v>
      </c>
      <c r="C1102" s="11" t="s">
        <v>12355</v>
      </c>
      <c r="D1102" s="11" t="s">
        <v>12422</v>
      </c>
      <c r="E1102" s="11" t="s">
        <v>3112</v>
      </c>
      <c r="F1102" s="11" t="s">
        <v>8029</v>
      </c>
      <c r="G1102" s="11" t="s">
        <v>8029</v>
      </c>
      <c r="H1102" s="11" t="s">
        <v>6906</v>
      </c>
      <c r="I1102" s="11" t="s">
        <v>8094</v>
      </c>
      <c r="J1102" s="11" t="s">
        <v>8907</v>
      </c>
      <c r="K1102" s="11" t="s">
        <v>12423</v>
      </c>
      <c r="L1102" s="11" t="s">
        <v>12424</v>
      </c>
      <c r="M1102" s="11" t="s">
        <v>66</v>
      </c>
      <c r="N1102" s="11" t="s">
        <v>6874</v>
      </c>
      <c r="O1102" s="11" t="s">
        <v>6875</v>
      </c>
      <c r="P1102" s="11" t="s">
        <v>12425</v>
      </c>
      <c r="Q1102" s="11">
        <v>42965</v>
      </c>
      <c r="R1102" s="11" t="s">
        <v>12426</v>
      </c>
      <c r="S1102" s="11" t="s">
        <v>6878</v>
      </c>
      <c r="T1102" s="11" t="s">
        <v>3114</v>
      </c>
      <c r="U1102" s="11">
        <v>19000</v>
      </c>
      <c r="V1102" s="11" t="s">
        <v>8912</v>
      </c>
      <c r="W1102" s="11">
        <v>0</v>
      </c>
      <c r="X1102" s="11">
        <v>21</v>
      </c>
      <c r="Y1102" s="11" t="s">
        <v>6952</v>
      </c>
      <c r="Z1102" s="15" t="str">
        <f>_xlfn.XLOOKUP(E1102, Commandes!F:F, Commandes!D:D)</f>
        <v>G8RG-AEZ-D3J</v>
      </c>
    </row>
    <row r="1103" spans="1:26" x14ac:dyDescent="0.25">
      <c r="A1103" s="11" t="s">
        <v>1329</v>
      </c>
      <c r="B1103" s="11" t="s">
        <v>6939</v>
      </c>
      <c r="C1103" s="11" t="s">
        <v>12355</v>
      </c>
      <c r="D1103" s="11" t="s">
        <v>12427</v>
      </c>
      <c r="E1103" s="11" t="s">
        <v>3105</v>
      </c>
      <c r="F1103" s="11" t="s">
        <v>8029</v>
      </c>
      <c r="G1103" s="11" t="s">
        <v>8029</v>
      </c>
      <c r="H1103" s="11" t="s">
        <v>6906</v>
      </c>
      <c r="I1103" s="11" t="s">
        <v>8094</v>
      </c>
      <c r="J1103" s="11" t="s">
        <v>8907</v>
      </c>
      <c r="K1103" s="11" t="s">
        <v>12423</v>
      </c>
      <c r="L1103" s="11" t="s">
        <v>12428</v>
      </c>
      <c r="M1103" s="11" t="s">
        <v>66</v>
      </c>
      <c r="N1103" s="11" t="s">
        <v>6874</v>
      </c>
      <c r="O1103" s="11" t="s">
        <v>6875</v>
      </c>
      <c r="P1103" s="11" t="s">
        <v>12429</v>
      </c>
      <c r="Q1103" s="11">
        <v>43200</v>
      </c>
      <c r="R1103" s="11" t="s">
        <v>11838</v>
      </c>
      <c r="S1103" s="11" t="s">
        <v>6878</v>
      </c>
      <c r="T1103" s="11" t="s">
        <v>3107</v>
      </c>
      <c r="U1103" s="11">
        <v>19000</v>
      </c>
      <c r="V1103" s="11" t="s">
        <v>8912</v>
      </c>
      <c r="W1103" s="11">
        <v>0</v>
      </c>
      <c r="X1103" s="11">
        <v>21</v>
      </c>
      <c r="Y1103" s="11" t="s">
        <v>6952</v>
      </c>
      <c r="Z1103" s="15" t="str">
        <f>_xlfn.XLOOKUP(E1103, Commandes!F:F, Commandes!D:D)</f>
        <v>G9NG-6CY-FJR</v>
      </c>
    </row>
    <row r="1104" spans="1:26" x14ac:dyDescent="0.25">
      <c r="A1104" s="11" t="s">
        <v>1329</v>
      </c>
      <c r="B1104" s="11" t="s">
        <v>6939</v>
      </c>
      <c r="C1104" s="11" t="s">
        <v>12355</v>
      </c>
      <c r="D1104" s="11" t="s">
        <v>12430</v>
      </c>
      <c r="E1104" s="11" t="s">
        <v>3714</v>
      </c>
      <c r="F1104" s="11" t="s">
        <v>8093</v>
      </c>
      <c r="G1104" s="11" t="s">
        <v>8103</v>
      </c>
      <c r="H1104" s="11" t="s">
        <v>6906</v>
      </c>
      <c r="I1104" s="11" t="s">
        <v>8094</v>
      </c>
      <c r="J1104" s="11" t="s">
        <v>8907</v>
      </c>
      <c r="K1104" s="11" t="s">
        <v>9679</v>
      </c>
      <c r="L1104" s="11" t="s">
        <v>12431</v>
      </c>
      <c r="M1104" s="11" t="s">
        <v>66</v>
      </c>
      <c r="N1104" s="11" t="s">
        <v>6874</v>
      </c>
      <c r="O1104" s="11" t="s">
        <v>6875</v>
      </c>
      <c r="P1104" s="11" t="s">
        <v>66</v>
      </c>
      <c r="Q1104" s="11">
        <v>40809</v>
      </c>
      <c r="R1104" s="11" t="s">
        <v>12432</v>
      </c>
      <c r="S1104" s="11" t="s">
        <v>7125</v>
      </c>
      <c r="T1104" s="11" t="s">
        <v>3716</v>
      </c>
      <c r="U1104" s="11">
        <v>19000</v>
      </c>
      <c r="V1104" s="11" t="s">
        <v>8912</v>
      </c>
      <c r="W1104" s="11">
        <v>0</v>
      </c>
      <c r="X1104" s="11">
        <v>21</v>
      </c>
      <c r="Y1104" s="11" t="s">
        <v>6952</v>
      </c>
      <c r="Z1104" s="15" t="str">
        <f>_xlfn.XLOOKUP(E1104, Commandes!F:F, Commandes!D:D)</f>
        <v>GF9M-FNG-XB2</v>
      </c>
    </row>
    <row r="1105" spans="1:26" x14ac:dyDescent="0.25">
      <c r="A1105" s="11" t="s">
        <v>1329</v>
      </c>
      <c r="B1105" s="11" t="s">
        <v>6939</v>
      </c>
      <c r="C1105" s="11" t="s">
        <v>12355</v>
      </c>
      <c r="D1105" s="11" t="s">
        <v>12433</v>
      </c>
      <c r="E1105" s="11" t="s">
        <v>3917</v>
      </c>
      <c r="F1105" s="11" t="s">
        <v>8029</v>
      </c>
      <c r="G1105" s="11" t="s">
        <v>8029</v>
      </c>
      <c r="H1105" s="11" t="s">
        <v>6906</v>
      </c>
      <c r="I1105" s="11" t="s">
        <v>8094</v>
      </c>
      <c r="J1105" s="11" t="s">
        <v>8907</v>
      </c>
      <c r="K1105" s="11" t="s">
        <v>12434</v>
      </c>
      <c r="L1105" s="11" t="s">
        <v>12435</v>
      </c>
      <c r="M1105" s="11" t="s">
        <v>66</v>
      </c>
      <c r="N1105" s="11" t="s">
        <v>6874</v>
      </c>
      <c r="O1105" s="11" t="s">
        <v>6875</v>
      </c>
      <c r="P1105" s="11" t="s">
        <v>12436</v>
      </c>
      <c r="Q1105" s="11">
        <v>58657</v>
      </c>
      <c r="R1105" s="11" t="s">
        <v>11851</v>
      </c>
      <c r="S1105" s="11" t="s">
        <v>6878</v>
      </c>
      <c r="T1105" s="11" t="s">
        <v>3919</v>
      </c>
      <c r="U1105" s="11">
        <v>19000</v>
      </c>
      <c r="V1105" s="11" t="s">
        <v>8912</v>
      </c>
      <c r="W1105" s="11">
        <v>0</v>
      </c>
      <c r="X1105" s="11">
        <v>21</v>
      </c>
      <c r="Y1105" s="11" t="s">
        <v>6952</v>
      </c>
      <c r="Z1105" s="15" t="str">
        <f>_xlfn.XLOOKUP(E1105, Commandes!F:F, Commandes!D:D)</f>
        <v>G9GA-RXC-Z6W</v>
      </c>
    </row>
    <row r="1106" spans="1:26" x14ac:dyDescent="0.25">
      <c r="A1106" s="11" t="s">
        <v>1329</v>
      </c>
      <c r="B1106" s="11" t="s">
        <v>6939</v>
      </c>
      <c r="C1106" s="11" t="s">
        <v>12355</v>
      </c>
      <c r="D1106" s="11" t="s">
        <v>12437</v>
      </c>
      <c r="E1106" s="11" t="s">
        <v>3765</v>
      </c>
      <c r="F1106" s="11" t="s">
        <v>8093</v>
      </c>
      <c r="G1106" s="11" t="s">
        <v>8093</v>
      </c>
      <c r="H1106" s="11" t="s">
        <v>6906</v>
      </c>
      <c r="I1106" s="11" t="s">
        <v>8094</v>
      </c>
      <c r="J1106" s="11" t="s">
        <v>8907</v>
      </c>
      <c r="K1106" s="11" t="s">
        <v>8980</v>
      </c>
      <c r="L1106" s="11" t="s">
        <v>12438</v>
      </c>
      <c r="M1106" s="11" t="s">
        <v>66</v>
      </c>
      <c r="N1106" s="11" t="s">
        <v>6874</v>
      </c>
      <c r="O1106" s="11" t="s">
        <v>6875</v>
      </c>
      <c r="P1106" s="11" t="s">
        <v>12439</v>
      </c>
      <c r="Q1106" s="11">
        <v>90170</v>
      </c>
      <c r="R1106" s="11" t="s">
        <v>10241</v>
      </c>
      <c r="S1106" s="11" t="s">
        <v>6878</v>
      </c>
      <c r="T1106" s="11" t="s">
        <v>3767</v>
      </c>
      <c r="U1106" s="11">
        <v>19000</v>
      </c>
      <c r="V1106" s="11" t="s">
        <v>8912</v>
      </c>
      <c r="W1106" s="11">
        <v>0</v>
      </c>
      <c r="X1106" s="11">
        <v>21</v>
      </c>
      <c r="Y1106" s="11" t="s">
        <v>6952</v>
      </c>
      <c r="Z1106" s="15" t="str">
        <f>_xlfn.XLOOKUP(E1106, Commandes!F:F, Commandes!D:D)</f>
        <v>GJCB-EK6-TDC</v>
      </c>
    </row>
    <row r="1107" spans="1:26" x14ac:dyDescent="0.25">
      <c r="A1107" s="11" t="s">
        <v>1329</v>
      </c>
      <c r="B1107" s="11" t="s">
        <v>6939</v>
      </c>
      <c r="C1107" s="11" t="s">
        <v>12355</v>
      </c>
      <c r="D1107" s="11" t="s">
        <v>12440</v>
      </c>
      <c r="E1107" s="11" t="s">
        <v>3929</v>
      </c>
      <c r="F1107" s="11" t="s">
        <v>8053</v>
      </c>
      <c r="G1107" s="11" t="s">
        <v>8054</v>
      </c>
      <c r="H1107" s="11" t="s">
        <v>6906</v>
      </c>
      <c r="I1107" s="11" t="s">
        <v>6958</v>
      </c>
      <c r="J1107" s="11" t="s">
        <v>8965</v>
      </c>
      <c r="K1107" s="11" t="s">
        <v>8980</v>
      </c>
      <c r="L1107" s="11" t="s">
        <v>12438</v>
      </c>
      <c r="M1107" s="11" t="s">
        <v>66</v>
      </c>
      <c r="N1107" s="11" t="s">
        <v>6874</v>
      </c>
      <c r="O1107" s="11" t="s">
        <v>6875</v>
      </c>
      <c r="P1107" s="11" t="s">
        <v>66</v>
      </c>
      <c r="Q1107" s="11">
        <v>60052</v>
      </c>
      <c r="R1107" s="11" t="s">
        <v>12441</v>
      </c>
      <c r="S1107" s="11" t="s">
        <v>6878</v>
      </c>
      <c r="T1107" s="11" t="s">
        <v>3931</v>
      </c>
      <c r="U1107" s="11">
        <v>16000</v>
      </c>
      <c r="V1107" s="11" t="s">
        <v>8912</v>
      </c>
      <c r="W1107" s="11">
        <v>0</v>
      </c>
      <c r="X1107" s="11">
        <v>21</v>
      </c>
      <c r="Y1107" s="11" t="s">
        <v>6952</v>
      </c>
      <c r="Z1107" s="15" t="str">
        <f>_xlfn.XLOOKUP(E1107, Commandes!F:F, Commandes!D:D)</f>
        <v>GKP7-99J-JW6</v>
      </c>
    </row>
    <row r="1108" spans="1:26" x14ac:dyDescent="0.25">
      <c r="A1108" s="11" t="s">
        <v>1329</v>
      </c>
      <c r="B1108" s="11" t="s">
        <v>6939</v>
      </c>
      <c r="C1108" s="11" t="s">
        <v>12355</v>
      </c>
      <c r="D1108" s="11" t="s">
        <v>12442</v>
      </c>
      <c r="E1108" s="11" t="s">
        <v>3172</v>
      </c>
      <c r="F1108" s="11" t="s">
        <v>8500</v>
      </c>
      <c r="G1108" s="11" t="s">
        <v>8500</v>
      </c>
      <c r="H1108" s="11" t="s">
        <v>4692</v>
      </c>
      <c r="I1108" s="11" t="s">
        <v>8501</v>
      </c>
      <c r="J1108" s="11" t="s">
        <v>66</v>
      </c>
      <c r="K1108" s="11" t="s">
        <v>9669</v>
      </c>
      <c r="L1108" s="11" t="s">
        <v>12443</v>
      </c>
      <c r="M1108" s="11" t="s">
        <v>66</v>
      </c>
      <c r="N1108" s="11" t="s">
        <v>6874</v>
      </c>
      <c r="O1108" s="11" t="s">
        <v>6875</v>
      </c>
      <c r="P1108" s="11" t="s">
        <v>12444</v>
      </c>
      <c r="Q1108" s="11">
        <v>30432</v>
      </c>
      <c r="R1108" s="11" t="s">
        <v>12445</v>
      </c>
      <c r="S1108" s="11" t="s">
        <v>6878</v>
      </c>
      <c r="T1108" s="11" t="s">
        <v>3174</v>
      </c>
      <c r="U1108" s="11">
        <v>7200</v>
      </c>
      <c r="V1108" s="11" t="s">
        <v>6923</v>
      </c>
      <c r="W1108" s="11">
        <v>0</v>
      </c>
      <c r="X1108" s="11">
        <v>8</v>
      </c>
      <c r="Y1108" s="11" t="s">
        <v>7171</v>
      </c>
      <c r="Z1108" s="15" t="str">
        <f>_xlfn.XLOOKUP(E1108, Commandes!F:F, Commandes!D:D)</f>
        <v>GHBD-7BH-HJ2</v>
      </c>
    </row>
    <row r="1109" spans="1:26" x14ac:dyDescent="0.25">
      <c r="A1109" s="11" t="s">
        <v>1329</v>
      </c>
      <c r="B1109" s="11" t="s">
        <v>6939</v>
      </c>
      <c r="C1109" s="11" t="s">
        <v>12355</v>
      </c>
      <c r="D1109" s="11" t="s">
        <v>12446</v>
      </c>
      <c r="E1109" s="11" t="s">
        <v>3166</v>
      </c>
      <c r="F1109" s="11" t="s">
        <v>8500</v>
      </c>
      <c r="G1109" s="11" t="s">
        <v>8500</v>
      </c>
      <c r="H1109" s="11" t="s">
        <v>4692</v>
      </c>
      <c r="I1109" s="11" t="s">
        <v>8501</v>
      </c>
      <c r="J1109" s="11" t="s">
        <v>66</v>
      </c>
      <c r="K1109" s="11" t="s">
        <v>9669</v>
      </c>
      <c r="L1109" s="11" t="s">
        <v>12443</v>
      </c>
      <c r="M1109" s="11" t="s">
        <v>66</v>
      </c>
      <c r="N1109" s="11" t="s">
        <v>6874</v>
      </c>
      <c r="O1109" s="11" t="s">
        <v>6875</v>
      </c>
      <c r="P1109" s="11" t="s">
        <v>12447</v>
      </c>
      <c r="Q1109" s="11">
        <v>26252</v>
      </c>
      <c r="R1109" s="11" t="s">
        <v>12448</v>
      </c>
      <c r="S1109" s="11" t="s">
        <v>6878</v>
      </c>
      <c r="T1109" s="11" t="s">
        <v>3168</v>
      </c>
      <c r="U1109" s="11">
        <v>7200</v>
      </c>
      <c r="V1109" s="11" t="s">
        <v>6923</v>
      </c>
      <c r="W1109" s="11">
        <v>0</v>
      </c>
      <c r="X1109" s="11">
        <v>8</v>
      </c>
      <c r="Y1109" s="11" t="s">
        <v>7171</v>
      </c>
      <c r="Z1109" s="15" t="str">
        <f>_xlfn.XLOOKUP(E1109, Commandes!F:F, Commandes!D:D)</f>
        <v>GJZX-VPC-67V</v>
      </c>
    </row>
    <row r="1110" spans="1:26" x14ac:dyDescent="0.25">
      <c r="A1110" s="11" t="s">
        <v>1329</v>
      </c>
      <c r="B1110" s="11" t="s">
        <v>6939</v>
      </c>
      <c r="C1110" s="11" t="s">
        <v>12355</v>
      </c>
      <c r="D1110" s="11" t="s">
        <v>12449</v>
      </c>
      <c r="E1110" s="11" t="s">
        <v>3923</v>
      </c>
      <c r="F1110" s="11" t="s">
        <v>8029</v>
      </c>
      <c r="G1110" s="11" t="s">
        <v>8029</v>
      </c>
      <c r="H1110" s="11" t="s">
        <v>6906</v>
      </c>
      <c r="I1110" s="11" t="s">
        <v>8094</v>
      </c>
      <c r="J1110" s="11" t="s">
        <v>8907</v>
      </c>
      <c r="K1110" s="11" t="s">
        <v>12268</v>
      </c>
      <c r="L1110" s="11" t="s">
        <v>12435</v>
      </c>
      <c r="M1110" s="11" t="s">
        <v>66</v>
      </c>
      <c r="N1110" s="11" t="s">
        <v>6874</v>
      </c>
      <c r="O1110" s="11" t="s">
        <v>6875</v>
      </c>
      <c r="P1110" s="11" t="s">
        <v>12450</v>
      </c>
      <c r="Q1110" s="11">
        <v>58916</v>
      </c>
      <c r="R1110" s="11" t="s">
        <v>12451</v>
      </c>
      <c r="S1110" s="11" t="s">
        <v>6878</v>
      </c>
      <c r="T1110" s="11" t="s">
        <v>3925</v>
      </c>
      <c r="U1110" s="11">
        <v>19000</v>
      </c>
      <c r="V1110" s="11" t="s">
        <v>8912</v>
      </c>
      <c r="W1110" s="11">
        <v>0</v>
      </c>
      <c r="X1110" s="11">
        <v>21</v>
      </c>
      <c r="Y1110" s="11" t="s">
        <v>6952</v>
      </c>
      <c r="Z1110" s="15" t="str">
        <f>_xlfn.XLOOKUP(E1110, Commandes!F:F, Commandes!D:D)</f>
        <v>GEB4-7ER-CV3</v>
      </c>
    </row>
    <row r="1111" spans="1:26" x14ac:dyDescent="0.25">
      <c r="A1111" s="11" t="s">
        <v>1329</v>
      </c>
      <c r="B1111" s="11" t="s">
        <v>6939</v>
      </c>
      <c r="C1111" s="11" t="s">
        <v>12355</v>
      </c>
      <c r="D1111" s="11" t="s">
        <v>12452</v>
      </c>
      <c r="E1111" s="11" t="s">
        <v>3772</v>
      </c>
      <c r="F1111" s="11" t="s">
        <v>8029</v>
      </c>
      <c r="G1111" s="11" t="s">
        <v>8029</v>
      </c>
      <c r="H1111" s="11" t="s">
        <v>6906</v>
      </c>
      <c r="I1111" s="11" t="s">
        <v>8094</v>
      </c>
      <c r="J1111" s="11" t="s">
        <v>8907</v>
      </c>
      <c r="K1111" s="11" t="s">
        <v>12453</v>
      </c>
      <c r="L1111" s="11" t="s">
        <v>12454</v>
      </c>
      <c r="M1111" s="11" t="s">
        <v>66</v>
      </c>
      <c r="N1111" s="11" t="s">
        <v>6874</v>
      </c>
      <c r="O1111" s="11" t="s">
        <v>6875</v>
      </c>
      <c r="P1111" s="11" t="s">
        <v>12455</v>
      </c>
      <c r="Q1111" s="11">
        <v>36569</v>
      </c>
      <c r="R1111" s="11" t="s">
        <v>12456</v>
      </c>
      <c r="S1111" s="11" t="s">
        <v>6878</v>
      </c>
      <c r="T1111" s="11" t="s">
        <v>3775</v>
      </c>
      <c r="U1111" s="11">
        <v>19000</v>
      </c>
      <c r="V1111" s="11" t="s">
        <v>8912</v>
      </c>
      <c r="W1111" s="11">
        <v>0</v>
      </c>
      <c r="X1111" s="11">
        <v>21</v>
      </c>
      <c r="Y1111" s="11" t="s">
        <v>6952</v>
      </c>
      <c r="Z1111" s="15" t="str">
        <f>_xlfn.XLOOKUP(E1111, Commandes!F:F, Commandes!D:D)</f>
        <v>GX9X-AWM-B5W</v>
      </c>
    </row>
    <row r="1112" spans="1:26" x14ac:dyDescent="0.25">
      <c r="A1112" s="11" t="s">
        <v>1329</v>
      </c>
      <c r="B1112" s="11" t="s">
        <v>6939</v>
      </c>
      <c r="C1112" s="11" t="s">
        <v>12355</v>
      </c>
      <c r="D1112" s="11" t="s">
        <v>12457</v>
      </c>
      <c r="E1112" s="11" t="s">
        <v>4024</v>
      </c>
      <c r="F1112" s="11" t="s">
        <v>8029</v>
      </c>
      <c r="G1112" s="11" t="s">
        <v>8029</v>
      </c>
      <c r="H1112" s="11" t="s">
        <v>6906</v>
      </c>
      <c r="I1112" s="11" t="s">
        <v>8094</v>
      </c>
      <c r="J1112" s="11" t="s">
        <v>8907</v>
      </c>
      <c r="K1112" s="11" t="s">
        <v>12312</v>
      </c>
      <c r="L1112" s="11" t="s">
        <v>12458</v>
      </c>
      <c r="M1112" s="11" t="s">
        <v>66</v>
      </c>
      <c r="N1112" s="11" t="s">
        <v>6874</v>
      </c>
      <c r="O1112" s="11" t="s">
        <v>6875</v>
      </c>
      <c r="P1112" s="11" t="s">
        <v>66</v>
      </c>
      <c r="Q1112" s="11">
        <v>16003</v>
      </c>
      <c r="R1112" s="11" t="s">
        <v>12459</v>
      </c>
      <c r="S1112" s="11" t="s">
        <v>6878</v>
      </c>
      <c r="T1112" s="11" t="s">
        <v>4026</v>
      </c>
      <c r="U1112" s="11">
        <v>19000</v>
      </c>
      <c r="V1112" s="11" t="s">
        <v>8912</v>
      </c>
      <c r="W1112" s="11">
        <v>0</v>
      </c>
      <c r="X1112" s="11">
        <v>21</v>
      </c>
      <c r="Y1112" s="11" t="s">
        <v>6952</v>
      </c>
      <c r="Z1112" s="15" t="str">
        <f>_xlfn.XLOOKUP(E1112, Commandes!F:F, Commandes!D:D)</f>
        <v>GMBX-WTD-3GK</v>
      </c>
    </row>
    <row r="1113" spans="1:26" x14ac:dyDescent="0.25">
      <c r="A1113" s="11" t="s">
        <v>1329</v>
      </c>
      <c r="B1113" s="11" t="s">
        <v>6939</v>
      </c>
      <c r="C1113" s="11" t="s">
        <v>12355</v>
      </c>
      <c r="D1113" s="11" t="s">
        <v>12460</v>
      </c>
      <c r="E1113" s="11" t="s">
        <v>4075</v>
      </c>
      <c r="F1113" s="11" t="s">
        <v>8093</v>
      </c>
      <c r="G1113" s="11" t="s">
        <v>8093</v>
      </c>
      <c r="H1113" s="11" t="s">
        <v>6906</v>
      </c>
      <c r="I1113" s="11" t="s">
        <v>8094</v>
      </c>
      <c r="J1113" s="11" t="s">
        <v>8907</v>
      </c>
      <c r="K1113" s="11" t="s">
        <v>12461</v>
      </c>
      <c r="L1113" s="11" t="s">
        <v>12462</v>
      </c>
      <c r="M1113" s="11" t="s">
        <v>66</v>
      </c>
      <c r="N1113" s="11" t="s">
        <v>6874</v>
      </c>
      <c r="O1113" s="11" t="s">
        <v>6875</v>
      </c>
      <c r="P1113" s="11" t="s">
        <v>66</v>
      </c>
      <c r="Q1113" s="11">
        <v>14707</v>
      </c>
      <c r="R1113" s="11" t="s">
        <v>12463</v>
      </c>
      <c r="S1113" s="11" t="s">
        <v>6878</v>
      </c>
      <c r="T1113" s="11" t="s">
        <v>4077</v>
      </c>
      <c r="U1113" s="11">
        <v>19000</v>
      </c>
      <c r="V1113" s="11" t="s">
        <v>8912</v>
      </c>
      <c r="W1113" s="11">
        <v>0</v>
      </c>
      <c r="X1113" s="11">
        <v>21</v>
      </c>
      <c r="Y1113" s="11" t="s">
        <v>6952</v>
      </c>
      <c r="Z1113" s="15" t="str">
        <f>_xlfn.XLOOKUP(E1113, Commandes!F:F, Commandes!D:D)</f>
        <v>GYCV-CV8-HA6</v>
      </c>
    </row>
    <row r="1114" spans="1:26" x14ac:dyDescent="0.25">
      <c r="A1114" s="11" t="s">
        <v>1329</v>
      </c>
      <c r="B1114" s="11" t="s">
        <v>6939</v>
      </c>
      <c r="C1114" s="11" t="s">
        <v>12355</v>
      </c>
      <c r="D1114" s="11" t="s">
        <v>12464</v>
      </c>
      <c r="E1114" s="11" t="s">
        <v>4031</v>
      </c>
      <c r="F1114" s="11" t="s">
        <v>8093</v>
      </c>
      <c r="G1114" s="11" t="s">
        <v>8093</v>
      </c>
      <c r="H1114" s="11" t="s">
        <v>6906</v>
      </c>
      <c r="I1114" s="11" t="s">
        <v>8094</v>
      </c>
      <c r="J1114" s="11" t="s">
        <v>8907</v>
      </c>
      <c r="K1114" s="11" t="s">
        <v>12312</v>
      </c>
      <c r="L1114" s="11" t="s">
        <v>12458</v>
      </c>
      <c r="M1114" s="11" t="s">
        <v>66</v>
      </c>
      <c r="N1114" s="11" t="s">
        <v>6874</v>
      </c>
      <c r="O1114" s="11" t="s">
        <v>6875</v>
      </c>
      <c r="P1114" s="11" t="s">
        <v>66</v>
      </c>
      <c r="Q1114" s="11">
        <v>20700</v>
      </c>
      <c r="R1114" s="11" t="s">
        <v>12465</v>
      </c>
      <c r="S1114" s="11" t="s">
        <v>6878</v>
      </c>
      <c r="T1114" s="11" t="s">
        <v>4033</v>
      </c>
      <c r="U1114" s="11">
        <v>19000</v>
      </c>
      <c r="V1114" s="11" t="s">
        <v>8912</v>
      </c>
      <c r="W1114" s="11">
        <v>0</v>
      </c>
      <c r="X1114" s="11">
        <v>21</v>
      </c>
      <c r="Y1114" s="11" t="s">
        <v>6952</v>
      </c>
      <c r="Z1114" s="15" t="str">
        <f>_xlfn.XLOOKUP(E1114, Commandes!F:F, Commandes!D:D)</f>
        <v>GAEM-CPZ-FJN</v>
      </c>
    </row>
    <row r="1115" spans="1:26" x14ac:dyDescent="0.25">
      <c r="A1115" s="11" t="s">
        <v>1329</v>
      </c>
      <c r="B1115" s="11" t="s">
        <v>6983</v>
      </c>
      <c r="C1115" s="11" t="s">
        <v>12355</v>
      </c>
      <c r="D1115" s="11" t="s">
        <v>12466</v>
      </c>
      <c r="E1115" s="11" t="s">
        <v>12467</v>
      </c>
      <c r="F1115" s="11" t="s">
        <v>6986</v>
      </c>
      <c r="G1115" s="11" t="s">
        <v>66</v>
      </c>
      <c r="H1115" s="11" t="s">
        <v>8148</v>
      </c>
      <c r="I1115" s="11" t="s">
        <v>66</v>
      </c>
      <c r="J1115" s="11" t="s">
        <v>66</v>
      </c>
      <c r="K1115" s="11" t="s">
        <v>12468</v>
      </c>
      <c r="L1115" s="11" t="s">
        <v>12469</v>
      </c>
      <c r="M1115" s="11" t="s">
        <v>66</v>
      </c>
      <c r="N1115" s="11" t="s">
        <v>6874</v>
      </c>
      <c r="O1115" s="11" t="s">
        <v>6875</v>
      </c>
      <c r="P1115" s="11" t="s">
        <v>66</v>
      </c>
      <c r="Q1115" s="11">
        <v>0</v>
      </c>
      <c r="R1115" s="11" t="s">
        <v>12470</v>
      </c>
      <c r="S1115" s="11" t="s">
        <v>6878</v>
      </c>
      <c r="T1115" s="11" t="s">
        <v>66</v>
      </c>
      <c r="U1115" s="11">
        <v>0</v>
      </c>
      <c r="V1115" s="11" t="s">
        <v>66</v>
      </c>
      <c r="W1115" s="11">
        <v>0</v>
      </c>
      <c r="X1115" s="11">
        <v>0</v>
      </c>
      <c r="Y1115" s="11" t="s">
        <v>66</v>
      </c>
      <c r="Z1115" s="15" t="e">
        <f>_xlfn.XLOOKUP(E1115, Commandes!F:F, Commandes!D:D)</f>
        <v>#N/A</v>
      </c>
    </row>
    <row r="1116" spans="1:26" x14ac:dyDescent="0.25">
      <c r="A1116" s="11" t="s">
        <v>1329</v>
      </c>
      <c r="B1116" s="11" t="s">
        <v>6983</v>
      </c>
      <c r="C1116" s="11" t="s">
        <v>12355</v>
      </c>
      <c r="D1116" s="11" t="s">
        <v>12471</v>
      </c>
      <c r="E1116" s="11" t="s">
        <v>12472</v>
      </c>
      <c r="F1116" s="11" t="s">
        <v>6986</v>
      </c>
      <c r="G1116" s="11" t="s">
        <v>6986</v>
      </c>
      <c r="H1116" s="11" t="s">
        <v>8148</v>
      </c>
      <c r="I1116" s="11" t="s">
        <v>8148</v>
      </c>
      <c r="J1116" s="11" t="s">
        <v>9022</v>
      </c>
      <c r="K1116" s="11" t="s">
        <v>12473</v>
      </c>
      <c r="L1116" s="11" t="s">
        <v>8141</v>
      </c>
      <c r="M1116" s="11" t="s">
        <v>66</v>
      </c>
      <c r="N1116" s="11" t="s">
        <v>6874</v>
      </c>
      <c r="O1116" s="11" t="s">
        <v>6875</v>
      </c>
      <c r="P1116" s="11" t="s">
        <v>66</v>
      </c>
      <c r="Q1116" s="11">
        <v>0</v>
      </c>
      <c r="R1116" s="11" t="s">
        <v>12474</v>
      </c>
      <c r="S1116" s="11" t="s">
        <v>6878</v>
      </c>
      <c r="T1116" s="11" t="s">
        <v>12475</v>
      </c>
      <c r="U1116" s="11">
        <v>38000</v>
      </c>
      <c r="V1116" s="11" t="s">
        <v>66</v>
      </c>
      <c r="W1116" s="11">
        <v>0</v>
      </c>
      <c r="X1116" s="11">
        <v>0</v>
      </c>
      <c r="Y1116" s="11" t="s">
        <v>9019</v>
      </c>
      <c r="Z1116" s="15" t="e">
        <f>_xlfn.XLOOKUP(E1116, Commandes!F:F, Commandes!D:D)</f>
        <v>#N/A</v>
      </c>
    </row>
    <row r="1117" spans="1:26" x14ac:dyDescent="0.25">
      <c r="A1117" s="11" t="s">
        <v>1329</v>
      </c>
      <c r="B1117" s="11" t="s">
        <v>6983</v>
      </c>
      <c r="C1117" s="11" t="s">
        <v>12355</v>
      </c>
      <c r="D1117" s="11" t="s">
        <v>12476</v>
      </c>
      <c r="E1117" s="11" t="s">
        <v>12477</v>
      </c>
      <c r="F1117" s="11" t="s">
        <v>6986</v>
      </c>
      <c r="G1117" s="11" t="s">
        <v>6986</v>
      </c>
      <c r="H1117" s="11" t="s">
        <v>8148</v>
      </c>
      <c r="I1117" s="11" t="s">
        <v>8148</v>
      </c>
      <c r="J1117" s="11" t="s">
        <v>66</v>
      </c>
      <c r="K1117" s="11" t="s">
        <v>12478</v>
      </c>
      <c r="L1117" s="11" t="s">
        <v>12479</v>
      </c>
      <c r="M1117" s="11" t="s">
        <v>66</v>
      </c>
      <c r="N1117" s="11" t="s">
        <v>6874</v>
      </c>
      <c r="O1117" s="11" t="s">
        <v>6875</v>
      </c>
      <c r="P1117" s="11" t="s">
        <v>66</v>
      </c>
      <c r="Q1117" s="11">
        <v>0</v>
      </c>
      <c r="R1117" s="11" t="s">
        <v>12480</v>
      </c>
      <c r="S1117" s="11" t="s">
        <v>6878</v>
      </c>
      <c r="T1117" s="11" t="s">
        <v>12481</v>
      </c>
      <c r="U1117" s="11">
        <v>18000</v>
      </c>
      <c r="V1117" s="11" t="s">
        <v>66</v>
      </c>
      <c r="W1117" s="11">
        <v>0</v>
      </c>
      <c r="X1117" s="11">
        <v>0</v>
      </c>
      <c r="Y1117" s="11" t="s">
        <v>9019</v>
      </c>
      <c r="Z1117" s="15" t="e">
        <f>_xlfn.XLOOKUP(E1117, Commandes!F:F, Commandes!D:D)</f>
        <v>#N/A</v>
      </c>
    </row>
    <row r="1118" spans="1:26" x14ac:dyDescent="0.25">
      <c r="A1118" s="11" t="s">
        <v>1329</v>
      </c>
      <c r="B1118" s="11" t="s">
        <v>6998</v>
      </c>
      <c r="C1118" s="11" t="s">
        <v>12355</v>
      </c>
      <c r="D1118" s="11" t="s">
        <v>12482</v>
      </c>
      <c r="E1118" s="11" t="s">
        <v>2674</v>
      </c>
      <c r="F1118" s="11" t="s">
        <v>7000</v>
      </c>
      <c r="G1118" s="11" t="s">
        <v>7000</v>
      </c>
      <c r="H1118" s="11" t="s">
        <v>6906</v>
      </c>
      <c r="I1118" s="11" t="s">
        <v>8525</v>
      </c>
      <c r="J1118" s="11" t="s">
        <v>12483</v>
      </c>
      <c r="K1118" s="11" t="s">
        <v>12484</v>
      </c>
      <c r="L1118" s="11" t="s">
        <v>11773</v>
      </c>
      <c r="M1118" s="11" t="s">
        <v>66</v>
      </c>
      <c r="N1118" s="11" t="s">
        <v>6874</v>
      </c>
      <c r="O1118" s="11" t="s">
        <v>6875</v>
      </c>
      <c r="P1118" s="11" t="s">
        <v>12485</v>
      </c>
      <c r="Q1118" s="11">
        <v>273396</v>
      </c>
      <c r="R1118" s="11" t="s">
        <v>12486</v>
      </c>
      <c r="S1118" s="11" t="s">
        <v>6878</v>
      </c>
      <c r="T1118" s="11" t="s">
        <v>2676</v>
      </c>
      <c r="U1118" s="11">
        <v>19000</v>
      </c>
      <c r="V1118" s="11" t="s">
        <v>8912</v>
      </c>
      <c r="W1118" s="11">
        <v>0</v>
      </c>
      <c r="X1118" s="11">
        <v>34</v>
      </c>
      <c r="Y1118" s="11" t="s">
        <v>6952</v>
      </c>
      <c r="Z1118" s="15" t="str">
        <f>_xlfn.XLOOKUP(E1118, Commandes!F:F, Commandes!D:D)</f>
        <v>G8UC-Y6B-Z28</v>
      </c>
    </row>
    <row r="1119" spans="1:26" x14ac:dyDescent="0.25">
      <c r="A1119" s="11" t="s">
        <v>1329</v>
      </c>
      <c r="B1119" s="11" t="s">
        <v>6998</v>
      </c>
      <c r="C1119" s="11" t="s">
        <v>12355</v>
      </c>
      <c r="D1119" s="11" t="s">
        <v>12487</v>
      </c>
      <c r="E1119" s="11" t="s">
        <v>2668</v>
      </c>
      <c r="F1119" s="11" t="s">
        <v>7000</v>
      </c>
      <c r="G1119" s="11" t="s">
        <v>7000</v>
      </c>
      <c r="H1119" s="11" t="s">
        <v>6906</v>
      </c>
      <c r="I1119" s="11" t="s">
        <v>8525</v>
      </c>
      <c r="J1119" s="11" t="s">
        <v>12483</v>
      </c>
      <c r="K1119" s="11" t="s">
        <v>12488</v>
      </c>
      <c r="L1119" s="11" t="s">
        <v>12489</v>
      </c>
      <c r="M1119" s="11" t="s">
        <v>66</v>
      </c>
      <c r="N1119" s="11" t="s">
        <v>6874</v>
      </c>
      <c r="O1119" s="11" t="s">
        <v>6875</v>
      </c>
      <c r="P1119" s="11" t="s">
        <v>12490</v>
      </c>
      <c r="Q1119" s="11">
        <v>254335</v>
      </c>
      <c r="R1119" s="11" t="s">
        <v>12491</v>
      </c>
      <c r="S1119" s="11" t="s">
        <v>6878</v>
      </c>
      <c r="T1119" s="11" t="s">
        <v>2670</v>
      </c>
      <c r="U1119" s="11">
        <v>19000</v>
      </c>
      <c r="V1119" s="11" t="s">
        <v>8912</v>
      </c>
      <c r="W1119" s="11">
        <v>0</v>
      </c>
      <c r="X1119" s="11">
        <v>34</v>
      </c>
      <c r="Y1119" s="11" t="s">
        <v>6952</v>
      </c>
      <c r="Z1119" s="15" t="str">
        <f>_xlfn.XLOOKUP(E1119, Commandes!F:F, Commandes!D:D)</f>
        <v>GMKS-GZ3-D7R</v>
      </c>
    </row>
    <row r="1120" spans="1:26" x14ac:dyDescent="0.25">
      <c r="A1120" s="11" t="s">
        <v>1329</v>
      </c>
      <c r="B1120" s="11" t="s">
        <v>6865</v>
      </c>
      <c r="C1120" s="11" t="s">
        <v>12355</v>
      </c>
      <c r="D1120" s="11" t="s">
        <v>12492</v>
      </c>
      <c r="E1120" s="11" t="s">
        <v>12493</v>
      </c>
      <c r="F1120" s="11" t="s">
        <v>6895</v>
      </c>
      <c r="G1120" s="11" t="s">
        <v>4275</v>
      </c>
      <c r="H1120" s="11" t="s">
        <v>4667</v>
      </c>
      <c r="I1120" s="11" t="s">
        <v>6677</v>
      </c>
      <c r="J1120" s="11" t="s">
        <v>7193</v>
      </c>
      <c r="K1120" s="11" t="s">
        <v>7194</v>
      </c>
      <c r="L1120" s="11" t="s">
        <v>7195</v>
      </c>
      <c r="M1120" s="11" t="s">
        <v>66</v>
      </c>
      <c r="N1120" s="11" t="s">
        <v>6874</v>
      </c>
      <c r="O1120" s="11" t="s">
        <v>6875</v>
      </c>
      <c r="P1120" s="11" t="s">
        <v>66</v>
      </c>
      <c r="Q1120" s="11">
        <v>190230</v>
      </c>
      <c r="R1120" s="11" t="s">
        <v>12494</v>
      </c>
      <c r="S1120" s="11" t="s">
        <v>6878</v>
      </c>
      <c r="T1120" s="11" t="s">
        <v>12495</v>
      </c>
      <c r="U1120" s="11">
        <v>0</v>
      </c>
      <c r="V1120" s="11" t="s">
        <v>6923</v>
      </c>
      <c r="W1120" s="11">
        <v>111</v>
      </c>
      <c r="X1120" s="11">
        <v>5</v>
      </c>
      <c r="Y1120" s="11" t="s">
        <v>66</v>
      </c>
      <c r="Z1120" s="15" t="e">
        <f>_xlfn.XLOOKUP(E1120, Commandes!F:F, Commandes!D:D)</f>
        <v>#N/A</v>
      </c>
    </row>
    <row r="1121" spans="1:26" x14ac:dyDescent="0.25">
      <c r="A1121" s="11" t="s">
        <v>1329</v>
      </c>
      <c r="B1121" s="11" t="s">
        <v>6865</v>
      </c>
      <c r="C1121" s="11" t="s">
        <v>12355</v>
      </c>
      <c r="D1121" s="11" t="s">
        <v>12496</v>
      </c>
      <c r="E1121" s="11" t="s">
        <v>12497</v>
      </c>
      <c r="F1121" s="11" t="s">
        <v>6895</v>
      </c>
      <c r="G1121" s="11" t="s">
        <v>8247</v>
      </c>
      <c r="H1121" s="11" t="s">
        <v>7017</v>
      </c>
      <c r="I1121" s="11" t="s">
        <v>7204</v>
      </c>
      <c r="J1121" s="11" t="s">
        <v>9543</v>
      </c>
      <c r="K1121" s="11" t="s">
        <v>9544</v>
      </c>
      <c r="L1121" s="11" t="s">
        <v>12498</v>
      </c>
      <c r="M1121" s="11" t="s">
        <v>66</v>
      </c>
      <c r="N1121" s="11" t="s">
        <v>6874</v>
      </c>
      <c r="O1121" s="11" t="s">
        <v>6875</v>
      </c>
      <c r="P1121" s="11" t="s">
        <v>12499</v>
      </c>
      <c r="Q1121" s="11">
        <v>135093</v>
      </c>
      <c r="R1121" s="11" t="s">
        <v>7424</v>
      </c>
      <c r="S1121" s="11" t="s">
        <v>6878</v>
      </c>
      <c r="T1121" s="11" t="s">
        <v>12500</v>
      </c>
      <c r="U1121" s="11">
        <v>1775</v>
      </c>
      <c r="V1121" s="11" t="s">
        <v>6923</v>
      </c>
      <c r="W1121" s="11">
        <v>125</v>
      </c>
      <c r="X1121" s="11">
        <v>7</v>
      </c>
      <c r="Y1121" s="11" t="s">
        <v>6881</v>
      </c>
      <c r="Z1121" s="15" t="e">
        <f>_xlfn.XLOOKUP(E1121, Commandes!F:F, Commandes!D:D)</f>
        <v>#N/A</v>
      </c>
    </row>
    <row r="1122" spans="1:26" x14ac:dyDescent="0.25">
      <c r="A1122" s="11" t="s">
        <v>1329</v>
      </c>
      <c r="B1122" s="11" t="s">
        <v>6865</v>
      </c>
      <c r="C1122" s="11" t="s">
        <v>12355</v>
      </c>
      <c r="D1122" s="11" t="s">
        <v>12501</v>
      </c>
      <c r="E1122" s="11" t="s">
        <v>12502</v>
      </c>
      <c r="F1122" s="11" t="s">
        <v>6895</v>
      </c>
      <c r="G1122" s="11" t="s">
        <v>8247</v>
      </c>
      <c r="H1122" s="11" t="s">
        <v>7017</v>
      </c>
      <c r="I1122" s="11" t="s">
        <v>7204</v>
      </c>
      <c r="J1122" s="11" t="s">
        <v>9543</v>
      </c>
      <c r="K1122" s="11" t="s">
        <v>9544</v>
      </c>
      <c r="L1122" s="11" t="s">
        <v>12498</v>
      </c>
      <c r="M1122" s="11" t="s">
        <v>66</v>
      </c>
      <c r="N1122" s="11" t="s">
        <v>6874</v>
      </c>
      <c r="O1122" s="11" t="s">
        <v>6875</v>
      </c>
      <c r="P1122" s="11" t="s">
        <v>12503</v>
      </c>
      <c r="Q1122" s="11">
        <v>240890</v>
      </c>
      <c r="R1122" s="11" t="s">
        <v>12504</v>
      </c>
      <c r="S1122" s="11" t="s">
        <v>6878</v>
      </c>
      <c r="T1122" s="11" t="s">
        <v>12505</v>
      </c>
      <c r="U1122" s="11">
        <v>1775</v>
      </c>
      <c r="V1122" s="11" t="s">
        <v>6923</v>
      </c>
      <c r="W1122" s="11">
        <v>125</v>
      </c>
      <c r="X1122" s="11">
        <v>7</v>
      </c>
      <c r="Y1122" s="11" t="s">
        <v>6881</v>
      </c>
      <c r="Z1122" s="15" t="e">
        <f>_xlfn.XLOOKUP(E1122, Commandes!F:F, Commandes!D:D)</f>
        <v>#N/A</v>
      </c>
    </row>
    <row r="1123" spans="1:26" x14ac:dyDescent="0.25">
      <c r="A1123" s="11" t="s">
        <v>1329</v>
      </c>
      <c r="B1123" s="11" t="s">
        <v>6865</v>
      </c>
      <c r="C1123" s="11" t="s">
        <v>12355</v>
      </c>
      <c r="D1123" s="11" t="s">
        <v>12506</v>
      </c>
      <c r="E1123" s="11" t="s">
        <v>12507</v>
      </c>
      <c r="F1123" s="11" t="s">
        <v>6895</v>
      </c>
      <c r="G1123" s="11" t="s">
        <v>8247</v>
      </c>
      <c r="H1123" s="11" t="s">
        <v>7017</v>
      </c>
      <c r="I1123" s="11" t="s">
        <v>7204</v>
      </c>
      <c r="J1123" s="11" t="s">
        <v>12508</v>
      </c>
      <c r="K1123" s="11" t="s">
        <v>9544</v>
      </c>
      <c r="L1123" s="11" t="s">
        <v>12498</v>
      </c>
      <c r="M1123" s="11" t="s">
        <v>66</v>
      </c>
      <c r="N1123" s="11" t="s">
        <v>6874</v>
      </c>
      <c r="O1123" s="11" t="s">
        <v>6875</v>
      </c>
      <c r="P1123" s="11" t="s">
        <v>12509</v>
      </c>
      <c r="Q1123" s="11">
        <v>141795</v>
      </c>
      <c r="R1123" s="11" t="s">
        <v>12510</v>
      </c>
      <c r="S1123" s="11" t="s">
        <v>6878</v>
      </c>
      <c r="T1123" s="11" t="s">
        <v>12511</v>
      </c>
      <c r="U1123" s="11">
        <v>1730</v>
      </c>
      <c r="V1123" s="11" t="s">
        <v>6923</v>
      </c>
      <c r="W1123" s="11">
        <v>116</v>
      </c>
      <c r="X1123" s="11">
        <v>6</v>
      </c>
      <c r="Y1123" s="11" t="s">
        <v>6881</v>
      </c>
      <c r="Z1123" s="15" t="e">
        <f>_xlfn.XLOOKUP(E1123, Commandes!F:F, Commandes!D:D)</f>
        <v>#N/A</v>
      </c>
    </row>
    <row r="1124" spans="1:26" x14ac:dyDescent="0.25">
      <c r="A1124" s="11" t="s">
        <v>1329</v>
      </c>
      <c r="B1124" s="11" t="s">
        <v>6865</v>
      </c>
      <c r="C1124" s="11" t="s">
        <v>12355</v>
      </c>
      <c r="D1124" s="11" t="s">
        <v>12512</v>
      </c>
      <c r="E1124" s="11" t="s">
        <v>12513</v>
      </c>
      <c r="F1124" s="11" t="s">
        <v>6895</v>
      </c>
      <c r="G1124" s="11" t="s">
        <v>4275</v>
      </c>
      <c r="H1124" s="11" t="s">
        <v>4667</v>
      </c>
      <c r="I1124" s="11" t="s">
        <v>6677</v>
      </c>
      <c r="J1124" s="11" t="s">
        <v>8248</v>
      </c>
      <c r="K1124" s="11" t="s">
        <v>10742</v>
      </c>
      <c r="L1124" s="11" t="s">
        <v>12514</v>
      </c>
      <c r="M1124" s="11" t="s">
        <v>66</v>
      </c>
      <c r="N1124" s="11" t="s">
        <v>6874</v>
      </c>
      <c r="O1124" s="11" t="s">
        <v>6875</v>
      </c>
      <c r="P1124" s="11" t="s">
        <v>12515</v>
      </c>
      <c r="Q1124" s="11">
        <v>120932</v>
      </c>
      <c r="R1124" s="11" t="s">
        <v>12516</v>
      </c>
      <c r="S1124" s="11" t="s">
        <v>6878</v>
      </c>
      <c r="T1124" s="11" t="s">
        <v>12517</v>
      </c>
      <c r="U1124" s="11">
        <v>2057</v>
      </c>
      <c r="V1124" s="11" t="s">
        <v>7025</v>
      </c>
      <c r="W1124" s="11">
        <v>30</v>
      </c>
      <c r="X1124" s="11">
        <v>5</v>
      </c>
      <c r="Y1124" s="11" t="s">
        <v>6881</v>
      </c>
      <c r="Z1124" s="15" t="e">
        <f>_xlfn.XLOOKUP(E1124, Commandes!F:F, Commandes!D:D)</f>
        <v>#N/A</v>
      </c>
    </row>
    <row r="1125" spans="1:26" x14ac:dyDescent="0.25">
      <c r="A1125" s="11" t="s">
        <v>1329</v>
      </c>
      <c r="B1125" s="11" t="s">
        <v>6865</v>
      </c>
      <c r="C1125" s="11" t="s">
        <v>12355</v>
      </c>
      <c r="D1125" s="11" t="s">
        <v>12518</v>
      </c>
      <c r="E1125" s="11" t="s">
        <v>12519</v>
      </c>
      <c r="F1125" s="11" t="s">
        <v>6895</v>
      </c>
      <c r="G1125" s="11" t="s">
        <v>8247</v>
      </c>
      <c r="H1125" s="11" t="s">
        <v>4667</v>
      </c>
      <c r="I1125" s="11" t="s">
        <v>6677</v>
      </c>
      <c r="J1125" s="11" t="s">
        <v>8248</v>
      </c>
      <c r="K1125" s="11" t="s">
        <v>10742</v>
      </c>
      <c r="L1125" s="11" t="s">
        <v>12520</v>
      </c>
      <c r="M1125" s="11" t="s">
        <v>66</v>
      </c>
      <c r="N1125" s="11" t="s">
        <v>6874</v>
      </c>
      <c r="O1125" s="11" t="s">
        <v>6875</v>
      </c>
      <c r="P1125" s="11" t="s">
        <v>12521</v>
      </c>
      <c r="Q1125" s="11">
        <v>126700</v>
      </c>
      <c r="R1125" s="11" t="s">
        <v>12522</v>
      </c>
      <c r="S1125" s="11" t="s">
        <v>6878</v>
      </c>
      <c r="T1125" s="11" t="s">
        <v>12523</v>
      </c>
      <c r="U1125" s="11">
        <v>2057</v>
      </c>
      <c r="V1125" s="11" t="s">
        <v>7025</v>
      </c>
      <c r="W1125" s="11">
        <v>30</v>
      </c>
      <c r="X1125" s="11">
        <v>5</v>
      </c>
      <c r="Y1125" s="11" t="s">
        <v>6881</v>
      </c>
      <c r="Z1125" s="15" t="e">
        <f>_xlfn.XLOOKUP(E1125, Commandes!F:F, Commandes!D:D)</f>
        <v>#N/A</v>
      </c>
    </row>
    <row r="1126" spans="1:26" x14ac:dyDescent="0.25">
      <c r="A1126" s="11" t="s">
        <v>1329</v>
      </c>
      <c r="B1126" s="11" t="s">
        <v>6865</v>
      </c>
      <c r="C1126" s="11" t="s">
        <v>12355</v>
      </c>
      <c r="D1126" s="11" t="s">
        <v>12524</v>
      </c>
      <c r="E1126" s="11" t="s">
        <v>12525</v>
      </c>
      <c r="F1126" s="11" t="s">
        <v>6895</v>
      </c>
      <c r="G1126" s="11" t="s">
        <v>7016</v>
      </c>
      <c r="H1126" s="11" t="s">
        <v>7017</v>
      </c>
      <c r="I1126" s="11" t="s">
        <v>7018</v>
      </c>
      <c r="J1126" s="11" t="s">
        <v>7073</v>
      </c>
      <c r="K1126" s="11" t="s">
        <v>7140</v>
      </c>
      <c r="L1126" s="11" t="s">
        <v>12526</v>
      </c>
      <c r="M1126" s="11" t="s">
        <v>66</v>
      </c>
      <c r="N1126" s="11" t="s">
        <v>6874</v>
      </c>
      <c r="O1126" s="11" t="s">
        <v>6875</v>
      </c>
      <c r="P1126" s="11" t="s">
        <v>66</v>
      </c>
      <c r="Q1126" s="11">
        <v>73125</v>
      </c>
      <c r="R1126" s="11" t="s">
        <v>12527</v>
      </c>
      <c r="S1126" s="11" t="s">
        <v>7210</v>
      </c>
      <c r="T1126" s="11" t="s">
        <v>12528</v>
      </c>
      <c r="U1126" s="11">
        <v>1940</v>
      </c>
      <c r="V1126" s="11" t="s">
        <v>6880</v>
      </c>
      <c r="W1126" s="11">
        <v>144</v>
      </c>
      <c r="X1126" s="11">
        <v>7</v>
      </c>
      <c r="Y1126" s="11" t="s">
        <v>6881</v>
      </c>
      <c r="Z1126" s="15" t="e">
        <f>_xlfn.XLOOKUP(E1126, Commandes!F:F, Commandes!D:D)</f>
        <v>#N/A</v>
      </c>
    </row>
    <row r="1127" spans="1:26" x14ac:dyDescent="0.25">
      <c r="A1127" s="11" t="s">
        <v>1329</v>
      </c>
      <c r="B1127" s="11" t="s">
        <v>6865</v>
      </c>
      <c r="C1127" s="11" t="s">
        <v>12355</v>
      </c>
      <c r="D1127" s="11" t="s">
        <v>12529</v>
      </c>
      <c r="E1127" s="11" t="s">
        <v>12530</v>
      </c>
      <c r="F1127" s="11" t="s">
        <v>7071</v>
      </c>
      <c r="G1127" s="11" t="s">
        <v>4275</v>
      </c>
      <c r="H1127" s="11" t="s">
        <v>4667</v>
      </c>
      <c r="I1127" s="11" t="s">
        <v>7255</v>
      </c>
      <c r="J1127" s="11" t="s">
        <v>7815</v>
      </c>
      <c r="K1127" s="11" t="s">
        <v>8588</v>
      </c>
      <c r="L1127" s="11" t="s">
        <v>12531</v>
      </c>
      <c r="M1127" s="11" t="s">
        <v>66</v>
      </c>
      <c r="N1127" s="11" t="s">
        <v>6874</v>
      </c>
      <c r="O1127" s="11" t="s">
        <v>6875</v>
      </c>
      <c r="P1127" s="11" t="s">
        <v>12532</v>
      </c>
      <c r="Q1127" s="11">
        <v>138000</v>
      </c>
      <c r="R1127" s="11" t="s">
        <v>12533</v>
      </c>
      <c r="S1127" s="11" t="s">
        <v>6878</v>
      </c>
      <c r="T1127" s="11" t="s">
        <v>12534</v>
      </c>
      <c r="U1127" s="11">
        <v>1863</v>
      </c>
      <c r="V1127" s="11" t="s">
        <v>6880</v>
      </c>
      <c r="W1127" s="11">
        <v>136</v>
      </c>
      <c r="X1127" s="11">
        <v>7</v>
      </c>
      <c r="Y1127" s="11" t="s">
        <v>6881</v>
      </c>
      <c r="Z1127" s="15" t="e">
        <f>_xlfn.XLOOKUP(E1127, Commandes!F:F, Commandes!D:D)</f>
        <v>#N/A</v>
      </c>
    </row>
    <row r="1128" spans="1:26" x14ac:dyDescent="0.25">
      <c r="A1128" s="11" t="s">
        <v>1329</v>
      </c>
      <c r="B1128" s="11" t="s">
        <v>6865</v>
      </c>
      <c r="C1128" s="11" t="s">
        <v>12355</v>
      </c>
      <c r="D1128" s="11" t="s">
        <v>12535</v>
      </c>
      <c r="E1128" s="11" t="s">
        <v>12536</v>
      </c>
      <c r="F1128" s="11" t="s">
        <v>7071</v>
      </c>
      <c r="G1128" s="11" t="s">
        <v>4275</v>
      </c>
      <c r="H1128" s="11" t="s">
        <v>4667</v>
      </c>
      <c r="I1128" s="11" t="s">
        <v>7255</v>
      </c>
      <c r="J1128" s="11" t="s">
        <v>7815</v>
      </c>
      <c r="K1128" s="11" t="s">
        <v>8588</v>
      </c>
      <c r="L1128" s="11" t="s">
        <v>12531</v>
      </c>
      <c r="M1128" s="11" t="s">
        <v>66</v>
      </c>
      <c r="N1128" s="11" t="s">
        <v>6874</v>
      </c>
      <c r="O1128" s="11" t="s">
        <v>6875</v>
      </c>
      <c r="P1128" s="11" t="s">
        <v>12537</v>
      </c>
      <c r="Q1128" s="11">
        <v>165019</v>
      </c>
      <c r="R1128" s="11" t="s">
        <v>12538</v>
      </c>
      <c r="S1128" s="11" t="s">
        <v>6878</v>
      </c>
      <c r="T1128" s="11" t="s">
        <v>12539</v>
      </c>
      <c r="U1128" s="11">
        <v>1863</v>
      </c>
      <c r="V1128" s="11" t="s">
        <v>6880</v>
      </c>
      <c r="W1128" s="11">
        <v>136</v>
      </c>
      <c r="X1128" s="11">
        <v>7</v>
      </c>
      <c r="Y1128" s="11" t="s">
        <v>6881</v>
      </c>
      <c r="Z1128" s="15" t="e">
        <f>_xlfn.XLOOKUP(E1128, Commandes!F:F, Commandes!D:D)</f>
        <v>#N/A</v>
      </c>
    </row>
    <row r="1129" spans="1:26" x14ac:dyDescent="0.25">
      <c r="A1129" s="11" t="s">
        <v>1329</v>
      </c>
      <c r="B1129" s="11" t="s">
        <v>6865</v>
      </c>
      <c r="C1129" s="11" t="s">
        <v>12355</v>
      </c>
      <c r="D1129" s="11" t="s">
        <v>12540</v>
      </c>
      <c r="E1129" s="11" t="s">
        <v>12541</v>
      </c>
      <c r="F1129" s="11" t="s">
        <v>7071</v>
      </c>
      <c r="G1129" s="11" t="s">
        <v>4275</v>
      </c>
      <c r="H1129" s="11" t="s">
        <v>4667</v>
      </c>
      <c r="I1129" s="11" t="s">
        <v>7255</v>
      </c>
      <c r="J1129" s="11" t="s">
        <v>7815</v>
      </c>
      <c r="K1129" s="11" t="s">
        <v>8223</v>
      </c>
      <c r="L1129" s="11" t="s">
        <v>12542</v>
      </c>
      <c r="M1129" s="11" t="s">
        <v>66</v>
      </c>
      <c r="N1129" s="11" t="s">
        <v>6874</v>
      </c>
      <c r="O1129" s="11" t="s">
        <v>6875</v>
      </c>
      <c r="P1129" s="11" t="s">
        <v>12543</v>
      </c>
      <c r="Q1129" s="11">
        <v>103308</v>
      </c>
      <c r="R1129" s="11" t="s">
        <v>12544</v>
      </c>
      <c r="S1129" s="11" t="s">
        <v>6878</v>
      </c>
      <c r="T1129" s="11" t="s">
        <v>12545</v>
      </c>
      <c r="U1129" s="11">
        <v>1863</v>
      </c>
      <c r="V1129" s="11" t="s">
        <v>6880</v>
      </c>
      <c r="W1129" s="11">
        <v>136</v>
      </c>
      <c r="X1129" s="11">
        <v>7</v>
      </c>
      <c r="Y1129" s="11" t="s">
        <v>6881</v>
      </c>
      <c r="Z1129" s="15" t="e">
        <f>_xlfn.XLOOKUP(E1129, Commandes!F:F, Commandes!D:D)</f>
        <v>#N/A</v>
      </c>
    </row>
    <row r="1130" spans="1:26" x14ac:dyDescent="0.25">
      <c r="A1130" s="11" t="s">
        <v>1329</v>
      </c>
      <c r="B1130" s="11" t="s">
        <v>6865</v>
      </c>
      <c r="C1130" s="11" t="s">
        <v>12355</v>
      </c>
      <c r="D1130" s="11" t="s">
        <v>12546</v>
      </c>
      <c r="E1130" s="11" t="s">
        <v>12547</v>
      </c>
      <c r="F1130" s="11" t="s">
        <v>7071</v>
      </c>
      <c r="G1130" s="11" t="s">
        <v>4275</v>
      </c>
      <c r="H1130" s="11" t="s">
        <v>4667</v>
      </c>
      <c r="I1130" s="11" t="s">
        <v>7255</v>
      </c>
      <c r="J1130" s="11" t="s">
        <v>7815</v>
      </c>
      <c r="K1130" s="11" t="s">
        <v>8223</v>
      </c>
      <c r="L1130" s="11" t="s">
        <v>12542</v>
      </c>
      <c r="M1130" s="11" t="s">
        <v>66</v>
      </c>
      <c r="N1130" s="11" t="s">
        <v>6874</v>
      </c>
      <c r="O1130" s="11" t="s">
        <v>6875</v>
      </c>
      <c r="P1130" s="11" t="s">
        <v>12548</v>
      </c>
      <c r="Q1130" s="11">
        <v>126920</v>
      </c>
      <c r="R1130" s="11" t="s">
        <v>12549</v>
      </c>
      <c r="S1130" s="11" t="s">
        <v>6878</v>
      </c>
      <c r="T1130" s="11" t="s">
        <v>12550</v>
      </c>
      <c r="U1130" s="11">
        <v>1863</v>
      </c>
      <c r="V1130" s="11" t="s">
        <v>6880</v>
      </c>
      <c r="W1130" s="11">
        <v>136</v>
      </c>
      <c r="X1130" s="11">
        <v>7</v>
      </c>
      <c r="Y1130" s="11" t="s">
        <v>6881</v>
      </c>
      <c r="Z1130" s="15" t="e">
        <f>_xlfn.XLOOKUP(E1130, Commandes!F:F, Commandes!D:D)</f>
        <v>#N/A</v>
      </c>
    </row>
    <row r="1131" spans="1:26" x14ac:dyDescent="0.25">
      <c r="A1131" s="11" t="s">
        <v>1329</v>
      </c>
      <c r="B1131" s="11" t="s">
        <v>6865</v>
      </c>
      <c r="C1131" s="11" t="s">
        <v>12355</v>
      </c>
      <c r="D1131" s="11" t="s">
        <v>12551</v>
      </c>
      <c r="E1131" s="11" t="s">
        <v>12552</v>
      </c>
      <c r="F1131" s="11" t="s">
        <v>7071</v>
      </c>
      <c r="G1131" s="11" t="s">
        <v>4275</v>
      </c>
      <c r="H1131" s="11" t="s">
        <v>4667</v>
      </c>
      <c r="I1131" s="11" t="s">
        <v>7255</v>
      </c>
      <c r="J1131" s="11" t="s">
        <v>7815</v>
      </c>
      <c r="K1131" s="11" t="s">
        <v>8223</v>
      </c>
      <c r="L1131" s="11" t="s">
        <v>12553</v>
      </c>
      <c r="M1131" s="11" t="s">
        <v>66</v>
      </c>
      <c r="N1131" s="11" t="s">
        <v>6874</v>
      </c>
      <c r="O1131" s="11" t="s">
        <v>6875</v>
      </c>
      <c r="P1131" s="11" t="s">
        <v>12554</v>
      </c>
      <c r="Q1131" s="11">
        <v>105090</v>
      </c>
      <c r="R1131" s="11" t="s">
        <v>12555</v>
      </c>
      <c r="S1131" s="11" t="s">
        <v>6878</v>
      </c>
      <c r="T1131" s="11" t="s">
        <v>12556</v>
      </c>
      <c r="U1131" s="11">
        <v>1863</v>
      </c>
      <c r="V1131" s="11" t="s">
        <v>6880</v>
      </c>
      <c r="W1131" s="11">
        <v>136</v>
      </c>
      <c r="X1131" s="11">
        <v>7</v>
      </c>
      <c r="Y1131" s="11" t="s">
        <v>6881</v>
      </c>
      <c r="Z1131" s="15" t="e">
        <f>_xlfn.XLOOKUP(E1131, Commandes!F:F, Commandes!D:D)</f>
        <v>#N/A</v>
      </c>
    </row>
    <row r="1132" spans="1:26" x14ac:dyDescent="0.25">
      <c r="A1132" s="11" t="s">
        <v>1329</v>
      </c>
      <c r="B1132" s="11" t="s">
        <v>6865</v>
      </c>
      <c r="C1132" s="11" t="s">
        <v>12355</v>
      </c>
      <c r="D1132" s="11" t="s">
        <v>12557</v>
      </c>
      <c r="E1132" s="11" t="s">
        <v>12558</v>
      </c>
      <c r="F1132" s="11" t="s">
        <v>6895</v>
      </c>
      <c r="G1132" s="11" t="s">
        <v>8247</v>
      </c>
      <c r="H1132" s="11" t="s">
        <v>4667</v>
      </c>
      <c r="I1132" s="11" t="s">
        <v>6677</v>
      </c>
      <c r="J1132" s="11" t="s">
        <v>8248</v>
      </c>
      <c r="K1132" s="11" t="s">
        <v>7808</v>
      </c>
      <c r="L1132" s="11" t="s">
        <v>12559</v>
      </c>
      <c r="M1132" s="11" t="s">
        <v>66</v>
      </c>
      <c r="N1132" s="11" t="s">
        <v>6874</v>
      </c>
      <c r="O1132" s="11" t="s">
        <v>6875</v>
      </c>
      <c r="P1132" s="11" t="s">
        <v>12560</v>
      </c>
      <c r="Q1132" s="11">
        <v>99175</v>
      </c>
      <c r="R1132" s="11" t="s">
        <v>12561</v>
      </c>
      <c r="S1132" s="11" t="s">
        <v>6878</v>
      </c>
      <c r="T1132" s="11" t="s">
        <v>12562</v>
      </c>
      <c r="U1132" s="11">
        <v>2057</v>
      </c>
      <c r="V1132" s="11" t="s">
        <v>7025</v>
      </c>
      <c r="W1132" s="11">
        <v>31</v>
      </c>
      <c r="X1132" s="11">
        <v>5</v>
      </c>
      <c r="Y1132" s="11" t="s">
        <v>6881</v>
      </c>
      <c r="Z1132" s="15" t="e">
        <f>_xlfn.XLOOKUP(E1132, Commandes!F:F, Commandes!D:D)</f>
        <v>#N/A</v>
      </c>
    </row>
    <row r="1133" spans="1:26" x14ac:dyDescent="0.25">
      <c r="A1133" s="11" t="s">
        <v>1329</v>
      </c>
      <c r="B1133" s="11" t="s">
        <v>6865</v>
      </c>
      <c r="C1133" s="11" t="s">
        <v>12355</v>
      </c>
      <c r="D1133" s="11" t="s">
        <v>12563</v>
      </c>
      <c r="E1133" s="11" t="s">
        <v>12564</v>
      </c>
      <c r="F1133" s="11" t="s">
        <v>6895</v>
      </c>
      <c r="G1133" s="11" t="s">
        <v>8247</v>
      </c>
      <c r="H1133" s="11" t="s">
        <v>4667</v>
      </c>
      <c r="I1133" s="11" t="s">
        <v>6677</v>
      </c>
      <c r="J1133" s="11" t="s">
        <v>8248</v>
      </c>
      <c r="K1133" s="11" t="s">
        <v>7808</v>
      </c>
      <c r="L1133" s="11" t="s">
        <v>12565</v>
      </c>
      <c r="M1133" s="11" t="s">
        <v>66</v>
      </c>
      <c r="N1133" s="11" t="s">
        <v>6874</v>
      </c>
      <c r="O1133" s="11" t="s">
        <v>6875</v>
      </c>
      <c r="P1133" s="11" t="s">
        <v>12566</v>
      </c>
      <c r="Q1133" s="11">
        <v>63575</v>
      </c>
      <c r="R1133" s="11" t="s">
        <v>12567</v>
      </c>
      <c r="S1133" s="11" t="s">
        <v>6878</v>
      </c>
      <c r="T1133" s="11" t="s">
        <v>12568</v>
      </c>
      <c r="U1133" s="11">
        <v>2057</v>
      </c>
      <c r="V1133" s="11" t="s">
        <v>7025</v>
      </c>
      <c r="W1133" s="11">
        <v>31</v>
      </c>
      <c r="X1133" s="11">
        <v>5</v>
      </c>
      <c r="Y1133" s="11" t="s">
        <v>6881</v>
      </c>
      <c r="Z1133" s="15" t="e">
        <f>_xlfn.XLOOKUP(E1133, Commandes!F:F, Commandes!D:D)</f>
        <v>#N/A</v>
      </c>
    </row>
    <row r="1134" spans="1:26" x14ac:dyDescent="0.25">
      <c r="A1134" s="11" t="s">
        <v>1329</v>
      </c>
      <c r="B1134" s="11" t="s">
        <v>6865</v>
      </c>
      <c r="C1134" s="11" t="s">
        <v>12355</v>
      </c>
      <c r="D1134" s="11" t="s">
        <v>12569</v>
      </c>
      <c r="E1134" s="11" t="s">
        <v>12570</v>
      </c>
      <c r="F1134" s="11" t="s">
        <v>6869</v>
      </c>
      <c r="G1134" s="11" t="s">
        <v>4181</v>
      </c>
      <c r="H1134" s="11" t="s">
        <v>4667</v>
      </c>
      <c r="I1134" s="11" t="s">
        <v>6870</v>
      </c>
      <c r="J1134" s="11" t="s">
        <v>6871</v>
      </c>
      <c r="K1134" s="11" t="s">
        <v>11726</v>
      </c>
      <c r="L1134" s="11" t="s">
        <v>12571</v>
      </c>
      <c r="M1134" s="11" t="s">
        <v>66</v>
      </c>
      <c r="N1134" s="11" t="s">
        <v>6874</v>
      </c>
      <c r="O1134" s="11" t="s">
        <v>6875</v>
      </c>
      <c r="P1134" s="11" t="s">
        <v>12572</v>
      </c>
      <c r="Q1134" s="11">
        <v>144719</v>
      </c>
      <c r="R1134" s="11" t="s">
        <v>12573</v>
      </c>
      <c r="S1134" s="11" t="s">
        <v>6878</v>
      </c>
      <c r="T1134" s="11" t="s">
        <v>12574</v>
      </c>
      <c r="U1134" s="11">
        <v>1595</v>
      </c>
      <c r="V1134" s="11" t="s">
        <v>6880</v>
      </c>
      <c r="W1134" s="11">
        <v>120</v>
      </c>
      <c r="X1134" s="11">
        <v>5</v>
      </c>
      <c r="Y1134" s="11" t="s">
        <v>6881</v>
      </c>
      <c r="Z1134" s="15" t="e">
        <f>_xlfn.XLOOKUP(E1134, Commandes!F:F, Commandes!D:D)</f>
        <v>#N/A</v>
      </c>
    </row>
    <row r="1135" spans="1:26" x14ac:dyDescent="0.25">
      <c r="A1135" s="11" t="s">
        <v>1329</v>
      </c>
      <c r="B1135" s="11" t="s">
        <v>6865</v>
      </c>
      <c r="C1135" s="11" t="s">
        <v>12355</v>
      </c>
      <c r="D1135" s="11" t="s">
        <v>12575</v>
      </c>
      <c r="E1135" s="11" t="s">
        <v>12576</v>
      </c>
      <c r="F1135" s="11" t="s">
        <v>6869</v>
      </c>
      <c r="G1135" s="11" t="s">
        <v>4181</v>
      </c>
      <c r="H1135" s="11" t="s">
        <v>4667</v>
      </c>
      <c r="I1135" s="11" t="s">
        <v>6870</v>
      </c>
      <c r="J1135" s="11" t="s">
        <v>6871</v>
      </c>
      <c r="K1135" s="11" t="s">
        <v>11726</v>
      </c>
      <c r="L1135" s="11" t="s">
        <v>12577</v>
      </c>
      <c r="M1135" s="11" t="s">
        <v>66</v>
      </c>
      <c r="N1135" s="11" t="s">
        <v>6874</v>
      </c>
      <c r="O1135" s="11" t="s">
        <v>6875</v>
      </c>
      <c r="P1135" s="11" t="s">
        <v>12578</v>
      </c>
      <c r="Q1135" s="11">
        <v>126890</v>
      </c>
      <c r="R1135" s="11" t="s">
        <v>12579</v>
      </c>
      <c r="S1135" s="11" t="s">
        <v>6878</v>
      </c>
      <c r="T1135" s="11" t="s">
        <v>12580</v>
      </c>
      <c r="U1135" s="11">
        <v>1595</v>
      </c>
      <c r="V1135" s="11" t="s">
        <v>6880</v>
      </c>
      <c r="W1135" s="11">
        <v>120</v>
      </c>
      <c r="X1135" s="11">
        <v>5</v>
      </c>
      <c r="Y1135" s="11" t="s">
        <v>6881</v>
      </c>
      <c r="Z1135" s="15" t="e">
        <f>_xlfn.XLOOKUP(E1135, Commandes!F:F, Commandes!D:D)</f>
        <v>#N/A</v>
      </c>
    </row>
    <row r="1136" spans="1:26" x14ac:dyDescent="0.25">
      <c r="A1136" s="11" t="s">
        <v>1329</v>
      </c>
      <c r="B1136" s="11" t="s">
        <v>6865</v>
      </c>
      <c r="C1136" s="11" t="s">
        <v>12355</v>
      </c>
      <c r="D1136" s="11" t="s">
        <v>12581</v>
      </c>
      <c r="E1136" s="11" t="s">
        <v>12582</v>
      </c>
      <c r="F1136" s="11" t="s">
        <v>6869</v>
      </c>
      <c r="G1136" s="11" t="s">
        <v>4181</v>
      </c>
      <c r="H1136" s="11" t="s">
        <v>4667</v>
      </c>
      <c r="I1136" s="11" t="s">
        <v>6870</v>
      </c>
      <c r="J1136" s="11" t="s">
        <v>6871</v>
      </c>
      <c r="K1136" s="11" t="s">
        <v>11726</v>
      </c>
      <c r="L1136" s="11" t="s">
        <v>12571</v>
      </c>
      <c r="M1136" s="11" t="s">
        <v>66</v>
      </c>
      <c r="N1136" s="11" t="s">
        <v>6874</v>
      </c>
      <c r="O1136" s="11" t="s">
        <v>6875</v>
      </c>
      <c r="P1136" s="11" t="s">
        <v>12583</v>
      </c>
      <c r="Q1136" s="11">
        <v>95148</v>
      </c>
      <c r="R1136" s="11" t="s">
        <v>12584</v>
      </c>
      <c r="S1136" s="11" t="s">
        <v>6878</v>
      </c>
      <c r="T1136" s="11" t="s">
        <v>12585</v>
      </c>
      <c r="U1136" s="11">
        <v>1595</v>
      </c>
      <c r="V1136" s="11" t="s">
        <v>6880</v>
      </c>
      <c r="W1136" s="11">
        <v>120</v>
      </c>
      <c r="X1136" s="11">
        <v>5</v>
      </c>
      <c r="Y1136" s="11" t="s">
        <v>6881</v>
      </c>
      <c r="Z1136" s="15" t="e">
        <f>_xlfn.XLOOKUP(E1136, Commandes!F:F, Commandes!D:D)</f>
        <v>#N/A</v>
      </c>
    </row>
    <row r="1137" spans="1:26" x14ac:dyDescent="0.25">
      <c r="A1137" s="11" t="s">
        <v>1329</v>
      </c>
      <c r="B1137" s="11" t="s">
        <v>6865</v>
      </c>
      <c r="C1137" s="11" t="s">
        <v>12355</v>
      </c>
      <c r="D1137" s="11" t="s">
        <v>12586</v>
      </c>
      <c r="E1137" s="11" t="s">
        <v>12587</v>
      </c>
      <c r="F1137" s="11" t="s">
        <v>6869</v>
      </c>
      <c r="G1137" s="11" t="s">
        <v>4181</v>
      </c>
      <c r="H1137" s="11" t="s">
        <v>4667</v>
      </c>
      <c r="I1137" s="11" t="s">
        <v>6870</v>
      </c>
      <c r="J1137" s="11" t="s">
        <v>6871</v>
      </c>
      <c r="K1137" s="11" t="s">
        <v>11726</v>
      </c>
      <c r="L1137" s="11" t="s">
        <v>12559</v>
      </c>
      <c r="M1137" s="11" t="s">
        <v>66</v>
      </c>
      <c r="N1137" s="11" t="s">
        <v>6874</v>
      </c>
      <c r="O1137" s="11" t="s">
        <v>6875</v>
      </c>
      <c r="P1137" s="11" t="s">
        <v>12588</v>
      </c>
      <c r="Q1137" s="11">
        <v>111308</v>
      </c>
      <c r="R1137" s="11" t="s">
        <v>12589</v>
      </c>
      <c r="S1137" s="11" t="s">
        <v>6878</v>
      </c>
      <c r="T1137" s="11" t="s">
        <v>12590</v>
      </c>
      <c r="U1137" s="11">
        <v>1595</v>
      </c>
      <c r="V1137" s="11" t="s">
        <v>6880</v>
      </c>
      <c r="W1137" s="11">
        <v>120</v>
      </c>
      <c r="X1137" s="11">
        <v>5</v>
      </c>
      <c r="Y1137" s="11" t="s">
        <v>6881</v>
      </c>
      <c r="Z1137" s="15" t="e">
        <f>_xlfn.XLOOKUP(E1137, Commandes!F:F, Commandes!D:D)</f>
        <v>#N/A</v>
      </c>
    </row>
    <row r="1138" spans="1:26" x14ac:dyDescent="0.25">
      <c r="A1138" s="11" t="s">
        <v>1329</v>
      </c>
      <c r="B1138" s="11" t="s">
        <v>6865</v>
      </c>
      <c r="C1138" s="11" t="s">
        <v>12355</v>
      </c>
      <c r="D1138" s="11" t="s">
        <v>12591</v>
      </c>
      <c r="E1138" s="11" t="s">
        <v>12592</v>
      </c>
      <c r="F1138" s="11" t="s">
        <v>6869</v>
      </c>
      <c r="G1138" s="11" t="s">
        <v>4181</v>
      </c>
      <c r="H1138" s="11" t="s">
        <v>4667</v>
      </c>
      <c r="I1138" s="11" t="s">
        <v>6870</v>
      </c>
      <c r="J1138" s="11" t="s">
        <v>6871</v>
      </c>
      <c r="K1138" s="11" t="s">
        <v>11726</v>
      </c>
      <c r="L1138" s="11" t="s">
        <v>12571</v>
      </c>
      <c r="M1138" s="11" t="s">
        <v>66</v>
      </c>
      <c r="N1138" s="11" t="s">
        <v>6874</v>
      </c>
      <c r="O1138" s="11" t="s">
        <v>6875</v>
      </c>
      <c r="P1138" s="11" t="s">
        <v>12593</v>
      </c>
      <c r="Q1138" s="11">
        <v>154275</v>
      </c>
      <c r="R1138" s="11" t="s">
        <v>12594</v>
      </c>
      <c r="S1138" s="11" t="s">
        <v>6878</v>
      </c>
      <c r="T1138" s="11" t="s">
        <v>12595</v>
      </c>
      <c r="U1138" s="11">
        <v>1595</v>
      </c>
      <c r="V1138" s="11" t="s">
        <v>6880</v>
      </c>
      <c r="W1138" s="11">
        <v>120</v>
      </c>
      <c r="X1138" s="11">
        <v>5</v>
      </c>
      <c r="Y1138" s="11" t="s">
        <v>6881</v>
      </c>
      <c r="Z1138" s="15" t="e">
        <f>_xlfn.XLOOKUP(E1138, Commandes!F:F, Commandes!D:D)</f>
        <v>#N/A</v>
      </c>
    </row>
    <row r="1139" spans="1:26" x14ac:dyDescent="0.25">
      <c r="A1139" s="11" t="s">
        <v>1329</v>
      </c>
      <c r="B1139" s="11" t="s">
        <v>6865</v>
      </c>
      <c r="C1139" s="11" t="s">
        <v>12355</v>
      </c>
      <c r="D1139" s="11" t="s">
        <v>12596</v>
      </c>
      <c r="E1139" s="11" t="s">
        <v>12597</v>
      </c>
      <c r="F1139" s="11" t="s">
        <v>6869</v>
      </c>
      <c r="G1139" s="11" t="s">
        <v>4181</v>
      </c>
      <c r="H1139" s="11" t="s">
        <v>4667</v>
      </c>
      <c r="I1139" s="11" t="s">
        <v>6870</v>
      </c>
      <c r="J1139" s="11" t="s">
        <v>6871</v>
      </c>
      <c r="K1139" s="11" t="s">
        <v>11726</v>
      </c>
      <c r="L1139" s="11" t="s">
        <v>12571</v>
      </c>
      <c r="M1139" s="11" t="s">
        <v>66</v>
      </c>
      <c r="N1139" s="11" t="s">
        <v>6874</v>
      </c>
      <c r="O1139" s="11" t="s">
        <v>6875</v>
      </c>
      <c r="P1139" s="11" t="s">
        <v>12598</v>
      </c>
      <c r="Q1139" s="11">
        <v>78060</v>
      </c>
      <c r="R1139" s="11" t="s">
        <v>12599</v>
      </c>
      <c r="S1139" s="11" t="s">
        <v>6878</v>
      </c>
      <c r="T1139" s="11" t="s">
        <v>12600</v>
      </c>
      <c r="U1139" s="11">
        <v>1595</v>
      </c>
      <c r="V1139" s="11" t="s">
        <v>6880</v>
      </c>
      <c r="W1139" s="11">
        <v>120</v>
      </c>
      <c r="X1139" s="11">
        <v>5</v>
      </c>
      <c r="Y1139" s="11" t="s">
        <v>6881</v>
      </c>
      <c r="Z1139" s="15" t="e">
        <f>_xlfn.XLOOKUP(E1139, Commandes!F:F, Commandes!D:D)</f>
        <v>#N/A</v>
      </c>
    </row>
    <row r="1140" spans="1:26" x14ac:dyDescent="0.25">
      <c r="A1140" s="11" t="s">
        <v>1329</v>
      </c>
      <c r="B1140" s="11" t="s">
        <v>6865</v>
      </c>
      <c r="C1140" s="11" t="s">
        <v>12355</v>
      </c>
      <c r="D1140" s="11" t="s">
        <v>12601</v>
      </c>
      <c r="E1140" s="11" t="s">
        <v>12602</v>
      </c>
      <c r="F1140" s="11" t="s">
        <v>66</v>
      </c>
      <c r="G1140" s="11" t="s">
        <v>8236</v>
      </c>
      <c r="H1140" s="11" t="s">
        <v>4667</v>
      </c>
      <c r="I1140" s="11" t="s">
        <v>6870</v>
      </c>
      <c r="J1140" s="11" t="s">
        <v>6871</v>
      </c>
      <c r="K1140" s="11" t="s">
        <v>11726</v>
      </c>
      <c r="L1140" s="11" t="s">
        <v>12559</v>
      </c>
      <c r="M1140" s="11" t="s">
        <v>66</v>
      </c>
      <c r="N1140" s="11" t="s">
        <v>6874</v>
      </c>
      <c r="O1140" s="11" t="s">
        <v>6875</v>
      </c>
      <c r="P1140" s="11" t="s">
        <v>12603</v>
      </c>
      <c r="Q1140" s="11">
        <v>58559</v>
      </c>
      <c r="R1140" s="11" t="s">
        <v>12604</v>
      </c>
      <c r="S1140" s="11" t="s">
        <v>6878</v>
      </c>
      <c r="T1140" s="11" t="s">
        <v>12605</v>
      </c>
      <c r="U1140" s="11">
        <v>1595</v>
      </c>
      <c r="V1140" s="11" t="s">
        <v>6880</v>
      </c>
      <c r="W1140" s="11">
        <v>120</v>
      </c>
      <c r="X1140" s="11">
        <v>5</v>
      </c>
      <c r="Y1140" s="11" t="s">
        <v>6881</v>
      </c>
      <c r="Z1140" s="15" t="e">
        <f>_xlfn.XLOOKUP(E1140, Commandes!F:F, Commandes!D:D)</f>
        <v>#N/A</v>
      </c>
    </row>
    <row r="1141" spans="1:26" x14ac:dyDescent="0.25">
      <c r="A1141" s="11" t="s">
        <v>1329</v>
      </c>
      <c r="B1141" s="11" t="s">
        <v>6865</v>
      </c>
      <c r="C1141" s="11" t="s">
        <v>12355</v>
      </c>
      <c r="D1141" s="11" t="s">
        <v>12606</v>
      </c>
      <c r="E1141" s="11" t="s">
        <v>12607</v>
      </c>
      <c r="F1141" s="11" t="s">
        <v>66</v>
      </c>
      <c r="G1141" s="11" t="s">
        <v>8236</v>
      </c>
      <c r="H1141" s="11" t="s">
        <v>4667</v>
      </c>
      <c r="I1141" s="11" t="s">
        <v>6870</v>
      </c>
      <c r="J1141" s="11" t="s">
        <v>6871</v>
      </c>
      <c r="K1141" s="11" t="s">
        <v>11726</v>
      </c>
      <c r="L1141" s="11" t="s">
        <v>12571</v>
      </c>
      <c r="M1141" s="11" t="s">
        <v>66</v>
      </c>
      <c r="N1141" s="11" t="s">
        <v>6874</v>
      </c>
      <c r="O1141" s="11" t="s">
        <v>6875</v>
      </c>
      <c r="P1141" s="11" t="s">
        <v>12608</v>
      </c>
      <c r="Q1141" s="11">
        <v>88933</v>
      </c>
      <c r="R1141" s="11" t="s">
        <v>12609</v>
      </c>
      <c r="S1141" s="11" t="s">
        <v>6878</v>
      </c>
      <c r="T1141" s="11" t="s">
        <v>12610</v>
      </c>
      <c r="U1141" s="11">
        <v>1595</v>
      </c>
      <c r="V1141" s="11" t="s">
        <v>6880</v>
      </c>
      <c r="W1141" s="11">
        <v>120</v>
      </c>
      <c r="X1141" s="11">
        <v>5</v>
      </c>
      <c r="Y1141" s="11" t="s">
        <v>6881</v>
      </c>
      <c r="Z1141" s="15" t="e">
        <f>_xlfn.XLOOKUP(E1141, Commandes!F:F, Commandes!D:D)</f>
        <v>#N/A</v>
      </c>
    </row>
    <row r="1142" spans="1:26" x14ac:dyDescent="0.25">
      <c r="A1142" s="11" t="s">
        <v>1329</v>
      </c>
      <c r="B1142" s="11" t="s">
        <v>6865</v>
      </c>
      <c r="C1142" s="11" t="s">
        <v>12355</v>
      </c>
      <c r="D1142" s="11" t="s">
        <v>12611</v>
      </c>
      <c r="E1142" s="11" t="s">
        <v>12612</v>
      </c>
      <c r="F1142" s="11" t="s">
        <v>66</v>
      </c>
      <c r="G1142" s="11" t="s">
        <v>8236</v>
      </c>
      <c r="H1142" s="11" t="s">
        <v>4667</v>
      </c>
      <c r="I1142" s="11" t="s">
        <v>6870</v>
      </c>
      <c r="J1142" s="11" t="s">
        <v>6871</v>
      </c>
      <c r="K1142" s="11" t="s">
        <v>11726</v>
      </c>
      <c r="L1142" s="11" t="s">
        <v>12571</v>
      </c>
      <c r="M1142" s="11" t="s">
        <v>66</v>
      </c>
      <c r="N1142" s="11" t="s">
        <v>6874</v>
      </c>
      <c r="O1142" s="11" t="s">
        <v>6875</v>
      </c>
      <c r="P1142" s="11" t="s">
        <v>12613</v>
      </c>
      <c r="Q1142" s="11">
        <v>111905</v>
      </c>
      <c r="R1142" s="11" t="s">
        <v>12614</v>
      </c>
      <c r="S1142" s="11" t="s">
        <v>6878</v>
      </c>
      <c r="T1142" s="11" t="s">
        <v>12615</v>
      </c>
      <c r="U1142" s="11">
        <v>1595</v>
      </c>
      <c r="V1142" s="11" t="s">
        <v>6880</v>
      </c>
      <c r="W1142" s="11">
        <v>120</v>
      </c>
      <c r="X1142" s="11">
        <v>5</v>
      </c>
      <c r="Y1142" s="11" t="s">
        <v>6881</v>
      </c>
      <c r="Z1142" s="15" t="e">
        <f>_xlfn.XLOOKUP(E1142, Commandes!F:F, Commandes!D:D)</f>
        <v>#N/A</v>
      </c>
    </row>
    <row r="1143" spans="1:26" x14ac:dyDescent="0.25">
      <c r="A1143" s="11" t="s">
        <v>1329</v>
      </c>
      <c r="B1143" s="11" t="s">
        <v>6865</v>
      </c>
      <c r="C1143" s="11" t="s">
        <v>12355</v>
      </c>
      <c r="D1143" s="11" t="s">
        <v>12616</v>
      </c>
      <c r="E1143" s="11" t="s">
        <v>12617</v>
      </c>
      <c r="F1143" s="11" t="s">
        <v>6869</v>
      </c>
      <c r="G1143" s="11" t="s">
        <v>4181</v>
      </c>
      <c r="H1143" s="11" t="s">
        <v>4667</v>
      </c>
      <c r="I1143" s="11" t="s">
        <v>6870</v>
      </c>
      <c r="J1143" s="11" t="s">
        <v>6871</v>
      </c>
      <c r="K1143" s="11" t="s">
        <v>6872</v>
      </c>
      <c r="L1143" s="11" t="s">
        <v>12618</v>
      </c>
      <c r="M1143" s="11" t="s">
        <v>66</v>
      </c>
      <c r="N1143" s="11" t="s">
        <v>6874</v>
      </c>
      <c r="O1143" s="11" t="s">
        <v>6875</v>
      </c>
      <c r="P1143" s="11" t="s">
        <v>12619</v>
      </c>
      <c r="Q1143" s="11">
        <v>122026</v>
      </c>
      <c r="R1143" s="11" t="s">
        <v>12620</v>
      </c>
      <c r="S1143" s="11" t="s">
        <v>6878</v>
      </c>
      <c r="T1143" s="11" t="s">
        <v>12621</v>
      </c>
      <c r="U1143" s="11">
        <v>1595</v>
      </c>
      <c r="V1143" s="11" t="s">
        <v>6880</v>
      </c>
      <c r="W1143" s="11">
        <v>120</v>
      </c>
      <c r="X1143" s="11">
        <v>5</v>
      </c>
      <c r="Y1143" s="11" t="s">
        <v>6881</v>
      </c>
      <c r="Z1143" s="15" t="e">
        <f>_xlfn.XLOOKUP(E1143, Commandes!F:F, Commandes!D:D)</f>
        <v>#N/A</v>
      </c>
    </row>
    <row r="1144" spans="1:26" x14ac:dyDescent="0.25">
      <c r="A1144" s="11" t="s">
        <v>1329</v>
      </c>
      <c r="B1144" s="11" t="s">
        <v>6865</v>
      </c>
      <c r="C1144" s="11" t="s">
        <v>12355</v>
      </c>
      <c r="D1144" s="11" t="s">
        <v>12622</v>
      </c>
      <c r="E1144" s="11" t="s">
        <v>12623</v>
      </c>
      <c r="F1144" s="11" t="s">
        <v>6869</v>
      </c>
      <c r="G1144" s="11" t="s">
        <v>4181</v>
      </c>
      <c r="H1144" s="11" t="s">
        <v>4667</v>
      </c>
      <c r="I1144" s="11" t="s">
        <v>6870</v>
      </c>
      <c r="J1144" s="11" t="s">
        <v>6871</v>
      </c>
      <c r="K1144" s="11" t="s">
        <v>6872</v>
      </c>
      <c r="L1144" s="11" t="s">
        <v>12624</v>
      </c>
      <c r="M1144" s="11" t="s">
        <v>66</v>
      </c>
      <c r="N1144" s="11" t="s">
        <v>6874</v>
      </c>
      <c r="O1144" s="11" t="s">
        <v>6875</v>
      </c>
      <c r="P1144" s="11" t="s">
        <v>12625</v>
      </c>
      <c r="Q1144" s="11">
        <v>86600</v>
      </c>
      <c r="R1144" s="11" t="s">
        <v>12626</v>
      </c>
      <c r="S1144" s="11" t="s">
        <v>6878</v>
      </c>
      <c r="T1144" s="11" t="s">
        <v>12627</v>
      </c>
      <c r="U1144" s="11">
        <v>1595</v>
      </c>
      <c r="V1144" s="11" t="s">
        <v>6880</v>
      </c>
      <c r="W1144" s="11">
        <v>120</v>
      </c>
      <c r="X1144" s="11">
        <v>5</v>
      </c>
      <c r="Y1144" s="11" t="s">
        <v>6881</v>
      </c>
      <c r="Z1144" s="15" t="e">
        <f>_xlfn.XLOOKUP(E1144, Commandes!F:F, Commandes!D:D)</f>
        <v>#N/A</v>
      </c>
    </row>
    <row r="1145" spans="1:26" x14ac:dyDescent="0.25">
      <c r="A1145" s="11" t="s">
        <v>1329</v>
      </c>
      <c r="B1145" s="11" t="s">
        <v>6865</v>
      </c>
      <c r="C1145" s="11" t="s">
        <v>12355</v>
      </c>
      <c r="D1145" s="11" t="s">
        <v>12628</v>
      </c>
      <c r="E1145" s="11" t="s">
        <v>12629</v>
      </c>
      <c r="F1145" s="11" t="s">
        <v>6869</v>
      </c>
      <c r="G1145" s="11" t="s">
        <v>4181</v>
      </c>
      <c r="H1145" s="11" t="s">
        <v>4667</v>
      </c>
      <c r="I1145" s="11" t="s">
        <v>6870</v>
      </c>
      <c r="J1145" s="11" t="s">
        <v>6871</v>
      </c>
      <c r="K1145" s="11" t="s">
        <v>6872</v>
      </c>
      <c r="L1145" s="11" t="s">
        <v>12624</v>
      </c>
      <c r="M1145" s="11" t="s">
        <v>66</v>
      </c>
      <c r="N1145" s="11" t="s">
        <v>6874</v>
      </c>
      <c r="O1145" s="11" t="s">
        <v>6875</v>
      </c>
      <c r="P1145" s="11" t="s">
        <v>12630</v>
      </c>
      <c r="Q1145" s="11">
        <v>122132</v>
      </c>
      <c r="R1145" s="11" t="s">
        <v>12631</v>
      </c>
      <c r="S1145" s="11" t="s">
        <v>6878</v>
      </c>
      <c r="T1145" s="11" t="s">
        <v>12632</v>
      </c>
      <c r="U1145" s="11">
        <v>1595</v>
      </c>
      <c r="V1145" s="11" t="s">
        <v>6880</v>
      </c>
      <c r="W1145" s="11">
        <v>120</v>
      </c>
      <c r="X1145" s="11">
        <v>5</v>
      </c>
      <c r="Y1145" s="11" t="s">
        <v>6881</v>
      </c>
      <c r="Z1145" s="15" t="e">
        <f>_xlfn.XLOOKUP(E1145, Commandes!F:F, Commandes!D:D)</f>
        <v>#N/A</v>
      </c>
    </row>
    <row r="1146" spans="1:26" x14ac:dyDescent="0.25">
      <c r="A1146" s="11" t="s">
        <v>1329</v>
      </c>
      <c r="B1146" s="11" t="s">
        <v>6865</v>
      </c>
      <c r="C1146" s="11" t="s">
        <v>12355</v>
      </c>
      <c r="D1146" s="11" t="s">
        <v>12633</v>
      </c>
      <c r="E1146" s="11" t="s">
        <v>12634</v>
      </c>
      <c r="F1146" s="11" t="s">
        <v>6869</v>
      </c>
      <c r="G1146" s="11" t="s">
        <v>4181</v>
      </c>
      <c r="H1146" s="11" t="s">
        <v>4667</v>
      </c>
      <c r="I1146" s="11" t="s">
        <v>6870</v>
      </c>
      <c r="J1146" s="11" t="s">
        <v>6871</v>
      </c>
      <c r="K1146" s="11" t="s">
        <v>6872</v>
      </c>
      <c r="L1146" s="11" t="s">
        <v>12624</v>
      </c>
      <c r="M1146" s="11" t="s">
        <v>66</v>
      </c>
      <c r="N1146" s="11" t="s">
        <v>6874</v>
      </c>
      <c r="O1146" s="11" t="s">
        <v>6875</v>
      </c>
      <c r="P1146" s="11" t="s">
        <v>66</v>
      </c>
      <c r="Q1146" s="11">
        <v>83414</v>
      </c>
      <c r="R1146" s="11" t="s">
        <v>12635</v>
      </c>
      <c r="S1146" s="11" t="s">
        <v>6878</v>
      </c>
      <c r="T1146" s="11" t="s">
        <v>12636</v>
      </c>
      <c r="U1146" s="11">
        <v>1595</v>
      </c>
      <c r="V1146" s="11" t="s">
        <v>6880</v>
      </c>
      <c r="W1146" s="11">
        <v>120</v>
      </c>
      <c r="X1146" s="11">
        <v>5</v>
      </c>
      <c r="Y1146" s="11" t="s">
        <v>6881</v>
      </c>
      <c r="Z1146" s="15" t="e">
        <f>_xlfn.XLOOKUP(E1146, Commandes!F:F, Commandes!D:D)</f>
        <v>#N/A</v>
      </c>
    </row>
    <row r="1147" spans="1:26" x14ac:dyDescent="0.25">
      <c r="A1147" s="11" t="s">
        <v>1329</v>
      </c>
      <c r="B1147" s="11" t="s">
        <v>6865</v>
      </c>
      <c r="C1147" s="11" t="s">
        <v>12355</v>
      </c>
      <c r="D1147" s="11" t="s">
        <v>12637</v>
      </c>
      <c r="E1147" s="11" t="s">
        <v>12638</v>
      </c>
      <c r="F1147" s="11" t="s">
        <v>66</v>
      </c>
      <c r="G1147" s="11" t="s">
        <v>8236</v>
      </c>
      <c r="H1147" s="11" t="s">
        <v>4667</v>
      </c>
      <c r="I1147" s="11" t="s">
        <v>6870</v>
      </c>
      <c r="J1147" s="11" t="s">
        <v>6871</v>
      </c>
      <c r="K1147" s="11" t="s">
        <v>6872</v>
      </c>
      <c r="L1147" s="11" t="s">
        <v>12624</v>
      </c>
      <c r="M1147" s="11" t="s">
        <v>66</v>
      </c>
      <c r="N1147" s="11" t="s">
        <v>6874</v>
      </c>
      <c r="O1147" s="11" t="s">
        <v>6875</v>
      </c>
      <c r="P1147" s="11" t="s">
        <v>12639</v>
      </c>
      <c r="Q1147" s="11">
        <v>91992</v>
      </c>
      <c r="R1147" s="11" t="s">
        <v>12640</v>
      </c>
      <c r="S1147" s="11" t="s">
        <v>6878</v>
      </c>
      <c r="T1147" s="11" t="s">
        <v>12641</v>
      </c>
      <c r="U1147" s="11">
        <v>1595</v>
      </c>
      <c r="V1147" s="11" t="s">
        <v>6880</v>
      </c>
      <c r="W1147" s="11">
        <v>120</v>
      </c>
      <c r="X1147" s="11">
        <v>5</v>
      </c>
      <c r="Y1147" s="11" t="s">
        <v>6881</v>
      </c>
      <c r="Z1147" s="15" t="e">
        <f>_xlfn.XLOOKUP(E1147, Commandes!F:F, Commandes!D:D)</f>
        <v>#N/A</v>
      </c>
    </row>
    <row r="1148" spans="1:26" x14ac:dyDescent="0.25">
      <c r="A1148" s="11" t="s">
        <v>1329</v>
      </c>
      <c r="B1148" s="11" t="s">
        <v>6865</v>
      </c>
      <c r="C1148" s="11" t="s">
        <v>12355</v>
      </c>
      <c r="D1148" s="11" t="s">
        <v>12642</v>
      </c>
      <c r="E1148" s="11" t="s">
        <v>12643</v>
      </c>
      <c r="F1148" s="11" t="s">
        <v>7071</v>
      </c>
      <c r="G1148" s="11" t="s">
        <v>4275</v>
      </c>
      <c r="H1148" s="11" t="s">
        <v>4667</v>
      </c>
      <c r="I1148" s="11" t="s">
        <v>7255</v>
      </c>
      <c r="J1148" s="11" t="s">
        <v>7256</v>
      </c>
      <c r="K1148" s="11" t="s">
        <v>6897</v>
      </c>
      <c r="L1148" s="11" t="s">
        <v>8784</v>
      </c>
      <c r="M1148" s="11" t="s">
        <v>66</v>
      </c>
      <c r="N1148" s="11" t="s">
        <v>6874</v>
      </c>
      <c r="O1148" s="11" t="s">
        <v>6875</v>
      </c>
      <c r="P1148" s="11" t="s">
        <v>12644</v>
      </c>
      <c r="Q1148" s="11">
        <v>83890</v>
      </c>
      <c r="R1148" s="11" t="s">
        <v>12645</v>
      </c>
      <c r="S1148" s="11" t="s">
        <v>6878</v>
      </c>
      <c r="T1148" s="11" t="s">
        <v>12646</v>
      </c>
      <c r="U1148" s="11">
        <v>1888</v>
      </c>
      <c r="V1148" s="11" t="s">
        <v>6880</v>
      </c>
      <c r="W1148" s="11">
        <v>138</v>
      </c>
      <c r="X1148" s="11">
        <v>7</v>
      </c>
      <c r="Y1148" s="11" t="s">
        <v>6881</v>
      </c>
      <c r="Z1148" s="15" t="e">
        <f>_xlfn.XLOOKUP(E1148, Commandes!F:F, Commandes!D:D)</f>
        <v>#N/A</v>
      </c>
    </row>
    <row r="1149" spans="1:26" x14ac:dyDescent="0.25">
      <c r="A1149" s="11" t="s">
        <v>1329</v>
      </c>
      <c r="B1149" s="11" t="s">
        <v>6865</v>
      </c>
      <c r="C1149" s="11" t="s">
        <v>12355</v>
      </c>
      <c r="D1149" s="11" t="s">
        <v>12647</v>
      </c>
      <c r="E1149" s="11" t="s">
        <v>12648</v>
      </c>
      <c r="F1149" s="11" t="s">
        <v>7071</v>
      </c>
      <c r="G1149" s="11" t="s">
        <v>4275</v>
      </c>
      <c r="H1149" s="11" t="s">
        <v>4667</v>
      </c>
      <c r="I1149" s="11" t="s">
        <v>7255</v>
      </c>
      <c r="J1149" s="11" t="s">
        <v>7256</v>
      </c>
      <c r="K1149" s="11" t="s">
        <v>6897</v>
      </c>
      <c r="L1149" s="11" t="s">
        <v>12649</v>
      </c>
      <c r="M1149" s="11" t="s">
        <v>66</v>
      </c>
      <c r="N1149" s="11" t="s">
        <v>6874</v>
      </c>
      <c r="O1149" s="11" t="s">
        <v>6875</v>
      </c>
      <c r="P1149" s="11" t="s">
        <v>12650</v>
      </c>
      <c r="Q1149" s="11">
        <v>66070</v>
      </c>
      <c r="R1149" s="11" t="s">
        <v>12651</v>
      </c>
      <c r="S1149" s="11" t="s">
        <v>6878</v>
      </c>
      <c r="T1149" s="11" t="s">
        <v>12652</v>
      </c>
      <c r="U1149" s="11">
        <v>1888</v>
      </c>
      <c r="V1149" s="11" t="s">
        <v>6880</v>
      </c>
      <c r="W1149" s="11">
        <v>138</v>
      </c>
      <c r="X1149" s="11">
        <v>7</v>
      </c>
      <c r="Y1149" s="11" t="s">
        <v>6881</v>
      </c>
      <c r="Z1149" s="15" t="e">
        <f>_xlfn.XLOOKUP(E1149, Commandes!F:F, Commandes!D:D)</f>
        <v>#N/A</v>
      </c>
    </row>
    <row r="1150" spans="1:26" x14ac:dyDescent="0.25">
      <c r="A1150" s="11" t="s">
        <v>1329</v>
      </c>
      <c r="B1150" s="11" t="s">
        <v>6865</v>
      </c>
      <c r="C1150" s="11" t="s">
        <v>12355</v>
      </c>
      <c r="D1150" s="11" t="s">
        <v>12653</v>
      </c>
      <c r="E1150" s="11" t="s">
        <v>12654</v>
      </c>
      <c r="F1150" s="11" t="s">
        <v>7071</v>
      </c>
      <c r="G1150" s="11" t="s">
        <v>4275</v>
      </c>
      <c r="H1150" s="11" t="s">
        <v>4667</v>
      </c>
      <c r="I1150" s="11" t="s">
        <v>7255</v>
      </c>
      <c r="J1150" s="11" t="s">
        <v>7256</v>
      </c>
      <c r="K1150" s="11" t="s">
        <v>6897</v>
      </c>
      <c r="L1150" s="11" t="s">
        <v>12649</v>
      </c>
      <c r="M1150" s="11" t="s">
        <v>66</v>
      </c>
      <c r="N1150" s="11" t="s">
        <v>6874</v>
      </c>
      <c r="O1150" s="11" t="s">
        <v>6875</v>
      </c>
      <c r="P1150" s="11" t="s">
        <v>12655</v>
      </c>
      <c r="Q1150" s="11">
        <v>65007</v>
      </c>
      <c r="R1150" s="11" t="s">
        <v>12656</v>
      </c>
      <c r="S1150" s="11" t="s">
        <v>6878</v>
      </c>
      <c r="T1150" s="11" t="s">
        <v>12657</v>
      </c>
      <c r="U1150" s="11">
        <v>1888</v>
      </c>
      <c r="V1150" s="11" t="s">
        <v>6880</v>
      </c>
      <c r="W1150" s="11">
        <v>138</v>
      </c>
      <c r="X1150" s="11">
        <v>7</v>
      </c>
      <c r="Y1150" s="11" t="s">
        <v>6881</v>
      </c>
      <c r="Z1150" s="15" t="e">
        <f>_xlfn.XLOOKUP(E1150, Commandes!F:F, Commandes!D:D)</f>
        <v>#N/A</v>
      </c>
    </row>
    <row r="1151" spans="1:26" x14ac:dyDescent="0.25">
      <c r="A1151" s="11" t="s">
        <v>1329</v>
      </c>
      <c r="B1151" s="11" t="s">
        <v>6865</v>
      </c>
      <c r="C1151" s="11" t="s">
        <v>12355</v>
      </c>
      <c r="D1151" s="11" t="s">
        <v>12658</v>
      </c>
      <c r="E1151" s="11" t="s">
        <v>12659</v>
      </c>
      <c r="F1151" s="11" t="s">
        <v>6869</v>
      </c>
      <c r="G1151" s="11" t="s">
        <v>8010</v>
      </c>
      <c r="H1151" s="11" t="s">
        <v>9110</v>
      </c>
      <c r="I1151" s="11" t="s">
        <v>12660</v>
      </c>
      <c r="J1151" s="11" t="s">
        <v>12661</v>
      </c>
      <c r="K1151" s="11" t="s">
        <v>9403</v>
      </c>
      <c r="L1151" s="11" t="s">
        <v>12662</v>
      </c>
      <c r="M1151" s="11" t="s">
        <v>66</v>
      </c>
      <c r="N1151" s="11" t="s">
        <v>6874</v>
      </c>
      <c r="O1151" s="11" t="s">
        <v>6875</v>
      </c>
      <c r="P1151" s="11" t="s">
        <v>12663</v>
      </c>
      <c r="Q1151" s="11">
        <v>52196</v>
      </c>
      <c r="R1151" s="11" t="s">
        <v>12664</v>
      </c>
      <c r="S1151" s="11" t="s">
        <v>6878</v>
      </c>
      <c r="T1151" s="11" t="s">
        <v>12665</v>
      </c>
      <c r="U1151" s="11">
        <v>1605</v>
      </c>
      <c r="V1151" s="11" t="s">
        <v>6880</v>
      </c>
      <c r="W1151" s="11">
        <v>139</v>
      </c>
      <c r="X1151" s="11">
        <v>5</v>
      </c>
      <c r="Y1151" s="11" t="s">
        <v>6881</v>
      </c>
      <c r="Z1151" s="15" t="e">
        <f>_xlfn.XLOOKUP(E1151, Commandes!F:F, Commandes!D:D)</f>
        <v>#N/A</v>
      </c>
    </row>
    <row r="1152" spans="1:26" x14ac:dyDescent="0.25">
      <c r="A1152" s="11" t="s">
        <v>1329</v>
      </c>
      <c r="B1152" s="11" t="s">
        <v>6865</v>
      </c>
      <c r="C1152" s="11" t="s">
        <v>12355</v>
      </c>
      <c r="D1152" s="11" t="s">
        <v>12666</v>
      </c>
      <c r="E1152" s="11" t="s">
        <v>12667</v>
      </c>
      <c r="F1152" s="11" t="s">
        <v>6869</v>
      </c>
      <c r="G1152" s="11" t="s">
        <v>4275</v>
      </c>
      <c r="H1152" s="11" t="s">
        <v>4667</v>
      </c>
      <c r="I1152" s="11" t="s">
        <v>10980</v>
      </c>
      <c r="J1152" s="11" t="s">
        <v>12108</v>
      </c>
      <c r="K1152" s="11" t="s">
        <v>9001</v>
      </c>
      <c r="L1152" s="11" t="s">
        <v>12668</v>
      </c>
      <c r="M1152" s="11" t="s">
        <v>66</v>
      </c>
      <c r="N1152" s="11" t="s">
        <v>6874</v>
      </c>
      <c r="O1152" s="11" t="s">
        <v>6875</v>
      </c>
      <c r="P1152" s="11" t="s">
        <v>12669</v>
      </c>
      <c r="Q1152" s="11">
        <v>17915</v>
      </c>
      <c r="R1152" s="11" t="s">
        <v>12670</v>
      </c>
      <c r="S1152" s="11" t="s">
        <v>6878</v>
      </c>
      <c r="T1152" s="11" t="s">
        <v>12671</v>
      </c>
      <c r="U1152" s="11">
        <v>1890</v>
      </c>
      <c r="V1152" s="11" t="s">
        <v>6902</v>
      </c>
      <c r="W1152" s="11">
        <v>99</v>
      </c>
      <c r="X1152" s="11">
        <v>6</v>
      </c>
      <c r="Y1152" s="11" t="s">
        <v>6881</v>
      </c>
      <c r="Z1152" s="15" t="e">
        <f>_xlfn.XLOOKUP(E1152, Commandes!F:F, Commandes!D:D)</f>
        <v>#N/A</v>
      </c>
    </row>
    <row r="1153" spans="1:26" x14ac:dyDescent="0.25">
      <c r="A1153" s="11" t="s">
        <v>1329</v>
      </c>
      <c r="B1153" s="11" t="s">
        <v>6865</v>
      </c>
      <c r="C1153" s="11" t="s">
        <v>12355</v>
      </c>
      <c r="D1153" s="11" t="s">
        <v>12672</v>
      </c>
      <c r="E1153" s="11" t="s">
        <v>12673</v>
      </c>
      <c r="F1153" s="11" t="s">
        <v>6869</v>
      </c>
      <c r="G1153" s="11" t="s">
        <v>4275</v>
      </c>
      <c r="H1153" s="11" t="s">
        <v>4667</v>
      </c>
      <c r="I1153" s="11" t="s">
        <v>10980</v>
      </c>
      <c r="J1153" s="11" t="s">
        <v>12108</v>
      </c>
      <c r="K1153" s="11" t="s">
        <v>10052</v>
      </c>
      <c r="L1153" s="11" t="s">
        <v>12674</v>
      </c>
      <c r="M1153" s="11" t="s">
        <v>66</v>
      </c>
      <c r="N1153" s="11" t="s">
        <v>6874</v>
      </c>
      <c r="O1153" s="11" t="s">
        <v>6875</v>
      </c>
      <c r="P1153" s="11" t="s">
        <v>12675</v>
      </c>
      <c r="Q1153" s="11">
        <v>29702</v>
      </c>
      <c r="R1153" s="11" t="s">
        <v>12676</v>
      </c>
      <c r="S1153" s="11" t="s">
        <v>6878</v>
      </c>
      <c r="T1153" s="11" t="s">
        <v>12677</v>
      </c>
      <c r="U1153" s="11">
        <v>1890</v>
      </c>
      <c r="V1153" s="11" t="s">
        <v>6902</v>
      </c>
      <c r="W1153" s="11">
        <v>99</v>
      </c>
      <c r="X1153" s="11">
        <v>6</v>
      </c>
      <c r="Y1153" s="11" t="s">
        <v>6881</v>
      </c>
      <c r="Z1153" s="15" t="e">
        <f>_xlfn.XLOOKUP(E1153, Commandes!F:F, Commandes!D:D)</f>
        <v>#N/A</v>
      </c>
    </row>
    <row r="1154" spans="1:26" x14ac:dyDescent="0.25">
      <c r="A1154" s="11" t="s">
        <v>1329</v>
      </c>
      <c r="B1154" s="11" t="s">
        <v>6865</v>
      </c>
      <c r="C1154" s="11" t="s">
        <v>12355</v>
      </c>
      <c r="D1154" s="11" t="s">
        <v>12678</v>
      </c>
      <c r="E1154" s="11" t="s">
        <v>12679</v>
      </c>
      <c r="F1154" s="11" t="s">
        <v>6869</v>
      </c>
      <c r="G1154" s="11" t="s">
        <v>4275</v>
      </c>
      <c r="H1154" s="11" t="s">
        <v>4667</v>
      </c>
      <c r="I1154" s="11" t="s">
        <v>10980</v>
      </c>
      <c r="J1154" s="11" t="s">
        <v>12108</v>
      </c>
      <c r="K1154" s="11" t="s">
        <v>10052</v>
      </c>
      <c r="L1154" s="11" t="s">
        <v>12674</v>
      </c>
      <c r="M1154" s="11" t="s">
        <v>66</v>
      </c>
      <c r="N1154" s="11" t="s">
        <v>6874</v>
      </c>
      <c r="O1154" s="11" t="s">
        <v>6875</v>
      </c>
      <c r="P1154" s="11" t="s">
        <v>12680</v>
      </c>
      <c r="Q1154" s="11">
        <v>10210</v>
      </c>
      <c r="R1154" s="11" t="s">
        <v>12681</v>
      </c>
      <c r="S1154" s="11" t="s">
        <v>6878</v>
      </c>
      <c r="T1154" s="11" t="s">
        <v>12682</v>
      </c>
      <c r="U1154" s="11">
        <v>1890</v>
      </c>
      <c r="V1154" s="11" t="s">
        <v>6902</v>
      </c>
      <c r="W1154" s="11">
        <v>99</v>
      </c>
      <c r="X1154" s="11">
        <v>6</v>
      </c>
      <c r="Y1154" s="11" t="s">
        <v>6881</v>
      </c>
      <c r="Z1154" s="15" t="e">
        <f>_xlfn.XLOOKUP(E1154, Commandes!F:F, Commandes!D:D)</f>
        <v>#N/A</v>
      </c>
    </row>
    <row r="1155" spans="1:26" x14ac:dyDescent="0.25">
      <c r="A1155" s="11" t="s">
        <v>1329</v>
      </c>
      <c r="B1155" s="11" t="s">
        <v>7127</v>
      </c>
      <c r="C1155" s="11" t="s">
        <v>12224</v>
      </c>
      <c r="D1155" s="11" t="s">
        <v>12683</v>
      </c>
      <c r="E1155" s="11" t="s">
        <v>12684</v>
      </c>
      <c r="F1155" s="11" t="s">
        <v>66</v>
      </c>
      <c r="G1155" s="11" t="s">
        <v>4181</v>
      </c>
      <c r="H1155" s="11" t="s">
        <v>4667</v>
      </c>
      <c r="I1155" s="11" t="s">
        <v>7301</v>
      </c>
      <c r="J1155" s="11" t="s">
        <v>7302</v>
      </c>
      <c r="K1155" s="11" t="s">
        <v>7303</v>
      </c>
      <c r="L1155" s="11" t="s">
        <v>12685</v>
      </c>
      <c r="M1155" s="11" t="s">
        <v>66</v>
      </c>
      <c r="N1155" s="11" t="s">
        <v>6874</v>
      </c>
      <c r="O1155" s="11" t="s">
        <v>6875</v>
      </c>
      <c r="P1155" s="11" t="s">
        <v>66</v>
      </c>
      <c r="Q1155" s="11">
        <v>121995</v>
      </c>
      <c r="R1155" s="11" t="s">
        <v>12686</v>
      </c>
      <c r="S1155" s="11" t="s">
        <v>6878</v>
      </c>
      <c r="T1155" s="11" t="s">
        <v>12687</v>
      </c>
      <c r="U1155" s="11">
        <v>1702</v>
      </c>
      <c r="V1155" s="11" t="s">
        <v>6923</v>
      </c>
      <c r="W1155" s="11">
        <v>95</v>
      </c>
      <c r="X1155" s="11">
        <v>4</v>
      </c>
      <c r="Y1155" s="11" t="s">
        <v>6881</v>
      </c>
      <c r="Z1155" s="15" t="e">
        <f>_xlfn.XLOOKUP(E1155, Commandes!F:F, Commandes!D:D)</f>
        <v>#N/A</v>
      </c>
    </row>
    <row r="1156" spans="1:26" x14ac:dyDescent="0.25">
      <c r="A1156" s="11" t="s">
        <v>1329</v>
      </c>
      <c r="B1156" s="11" t="s">
        <v>7127</v>
      </c>
      <c r="C1156" s="11" t="s">
        <v>12277</v>
      </c>
      <c r="D1156" s="11" t="s">
        <v>12688</v>
      </c>
      <c r="E1156" s="11" t="s">
        <v>12689</v>
      </c>
      <c r="F1156" s="11" t="s">
        <v>66</v>
      </c>
      <c r="G1156" s="11" t="s">
        <v>4181</v>
      </c>
      <c r="H1156" s="11" t="s">
        <v>4667</v>
      </c>
      <c r="I1156" s="11" t="s">
        <v>7301</v>
      </c>
      <c r="J1156" s="11" t="s">
        <v>7302</v>
      </c>
      <c r="K1156" s="11" t="s">
        <v>7303</v>
      </c>
      <c r="L1156" s="11" t="s">
        <v>12685</v>
      </c>
      <c r="M1156" s="11" t="s">
        <v>66</v>
      </c>
      <c r="N1156" s="11" t="s">
        <v>6874</v>
      </c>
      <c r="O1156" s="11" t="s">
        <v>6875</v>
      </c>
      <c r="P1156" s="11" t="s">
        <v>66</v>
      </c>
      <c r="Q1156" s="11">
        <v>163496</v>
      </c>
      <c r="R1156" s="11" t="s">
        <v>12690</v>
      </c>
      <c r="S1156" s="11" t="s">
        <v>6878</v>
      </c>
      <c r="T1156" s="11" t="s">
        <v>12691</v>
      </c>
      <c r="U1156" s="11">
        <v>1702</v>
      </c>
      <c r="V1156" s="11" t="s">
        <v>6923</v>
      </c>
      <c r="W1156" s="11">
        <v>95</v>
      </c>
      <c r="X1156" s="11">
        <v>4</v>
      </c>
      <c r="Y1156" s="11" t="s">
        <v>6881</v>
      </c>
      <c r="Z1156" s="15" t="e">
        <f>_xlfn.XLOOKUP(E1156, Commandes!F:F, Commandes!D:D)</f>
        <v>#N/A</v>
      </c>
    </row>
    <row r="1157" spans="1:26" x14ac:dyDescent="0.25">
      <c r="A1157" s="11" t="s">
        <v>1329</v>
      </c>
      <c r="B1157" s="11" t="s">
        <v>7127</v>
      </c>
      <c r="C1157" s="11" t="s">
        <v>12315</v>
      </c>
      <c r="D1157" s="11" t="s">
        <v>12692</v>
      </c>
      <c r="E1157" s="11" t="s">
        <v>12693</v>
      </c>
      <c r="F1157" s="11" t="s">
        <v>66</v>
      </c>
      <c r="G1157" s="11" t="s">
        <v>8010</v>
      </c>
      <c r="H1157" s="11" t="s">
        <v>4667</v>
      </c>
      <c r="I1157" s="11" t="s">
        <v>8278</v>
      </c>
      <c r="J1157" s="11" t="s">
        <v>8279</v>
      </c>
      <c r="K1157" s="11" t="s">
        <v>12129</v>
      </c>
      <c r="L1157" s="11" t="s">
        <v>12694</v>
      </c>
      <c r="M1157" s="11" t="s">
        <v>66</v>
      </c>
      <c r="N1157" s="11" t="s">
        <v>6874</v>
      </c>
      <c r="O1157" s="11" t="s">
        <v>6875</v>
      </c>
      <c r="P1157" s="11" t="s">
        <v>66</v>
      </c>
      <c r="Q1157" s="11">
        <v>181205</v>
      </c>
      <c r="R1157" s="11" t="s">
        <v>12695</v>
      </c>
      <c r="S1157" s="11" t="s">
        <v>6878</v>
      </c>
      <c r="T1157" s="11" t="s">
        <v>12696</v>
      </c>
      <c r="U1157" s="11">
        <v>1670</v>
      </c>
      <c r="V1157" s="11" t="s">
        <v>6923</v>
      </c>
      <c r="W1157" s="11">
        <v>82</v>
      </c>
      <c r="X1157" s="11">
        <v>4</v>
      </c>
      <c r="Y1157" s="11" t="s">
        <v>66</v>
      </c>
      <c r="Z1157" s="15" t="e">
        <f>_xlfn.XLOOKUP(E1157, Commandes!F:F, Commandes!D:D)</f>
        <v>#N/A</v>
      </c>
    </row>
    <row r="1158" spans="1:26" x14ac:dyDescent="0.25">
      <c r="A1158" s="11" t="s">
        <v>1329</v>
      </c>
      <c r="B1158" s="11" t="s">
        <v>7127</v>
      </c>
      <c r="C1158" s="11" t="s">
        <v>12355</v>
      </c>
      <c r="D1158" s="11" t="s">
        <v>12697</v>
      </c>
      <c r="E1158" s="11" t="s">
        <v>12698</v>
      </c>
      <c r="F1158" s="11" t="s">
        <v>66</v>
      </c>
      <c r="G1158" s="11" t="s">
        <v>4181</v>
      </c>
      <c r="H1158" s="11" t="s">
        <v>4667</v>
      </c>
      <c r="I1158" s="11" t="s">
        <v>8278</v>
      </c>
      <c r="J1158" s="11" t="s">
        <v>8279</v>
      </c>
      <c r="K1158" s="11" t="s">
        <v>9600</v>
      </c>
      <c r="L1158" s="11" t="s">
        <v>12699</v>
      </c>
      <c r="M1158" s="11" t="s">
        <v>66</v>
      </c>
      <c r="N1158" s="11" t="s">
        <v>6874</v>
      </c>
      <c r="O1158" s="11" t="s">
        <v>6875</v>
      </c>
      <c r="P1158" s="11" t="s">
        <v>66</v>
      </c>
      <c r="Q1158" s="11">
        <v>198171</v>
      </c>
      <c r="R1158" s="11" t="s">
        <v>12700</v>
      </c>
      <c r="S1158" s="11" t="s">
        <v>7125</v>
      </c>
      <c r="T1158" s="11" t="s">
        <v>12701</v>
      </c>
      <c r="U1158" s="11">
        <v>1670</v>
      </c>
      <c r="V1158" s="11" t="s">
        <v>6923</v>
      </c>
      <c r="W1158" s="11">
        <v>104</v>
      </c>
      <c r="X1158" s="11">
        <v>4</v>
      </c>
      <c r="Y1158" s="11" t="s">
        <v>66</v>
      </c>
      <c r="Z1158" s="15" t="e">
        <f>_xlfn.XLOOKUP(E1158, Commandes!F:F, Commandes!D:D)</f>
        <v>#N/A</v>
      </c>
    </row>
    <row r="1159" spans="1:26" x14ac:dyDescent="0.25">
      <c r="A1159" s="11" t="s">
        <v>1329</v>
      </c>
      <c r="B1159" s="11" t="s">
        <v>7127</v>
      </c>
      <c r="C1159" s="11" t="s">
        <v>12355</v>
      </c>
      <c r="D1159" s="11" t="s">
        <v>12702</v>
      </c>
      <c r="E1159" s="11" t="s">
        <v>12703</v>
      </c>
      <c r="F1159" s="11" t="s">
        <v>66</v>
      </c>
      <c r="G1159" s="11" t="s">
        <v>4181</v>
      </c>
      <c r="H1159" s="11" t="s">
        <v>4667</v>
      </c>
      <c r="I1159" s="11" t="s">
        <v>8278</v>
      </c>
      <c r="J1159" s="11" t="s">
        <v>8279</v>
      </c>
      <c r="K1159" s="11" t="s">
        <v>12704</v>
      </c>
      <c r="L1159" s="11" t="s">
        <v>12705</v>
      </c>
      <c r="M1159" s="11" t="s">
        <v>66</v>
      </c>
      <c r="N1159" s="11" t="s">
        <v>6874</v>
      </c>
      <c r="O1159" s="11" t="s">
        <v>6875</v>
      </c>
      <c r="P1159" s="11" t="s">
        <v>66</v>
      </c>
      <c r="Q1159" s="11">
        <v>120127</v>
      </c>
      <c r="R1159" s="11" t="s">
        <v>12706</v>
      </c>
      <c r="S1159" s="11" t="s">
        <v>6878</v>
      </c>
      <c r="T1159" s="11" t="s">
        <v>12707</v>
      </c>
      <c r="U1159" s="11">
        <v>1733</v>
      </c>
      <c r="V1159" s="11" t="s">
        <v>6923</v>
      </c>
      <c r="W1159" s="11">
        <v>105</v>
      </c>
      <c r="X1159" s="11">
        <v>4</v>
      </c>
      <c r="Y1159" s="11" t="s">
        <v>6881</v>
      </c>
      <c r="Z1159" s="15" t="e">
        <f>_xlfn.XLOOKUP(E1159, Commandes!F:F, Commandes!D:D)</f>
        <v>#N/A</v>
      </c>
    </row>
    <row r="1160" spans="1:26" x14ac:dyDescent="0.25">
      <c r="A1160" s="11" t="s">
        <v>1329</v>
      </c>
      <c r="B1160" s="11" t="s">
        <v>7127</v>
      </c>
      <c r="C1160" s="11" t="s">
        <v>12355</v>
      </c>
      <c r="D1160" s="11" t="s">
        <v>12708</v>
      </c>
      <c r="E1160" s="11" t="s">
        <v>12709</v>
      </c>
      <c r="F1160" s="11" t="s">
        <v>66</v>
      </c>
      <c r="G1160" s="11" t="s">
        <v>8236</v>
      </c>
      <c r="H1160" s="11" t="s">
        <v>4667</v>
      </c>
      <c r="I1160" s="11" t="s">
        <v>8278</v>
      </c>
      <c r="J1160" s="11" t="s">
        <v>8279</v>
      </c>
      <c r="K1160" s="11" t="s">
        <v>12704</v>
      </c>
      <c r="L1160" s="11" t="s">
        <v>12705</v>
      </c>
      <c r="M1160" s="11" t="s">
        <v>66</v>
      </c>
      <c r="N1160" s="11" t="s">
        <v>6874</v>
      </c>
      <c r="O1160" s="11" t="s">
        <v>6875</v>
      </c>
      <c r="P1160" s="11" t="s">
        <v>66</v>
      </c>
      <c r="Q1160" s="11">
        <v>106442</v>
      </c>
      <c r="R1160" s="11" t="s">
        <v>12710</v>
      </c>
      <c r="S1160" s="11" t="s">
        <v>6878</v>
      </c>
      <c r="T1160" s="11" t="s">
        <v>12711</v>
      </c>
      <c r="U1160" s="11">
        <v>1733</v>
      </c>
      <c r="V1160" s="11" t="s">
        <v>6923</v>
      </c>
      <c r="W1160" s="11">
        <v>105</v>
      </c>
      <c r="X1160" s="11">
        <v>5</v>
      </c>
      <c r="Y1160" s="11" t="s">
        <v>66</v>
      </c>
      <c r="Z1160" s="15" t="e">
        <f>_xlfn.XLOOKUP(E1160, Commandes!F:F, Commandes!D:D)</f>
        <v>#N/A</v>
      </c>
    </row>
    <row r="1161" spans="1:26" x14ac:dyDescent="0.25">
      <c r="A1161" s="11" t="s">
        <v>1329</v>
      </c>
      <c r="B1161" s="11" t="s">
        <v>7127</v>
      </c>
      <c r="C1161" s="11" t="s">
        <v>12355</v>
      </c>
      <c r="D1161" s="11" t="s">
        <v>12712</v>
      </c>
      <c r="E1161" s="11" t="s">
        <v>12713</v>
      </c>
      <c r="F1161" s="11" t="s">
        <v>66</v>
      </c>
      <c r="G1161" s="11" t="s">
        <v>4181</v>
      </c>
      <c r="H1161" s="11" t="s">
        <v>4667</v>
      </c>
      <c r="I1161" s="11" t="s">
        <v>7301</v>
      </c>
      <c r="J1161" s="11" t="s">
        <v>7302</v>
      </c>
      <c r="K1161" s="11" t="s">
        <v>7303</v>
      </c>
      <c r="L1161" s="11" t="s">
        <v>12714</v>
      </c>
      <c r="M1161" s="11" t="s">
        <v>66</v>
      </c>
      <c r="N1161" s="11" t="s">
        <v>6874</v>
      </c>
      <c r="O1161" s="11" t="s">
        <v>6875</v>
      </c>
      <c r="P1161" s="11" t="s">
        <v>12715</v>
      </c>
      <c r="Q1161" s="11">
        <v>179400</v>
      </c>
      <c r="R1161" s="11" t="s">
        <v>12716</v>
      </c>
      <c r="S1161" s="11" t="s">
        <v>6878</v>
      </c>
      <c r="T1161" s="11" t="s">
        <v>12717</v>
      </c>
      <c r="U1161" s="11">
        <v>1702</v>
      </c>
      <c r="V1161" s="11" t="s">
        <v>6923</v>
      </c>
      <c r="W1161" s="11">
        <v>95</v>
      </c>
      <c r="X1161" s="11">
        <v>4</v>
      </c>
      <c r="Y1161" s="11" t="s">
        <v>6881</v>
      </c>
      <c r="Z1161" s="15" t="e">
        <f>_xlfn.XLOOKUP(E1161, Commandes!F:F, Commandes!D:D)</f>
        <v>#N/A</v>
      </c>
    </row>
    <row r="1162" spans="1:26" x14ac:dyDescent="0.25">
      <c r="A1162" s="11" t="s">
        <v>1329</v>
      </c>
      <c r="B1162" s="11" t="s">
        <v>7127</v>
      </c>
      <c r="C1162" s="11" t="s">
        <v>12355</v>
      </c>
      <c r="D1162" s="11" t="s">
        <v>12718</v>
      </c>
      <c r="E1162" s="11" t="s">
        <v>12719</v>
      </c>
      <c r="F1162" s="11" t="s">
        <v>66</v>
      </c>
      <c r="G1162" s="11" t="s">
        <v>4181</v>
      </c>
      <c r="H1162" s="11" t="s">
        <v>4667</v>
      </c>
      <c r="I1162" s="11" t="s">
        <v>7301</v>
      </c>
      <c r="J1162" s="11" t="s">
        <v>7302</v>
      </c>
      <c r="K1162" s="11" t="s">
        <v>7303</v>
      </c>
      <c r="L1162" s="11" t="s">
        <v>12720</v>
      </c>
      <c r="M1162" s="11" t="s">
        <v>66</v>
      </c>
      <c r="N1162" s="11" t="s">
        <v>6874</v>
      </c>
      <c r="O1162" s="11" t="s">
        <v>6875</v>
      </c>
      <c r="P1162" s="11" t="s">
        <v>66</v>
      </c>
      <c r="Q1162" s="11">
        <v>169631</v>
      </c>
      <c r="R1162" s="11" t="s">
        <v>12721</v>
      </c>
      <c r="S1162" s="11" t="s">
        <v>6878</v>
      </c>
      <c r="T1162" s="11" t="s">
        <v>12722</v>
      </c>
      <c r="U1162" s="11">
        <v>1702</v>
      </c>
      <c r="V1162" s="11" t="s">
        <v>6923</v>
      </c>
      <c r="W1162" s="11">
        <v>95</v>
      </c>
      <c r="X1162" s="11">
        <v>4</v>
      </c>
      <c r="Y1162" s="11" t="s">
        <v>6881</v>
      </c>
      <c r="Z1162" s="15" t="e">
        <f>_xlfn.XLOOKUP(E1162, Commandes!F:F, Commandes!D:D)</f>
        <v>#N/A</v>
      </c>
    </row>
    <row r="1163" spans="1:26" x14ac:dyDescent="0.25">
      <c r="A1163" s="11" t="s">
        <v>1329</v>
      </c>
      <c r="B1163" s="11" t="s">
        <v>7127</v>
      </c>
      <c r="C1163" s="11" t="s">
        <v>12355</v>
      </c>
      <c r="D1163" s="11" t="s">
        <v>12723</v>
      </c>
      <c r="E1163" s="11" t="s">
        <v>12724</v>
      </c>
      <c r="F1163" s="11" t="s">
        <v>66</v>
      </c>
      <c r="G1163" s="11" t="s">
        <v>4181</v>
      </c>
      <c r="H1163" s="11" t="s">
        <v>4667</v>
      </c>
      <c r="I1163" s="11" t="s">
        <v>7301</v>
      </c>
      <c r="J1163" s="11" t="s">
        <v>7302</v>
      </c>
      <c r="K1163" s="11" t="s">
        <v>7303</v>
      </c>
      <c r="L1163" s="11" t="s">
        <v>12720</v>
      </c>
      <c r="M1163" s="11" t="s">
        <v>66</v>
      </c>
      <c r="N1163" s="11" t="s">
        <v>6874</v>
      </c>
      <c r="O1163" s="11" t="s">
        <v>6875</v>
      </c>
      <c r="P1163" s="11" t="s">
        <v>12725</v>
      </c>
      <c r="Q1163" s="11">
        <v>118881</v>
      </c>
      <c r="R1163" s="11" t="s">
        <v>12726</v>
      </c>
      <c r="S1163" s="11" t="s">
        <v>6878</v>
      </c>
      <c r="T1163" s="11" t="s">
        <v>12727</v>
      </c>
      <c r="U1163" s="11">
        <v>1702</v>
      </c>
      <c r="V1163" s="11" t="s">
        <v>6923</v>
      </c>
      <c r="W1163" s="11">
        <v>95</v>
      </c>
      <c r="X1163" s="11">
        <v>4</v>
      </c>
      <c r="Y1163" s="11" t="s">
        <v>6881</v>
      </c>
      <c r="Z1163" s="15" t="e">
        <f>_xlfn.XLOOKUP(E1163, Commandes!F:F, Commandes!D:D)</f>
        <v>#N/A</v>
      </c>
    </row>
    <row r="1164" spans="1:26" x14ac:dyDescent="0.25">
      <c r="A1164" s="11" t="s">
        <v>1329</v>
      </c>
      <c r="B1164" s="11" t="s">
        <v>7127</v>
      </c>
      <c r="C1164" s="11" t="s">
        <v>12355</v>
      </c>
      <c r="D1164" s="11" t="s">
        <v>12728</v>
      </c>
      <c r="E1164" s="11" t="s">
        <v>12729</v>
      </c>
      <c r="F1164" s="11" t="s">
        <v>66</v>
      </c>
      <c r="G1164" s="11" t="s">
        <v>4181</v>
      </c>
      <c r="H1164" s="11" t="s">
        <v>4667</v>
      </c>
      <c r="I1164" s="11" t="s">
        <v>7301</v>
      </c>
      <c r="J1164" s="11" t="s">
        <v>7302</v>
      </c>
      <c r="K1164" s="11" t="s">
        <v>7303</v>
      </c>
      <c r="L1164" s="11" t="s">
        <v>12730</v>
      </c>
      <c r="M1164" s="11" t="s">
        <v>66</v>
      </c>
      <c r="N1164" s="11" t="s">
        <v>6874</v>
      </c>
      <c r="O1164" s="11" t="s">
        <v>6875</v>
      </c>
      <c r="P1164" s="11" t="s">
        <v>12731</v>
      </c>
      <c r="Q1164" s="11">
        <v>200298</v>
      </c>
      <c r="R1164" s="11" t="s">
        <v>12732</v>
      </c>
      <c r="S1164" s="11" t="s">
        <v>6878</v>
      </c>
      <c r="T1164" s="11" t="s">
        <v>12733</v>
      </c>
      <c r="U1164" s="11">
        <v>1702</v>
      </c>
      <c r="V1164" s="11" t="s">
        <v>6923</v>
      </c>
      <c r="W1164" s="11">
        <v>95</v>
      </c>
      <c r="X1164" s="11">
        <v>4</v>
      </c>
      <c r="Y1164" s="11" t="s">
        <v>6881</v>
      </c>
      <c r="Z1164" s="15" t="e">
        <f>_xlfn.XLOOKUP(E1164, Commandes!F:F, Commandes!D:D)</f>
        <v>#N/A</v>
      </c>
    </row>
    <row r="1165" spans="1:26" x14ac:dyDescent="0.25">
      <c r="A1165" s="11" t="s">
        <v>1329</v>
      </c>
      <c r="B1165" s="11" t="s">
        <v>7127</v>
      </c>
      <c r="C1165" s="11" t="s">
        <v>12355</v>
      </c>
      <c r="D1165" s="11" t="s">
        <v>12734</v>
      </c>
      <c r="E1165" s="11" t="s">
        <v>12735</v>
      </c>
      <c r="F1165" s="11" t="s">
        <v>66</v>
      </c>
      <c r="G1165" s="11" t="s">
        <v>8236</v>
      </c>
      <c r="H1165" s="11" t="s">
        <v>4667</v>
      </c>
      <c r="I1165" s="11" t="s">
        <v>9336</v>
      </c>
      <c r="J1165" s="11" t="s">
        <v>9337</v>
      </c>
      <c r="K1165" s="11" t="s">
        <v>12736</v>
      </c>
      <c r="L1165" s="11" t="s">
        <v>12737</v>
      </c>
      <c r="M1165" s="11" t="s">
        <v>66</v>
      </c>
      <c r="N1165" s="11" t="s">
        <v>6874</v>
      </c>
      <c r="O1165" s="11" t="s">
        <v>6875</v>
      </c>
      <c r="P1165" s="11" t="s">
        <v>12738</v>
      </c>
      <c r="Q1165" s="11">
        <v>127713</v>
      </c>
      <c r="R1165" s="11" t="s">
        <v>12739</v>
      </c>
      <c r="S1165" s="11" t="s">
        <v>6878</v>
      </c>
      <c r="T1165" s="11" t="s">
        <v>12740</v>
      </c>
      <c r="U1165" s="11">
        <v>1745</v>
      </c>
      <c r="V1165" s="11" t="s">
        <v>6902</v>
      </c>
      <c r="W1165" s="11">
        <v>98</v>
      </c>
      <c r="X1165" s="11">
        <v>5</v>
      </c>
      <c r="Y1165" s="11" t="s">
        <v>6881</v>
      </c>
      <c r="Z1165" s="15" t="e">
        <f>_xlfn.XLOOKUP(E1165, Commandes!F:F, Commandes!D:D)</f>
        <v>#N/A</v>
      </c>
    </row>
    <row r="1166" spans="1:26" x14ac:dyDescent="0.25">
      <c r="A1166" s="11" t="s">
        <v>1329</v>
      </c>
      <c r="B1166" s="11" t="s">
        <v>7127</v>
      </c>
      <c r="C1166" s="11" t="s">
        <v>12355</v>
      </c>
      <c r="D1166" s="11" t="s">
        <v>12741</v>
      </c>
      <c r="E1166" s="11" t="s">
        <v>12742</v>
      </c>
      <c r="F1166" s="11" t="s">
        <v>66</v>
      </c>
      <c r="G1166" s="11" t="s">
        <v>8236</v>
      </c>
      <c r="H1166" s="11" t="s">
        <v>4667</v>
      </c>
      <c r="I1166" s="11" t="s">
        <v>9336</v>
      </c>
      <c r="J1166" s="11" t="s">
        <v>9337</v>
      </c>
      <c r="K1166" s="11" t="s">
        <v>12736</v>
      </c>
      <c r="L1166" s="11" t="s">
        <v>12737</v>
      </c>
      <c r="M1166" s="11" t="s">
        <v>66</v>
      </c>
      <c r="N1166" s="11" t="s">
        <v>6874</v>
      </c>
      <c r="O1166" s="11" t="s">
        <v>6875</v>
      </c>
      <c r="P1166" s="11" t="s">
        <v>66</v>
      </c>
      <c r="Q1166" s="11">
        <v>161343</v>
      </c>
      <c r="R1166" s="11" t="s">
        <v>12743</v>
      </c>
      <c r="S1166" s="11" t="s">
        <v>6878</v>
      </c>
      <c r="T1166" s="11" t="s">
        <v>12744</v>
      </c>
      <c r="U1166" s="11">
        <v>1745</v>
      </c>
      <c r="V1166" s="11" t="s">
        <v>6902</v>
      </c>
      <c r="W1166" s="11">
        <v>98</v>
      </c>
      <c r="X1166" s="11">
        <v>5</v>
      </c>
      <c r="Y1166" s="11" t="s">
        <v>6881</v>
      </c>
      <c r="Z1166" s="15" t="e">
        <f>_xlfn.XLOOKUP(E1166, Commandes!F:F, Commandes!D:D)</f>
        <v>#N/A</v>
      </c>
    </row>
    <row r="1167" spans="1:26" x14ac:dyDescent="0.25">
      <c r="A1167" s="11" t="s">
        <v>1329</v>
      </c>
      <c r="B1167" s="11" t="s">
        <v>7127</v>
      </c>
      <c r="C1167" s="11" t="s">
        <v>12355</v>
      </c>
      <c r="D1167" s="11" t="s">
        <v>12745</v>
      </c>
      <c r="E1167" s="11" t="s">
        <v>12746</v>
      </c>
      <c r="F1167" s="11" t="s">
        <v>66</v>
      </c>
      <c r="G1167" s="11" t="s">
        <v>8236</v>
      </c>
      <c r="H1167" s="11" t="s">
        <v>4667</v>
      </c>
      <c r="I1167" s="11" t="s">
        <v>9336</v>
      </c>
      <c r="J1167" s="11" t="s">
        <v>9337</v>
      </c>
      <c r="K1167" s="11" t="s">
        <v>12736</v>
      </c>
      <c r="L1167" s="11" t="s">
        <v>12737</v>
      </c>
      <c r="M1167" s="11" t="s">
        <v>66</v>
      </c>
      <c r="N1167" s="11" t="s">
        <v>6874</v>
      </c>
      <c r="O1167" s="11" t="s">
        <v>6875</v>
      </c>
      <c r="P1167" s="11" t="s">
        <v>12747</v>
      </c>
      <c r="Q1167" s="11">
        <v>188581</v>
      </c>
      <c r="R1167" s="11" t="s">
        <v>12748</v>
      </c>
      <c r="S1167" s="11" t="s">
        <v>6878</v>
      </c>
      <c r="T1167" s="11" t="s">
        <v>12749</v>
      </c>
      <c r="U1167" s="11">
        <v>1745</v>
      </c>
      <c r="V1167" s="11" t="s">
        <v>6902</v>
      </c>
      <c r="W1167" s="11">
        <v>98</v>
      </c>
      <c r="X1167" s="11">
        <v>5</v>
      </c>
      <c r="Y1167" s="11" t="s">
        <v>6881</v>
      </c>
      <c r="Z1167" s="15" t="e">
        <f>_xlfn.XLOOKUP(E1167, Commandes!F:F, Commandes!D:D)</f>
        <v>#N/A</v>
      </c>
    </row>
    <row r="1168" spans="1:26" x14ac:dyDescent="0.25">
      <c r="A1168" s="11" t="s">
        <v>1329</v>
      </c>
      <c r="B1168" s="11" t="s">
        <v>7127</v>
      </c>
      <c r="C1168" s="11" t="s">
        <v>12355</v>
      </c>
      <c r="D1168" s="11" t="s">
        <v>12750</v>
      </c>
      <c r="E1168" s="11" t="s">
        <v>12751</v>
      </c>
      <c r="F1168" s="11" t="s">
        <v>66</v>
      </c>
      <c r="G1168" s="11" t="s">
        <v>4181</v>
      </c>
      <c r="H1168" s="11" t="s">
        <v>4667</v>
      </c>
      <c r="I1168" s="11" t="s">
        <v>8290</v>
      </c>
      <c r="J1168" s="11" t="s">
        <v>8291</v>
      </c>
      <c r="K1168" s="11" t="s">
        <v>6872</v>
      </c>
      <c r="L1168" s="11" t="s">
        <v>12624</v>
      </c>
      <c r="M1168" s="11" t="s">
        <v>66</v>
      </c>
      <c r="N1168" s="11" t="s">
        <v>6874</v>
      </c>
      <c r="O1168" s="11" t="s">
        <v>6875</v>
      </c>
      <c r="P1168" s="11" t="s">
        <v>12752</v>
      </c>
      <c r="Q1168" s="11">
        <v>83992</v>
      </c>
      <c r="R1168" s="11" t="s">
        <v>10700</v>
      </c>
      <c r="S1168" s="11" t="s">
        <v>6878</v>
      </c>
      <c r="T1168" s="11" t="s">
        <v>12753</v>
      </c>
      <c r="U1168" s="11">
        <v>1595</v>
      </c>
      <c r="V1168" s="11" t="s">
        <v>6880</v>
      </c>
      <c r="W1168" s="11">
        <v>120</v>
      </c>
      <c r="X1168" s="11">
        <v>5</v>
      </c>
      <c r="Y1168" s="11" t="s">
        <v>6881</v>
      </c>
      <c r="Z1168" s="15" t="e">
        <f>_xlfn.XLOOKUP(E1168, Commandes!F:F, Commandes!D:D)</f>
        <v>#N/A</v>
      </c>
    </row>
    <row r="1169" spans="1:26" x14ac:dyDescent="0.25">
      <c r="A1169" s="11" t="s">
        <v>1329</v>
      </c>
      <c r="B1169" s="11" t="s">
        <v>7127</v>
      </c>
      <c r="C1169" s="11" t="s">
        <v>12355</v>
      </c>
      <c r="D1169" s="11" t="s">
        <v>12754</v>
      </c>
      <c r="E1169" s="11" t="s">
        <v>12755</v>
      </c>
      <c r="F1169" s="11" t="s">
        <v>66</v>
      </c>
      <c r="G1169" s="11" t="s">
        <v>4181</v>
      </c>
      <c r="H1169" s="11" t="s">
        <v>4667</v>
      </c>
      <c r="I1169" s="11" t="s">
        <v>8290</v>
      </c>
      <c r="J1169" s="11" t="s">
        <v>8291</v>
      </c>
      <c r="K1169" s="11" t="s">
        <v>6872</v>
      </c>
      <c r="L1169" s="11" t="s">
        <v>12756</v>
      </c>
      <c r="M1169" s="11" t="s">
        <v>66</v>
      </c>
      <c r="N1169" s="11" t="s">
        <v>6874</v>
      </c>
      <c r="O1169" s="11" t="s">
        <v>6875</v>
      </c>
      <c r="P1169" s="11" t="s">
        <v>66</v>
      </c>
      <c r="Q1169" s="11">
        <v>64189</v>
      </c>
      <c r="R1169" s="11" t="s">
        <v>12757</v>
      </c>
      <c r="S1169" s="11" t="s">
        <v>6878</v>
      </c>
      <c r="T1169" s="11" t="s">
        <v>12758</v>
      </c>
      <c r="U1169" s="11">
        <v>1595</v>
      </c>
      <c r="V1169" s="11" t="s">
        <v>6880</v>
      </c>
      <c r="W1169" s="11">
        <v>120</v>
      </c>
      <c r="X1169" s="11">
        <v>5</v>
      </c>
      <c r="Y1169" s="11" t="s">
        <v>6881</v>
      </c>
      <c r="Z1169" s="15" t="e">
        <f>_xlfn.XLOOKUP(E1169, Commandes!F:F, Commandes!D:D)</f>
        <v>#N/A</v>
      </c>
    </row>
    <row r="1170" spans="1:26" x14ac:dyDescent="0.25">
      <c r="A1170" s="11" t="s">
        <v>1329</v>
      </c>
      <c r="B1170" s="11" t="s">
        <v>7127</v>
      </c>
      <c r="C1170" s="11" t="s">
        <v>12355</v>
      </c>
      <c r="D1170" s="11" t="s">
        <v>12759</v>
      </c>
      <c r="E1170" s="11" t="s">
        <v>12760</v>
      </c>
      <c r="F1170" s="11" t="s">
        <v>66</v>
      </c>
      <c r="G1170" s="11" t="s">
        <v>4181</v>
      </c>
      <c r="H1170" s="11" t="s">
        <v>4667</v>
      </c>
      <c r="I1170" s="11" t="s">
        <v>8290</v>
      </c>
      <c r="J1170" s="11" t="s">
        <v>8291</v>
      </c>
      <c r="K1170" s="11" t="s">
        <v>6872</v>
      </c>
      <c r="L1170" s="11" t="s">
        <v>12624</v>
      </c>
      <c r="M1170" s="11" t="s">
        <v>66</v>
      </c>
      <c r="N1170" s="11" t="s">
        <v>6874</v>
      </c>
      <c r="O1170" s="11" t="s">
        <v>6875</v>
      </c>
      <c r="P1170" s="11" t="s">
        <v>12761</v>
      </c>
      <c r="Q1170" s="11">
        <v>102930</v>
      </c>
      <c r="R1170" s="11" t="s">
        <v>12762</v>
      </c>
      <c r="S1170" s="11" t="s">
        <v>6878</v>
      </c>
      <c r="T1170" s="11" t="s">
        <v>12763</v>
      </c>
      <c r="U1170" s="11">
        <v>1595</v>
      </c>
      <c r="V1170" s="11" t="s">
        <v>6880</v>
      </c>
      <c r="W1170" s="11">
        <v>120</v>
      </c>
      <c r="X1170" s="11">
        <v>5</v>
      </c>
      <c r="Y1170" s="11" t="s">
        <v>6881</v>
      </c>
      <c r="Z1170" s="15" t="e">
        <f>_xlfn.XLOOKUP(E1170, Commandes!F:F, Commandes!D:D)</f>
        <v>#N/A</v>
      </c>
    </row>
    <row r="1171" spans="1:26" x14ac:dyDescent="0.25">
      <c r="A1171" s="11" t="s">
        <v>1329</v>
      </c>
      <c r="B1171" s="11" t="s">
        <v>7127</v>
      </c>
      <c r="C1171" s="11" t="s">
        <v>12355</v>
      </c>
      <c r="D1171" s="11" t="s">
        <v>12764</v>
      </c>
      <c r="E1171" s="11" t="s">
        <v>12765</v>
      </c>
      <c r="F1171" s="11" t="s">
        <v>66</v>
      </c>
      <c r="G1171" s="11" t="s">
        <v>4181</v>
      </c>
      <c r="H1171" s="11" t="s">
        <v>4667</v>
      </c>
      <c r="I1171" s="11" t="s">
        <v>8290</v>
      </c>
      <c r="J1171" s="11" t="s">
        <v>8291</v>
      </c>
      <c r="K1171" s="11" t="s">
        <v>6872</v>
      </c>
      <c r="L1171" s="11" t="s">
        <v>12618</v>
      </c>
      <c r="M1171" s="11" t="s">
        <v>66</v>
      </c>
      <c r="N1171" s="11" t="s">
        <v>6874</v>
      </c>
      <c r="O1171" s="11" t="s">
        <v>6875</v>
      </c>
      <c r="P1171" s="11" t="s">
        <v>12766</v>
      </c>
      <c r="Q1171" s="11">
        <v>104279</v>
      </c>
      <c r="R1171" s="11" t="s">
        <v>12767</v>
      </c>
      <c r="S1171" s="11" t="s">
        <v>6878</v>
      </c>
      <c r="T1171" s="11" t="s">
        <v>12768</v>
      </c>
      <c r="U1171" s="11">
        <v>1595</v>
      </c>
      <c r="V1171" s="11" t="s">
        <v>6880</v>
      </c>
      <c r="W1171" s="11">
        <v>120</v>
      </c>
      <c r="X1171" s="11">
        <v>5</v>
      </c>
      <c r="Y1171" s="11" t="s">
        <v>6881</v>
      </c>
      <c r="Z1171" s="15" t="e">
        <f>_xlfn.XLOOKUP(E1171, Commandes!F:F, Commandes!D:D)</f>
        <v>#N/A</v>
      </c>
    </row>
    <row r="1172" spans="1:26" x14ac:dyDescent="0.25">
      <c r="A1172" s="11" t="s">
        <v>1329</v>
      </c>
      <c r="B1172" s="11" t="s">
        <v>7127</v>
      </c>
      <c r="C1172" s="11" t="s">
        <v>12355</v>
      </c>
      <c r="D1172" s="11" t="s">
        <v>12769</v>
      </c>
      <c r="E1172" s="11" t="s">
        <v>12770</v>
      </c>
      <c r="F1172" s="11" t="s">
        <v>66</v>
      </c>
      <c r="G1172" s="11" t="s">
        <v>4181</v>
      </c>
      <c r="H1172" s="11" t="s">
        <v>4667</v>
      </c>
      <c r="I1172" s="11" t="s">
        <v>8290</v>
      </c>
      <c r="J1172" s="11" t="s">
        <v>8291</v>
      </c>
      <c r="K1172" s="11" t="s">
        <v>6872</v>
      </c>
      <c r="L1172" s="11" t="s">
        <v>12565</v>
      </c>
      <c r="M1172" s="11" t="s">
        <v>66</v>
      </c>
      <c r="N1172" s="11" t="s">
        <v>6874</v>
      </c>
      <c r="O1172" s="11" t="s">
        <v>6875</v>
      </c>
      <c r="P1172" s="11" t="s">
        <v>12771</v>
      </c>
      <c r="Q1172" s="11">
        <v>100257</v>
      </c>
      <c r="R1172" s="11" t="s">
        <v>12772</v>
      </c>
      <c r="S1172" s="11" t="s">
        <v>6878</v>
      </c>
      <c r="T1172" s="11" t="s">
        <v>12773</v>
      </c>
      <c r="U1172" s="11">
        <v>1595</v>
      </c>
      <c r="V1172" s="11" t="s">
        <v>6880</v>
      </c>
      <c r="W1172" s="11">
        <v>120</v>
      </c>
      <c r="X1172" s="11">
        <v>5</v>
      </c>
      <c r="Y1172" s="11" t="s">
        <v>6881</v>
      </c>
      <c r="Z1172" s="15" t="e">
        <f>_xlfn.XLOOKUP(E1172, Commandes!F:F, Commandes!D:D)</f>
        <v>#N/A</v>
      </c>
    </row>
    <row r="1173" spans="1:26" x14ac:dyDescent="0.25">
      <c r="A1173" s="11" t="s">
        <v>1329</v>
      </c>
      <c r="B1173" s="11" t="s">
        <v>7127</v>
      </c>
      <c r="C1173" s="11" t="s">
        <v>12355</v>
      </c>
      <c r="D1173" s="11" t="s">
        <v>12774</v>
      </c>
      <c r="E1173" s="11" t="s">
        <v>12775</v>
      </c>
      <c r="F1173" s="11" t="s">
        <v>66</v>
      </c>
      <c r="G1173" s="11" t="s">
        <v>8236</v>
      </c>
      <c r="H1173" s="11" t="s">
        <v>4667</v>
      </c>
      <c r="I1173" s="11" t="s">
        <v>8290</v>
      </c>
      <c r="J1173" s="11" t="s">
        <v>8291</v>
      </c>
      <c r="K1173" s="11" t="s">
        <v>6872</v>
      </c>
      <c r="L1173" s="11" t="s">
        <v>12624</v>
      </c>
      <c r="M1173" s="11" t="s">
        <v>66</v>
      </c>
      <c r="N1173" s="11" t="s">
        <v>6874</v>
      </c>
      <c r="O1173" s="11" t="s">
        <v>6875</v>
      </c>
      <c r="P1173" s="11" t="s">
        <v>12776</v>
      </c>
      <c r="Q1173" s="11">
        <v>183240</v>
      </c>
      <c r="R1173" s="11" t="s">
        <v>12777</v>
      </c>
      <c r="S1173" s="11" t="s">
        <v>6878</v>
      </c>
      <c r="T1173" s="11" t="s">
        <v>12778</v>
      </c>
      <c r="U1173" s="11">
        <v>1595</v>
      </c>
      <c r="V1173" s="11" t="s">
        <v>6880</v>
      </c>
      <c r="W1173" s="11">
        <v>120</v>
      </c>
      <c r="X1173" s="11">
        <v>5</v>
      </c>
      <c r="Y1173" s="11" t="s">
        <v>6881</v>
      </c>
      <c r="Z1173" s="15" t="e">
        <f>_xlfn.XLOOKUP(E1173, Commandes!F:F, Commandes!D:D)</f>
        <v>#N/A</v>
      </c>
    </row>
    <row r="1174" spans="1:26" x14ac:dyDescent="0.25">
      <c r="A1174" s="11" t="s">
        <v>1329</v>
      </c>
      <c r="B1174" s="11" t="s">
        <v>7127</v>
      </c>
      <c r="C1174" s="11" t="s">
        <v>12355</v>
      </c>
      <c r="D1174" s="11" t="s">
        <v>12779</v>
      </c>
      <c r="E1174" s="11" t="s">
        <v>12780</v>
      </c>
      <c r="F1174" s="11" t="s">
        <v>66</v>
      </c>
      <c r="G1174" s="11" t="s">
        <v>7130</v>
      </c>
      <c r="H1174" s="11" t="s">
        <v>4667</v>
      </c>
      <c r="I1174" s="11" t="s">
        <v>7131</v>
      </c>
      <c r="J1174" s="11" t="s">
        <v>7132</v>
      </c>
      <c r="K1174" s="11" t="s">
        <v>7133</v>
      </c>
      <c r="L1174" s="11" t="s">
        <v>12781</v>
      </c>
      <c r="M1174" s="11" t="s">
        <v>66</v>
      </c>
      <c r="N1174" s="11" t="s">
        <v>6874</v>
      </c>
      <c r="O1174" s="11" t="s">
        <v>6875</v>
      </c>
      <c r="P1174" s="11" t="s">
        <v>12782</v>
      </c>
      <c r="Q1174" s="11">
        <v>10617</v>
      </c>
      <c r="R1174" s="11" t="s">
        <v>12783</v>
      </c>
      <c r="S1174" s="11" t="s">
        <v>6878</v>
      </c>
      <c r="T1174" s="11" t="s">
        <v>12784</v>
      </c>
      <c r="U1174" s="11">
        <v>1871</v>
      </c>
      <c r="V1174" s="11" t="s">
        <v>6880</v>
      </c>
      <c r="W1174" s="11">
        <v>150</v>
      </c>
      <c r="X1174" s="11">
        <v>8</v>
      </c>
      <c r="Y1174" s="11" t="s">
        <v>6915</v>
      </c>
      <c r="Z1174" s="15" t="e">
        <f>_xlfn.XLOOKUP(E1174, Commandes!F:F, Commandes!D:D)</f>
        <v>#N/A</v>
      </c>
    </row>
    <row r="1175" spans="1:26" x14ac:dyDescent="0.25">
      <c r="A1175" s="11" t="s">
        <v>1329</v>
      </c>
      <c r="B1175" s="11" t="s">
        <v>6903</v>
      </c>
      <c r="C1175" s="11" t="s">
        <v>12224</v>
      </c>
      <c r="D1175" s="11" t="s">
        <v>12785</v>
      </c>
      <c r="E1175" s="11" t="s">
        <v>12786</v>
      </c>
      <c r="F1175" s="11" t="s">
        <v>6905</v>
      </c>
      <c r="G1175" s="11" t="s">
        <v>6905</v>
      </c>
      <c r="H1175" s="11" t="s">
        <v>4692</v>
      </c>
      <c r="I1175" s="11" t="s">
        <v>4693</v>
      </c>
      <c r="J1175" s="11" t="s">
        <v>66</v>
      </c>
      <c r="K1175" s="11" t="s">
        <v>12787</v>
      </c>
      <c r="L1175" s="11" t="s">
        <v>12788</v>
      </c>
      <c r="M1175" s="11" t="s">
        <v>66</v>
      </c>
      <c r="N1175" s="11" t="s">
        <v>6920</v>
      </c>
      <c r="O1175" s="11" t="s">
        <v>12789</v>
      </c>
      <c r="P1175" s="11" t="s">
        <v>66</v>
      </c>
      <c r="Q1175" s="11">
        <v>96555</v>
      </c>
      <c r="R1175" s="11" t="s">
        <v>12790</v>
      </c>
      <c r="S1175" s="11" t="s">
        <v>6878</v>
      </c>
      <c r="T1175" s="11" t="s">
        <v>12791</v>
      </c>
      <c r="U1175" s="11">
        <v>3500</v>
      </c>
      <c r="V1175" s="11" t="s">
        <v>6923</v>
      </c>
      <c r="W1175" s="11">
        <v>0</v>
      </c>
      <c r="X1175" s="11">
        <v>10</v>
      </c>
      <c r="Y1175" s="11" t="s">
        <v>6915</v>
      </c>
      <c r="Z1175" s="15" t="e">
        <f>_xlfn.XLOOKUP(E1175, Commandes!F:F, Commandes!D:D)</f>
        <v>#N/A</v>
      </c>
    </row>
    <row r="1176" spans="1:26" x14ac:dyDescent="0.25">
      <c r="A1176" s="11" t="s">
        <v>1329</v>
      </c>
      <c r="B1176" s="11" t="s">
        <v>6903</v>
      </c>
      <c r="C1176" s="11" t="s">
        <v>12277</v>
      </c>
      <c r="D1176" s="11" t="s">
        <v>12792</v>
      </c>
      <c r="E1176" s="11" t="s">
        <v>3422</v>
      </c>
      <c r="F1176" s="11" t="s">
        <v>6905</v>
      </c>
      <c r="G1176" s="11" t="s">
        <v>6905</v>
      </c>
      <c r="H1176" s="11" t="s">
        <v>4692</v>
      </c>
      <c r="I1176" s="11" t="s">
        <v>4693</v>
      </c>
      <c r="J1176" s="11" t="s">
        <v>66</v>
      </c>
      <c r="K1176" s="11" t="s">
        <v>12793</v>
      </c>
      <c r="L1176" s="11" t="s">
        <v>12794</v>
      </c>
      <c r="M1176" s="11" t="s">
        <v>66</v>
      </c>
      <c r="N1176" s="11" t="s">
        <v>6920</v>
      </c>
      <c r="O1176" s="11" t="s">
        <v>12789</v>
      </c>
      <c r="P1176" s="11" t="s">
        <v>66</v>
      </c>
      <c r="Q1176" s="11">
        <v>500000</v>
      </c>
      <c r="R1176" s="11" t="s">
        <v>12795</v>
      </c>
      <c r="S1176" s="11" t="s">
        <v>6878</v>
      </c>
      <c r="T1176" s="11" t="s">
        <v>3424</v>
      </c>
      <c r="U1176" s="11">
        <v>3500</v>
      </c>
      <c r="V1176" s="11" t="s">
        <v>6923</v>
      </c>
      <c r="W1176" s="11">
        <v>0</v>
      </c>
      <c r="X1176" s="11">
        <v>10</v>
      </c>
      <c r="Y1176" s="11" t="s">
        <v>6915</v>
      </c>
      <c r="Z1176" s="15" t="str">
        <f>_xlfn.XLOOKUP(E1176, Commandes!F:F, Commandes!D:D)</f>
        <v>G2YK-PKH-XBZ</v>
      </c>
    </row>
    <row r="1177" spans="1:26" x14ac:dyDescent="0.25">
      <c r="A1177" s="11" t="s">
        <v>1329</v>
      </c>
      <c r="B1177" s="11" t="s">
        <v>6903</v>
      </c>
      <c r="C1177" s="11" t="s">
        <v>12355</v>
      </c>
      <c r="D1177" s="11" t="s">
        <v>12796</v>
      </c>
      <c r="E1177" s="11" t="s">
        <v>12797</v>
      </c>
      <c r="F1177" s="11" t="s">
        <v>6905</v>
      </c>
      <c r="G1177" s="11" t="s">
        <v>6905</v>
      </c>
      <c r="H1177" s="11" t="s">
        <v>12798</v>
      </c>
      <c r="I1177" s="11" t="s">
        <v>12799</v>
      </c>
      <c r="J1177" s="11" t="s">
        <v>66</v>
      </c>
      <c r="K1177" s="11" t="s">
        <v>8149</v>
      </c>
      <c r="L1177" s="11" t="s">
        <v>12800</v>
      </c>
      <c r="M1177" s="11" t="s">
        <v>66</v>
      </c>
      <c r="N1177" s="11" t="s">
        <v>6910</v>
      </c>
      <c r="O1177" s="11" t="s">
        <v>6911</v>
      </c>
      <c r="P1177" s="11" t="s">
        <v>66</v>
      </c>
      <c r="Q1177" s="11">
        <v>128123</v>
      </c>
      <c r="R1177" s="11" t="s">
        <v>12801</v>
      </c>
      <c r="S1177" s="11" t="s">
        <v>6878</v>
      </c>
      <c r="T1177" s="11" t="s">
        <v>12802</v>
      </c>
      <c r="U1177" s="11">
        <v>3500</v>
      </c>
      <c r="V1177" s="11" t="s">
        <v>6923</v>
      </c>
      <c r="W1177" s="11">
        <v>0</v>
      </c>
      <c r="X1177" s="11">
        <v>5</v>
      </c>
      <c r="Y1177" s="11" t="s">
        <v>6915</v>
      </c>
      <c r="Z1177" s="15" t="e">
        <f>_xlfn.XLOOKUP(E1177, Commandes!F:F, Commandes!D:D)</f>
        <v>#N/A</v>
      </c>
    </row>
    <row r="1178" spans="1:26" x14ac:dyDescent="0.25">
      <c r="A1178" s="11" t="s">
        <v>1329</v>
      </c>
      <c r="B1178" s="11" t="s">
        <v>6903</v>
      </c>
      <c r="C1178" s="11" t="s">
        <v>12355</v>
      </c>
      <c r="D1178" s="11" t="s">
        <v>12803</v>
      </c>
      <c r="E1178" s="11" t="s">
        <v>12804</v>
      </c>
      <c r="F1178" s="11" t="s">
        <v>6905</v>
      </c>
      <c r="G1178" s="11" t="s">
        <v>6905</v>
      </c>
      <c r="H1178" s="11" t="s">
        <v>4692</v>
      </c>
      <c r="I1178" s="11" t="s">
        <v>8317</v>
      </c>
      <c r="J1178" s="11" t="s">
        <v>66</v>
      </c>
      <c r="K1178" s="11" t="s">
        <v>12805</v>
      </c>
      <c r="L1178" s="11" t="s">
        <v>12806</v>
      </c>
      <c r="M1178" s="11" t="s">
        <v>66</v>
      </c>
      <c r="N1178" s="11" t="s">
        <v>6920</v>
      </c>
      <c r="O1178" s="11" t="s">
        <v>12789</v>
      </c>
      <c r="P1178" s="11" t="s">
        <v>66</v>
      </c>
      <c r="Q1178" s="11">
        <v>58698</v>
      </c>
      <c r="R1178" s="11" t="s">
        <v>12807</v>
      </c>
      <c r="S1178" s="11" t="s">
        <v>6878</v>
      </c>
      <c r="T1178" s="11" t="s">
        <v>12808</v>
      </c>
      <c r="U1178" s="11">
        <v>3500</v>
      </c>
      <c r="V1178" s="11" t="s">
        <v>6923</v>
      </c>
      <c r="W1178" s="11">
        <v>0</v>
      </c>
      <c r="X1178" s="11">
        <v>10</v>
      </c>
      <c r="Y1178" s="11" t="s">
        <v>6915</v>
      </c>
      <c r="Z1178" s="15" t="e">
        <f>_xlfn.XLOOKUP(E1178, Commandes!F:F, Commandes!D:D)</f>
        <v>#N/A</v>
      </c>
    </row>
    <row r="1179" spans="1:26" x14ac:dyDescent="0.25">
      <c r="A1179" s="11" t="s">
        <v>1329</v>
      </c>
      <c r="B1179" s="11" t="s">
        <v>6903</v>
      </c>
      <c r="C1179" s="11" t="s">
        <v>12355</v>
      </c>
      <c r="D1179" s="11" t="s">
        <v>12809</v>
      </c>
      <c r="E1179" s="11" t="s">
        <v>12810</v>
      </c>
      <c r="F1179" s="11" t="s">
        <v>6905</v>
      </c>
      <c r="G1179" s="11" t="s">
        <v>6905</v>
      </c>
      <c r="H1179" s="11" t="s">
        <v>12798</v>
      </c>
      <c r="I1179" s="11" t="s">
        <v>12799</v>
      </c>
      <c r="J1179" s="11" t="s">
        <v>66</v>
      </c>
      <c r="K1179" s="11" t="s">
        <v>7684</v>
      </c>
      <c r="L1179" s="11" t="s">
        <v>12811</v>
      </c>
      <c r="M1179" s="11" t="s">
        <v>66</v>
      </c>
      <c r="N1179" s="11" t="s">
        <v>6910</v>
      </c>
      <c r="O1179" s="11" t="s">
        <v>6911</v>
      </c>
      <c r="P1179" s="11" t="s">
        <v>66</v>
      </c>
      <c r="Q1179" s="11">
        <v>568780</v>
      </c>
      <c r="R1179" s="11" t="s">
        <v>12812</v>
      </c>
      <c r="S1179" s="11" t="s">
        <v>7125</v>
      </c>
      <c r="T1179" s="11" t="s">
        <v>12813</v>
      </c>
      <c r="U1179" s="11">
        <v>3500</v>
      </c>
      <c r="V1179" s="11" t="s">
        <v>6923</v>
      </c>
      <c r="W1179" s="11">
        <v>0</v>
      </c>
      <c r="X1179" s="11">
        <v>5</v>
      </c>
      <c r="Y1179" s="11" t="s">
        <v>6915</v>
      </c>
      <c r="Z1179" s="15" t="e">
        <f>_xlfn.XLOOKUP(E1179, Commandes!F:F, Commandes!D:D)</f>
        <v>#N/A</v>
      </c>
    </row>
    <row r="1180" spans="1:26" x14ac:dyDescent="0.25">
      <c r="A1180" s="11" t="s">
        <v>1329</v>
      </c>
      <c r="B1180" s="11" t="s">
        <v>6903</v>
      </c>
      <c r="C1180" s="11" t="s">
        <v>12355</v>
      </c>
      <c r="D1180" s="11" t="s">
        <v>12814</v>
      </c>
      <c r="E1180" s="11" t="s">
        <v>12815</v>
      </c>
      <c r="F1180" s="11" t="s">
        <v>6905</v>
      </c>
      <c r="G1180" s="11" t="s">
        <v>6905</v>
      </c>
      <c r="H1180" s="11" t="s">
        <v>4692</v>
      </c>
      <c r="I1180" s="11" t="s">
        <v>4693</v>
      </c>
      <c r="J1180" s="11" t="s">
        <v>66</v>
      </c>
      <c r="K1180" s="11" t="s">
        <v>12816</v>
      </c>
      <c r="L1180" s="11" t="s">
        <v>12788</v>
      </c>
      <c r="M1180" s="11" t="s">
        <v>66</v>
      </c>
      <c r="N1180" s="11" t="s">
        <v>6920</v>
      </c>
      <c r="O1180" s="11" t="s">
        <v>12789</v>
      </c>
      <c r="P1180" s="11" t="s">
        <v>66</v>
      </c>
      <c r="Q1180" s="11">
        <v>86430</v>
      </c>
      <c r="R1180" s="11" t="s">
        <v>12817</v>
      </c>
      <c r="S1180" s="11" t="s">
        <v>6878</v>
      </c>
      <c r="T1180" s="11" t="s">
        <v>12818</v>
      </c>
      <c r="U1180" s="11">
        <v>3500</v>
      </c>
      <c r="V1180" s="11" t="s">
        <v>6923</v>
      </c>
      <c r="W1180" s="11">
        <v>0</v>
      </c>
      <c r="X1180" s="11">
        <v>8</v>
      </c>
      <c r="Y1180" s="11" t="s">
        <v>6915</v>
      </c>
      <c r="Z1180" s="15" t="e">
        <f>_xlfn.XLOOKUP(E1180, Commandes!F:F, Commandes!D:D)</f>
        <v>#N/A</v>
      </c>
    </row>
    <row r="1181" spans="1:26" x14ac:dyDescent="0.25">
      <c r="A1181" s="11" t="s">
        <v>1329</v>
      </c>
      <c r="B1181" s="11" t="s">
        <v>6903</v>
      </c>
      <c r="C1181" s="11" t="s">
        <v>12355</v>
      </c>
      <c r="D1181" s="11" t="s">
        <v>12819</v>
      </c>
      <c r="E1181" s="11" t="s">
        <v>12820</v>
      </c>
      <c r="F1181" s="11" t="s">
        <v>6905</v>
      </c>
      <c r="G1181" s="11" t="s">
        <v>6905</v>
      </c>
      <c r="H1181" s="11" t="s">
        <v>6906</v>
      </c>
      <c r="I1181" s="11" t="s">
        <v>4831</v>
      </c>
      <c r="J1181" s="11" t="s">
        <v>12821</v>
      </c>
      <c r="K1181" s="11" t="s">
        <v>12822</v>
      </c>
      <c r="L1181" s="11" t="s">
        <v>12823</v>
      </c>
      <c r="M1181" s="11" t="s">
        <v>66</v>
      </c>
      <c r="N1181" s="11" t="s">
        <v>6874</v>
      </c>
      <c r="O1181" s="11" t="s">
        <v>6875</v>
      </c>
      <c r="P1181" s="11" t="s">
        <v>66</v>
      </c>
      <c r="Q1181" s="11">
        <v>25000</v>
      </c>
      <c r="R1181" s="11" t="s">
        <v>12824</v>
      </c>
      <c r="S1181" s="11" t="s">
        <v>7125</v>
      </c>
      <c r="T1181" s="11" t="s">
        <v>12825</v>
      </c>
      <c r="U1181" s="11">
        <v>3500</v>
      </c>
      <c r="V1181" s="11" t="s">
        <v>6923</v>
      </c>
      <c r="W1181" s="11">
        <v>336</v>
      </c>
      <c r="X1181" s="11">
        <v>8</v>
      </c>
      <c r="Y1181" s="11" t="s">
        <v>6915</v>
      </c>
      <c r="Z1181" s="15" t="e">
        <f>_xlfn.XLOOKUP(E1181, Commandes!F:F, Commandes!D:D)</f>
        <v>#N/A</v>
      </c>
    </row>
    <row r="1182" spans="1:26" x14ac:dyDescent="0.25">
      <c r="A1182" s="11" t="s">
        <v>1329</v>
      </c>
      <c r="B1182" s="11" t="s">
        <v>6903</v>
      </c>
      <c r="C1182" s="11" t="s">
        <v>12355</v>
      </c>
      <c r="D1182" s="11" t="s">
        <v>12826</v>
      </c>
      <c r="E1182" s="11" t="s">
        <v>12827</v>
      </c>
      <c r="F1182" s="11" t="s">
        <v>6905</v>
      </c>
      <c r="G1182" s="11" t="s">
        <v>6905</v>
      </c>
      <c r="H1182" s="11" t="s">
        <v>4692</v>
      </c>
      <c r="I1182" s="11" t="s">
        <v>4693</v>
      </c>
      <c r="J1182" s="11" t="s">
        <v>66</v>
      </c>
      <c r="K1182" s="11" t="s">
        <v>12828</v>
      </c>
      <c r="L1182" s="11" t="s">
        <v>12829</v>
      </c>
      <c r="M1182" s="11" t="s">
        <v>66</v>
      </c>
      <c r="N1182" s="11" t="s">
        <v>6910</v>
      </c>
      <c r="O1182" s="11" t="s">
        <v>12789</v>
      </c>
      <c r="P1182" s="11" t="s">
        <v>66</v>
      </c>
      <c r="Q1182" s="11">
        <v>99639</v>
      </c>
      <c r="R1182" s="11" t="s">
        <v>12830</v>
      </c>
      <c r="S1182" s="11" t="s">
        <v>6878</v>
      </c>
      <c r="T1182" s="11" t="s">
        <v>12831</v>
      </c>
      <c r="U1182" s="11">
        <v>3500</v>
      </c>
      <c r="V1182" s="11" t="s">
        <v>6923</v>
      </c>
      <c r="W1182" s="11">
        <v>0</v>
      </c>
      <c r="X1182" s="11">
        <v>10</v>
      </c>
      <c r="Y1182" s="11" t="s">
        <v>6915</v>
      </c>
      <c r="Z1182" s="15" t="e">
        <f>_xlfn.XLOOKUP(E1182, Commandes!F:F, Commandes!D:D)</f>
        <v>#N/A</v>
      </c>
    </row>
    <row r="1183" spans="1:26" x14ac:dyDescent="0.25">
      <c r="A1183" s="11" t="s">
        <v>12832</v>
      </c>
      <c r="B1183" s="11" t="s">
        <v>6939</v>
      </c>
      <c r="C1183" s="11" t="s">
        <v>12833</v>
      </c>
      <c r="D1183" s="11" t="s">
        <v>12834</v>
      </c>
      <c r="E1183" s="11" t="s">
        <v>3912</v>
      </c>
      <c r="F1183" s="11" t="s">
        <v>6942</v>
      </c>
      <c r="G1183" s="11" t="s">
        <v>66</v>
      </c>
      <c r="H1183" s="11" t="s">
        <v>6906</v>
      </c>
      <c r="I1183" s="11" t="s">
        <v>8038</v>
      </c>
      <c r="J1183" s="11" t="s">
        <v>8039</v>
      </c>
      <c r="K1183" s="11" t="s">
        <v>12835</v>
      </c>
      <c r="L1183" s="11" t="s">
        <v>12836</v>
      </c>
      <c r="M1183" s="11" t="s">
        <v>66</v>
      </c>
      <c r="N1183" s="11" t="s">
        <v>6874</v>
      </c>
      <c r="O1183" s="11" t="s">
        <v>6875</v>
      </c>
      <c r="P1183" s="11" t="s">
        <v>66</v>
      </c>
      <c r="Q1183" s="11">
        <v>505198</v>
      </c>
      <c r="R1183" s="11" t="s">
        <v>12837</v>
      </c>
      <c r="S1183" s="11" t="s">
        <v>8335</v>
      </c>
      <c r="T1183" s="11" t="s">
        <v>3914</v>
      </c>
      <c r="U1183" s="11">
        <v>16000</v>
      </c>
      <c r="V1183" s="11" t="s">
        <v>6923</v>
      </c>
      <c r="W1183" s="11">
        <v>0</v>
      </c>
      <c r="X1183" s="11">
        <v>14</v>
      </c>
      <c r="Y1183" s="11" t="s">
        <v>6952</v>
      </c>
      <c r="Z1183" s="15" t="str">
        <f>_xlfn.XLOOKUP(E1183, Commandes!F:F, Commandes!D:D)</f>
        <v>GMGD-KSD-HDE</v>
      </c>
    </row>
    <row r="1184" spans="1:26" x14ac:dyDescent="0.25">
      <c r="A1184" s="11" t="s">
        <v>12832</v>
      </c>
      <c r="B1184" s="11" t="s">
        <v>6939</v>
      </c>
      <c r="C1184" s="11" t="s">
        <v>12833</v>
      </c>
      <c r="D1184" s="11" t="s">
        <v>12838</v>
      </c>
      <c r="E1184" s="11" t="s">
        <v>3440</v>
      </c>
      <c r="F1184" s="11" t="s">
        <v>6942</v>
      </c>
      <c r="G1184" s="11" t="s">
        <v>6942</v>
      </c>
      <c r="H1184" s="11" t="s">
        <v>6906</v>
      </c>
      <c r="I1184" s="11" t="s">
        <v>6958</v>
      </c>
      <c r="J1184" s="11" t="s">
        <v>6959</v>
      </c>
      <c r="K1184" s="11" t="s">
        <v>7988</v>
      </c>
      <c r="L1184" s="11" t="s">
        <v>12839</v>
      </c>
      <c r="M1184" s="11" t="s">
        <v>66</v>
      </c>
      <c r="N1184" s="11" t="s">
        <v>6874</v>
      </c>
      <c r="O1184" s="11" t="s">
        <v>6875</v>
      </c>
      <c r="P1184" s="11" t="s">
        <v>66</v>
      </c>
      <c r="Q1184" s="11">
        <v>65762</v>
      </c>
      <c r="R1184" s="11" t="s">
        <v>12664</v>
      </c>
      <c r="S1184" s="11" t="s">
        <v>6878</v>
      </c>
      <c r="T1184" s="11" t="s">
        <v>3442</v>
      </c>
      <c r="U1184" s="11">
        <v>16000</v>
      </c>
      <c r="V1184" s="11" t="s">
        <v>6923</v>
      </c>
      <c r="W1184" s="11">
        <v>0</v>
      </c>
      <c r="X1184" s="11">
        <v>21</v>
      </c>
      <c r="Y1184" s="11" t="s">
        <v>6952</v>
      </c>
      <c r="Z1184" s="15" t="str">
        <f>_xlfn.XLOOKUP(E1184, Commandes!F:F, Commandes!D:D)</f>
        <v>GETP-2WD-B9C</v>
      </c>
    </row>
    <row r="1185" spans="1:26" x14ac:dyDescent="0.25">
      <c r="A1185" s="11" t="s">
        <v>12832</v>
      </c>
      <c r="B1185" s="11" t="s">
        <v>6939</v>
      </c>
      <c r="C1185" s="11" t="s">
        <v>12833</v>
      </c>
      <c r="D1185" s="11" t="s">
        <v>12840</v>
      </c>
      <c r="E1185" s="11" t="s">
        <v>3447</v>
      </c>
      <c r="F1185" s="11" t="s">
        <v>8340</v>
      </c>
      <c r="G1185" s="11" t="s">
        <v>8340</v>
      </c>
      <c r="H1185" s="11" t="s">
        <v>6906</v>
      </c>
      <c r="I1185" s="11" t="s">
        <v>8341</v>
      </c>
      <c r="J1185" s="11" t="s">
        <v>8483</v>
      </c>
      <c r="K1185" s="11" t="s">
        <v>7988</v>
      </c>
      <c r="L1185" s="11" t="s">
        <v>12839</v>
      </c>
      <c r="M1185" s="11" t="s">
        <v>66</v>
      </c>
      <c r="N1185" s="11" t="s">
        <v>6874</v>
      </c>
      <c r="O1185" s="11" t="s">
        <v>6875</v>
      </c>
      <c r="P1185" s="11" t="s">
        <v>66</v>
      </c>
      <c r="Q1185" s="11">
        <v>85408</v>
      </c>
      <c r="R1185" s="11" t="s">
        <v>12841</v>
      </c>
      <c r="S1185" s="11" t="s">
        <v>6878</v>
      </c>
      <c r="T1185" s="11" t="s">
        <v>3449</v>
      </c>
      <c r="U1185" s="11">
        <v>13000</v>
      </c>
      <c r="V1185" s="11" t="s">
        <v>6923</v>
      </c>
      <c r="W1185" s="11">
        <v>0</v>
      </c>
      <c r="X1185" s="11">
        <v>14</v>
      </c>
      <c r="Y1185" s="11" t="s">
        <v>6952</v>
      </c>
      <c r="Z1185" s="15" t="str">
        <f>_xlfn.XLOOKUP(E1185, Commandes!F:F, Commandes!D:D)</f>
        <v>GSZG-2RX-JMN</v>
      </c>
    </row>
    <row r="1186" spans="1:26" x14ac:dyDescent="0.25">
      <c r="A1186" s="11" t="s">
        <v>12832</v>
      </c>
      <c r="B1186" s="11" t="s">
        <v>6939</v>
      </c>
      <c r="C1186" s="11" t="s">
        <v>12833</v>
      </c>
      <c r="D1186" s="11" t="s">
        <v>12842</v>
      </c>
      <c r="E1186" s="11" t="s">
        <v>3460</v>
      </c>
      <c r="F1186" s="11" t="s">
        <v>8029</v>
      </c>
      <c r="G1186" s="11" t="s">
        <v>8029</v>
      </c>
      <c r="H1186" s="11" t="s">
        <v>6906</v>
      </c>
      <c r="I1186" s="11" t="s">
        <v>8094</v>
      </c>
      <c r="J1186" s="11" t="s">
        <v>8489</v>
      </c>
      <c r="K1186" s="11" t="s">
        <v>9683</v>
      </c>
      <c r="L1186" s="11" t="s">
        <v>12839</v>
      </c>
      <c r="M1186" s="11" t="s">
        <v>66</v>
      </c>
      <c r="N1186" s="11" t="s">
        <v>6874</v>
      </c>
      <c r="O1186" s="11" t="s">
        <v>6875</v>
      </c>
      <c r="P1186" s="11" t="s">
        <v>66</v>
      </c>
      <c r="Q1186" s="11">
        <v>56842</v>
      </c>
      <c r="R1186" s="11" t="s">
        <v>12843</v>
      </c>
      <c r="S1186" s="11" t="s">
        <v>6878</v>
      </c>
      <c r="T1186" s="11" t="s">
        <v>3462</v>
      </c>
      <c r="U1186" s="11">
        <v>19000</v>
      </c>
      <c r="V1186" s="11" t="s">
        <v>6923</v>
      </c>
      <c r="W1186" s="11">
        <v>0</v>
      </c>
      <c r="X1186" s="11">
        <v>21</v>
      </c>
      <c r="Y1186" s="11" t="s">
        <v>6952</v>
      </c>
      <c r="Z1186" s="15" t="str">
        <f>_xlfn.XLOOKUP(E1186, Commandes!F:F, Commandes!D:D)</f>
        <v>GC63-HDX-ZEG</v>
      </c>
    </row>
    <row r="1187" spans="1:26" x14ac:dyDescent="0.25">
      <c r="A1187" s="11" t="s">
        <v>12832</v>
      </c>
      <c r="B1187" s="11" t="s">
        <v>6939</v>
      </c>
      <c r="C1187" s="11" t="s">
        <v>12833</v>
      </c>
      <c r="D1187" s="11" t="s">
        <v>12844</v>
      </c>
      <c r="E1187" s="11" t="s">
        <v>3525</v>
      </c>
      <c r="F1187" s="11" t="s">
        <v>8340</v>
      </c>
      <c r="G1187" s="11" t="s">
        <v>8340</v>
      </c>
      <c r="H1187" s="11" t="s">
        <v>6906</v>
      </c>
      <c r="I1187" s="11" t="s">
        <v>8341</v>
      </c>
      <c r="J1187" s="11" t="s">
        <v>8483</v>
      </c>
      <c r="K1187" s="11" t="s">
        <v>12845</v>
      </c>
      <c r="L1187" s="11" t="s">
        <v>12846</v>
      </c>
      <c r="M1187" s="11" t="s">
        <v>66</v>
      </c>
      <c r="N1187" s="11" t="s">
        <v>6874</v>
      </c>
      <c r="O1187" s="11" t="s">
        <v>6875</v>
      </c>
      <c r="P1187" s="11" t="s">
        <v>66</v>
      </c>
      <c r="Q1187" s="11">
        <v>46623</v>
      </c>
      <c r="R1187" s="11" t="s">
        <v>12847</v>
      </c>
      <c r="S1187" s="11" t="s">
        <v>6878</v>
      </c>
      <c r="T1187" s="11" t="s">
        <v>3527</v>
      </c>
      <c r="U1187" s="11">
        <v>13000</v>
      </c>
      <c r="V1187" s="11" t="s">
        <v>6923</v>
      </c>
      <c r="W1187" s="11">
        <v>0</v>
      </c>
      <c r="X1187" s="11">
        <v>14</v>
      </c>
      <c r="Y1187" s="11" t="s">
        <v>6952</v>
      </c>
      <c r="Z1187" s="15" t="str">
        <f>_xlfn.XLOOKUP(E1187, Commandes!F:F, Commandes!D:D)</f>
        <v>GB2G-87F-VFJ</v>
      </c>
    </row>
    <row r="1188" spans="1:26" x14ac:dyDescent="0.25">
      <c r="A1188" s="11" t="s">
        <v>12832</v>
      </c>
      <c r="B1188" s="11" t="s">
        <v>6939</v>
      </c>
      <c r="C1188" s="11" t="s">
        <v>12833</v>
      </c>
      <c r="D1188" s="11" t="s">
        <v>12848</v>
      </c>
      <c r="E1188" s="11" t="s">
        <v>3531</v>
      </c>
      <c r="F1188" s="11" t="s">
        <v>8340</v>
      </c>
      <c r="G1188" s="11" t="s">
        <v>8340</v>
      </c>
      <c r="H1188" s="11" t="s">
        <v>6906</v>
      </c>
      <c r="I1188" s="11" t="s">
        <v>8341</v>
      </c>
      <c r="J1188" s="11" t="s">
        <v>8483</v>
      </c>
      <c r="K1188" s="11" t="s">
        <v>12849</v>
      </c>
      <c r="L1188" s="11" t="s">
        <v>12850</v>
      </c>
      <c r="M1188" s="11" t="s">
        <v>66</v>
      </c>
      <c r="N1188" s="11" t="s">
        <v>6874</v>
      </c>
      <c r="O1188" s="11" t="s">
        <v>6875</v>
      </c>
      <c r="P1188" s="11" t="s">
        <v>66</v>
      </c>
      <c r="Q1188" s="11">
        <v>48300</v>
      </c>
      <c r="R1188" s="11" t="s">
        <v>12851</v>
      </c>
      <c r="S1188" s="11" t="s">
        <v>6878</v>
      </c>
      <c r="T1188" s="11" t="s">
        <v>3533</v>
      </c>
      <c r="U1188" s="11">
        <v>13000</v>
      </c>
      <c r="V1188" s="11" t="s">
        <v>6923</v>
      </c>
      <c r="W1188" s="11">
        <v>0</v>
      </c>
      <c r="X1188" s="11">
        <v>14</v>
      </c>
      <c r="Y1188" s="11" t="s">
        <v>6952</v>
      </c>
      <c r="Z1188" s="15" t="str">
        <f>_xlfn.XLOOKUP(E1188, Commandes!F:F, Commandes!D:D)</f>
        <v>GZ5G-V2W-SMP</v>
      </c>
    </row>
    <row r="1189" spans="1:26" x14ac:dyDescent="0.25">
      <c r="A1189" s="11" t="s">
        <v>12832</v>
      </c>
      <c r="B1189" s="11" t="s">
        <v>6939</v>
      </c>
      <c r="C1189" s="11" t="s">
        <v>12833</v>
      </c>
      <c r="D1189" s="11" t="s">
        <v>12852</v>
      </c>
      <c r="E1189" s="11" t="s">
        <v>3537</v>
      </c>
      <c r="F1189" s="11" t="s">
        <v>8029</v>
      </c>
      <c r="G1189" s="11" t="s">
        <v>8029</v>
      </c>
      <c r="H1189" s="11" t="s">
        <v>6906</v>
      </c>
      <c r="I1189" s="11" t="s">
        <v>8094</v>
      </c>
      <c r="J1189" s="11" t="s">
        <v>8489</v>
      </c>
      <c r="K1189" s="11" t="s">
        <v>12849</v>
      </c>
      <c r="L1189" s="11" t="s">
        <v>12853</v>
      </c>
      <c r="M1189" s="11" t="s">
        <v>66</v>
      </c>
      <c r="N1189" s="11" t="s">
        <v>6874</v>
      </c>
      <c r="O1189" s="11" t="s">
        <v>6875</v>
      </c>
      <c r="P1189" s="11" t="s">
        <v>66</v>
      </c>
      <c r="Q1189" s="11">
        <v>36512</v>
      </c>
      <c r="R1189" s="11" t="s">
        <v>12854</v>
      </c>
      <c r="S1189" s="11" t="s">
        <v>6878</v>
      </c>
      <c r="T1189" s="11" t="s">
        <v>3539</v>
      </c>
      <c r="U1189" s="11">
        <v>19000</v>
      </c>
      <c r="V1189" s="11" t="s">
        <v>6923</v>
      </c>
      <c r="W1189" s="11">
        <v>0</v>
      </c>
      <c r="X1189" s="11">
        <v>21</v>
      </c>
      <c r="Y1189" s="11" t="s">
        <v>6952</v>
      </c>
      <c r="Z1189" s="15" t="str">
        <f>_xlfn.XLOOKUP(E1189, Commandes!F:F, Commandes!D:D)</f>
        <v>GSE6-8Y6-P7Z</v>
      </c>
    </row>
    <row r="1190" spans="1:26" x14ac:dyDescent="0.25">
      <c r="A1190" s="11" t="s">
        <v>12832</v>
      </c>
      <c r="B1190" s="11" t="s">
        <v>6939</v>
      </c>
      <c r="C1190" s="11" t="s">
        <v>12833</v>
      </c>
      <c r="D1190" s="11" t="s">
        <v>12855</v>
      </c>
      <c r="E1190" s="11" t="s">
        <v>4282</v>
      </c>
      <c r="F1190" s="11" t="s">
        <v>8029</v>
      </c>
      <c r="G1190" s="11" t="s">
        <v>8029</v>
      </c>
      <c r="H1190" s="11" t="s">
        <v>6906</v>
      </c>
      <c r="I1190" s="11" t="s">
        <v>8094</v>
      </c>
      <c r="J1190" s="11" t="s">
        <v>8489</v>
      </c>
      <c r="K1190" s="11" t="s">
        <v>9520</v>
      </c>
      <c r="L1190" s="11" t="s">
        <v>12856</v>
      </c>
      <c r="M1190" s="11" t="s">
        <v>66</v>
      </c>
      <c r="N1190" s="11" t="s">
        <v>6874</v>
      </c>
      <c r="O1190" s="11" t="s">
        <v>6875</v>
      </c>
      <c r="P1190" s="11" t="s">
        <v>66</v>
      </c>
      <c r="Q1190" s="11">
        <v>19324</v>
      </c>
      <c r="R1190" s="11" t="s">
        <v>12857</v>
      </c>
      <c r="S1190" s="11" t="s">
        <v>6878</v>
      </c>
      <c r="T1190" s="11" t="s">
        <v>4284</v>
      </c>
      <c r="U1190" s="11">
        <v>19000</v>
      </c>
      <c r="V1190" s="11" t="s">
        <v>6923</v>
      </c>
      <c r="W1190" s="11">
        <v>0</v>
      </c>
      <c r="X1190" s="11">
        <v>21</v>
      </c>
      <c r="Y1190" s="11" t="s">
        <v>6952</v>
      </c>
      <c r="Z1190" s="15" t="str">
        <f>_xlfn.XLOOKUP(E1190, Commandes!F:F, Commandes!D:D)</f>
        <v>GE3S-PU7-BGA</v>
      </c>
    </row>
    <row r="1191" spans="1:26" x14ac:dyDescent="0.25">
      <c r="A1191" s="11" t="s">
        <v>12832</v>
      </c>
      <c r="B1191" s="11" t="s">
        <v>6939</v>
      </c>
      <c r="C1191" s="11" t="s">
        <v>12858</v>
      </c>
      <c r="D1191" s="11" t="s">
        <v>12859</v>
      </c>
      <c r="E1191" s="11" t="s">
        <v>6066</v>
      </c>
      <c r="F1191" s="11" t="s">
        <v>8029</v>
      </c>
      <c r="G1191" s="11" t="s">
        <v>66</v>
      </c>
      <c r="H1191" s="11" t="s">
        <v>8354</v>
      </c>
      <c r="I1191" s="11" t="s">
        <v>4698</v>
      </c>
      <c r="J1191" s="11" t="s">
        <v>8716</v>
      </c>
      <c r="K1191" s="11" t="s">
        <v>8812</v>
      </c>
      <c r="L1191" s="11" t="s">
        <v>12860</v>
      </c>
      <c r="M1191" s="11" t="s">
        <v>66</v>
      </c>
      <c r="N1191" s="11" t="s">
        <v>6874</v>
      </c>
      <c r="O1191" s="11" t="s">
        <v>6875</v>
      </c>
      <c r="P1191" s="11" t="s">
        <v>66</v>
      </c>
      <c r="Q1191" s="11">
        <v>543900</v>
      </c>
      <c r="R1191" s="11" t="s">
        <v>12861</v>
      </c>
      <c r="S1191" s="11" t="s">
        <v>8335</v>
      </c>
      <c r="T1191" s="11" t="s">
        <v>12862</v>
      </c>
      <c r="U1191" s="11">
        <v>19000</v>
      </c>
      <c r="V1191" s="11" t="s">
        <v>6923</v>
      </c>
      <c r="W1191" s="11">
        <v>0</v>
      </c>
      <c r="X1191" s="11">
        <v>21</v>
      </c>
      <c r="Y1191" s="11" t="s">
        <v>6952</v>
      </c>
      <c r="Z1191" s="15" t="e">
        <f>_xlfn.XLOOKUP(E1191, Commandes!F:F, Commandes!D:D)</f>
        <v>#N/A</v>
      </c>
    </row>
    <row r="1192" spans="1:26" x14ac:dyDescent="0.25">
      <c r="A1192" s="11" t="s">
        <v>12832</v>
      </c>
      <c r="B1192" s="11" t="s">
        <v>6939</v>
      </c>
      <c r="C1192" s="11" t="s">
        <v>12858</v>
      </c>
      <c r="D1192" s="11" t="s">
        <v>12863</v>
      </c>
      <c r="E1192" s="11" t="s">
        <v>2403</v>
      </c>
      <c r="F1192" s="11" t="s">
        <v>8029</v>
      </c>
      <c r="G1192" s="11" t="s">
        <v>66</v>
      </c>
      <c r="H1192" s="11" t="s">
        <v>8354</v>
      </c>
      <c r="I1192" s="11" t="s">
        <v>4698</v>
      </c>
      <c r="J1192" s="11" t="s">
        <v>8716</v>
      </c>
      <c r="K1192" s="11" t="s">
        <v>10372</v>
      </c>
      <c r="L1192" s="11" t="s">
        <v>12864</v>
      </c>
      <c r="M1192" s="11" t="s">
        <v>66</v>
      </c>
      <c r="N1192" s="11" t="s">
        <v>6874</v>
      </c>
      <c r="O1192" s="11" t="s">
        <v>6875</v>
      </c>
      <c r="P1192" s="11" t="s">
        <v>66</v>
      </c>
      <c r="Q1192" s="11">
        <v>490250</v>
      </c>
      <c r="R1192" s="11" t="s">
        <v>10659</v>
      </c>
      <c r="S1192" s="11" t="s">
        <v>8335</v>
      </c>
      <c r="T1192" s="11" t="s">
        <v>2405</v>
      </c>
      <c r="U1192" s="11">
        <v>19000</v>
      </c>
      <c r="V1192" s="11" t="s">
        <v>6923</v>
      </c>
      <c r="W1192" s="11">
        <v>0</v>
      </c>
      <c r="X1192" s="11">
        <v>21</v>
      </c>
      <c r="Y1192" s="11" t="s">
        <v>6952</v>
      </c>
      <c r="Z1192" s="15" t="str">
        <f>_xlfn.XLOOKUP(E1192, Commandes!F:F, Commandes!D:D)</f>
        <v>GBFS-7JB-3ZR</v>
      </c>
    </row>
    <row r="1193" spans="1:26" x14ac:dyDescent="0.25">
      <c r="A1193" s="11" t="s">
        <v>12832</v>
      </c>
      <c r="B1193" s="11" t="s">
        <v>6939</v>
      </c>
      <c r="C1193" s="11" t="s">
        <v>12858</v>
      </c>
      <c r="D1193" s="11" t="s">
        <v>12865</v>
      </c>
      <c r="E1193" s="11" t="s">
        <v>12866</v>
      </c>
      <c r="F1193" s="11" t="s">
        <v>8029</v>
      </c>
      <c r="G1193" s="11" t="s">
        <v>8029</v>
      </c>
      <c r="H1193" s="11" t="s">
        <v>8354</v>
      </c>
      <c r="I1193" s="11" t="s">
        <v>4698</v>
      </c>
      <c r="J1193" s="11" t="s">
        <v>66</v>
      </c>
      <c r="K1193" s="11" t="s">
        <v>12867</v>
      </c>
      <c r="L1193" s="11" t="s">
        <v>12868</v>
      </c>
      <c r="M1193" s="11" t="s">
        <v>66</v>
      </c>
      <c r="N1193" s="11" t="s">
        <v>8032</v>
      </c>
      <c r="O1193" s="11" t="s">
        <v>9976</v>
      </c>
      <c r="P1193" s="11" t="s">
        <v>66</v>
      </c>
      <c r="Q1193" s="11">
        <v>374303</v>
      </c>
      <c r="R1193" s="11" t="s">
        <v>12869</v>
      </c>
      <c r="S1193" s="11" t="s">
        <v>6878</v>
      </c>
      <c r="T1193" s="11" t="s">
        <v>12870</v>
      </c>
      <c r="U1193" s="11">
        <v>19000</v>
      </c>
      <c r="V1193" s="11" t="s">
        <v>6923</v>
      </c>
      <c r="W1193" s="11">
        <v>0</v>
      </c>
      <c r="X1193" s="11">
        <v>21</v>
      </c>
      <c r="Y1193" s="11" t="s">
        <v>6952</v>
      </c>
      <c r="Z1193" s="15" t="e">
        <f>_xlfn.XLOOKUP(E1193, Commandes!F:F, Commandes!D:D)</f>
        <v>#N/A</v>
      </c>
    </row>
    <row r="1194" spans="1:26" x14ac:dyDescent="0.25">
      <c r="A1194" s="11" t="s">
        <v>12832</v>
      </c>
      <c r="B1194" s="11" t="s">
        <v>6939</v>
      </c>
      <c r="C1194" s="11" t="s">
        <v>12858</v>
      </c>
      <c r="D1194" s="11" t="s">
        <v>12871</v>
      </c>
      <c r="E1194" s="11" t="s">
        <v>12872</v>
      </c>
      <c r="F1194" s="11" t="s">
        <v>8029</v>
      </c>
      <c r="G1194" s="11" t="s">
        <v>8029</v>
      </c>
      <c r="H1194" s="11" t="s">
        <v>8354</v>
      </c>
      <c r="I1194" s="11" t="s">
        <v>4698</v>
      </c>
      <c r="J1194" s="11" t="s">
        <v>66</v>
      </c>
      <c r="K1194" s="11" t="s">
        <v>12873</v>
      </c>
      <c r="L1194" s="11" t="s">
        <v>12874</v>
      </c>
      <c r="M1194" s="11" t="s">
        <v>66</v>
      </c>
      <c r="N1194" s="11" t="s">
        <v>8032</v>
      </c>
      <c r="O1194" s="11" t="s">
        <v>9976</v>
      </c>
      <c r="P1194" s="11" t="s">
        <v>66</v>
      </c>
      <c r="Q1194" s="11">
        <v>335178</v>
      </c>
      <c r="R1194" s="11" t="s">
        <v>12875</v>
      </c>
      <c r="S1194" s="11" t="s">
        <v>6878</v>
      </c>
      <c r="T1194" s="11" t="s">
        <v>12876</v>
      </c>
      <c r="U1194" s="11">
        <v>19000</v>
      </c>
      <c r="V1194" s="11" t="s">
        <v>6923</v>
      </c>
      <c r="W1194" s="11">
        <v>0</v>
      </c>
      <c r="X1194" s="11">
        <v>21</v>
      </c>
      <c r="Y1194" s="11" t="s">
        <v>6952</v>
      </c>
      <c r="Z1194" s="15" t="e">
        <f>_xlfn.XLOOKUP(E1194, Commandes!F:F, Commandes!D:D)</f>
        <v>#N/A</v>
      </c>
    </row>
    <row r="1195" spans="1:26" x14ac:dyDescent="0.25">
      <c r="A1195" s="11" t="s">
        <v>12832</v>
      </c>
      <c r="B1195" s="11" t="s">
        <v>6939</v>
      </c>
      <c r="C1195" s="11" t="s">
        <v>12858</v>
      </c>
      <c r="D1195" s="11" t="s">
        <v>12877</v>
      </c>
      <c r="E1195" s="11" t="s">
        <v>3582</v>
      </c>
      <c r="F1195" s="11" t="s">
        <v>8029</v>
      </c>
      <c r="G1195" s="11" t="s">
        <v>8029</v>
      </c>
      <c r="H1195" s="11" t="s">
        <v>6906</v>
      </c>
      <c r="I1195" s="11" t="s">
        <v>8094</v>
      </c>
      <c r="J1195" s="11" t="s">
        <v>8489</v>
      </c>
      <c r="K1195" s="11" t="s">
        <v>9683</v>
      </c>
      <c r="L1195" s="11" t="s">
        <v>12878</v>
      </c>
      <c r="M1195" s="11" t="s">
        <v>66</v>
      </c>
      <c r="N1195" s="11" t="s">
        <v>6874</v>
      </c>
      <c r="O1195" s="11" t="s">
        <v>6875</v>
      </c>
      <c r="P1195" s="11" t="s">
        <v>66</v>
      </c>
      <c r="Q1195" s="11">
        <v>88949</v>
      </c>
      <c r="R1195" s="11" t="s">
        <v>12879</v>
      </c>
      <c r="S1195" s="11" t="s">
        <v>6878</v>
      </c>
      <c r="T1195" s="11" t="s">
        <v>3584</v>
      </c>
      <c r="U1195" s="11">
        <v>19000</v>
      </c>
      <c r="V1195" s="11" t="s">
        <v>6923</v>
      </c>
      <c r="W1195" s="11">
        <v>0</v>
      </c>
      <c r="X1195" s="11">
        <v>21</v>
      </c>
      <c r="Y1195" s="11" t="s">
        <v>6952</v>
      </c>
      <c r="Z1195" s="15" t="str">
        <f>_xlfn.XLOOKUP(E1195, Commandes!F:F, Commandes!D:D)</f>
        <v>G3SS-CM8-BS9</v>
      </c>
    </row>
    <row r="1196" spans="1:26" x14ac:dyDescent="0.25">
      <c r="A1196" s="11" t="s">
        <v>12832</v>
      </c>
      <c r="B1196" s="11" t="s">
        <v>6939</v>
      </c>
      <c r="C1196" s="11" t="s">
        <v>12858</v>
      </c>
      <c r="D1196" s="11" t="s">
        <v>12880</v>
      </c>
      <c r="E1196" s="11" t="s">
        <v>3571</v>
      </c>
      <c r="F1196" s="11" t="s">
        <v>8029</v>
      </c>
      <c r="G1196" s="11" t="s">
        <v>8029</v>
      </c>
      <c r="H1196" s="11" t="s">
        <v>6906</v>
      </c>
      <c r="I1196" s="11" t="s">
        <v>8094</v>
      </c>
      <c r="J1196" s="11" t="s">
        <v>8489</v>
      </c>
      <c r="K1196" s="11" t="s">
        <v>9683</v>
      </c>
      <c r="L1196" s="11" t="s">
        <v>12878</v>
      </c>
      <c r="M1196" s="11" t="s">
        <v>66</v>
      </c>
      <c r="N1196" s="11" t="s">
        <v>6874</v>
      </c>
      <c r="O1196" s="11" t="s">
        <v>6875</v>
      </c>
      <c r="P1196" s="11" t="s">
        <v>66</v>
      </c>
      <c r="Q1196" s="11">
        <v>70914</v>
      </c>
      <c r="R1196" s="11" t="s">
        <v>12881</v>
      </c>
      <c r="S1196" s="11" t="s">
        <v>6878</v>
      </c>
      <c r="T1196" s="11" t="s">
        <v>3573</v>
      </c>
      <c r="U1196" s="11">
        <v>19000</v>
      </c>
      <c r="V1196" s="11" t="s">
        <v>6923</v>
      </c>
      <c r="W1196" s="11">
        <v>0</v>
      </c>
      <c r="X1196" s="11">
        <v>21</v>
      </c>
      <c r="Y1196" s="11" t="s">
        <v>6952</v>
      </c>
      <c r="Z1196" s="15" t="str">
        <f>_xlfn.XLOOKUP(E1196, Commandes!F:F, Commandes!D:D)</f>
        <v>G5BA-4TY-AG8</v>
      </c>
    </row>
    <row r="1197" spans="1:26" x14ac:dyDescent="0.25">
      <c r="A1197" s="11" t="s">
        <v>12832</v>
      </c>
      <c r="B1197" s="11" t="s">
        <v>6939</v>
      </c>
      <c r="C1197" s="11" t="s">
        <v>12858</v>
      </c>
      <c r="D1197" s="11" t="s">
        <v>12882</v>
      </c>
      <c r="E1197" s="11" t="s">
        <v>3577</v>
      </c>
      <c r="F1197" s="11" t="s">
        <v>8029</v>
      </c>
      <c r="G1197" s="11" t="s">
        <v>8029</v>
      </c>
      <c r="H1197" s="11" t="s">
        <v>6906</v>
      </c>
      <c r="I1197" s="11" t="s">
        <v>8094</v>
      </c>
      <c r="J1197" s="11" t="s">
        <v>8489</v>
      </c>
      <c r="K1197" s="11" t="s">
        <v>9683</v>
      </c>
      <c r="L1197" s="11" t="s">
        <v>12883</v>
      </c>
      <c r="M1197" s="11" t="s">
        <v>66</v>
      </c>
      <c r="N1197" s="11" t="s">
        <v>6874</v>
      </c>
      <c r="O1197" s="11" t="s">
        <v>6875</v>
      </c>
      <c r="P1197" s="11" t="s">
        <v>66</v>
      </c>
      <c r="Q1197" s="11">
        <v>96660</v>
      </c>
      <c r="R1197" s="11" t="s">
        <v>12884</v>
      </c>
      <c r="S1197" s="11" t="s">
        <v>6878</v>
      </c>
      <c r="T1197" s="11" t="s">
        <v>3579</v>
      </c>
      <c r="U1197" s="11">
        <v>19000</v>
      </c>
      <c r="V1197" s="11" t="s">
        <v>6923</v>
      </c>
      <c r="W1197" s="11">
        <v>0</v>
      </c>
      <c r="X1197" s="11">
        <v>21</v>
      </c>
      <c r="Y1197" s="11" t="s">
        <v>6952</v>
      </c>
      <c r="Z1197" s="15" t="str">
        <f>_xlfn.XLOOKUP(E1197, Commandes!F:F, Commandes!D:D)</f>
        <v>GUK4-HNH-N64</v>
      </c>
    </row>
    <row r="1198" spans="1:26" x14ac:dyDescent="0.25">
      <c r="A1198" s="11" t="s">
        <v>12832</v>
      </c>
      <c r="B1198" s="11" t="s">
        <v>6939</v>
      </c>
      <c r="C1198" s="11" t="s">
        <v>12858</v>
      </c>
      <c r="D1198" s="11" t="s">
        <v>12885</v>
      </c>
      <c r="E1198" s="11" t="s">
        <v>3588</v>
      </c>
      <c r="F1198" s="11" t="s">
        <v>8029</v>
      </c>
      <c r="G1198" s="11" t="s">
        <v>8029</v>
      </c>
      <c r="H1198" s="11" t="s">
        <v>6906</v>
      </c>
      <c r="I1198" s="11" t="s">
        <v>8094</v>
      </c>
      <c r="J1198" s="11" t="s">
        <v>8489</v>
      </c>
      <c r="K1198" s="11" t="s">
        <v>10031</v>
      </c>
      <c r="L1198" s="11" t="s">
        <v>12886</v>
      </c>
      <c r="M1198" s="11" t="s">
        <v>66</v>
      </c>
      <c r="N1198" s="11" t="s">
        <v>6874</v>
      </c>
      <c r="O1198" s="11" t="s">
        <v>6875</v>
      </c>
      <c r="P1198" s="11" t="s">
        <v>66</v>
      </c>
      <c r="Q1198" s="11">
        <v>49783</v>
      </c>
      <c r="R1198" s="11" t="s">
        <v>12837</v>
      </c>
      <c r="S1198" s="11" t="s">
        <v>6878</v>
      </c>
      <c r="T1198" s="11" t="s">
        <v>3591</v>
      </c>
      <c r="U1198" s="11">
        <v>19000</v>
      </c>
      <c r="V1198" s="11" t="s">
        <v>6923</v>
      </c>
      <c r="W1198" s="11">
        <v>0</v>
      </c>
      <c r="X1198" s="11">
        <v>21</v>
      </c>
      <c r="Y1198" s="11" t="s">
        <v>6952</v>
      </c>
      <c r="Z1198" s="15" t="str">
        <f>_xlfn.XLOOKUP(E1198, Commandes!F:F, Commandes!D:D)</f>
        <v>GY3E-BV7-CZC</v>
      </c>
    </row>
    <row r="1199" spans="1:26" x14ac:dyDescent="0.25">
      <c r="A1199" s="11" t="s">
        <v>12832</v>
      </c>
      <c r="B1199" s="11" t="s">
        <v>6939</v>
      </c>
      <c r="C1199" s="11" t="s">
        <v>12858</v>
      </c>
      <c r="D1199" s="11" t="s">
        <v>12887</v>
      </c>
      <c r="E1199" s="11" t="s">
        <v>4385</v>
      </c>
      <c r="F1199" s="11" t="s">
        <v>8029</v>
      </c>
      <c r="G1199" s="11" t="s">
        <v>8029</v>
      </c>
      <c r="H1199" s="11" t="s">
        <v>6906</v>
      </c>
      <c r="I1199" s="11" t="s">
        <v>8094</v>
      </c>
      <c r="J1199" s="11" t="s">
        <v>8489</v>
      </c>
      <c r="K1199" s="11" t="s">
        <v>12888</v>
      </c>
      <c r="L1199" s="11" t="s">
        <v>12889</v>
      </c>
      <c r="M1199" s="11" t="s">
        <v>66</v>
      </c>
      <c r="N1199" s="11" t="s">
        <v>6874</v>
      </c>
      <c r="O1199" s="11" t="s">
        <v>6875</v>
      </c>
      <c r="P1199" s="11" t="s">
        <v>66</v>
      </c>
      <c r="Q1199" s="11">
        <v>17672</v>
      </c>
      <c r="R1199" s="11" t="s">
        <v>12890</v>
      </c>
      <c r="S1199" s="11" t="s">
        <v>6878</v>
      </c>
      <c r="T1199" s="11" t="s">
        <v>4387</v>
      </c>
      <c r="U1199" s="11">
        <v>19000</v>
      </c>
      <c r="V1199" s="11" t="s">
        <v>6923</v>
      </c>
      <c r="W1199" s="11">
        <v>0</v>
      </c>
      <c r="X1199" s="11">
        <v>21</v>
      </c>
      <c r="Y1199" s="11" t="s">
        <v>6952</v>
      </c>
      <c r="Z1199" s="15" t="str">
        <f>_xlfn.XLOOKUP(E1199, Commandes!F:F, Commandes!D:D)</f>
        <v>G67D-8MB-WHK</v>
      </c>
    </row>
    <row r="1200" spans="1:26" x14ac:dyDescent="0.25">
      <c r="A1200" s="11" t="s">
        <v>12832</v>
      </c>
      <c r="B1200" s="11" t="s">
        <v>6939</v>
      </c>
      <c r="C1200" s="11" t="s">
        <v>12858</v>
      </c>
      <c r="D1200" s="11" t="s">
        <v>12891</v>
      </c>
      <c r="E1200" s="11" t="s">
        <v>4248</v>
      </c>
      <c r="F1200" s="11" t="s">
        <v>8029</v>
      </c>
      <c r="G1200" s="11" t="s">
        <v>8029</v>
      </c>
      <c r="H1200" s="11" t="s">
        <v>6906</v>
      </c>
      <c r="I1200" s="11" t="s">
        <v>8094</v>
      </c>
      <c r="J1200" s="11" t="s">
        <v>8489</v>
      </c>
      <c r="K1200" s="11" t="s">
        <v>9516</v>
      </c>
      <c r="L1200" s="11" t="s">
        <v>12892</v>
      </c>
      <c r="M1200" s="11" t="s">
        <v>66</v>
      </c>
      <c r="N1200" s="11" t="s">
        <v>6874</v>
      </c>
      <c r="O1200" s="11" t="s">
        <v>6875</v>
      </c>
      <c r="P1200" s="11" t="s">
        <v>66</v>
      </c>
      <c r="Q1200" s="11">
        <v>18463</v>
      </c>
      <c r="R1200" s="11" t="s">
        <v>12893</v>
      </c>
      <c r="S1200" s="11" t="s">
        <v>6878</v>
      </c>
      <c r="T1200" s="11" t="s">
        <v>4251</v>
      </c>
      <c r="U1200" s="11">
        <v>19000</v>
      </c>
      <c r="V1200" s="11" t="s">
        <v>6923</v>
      </c>
      <c r="W1200" s="11">
        <v>0</v>
      </c>
      <c r="X1200" s="11">
        <v>21</v>
      </c>
      <c r="Y1200" s="11" t="s">
        <v>6952</v>
      </c>
      <c r="Z1200" s="15" t="str">
        <f>_xlfn.XLOOKUP(E1200, Commandes!F:F, Commandes!D:D)</f>
        <v>GT27-PDV-K46</v>
      </c>
    </row>
    <row r="1201" spans="1:26" x14ac:dyDescent="0.25">
      <c r="A1201" s="11" t="s">
        <v>12832</v>
      </c>
      <c r="B1201" s="11" t="s">
        <v>6939</v>
      </c>
      <c r="C1201" s="11" t="s">
        <v>12894</v>
      </c>
      <c r="D1201" s="11" t="s">
        <v>12895</v>
      </c>
      <c r="E1201" s="11" t="s">
        <v>2347</v>
      </c>
      <c r="F1201" s="11" t="s">
        <v>6942</v>
      </c>
      <c r="G1201" s="11" t="s">
        <v>6942</v>
      </c>
      <c r="H1201" s="11" t="s">
        <v>6906</v>
      </c>
      <c r="I1201" s="11" t="s">
        <v>8038</v>
      </c>
      <c r="J1201" s="11" t="s">
        <v>8039</v>
      </c>
      <c r="K1201" s="11" t="s">
        <v>12896</v>
      </c>
      <c r="L1201" s="11" t="s">
        <v>12897</v>
      </c>
      <c r="M1201" s="11" t="s">
        <v>66</v>
      </c>
      <c r="N1201" s="11" t="s">
        <v>6874</v>
      </c>
      <c r="O1201" s="11" t="s">
        <v>6875</v>
      </c>
      <c r="P1201" s="11" t="s">
        <v>66</v>
      </c>
      <c r="Q1201" s="11">
        <v>322333</v>
      </c>
      <c r="R1201" s="11" t="s">
        <v>12898</v>
      </c>
      <c r="S1201" s="11" t="s">
        <v>6878</v>
      </c>
      <c r="T1201" s="11" t="s">
        <v>2349</v>
      </c>
      <c r="U1201" s="11">
        <v>16000</v>
      </c>
      <c r="V1201" s="11" t="s">
        <v>6923</v>
      </c>
      <c r="W1201" s="11">
        <v>0</v>
      </c>
      <c r="X1201" s="11">
        <v>14</v>
      </c>
      <c r="Y1201" s="11" t="s">
        <v>66</v>
      </c>
      <c r="Z1201" s="15" t="str">
        <f>_xlfn.XLOOKUP(E1201, Commandes!F:F, Commandes!D:D)</f>
        <v>GZYR-84B-3SN</v>
      </c>
    </row>
    <row r="1202" spans="1:26" x14ac:dyDescent="0.25">
      <c r="A1202" s="11" t="s">
        <v>12832</v>
      </c>
      <c r="B1202" s="11" t="s">
        <v>6939</v>
      </c>
      <c r="C1202" s="11" t="s">
        <v>12894</v>
      </c>
      <c r="D1202" s="11" t="s">
        <v>12899</v>
      </c>
      <c r="E1202" s="11" t="s">
        <v>2282</v>
      </c>
      <c r="F1202" s="11" t="s">
        <v>6942</v>
      </c>
      <c r="G1202" s="11" t="s">
        <v>6942</v>
      </c>
      <c r="H1202" s="11" t="s">
        <v>6906</v>
      </c>
      <c r="I1202" s="11" t="s">
        <v>6958</v>
      </c>
      <c r="J1202" s="11" t="s">
        <v>6959</v>
      </c>
      <c r="K1202" s="11" t="s">
        <v>8898</v>
      </c>
      <c r="L1202" s="11" t="s">
        <v>12900</v>
      </c>
      <c r="M1202" s="11" t="s">
        <v>66</v>
      </c>
      <c r="N1202" s="11" t="s">
        <v>6874</v>
      </c>
      <c r="O1202" s="11" t="s">
        <v>6875</v>
      </c>
      <c r="P1202" s="11" t="s">
        <v>66</v>
      </c>
      <c r="Q1202" s="11">
        <v>149983</v>
      </c>
      <c r="R1202" s="11" t="s">
        <v>12901</v>
      </c>
      <c r="S1202" s="11" t="s">
        <v>6878</v>
      </c>
      <c r="T1202" s="11" t="s">
        <v>2284</v>
      </c>
      <c r="U1202" s="11">
        <v>16000</v>
      </c>
      <c r="V1202" s="11" t="s">
        <v>6923</v>
      </c>
      <c r="W1202" s="11">
        <v>0</v>
      </c>
      <c r="X1202" s="11">
        <v>21</v>
      </c>
      <c r="Y1202" s="11" t="s">
        <v>6952</v>
      </c>
      <c r="Z1202" s="15" t="str">
        <f>_xlfn.XLOOKUP(E1202, Commandes!F:F, Commandes!D:D)</f>
        <v>GBBU-NW7-HUK</v>
      </c>
    </row>
    <row r="1203" spans="1:26" x14ac:dyDescent="0.25">
      <c r="A1203" s="11" t="s">
        <v>12832</v>
      </c>
      <c r="B1203" s="11" t="s">
        <v>6939</v>
      </c>
      <c r="C1203" s="11" t="s">
        <v>12894</v>
      </c>
      <c r="D1203" s="11" t="s">
        <v>12902</v>
      </c>
      <c r="E1203" s="11" t="s">
        <v>2275</v>
      </c>
      <c r="F1203" s="11" t="s">
        <v>6942</v>
      </c>
      <c r="G1203" s="11" t="s">
        <v>6942</v>
      </c>
      <c r="H1203" s="11" t="s">
        <v>6906</v>
      </c>
      <c r="I1203" s="11" t="s">
        <v>6958</v>
      </c>
      <c r="J1203" s="11" t="s">
        <v>6959</v>
      </c>
      <c r="K1203" s="11" t="s">
        <v>12903</v>
      </c>
      <c r="L1203" s="11" t="s">
        <v>12904</v>
      </c>
      <c r="M1203" s="11" t="s">
        <v>66</v>
      </c>
      <c r="N1203" s="11" t="s">
        <v>6874</v>
      </c>
      <c r="O1203" s="11" t="s">
        <v>6875</v>
      </c>
      <c r="P1203" s="11" t="s">
        <v>66</v>
      </c>
      <c r="Q1203" s="11">
        <v>133043</v>
      </c>
      <c r="R1203" s="11" t="s">
        <v>12905</v>
      </c>
      <c r="S1203" s="11" t="s">
        <v>6878</v>
      </c>
      <c r="T1203" s="11" t="s">
        <v>2277</v>
      </c>
      <c r="U1203" s="11">
        <v>16000</v>
      </c>
      <c r="V1203" s="11" t="s">
        <v>6923</v>
      </c>
      <c r="W1203" s="11">
        <v>0</v>
      </c>
      <c r="X1203" s="11">
        <v>21</v>
      </c>
      <c r="Y1203" s="11" t="s">
        <v>6952</v>
      </c>
      <c r="Z1203" s="15" t="str">
        <f>_xlfn.XLOOKUP(E1203, Commandes!F:F, Commandes!D:D)</f>
        <v>GTMG-C46-63H</v>
      </c>
    </row>
    <row r="1204" spans="1:26" x14ac:dyDescent="0.25">
      <c r="A1204" s="11" t="s">
        <v>12832</v>
      </c>
      <c r="B1204" s="11" t="s">
        <v>6939</v>
      </c>
      <c r="C1204" s="11" t="s">
        <v>12894</v>
      </c>
      <c r="D1204" s="11" t="s">
        <v>12906</v>
      </c>
      <c r="E1204" s="11" t="s">
        <v>2269</v>
      </c>
      <c r="F1204" s="11" t="s">
        <v>6942</v>
      </c>
      <c r="G1204" s="11" t="s">
        <v>6942</v>
      </c>
      <c r="H1204" s="11" t="s">
        <v>6906</v>
      </c>
      <c r="I1204" s="11" t="s">
        <v>6958</v>
      </c>
      <c r="J1204" s="11" t="s">
        <v>6959</v>
      </c>
      <c r="K1204" s="11" t="s">
        <v>10591</v>
      </c>
      <c r="L1204" s="11" t="s">
        <v>12907</v>
      </c>
      <c r="M1204" s="11" t="s">
        <v>66</v>
      </c>
      <c r="N1204" s="11" t="s">
        <v>6874</v>
      </c>
      <c r="O1204" s="11" t="s">
        <v>6875</v>
      </c>
      <c r="P1204" s="11" t="s">
        <v>66</v>
      </c>
      <c r="Q1204" s="11">
        <v>143656</v>
      </c>
      <c r="R1204" s="11" t="s">
        <v>12908</v>
      </c>
      <c r="S1204" s="11" t="s">
        <v>6878</v>
      </c>
      <c r="T1204" s="11" t="s">
        <v>2271</v>
      </c>
      <c r="U1204" s="11">
        <v>16000</v>
      </c>
      <c r="V1204" s="11" t="s">
        <v>6923</v>
      </c>
      <c r="W1204" s="11">
        <v>0</v>
      </c>
      <c r="X1204" s="11">
        <v>21</v>
      </c>
      <c r="Y1204" s="11" t="s">
        <v>6952</v>
      </c>
      <c r="Z1204" s="15" t="str">
        <f>_xlfn.XLOOKUP(E1204, Commandes!F:F, Commandes!D:D)</f>
        <v>GENK-M9B-HVN</v>
      </c>
    </row>
    <row r="1205" spans="1:26" x14ac:dyDescent="0.25">
      <c r="A1205" s="11" t="s">
        <v>12832</v>
      </c>
      <c r="B1205" s="11" t="s">
        <v>6939</v>
      </c>
      <c r="C1205" s="11" t="s">
        <v>12894</v>
      </c>
      <c r="D1205" s="11" t="s">
        <v>12909</v>
      </c>
      <c r="E1205" s="11" t="s">
        <v>12910</v>
      </c>
      <c r="F1205" s="11" t="s">
        <v>6942</v>
      </c>
      <c r="G1205" s="11" t="s">
        <v>6942</v>
      </c>
      <c r="H1205" s="11" t="s">
        <v>4712</v>
      </c>
      <c r="I1205" s="11" t="s">
        <v>12911</v>
      </c>
      <c r="J1205" s="11" t="s">
        <v>66</v>
      </c>
      <c r="K1205" s="11" t="s">
        <v>10097</v>
      </c>
      <c r="L1205" s="11" t="s">
        <v>12912</v>
      </c>
      <c r="M1205" s="11" t="s">
        <v>66</v>
      </c>
      <c r="N1205" s="11" t="s">
        <v>8032</v>
      </c>
      <c r="O1205" s="11" t="s">
        <v>12913</v>
      </c>
      <c r="P1205" s="11" t="s">
        <v>66</v>
      </c>
      <c r="Q1205" s="11">
        <v>131028</v>
      </c>
      <c r="R1205" s="11" t="s">
        <v>12914</v>
      </c>
      <c r="S1205" s="11" t="s">
        <v>6878</v>
      </c>
      <c r="T1205" s="11" t="s">
        <v>12915</v>
      </c>
      <c r="U1205" s="11">
        <v>15700</v>
      </c>
      <c r="V1205" s="11" t="s">
        <v>6923</v>
      </c>
      <c r="W1205" s="11">
        <v>0</v>
      </c>
      <c r="X1205" s="11">
        <v>18</v>
      </c>
      <c r="Y1205" s="11" t="s">
        <v>6952</v>
      </c>
      <c r="Z1205" s="15" t="e">
        <f>_xlfn.XLOOKUP(E1205, Commandes!F:F, Commandes!D:D)</f>
        <v>#N/A</v>
      </c>
    </row>
    <row r="1206" spans="1:26" x14ac:dyDescent="0.25">
      <c r="A1206" s="11" t="s">
        <v>12832</v>
      </c>
      <c r="B1206" s="11" t="s">
        <v>6939</v>
      </c>
      <c r="C1206" s="11" t="s">
        <v>12894</v>
      </c>
      <c r="D1206" s="11" t="s">
        <v>12916</v>
      </c>
      <c r="E1206" s="11" t="s">
        <v>12917</v>
      </c>
      <c r="F1206" s="11" t="s">
        <v>6942</v>
      </c>
      <c r="G1206" s="11" t="s">
        <v>6942</v>
      </c>
      <c r="H1206" s="11" t="s">
        <v>4712</v>
      </c>
      <c r="I1206" s="11" t="s">
        <v>12911</v>
      </c>
      <c r="J1206" s="11" t="s">
        <v>66</v>
      </c>
      <c r="K1206" s="11" t="s">
        <v>12918</v>
      </c>
      <c r="L1206" s="11" t="s">
        <v>12912</v>
      </c>
      <c r="M1206" s="11" t="s">
        <v>66</v>
      </c>
      <c r="N1206" s="11" t="s">
        <v>8032</v>
      </c>
      <c r="O1206" s="11" t="s">
        <v>12913</v>
      </c>
      <c r="P1206" s="11" t="s">
        <v>66</v>
      </c>
      <c r="Q1206" s="11">
        <v>456789</v>
      </c>
      <c r="R1206" s="11" t="s">
        <v>12919</v>
      </c>
      <c r="S1206" s="11" t="s">
        <v>6878</v>
      </c>
      <c r="T1206" s="11" t="s">
        <v>12920</v>
      </c>
      <c r="U1206" s="11">
        <v>15700</v>
      </c>
      <c r="V1206" s="11" t="s">
        <v>6923</v>
      </c>
      <c r="W1206" s="11">
        <v>0</v>
      </c>
      <c r="X1206" s="11">
        <v>18</v>
      </c>
      <c r="Y1206" s="11" t="s">
        <v>6952</v>
      </c>
      <c r="Z1206" s="15" t="e">
        <f>_xlfn.XLOOKUP(E1206, Commandes!F:F, Commandes!D:D)</f>
        <v>#N/A</v>
      </c>
    </row>
    <row r="1207" spans="1:26" x14ac:dyDescent="0.25">
      <c r="A1207" s="11" t="s">
        <v>12832</v>
      </c>
      <c r="B1207" s="11" t="s">
        <v>6939</v>
      </c>
      <c r="C1207" s="11" t="s">
        <v>12894</v>
      </c>
      <c r="D1207" s="11" t="s">
        <v>12921</v>
      </c>
      <c r="E1207" s="11" t="s">
        <v>3543</v>
      </c>
      <c r="F1207" s="11" t="s">
        <v>6942</v>
      </c>
      <c r="G1207" s="11" t="s">
        <v>6942</v>
      </c>
      <c r="H1207" s="11" t="s">
        <v>6906</v>
      </c>
      <c r="I1207" s="11" t="s">
        <v>6958</v>
      </c>
      <c r="J1207" s="11" t="s">
        <v>6959</v>
      </c>
      <c r="K1207" s="11" t="s">
        <v>9687</v>
      </c>
      <c r="L1207" s="11" t="s">
        <v>12922</v>
      </c>
      <c r="M1207" s="11" t="s">
        <v>66</v>
      </c>
      <c r="N1207" s="11" t="s">
        <v>6874</v>
      </c>
      <c r="O1207" s="11" t="s">
        <v>6875</v>
      </c>
      <c r="P1207" s="11" t="s">
        <v>66</v>
      </c>
      <c r="Q1207" s="11">
        <v>61155</v>
      </c>
      <c r="R1207" s="11" t="s">
        <v>12923</v>
      </c>
      <c r="S1207" s="11" t="s">
        <v>6878</v>
      </c>
      <c r="T1207" s="11" t="s">
        <v>3546</v>
      </c>
      <c r="U1207" s="11">
        <v>16000</v>
      </c>
      <c r="V1207" s="11" t="s">
        <v>6923</v>
      </c>
      <c r="W1207" s="11">
        <v>0</v>
      </c>
      <c r="X1207" s="11">
        <v>21</v>
      </c>
      <c r="Y1207" s="11" t="s">
        <v>6952</v>
      </c>
      <c r="Z1207" s="15" t="str">
        <f>_xlfn.XLOOKUP(E1207, Commandes!F:F, Commandes!D:D)</f>
        <v>GJZS-CDG-Y43</v>
      </c>
    </row>
    <row r="1208" spans="1:26" x14ac:dyDescent="0.25">
      <c r="A1208" s="11" t="s">
        <v>12832</v>
      </c>
      <c r="B1208" s="11" t="s">
        <v>6939</v>
      </c>
      <c r="C1208" s="11" t="s">
        <v>12894</v>
      </c>
      <c r="D1208" s="11" t="s">
        <v>12924</v>
      </c>
      <c r="E1208" s="11" t="s">
        <v>3550</v>
      </c>
      <c r="F1208" s="11" t="s">
        <v>8029</v>
      </c>
      <c r="G1208" s="11" t="s">
        <v>8029</v>
      </c>
      <c r="H1208" s="11" t="s">
        <v>6906</v>
      </c>
      <c r="I1208" s="11" t="s">
        <v>8094</v>
      </c>
      <c r="J1208" s="11" t="s">
        <v>8489</v>
      </c>
      <c r="K1208" s="11" t="s">
        <v>8989</v>
      </c>
      <c r="L1208" s="11" t="s">
        <v>12925</v>
      </c>
      <c r="M1208" s="11" t="s">
        <v>66</v>
      </c>
      <c r="N1208" s="11" t="s">
        <v>6874</v>
      </c>
      <c r="O1208" s="11" t="s">
        <v>6875</v>
      </c>
      <c r="P1208" s="11" t="s">
        <v>66</v>
      </c>
      <c r="Q1208" s="11">
        <v>46846</v>
      </c>
      <c r="R1208" s="11" t="s">
        <v>12926</v>
      </c>
      <c r="S1208" s="11" t="s">
        <v>6878</v>
      </c>
      <c r="T1208" s="11" t="s">
        <v>3552</v>
      </c>
      <c r="U1208" s="11">
        <v>19000</v>
      </c>
      <c r="V1208" s="11" t="s">
        <v>6923</v>
      </c>
      <c r="W1208" s="11">
        <v>0</v>
      </c>
      <c r="X1208" s="11">
        <v>21</v>
      </c>
      <c r="Y1208" s="11" t="s">
        <v>6952</v>
      </c>
      <c r="Z1208" s="15" t="str">
        <f>_xlfn.XLOOKUP(E1208, Commandes!F:F, Commandes!D:D)</f>
        <v>GCFS-TW4-C6Z</v>
      </c>
    </row>
    <row r="1209" spans="1:26" x14ac:dyDescent="0.25">
      <c r="A1209" s="11" t="s">
        <v>12832</v>
      </c>
      <c r="B1209" s="11" t="s">
        <v>6939</v>
      </c>
      <c r="C1209" s="11" t="s">
        <v>12894</v>
      </c>
      <c r="D1209" s="11" t="s">
        <v>12927</v>
      </c>
      <c r="E1209" s="11" t="s">
        <v>12928</v>
      </c>
      <c r="F1209" s="11" t="s">
        <v>8029</v>
      </c>
      <c r="G1209" s="11" t="s">
        <v>8029</v>
      </c>
      <c r="H1209" s="11" t="s">
        <v>6906</v>
      </c>
      <c r="I1209" s="11" t="s">
        <v>8094</v>
      </c>
      <c r="J1209" s="11" t="s">
        <v>66</v>
      </c>
      <c r="K1209" s="11" t="s">
        <v>12929</v>
      </c>
      <c r="L1209" s="11" t="s">
        <v>12930</v>
      </c>
      <c r="M1209" s="11" t="s">
        <v>66</v>
      </c>
      <c r="N1209" s="11" t="s">
        <v>8032</v>
      </c>
      <c r="O1209" s="11" t="s">
        <v>9976</v>
      </c>
      <c r="P1209" s="11" t="s">
        <v>66</v>
      </c>
      <c r="Q1209" s="11">
        <v>0</v>
      </c>
      <c r="R1209" s="11" t="s">
        <v>12930</v>
      </c>
      <c r="S1209" s="11" t="s">
        <v>6878</v>
      </c>
      <c r="T1209" s="11" t="s">
        <v>12931</v>
      </c>
      <c r="U1209" s="11">
        <v>19000</v>
      </c>
      <c r="V1209" s="11" t="s">
        <v>6923</v>
      </c>
      <c r="W1209" s="11">
        <v>0</v>
      </c>
      <c r="X1209" s="11">
        <v>21</v>
      </c>
      <c r="Y1209" s="11" t="s">
        <v>6952</v>
      </c>
      <c r="Z1209" s="15" t="e">
        <f>_xlfn.XLOOKUP(E1209, Commandes!F:F, Commandes!D:D)</f>
        <v>#N/A</v>
      </c>
    </row>
    <row r="1210" spans="1:26" x14ac:dyDescent="0.25">
      <c r="A1210" s="11" t="s">
        <v>12832</v>
      </c>
      <c r="B1210" s="11" t="s">
        <v>6939</v>
      </c>
      <c r="C1210" s="11" t="s">
        <v>12894</v>
      </c>
      <c r="D1210" s="11" t="s">
        <v>12932</v>
      </c>
      <c r="E1210" s="11" t="s">
        <v>12933</v>
      </c>
      <c r="F1210" s="11" t="s">
        <v>6942</v>
      </c>
      <c r="G1210" s="11" t="s">
        <v>6942</v>
      </c>
      <c r="H1210" s="11" t="s">
        <v>6906</v>
      </c>
      <c r="I1210" s="11" t="s">
        <v>4673</v>
      </c>
      <c r="J1210" s="11" t="s">
        <v>66</v>
      </c>
      <c r="K1210" s="11" t="s">
        <v>12934</v>
      </c>
      <c r="L1210" s="11" t="s">
        <v>12930</v>
      </c>
      <c r="M1210" s="11" t="s">
        <v>66</v>
      </c>
      <c r="N1210" s="11" t="s">
        <v>8032</v>
      </c>
      <c r="O1210" s="11" t="s">
        <v>9976</v>
      </c>
      <c r="P1210" s="11" t="s">
        <v>66</v>
      </c>
      <c r="Q1210" s="11">
        <v>0</v>
      </c>
      <c r="R1210" s="11" t="s">
        <v>12930</v>
      </c>
      <c r="S1210" s="11" t="s">
        <v>6878</v>
      </c>
      <c r="T1210" s="11" t="s">
        <v>12935</v>
      </c>
      <c r="U1210" s="11">
        <v>16000</v>
      </c>
      <c r="V1210" s="11" t="s">
        <v>6923</v>
      </c>
      <c r="W1210" s="11">
        <v>0</v>
      </c>
      <c r="X1210" s="11">
        <v>14</v>
      </c>
      <c r="Y1210" s="11" t="s">
        <v>6952</v>
      </c>
      <c r="Z1210" s="15" t="e">
        <f>_xlfn.XLOOKUP(E1210, Commandes!F:F, Commandes!D:D)</f>
        <v>#N/A</v>
      </c>
    </row>
    <row r="1211" spans="1:26" x14ac:dyDescent="0.25">
      <c r="A1211" s="11" t="s">
        <v>12832</v>
      </c>
      <c r="B1211" s="11" t="s">
        <v>6939</v>
      </c>
      <c r="C1211" s="11" t="s">
        <v>12936</v>
      </c>
      <c r="D1211" s="11" t="s">
        <v>12937</v>
      </c>
      <c r="E1211" s="11" t="s">
        <v>2370</v>
      </c>
      <c r="F1211" s="11" t="s">
        <v>6942</v>
      </c>
      <c r="G1211" s="11" t="s">
        <v>66</v>
      </c>
      <c r="H1211" s="11" t="s">
        <v>6906</v>
      </c>
      <c r="I1211" s="11" t="s">
        <v>8038</v>
      </c>
      <c r="J1211" s="11" t="s">
        <v>8039</v>
      </c>
      <c r="K1211" s="11" t="s">
        <v>12938</v>
      </c>
      <c r="L1211" s="11" t="s">
        <v>12939</v>
      </c>
      <c r="M1211" s="11" t="s">
        <v>66</v>
      </c>
      <c r="N1211" s="11" t="s">
        <v>6874</v>
      </c>
      <c r="O1211" s="11" t="s">
        <v>6875</v>
      </c>
      <c r="P1211" s="11" t="s">
        <v>12940</v>
      </c>
      <c r="Q1211" s="11">
        <v>465784</v>
      </c>
      <c r="R1211" s="11" t="s">
        <v>12941</v>
      </c>
      <c r="S1211" s="11" t="s">
        <v>8335</v>
      </c>
      <c r="T1211" s="11" t="s">
        <v>2373</v>
      </c>
      <c r="U1211" s="11">
        <v>16000</v>
      </c>
      <c r="V1211" s="11" t="s">
        <v>6923</v>
      </c>
      <c r="W1211" s="11">
        <v>0</v>
      </c>
      <c r="X1211" s="11">
        <v>14</v>
      </c>
      <c r="Y1211" s="11" t="s">
        <v>6952</v>
      </c>
      <c r="Z1211" s="15" t="str">
        <f>_xlfn.XLOOKUP(E1211, Commandes!F:F, Commandes!D:D)</f>
        <v>G664-E78-KWC</v>
      </c>
    </row>
    <row r="1212" spans="1:26" x14ac:dyDescent="0.25">
      <c r="A1212" s="11" t="s">
        <v>12832</v>
      </c>
      <c r="B1212" s="11" t="s">
        <v>6939</v>
      </c>
      <c r="C1212" s="11" t="s">
        <v>12936</v>
      </c>
      <c r="D1212" s="11" t="s">
        <v>12942</v>
      </c>
      <c r="E1212" s="11" t="s">
        <v>2378</v>
      </c>
      <c r="F1212" s="11" t="s">
        <v>8029</v>
      </c>
      <c r="G1212" s="11" t="s">
        <v>66</v>
      </c>
      <c r="H1212" s="11" t="s">
        <v>8354</v>
      </c>
      <c r="I1212" s="11" t="s">
        <v>4698</v>
      </c>
      <c r="J1212" s="11" t="s">
        <v>8716</v>
      </c>
      <c r="K1212" s="11" t="s">
        <v>11158</v>
      </c>
      <c r="L1212" s="11" t="s">
        <v>12943</v>
      </c>
      <c r="M1212" s="11" t="s">
        <v>66</v>
      </c>
      <c r="N1212" s="11" t="s">
        <v>6874</v>
      </c>
      <c r="O1212" s="11" t="s">
        <v>6875</v>
      </c>
      <c r="P1212" s="11" t="s">
        <v>66</v>
      </c>
      <c r="Q1212" s="11">
        <v>516674</v>
      </c>
      <c r="R1212" s="11" t="s">
        <v>12837</v>
      </c>
      <c r="S1212" s="11" t="s">
        <v>6878</v>
      </c>
      <c r="T1212" s="11" t="s">
        <v>2380</v>
      </c>
      <c r="U1212" s="11">
        <v>19000</v>
      </c>
      <c r="V1212" s="11" t="s">
        <v>6923</v>
      </c>
      <c r="W1212" s="11">
        <v>0</v>
      </c>
      <c r="X1212" s="11">
        <v>21</v>
      </c>
      <c r="Y1212" s="11" t="s">
        <v>6952</v>
      </c>
      <c r="Z1212" s="15" t="str">
        <f>_xlfn.XLOOKUP(E1212, Commandes!F:F, Commandes!D:D)</f>
        <v>GYC8-H7A-RGV</v>
      </c>
    </row>
    <row r="1213" spans="1:26" x14ac:dyDescent="0.25">
      <c r="A1213" s="11" t="s">
        <v>12832</v>
      </c>
      <c r="B1213" s="11" t="s">
        <v>6939</v>
      </c>
      <c r="C1213" s="11" t="s">
        <v>12936</v>
      </c>
      <c r="D1213" s="11" t="s">
        <v>12944</v>
      </c>
      <c r="E1213" s="11" t="s">
        <v>4417</v>
      </c>
      <c r="F1213" s="11" t="s">
        <v>8029</v>
      </c>
      <c r="G1213" s="11" t="s">
        <v>66</v>
      </c>
      <c r="H1213" s="11" t="s">
        <v>8354</v>
      </c>
      <c r="I1213" s="11" t="s">
        <v>4698</v>
      </c>
      <c r="J1213" s="11" t="s">
        <v>8716</v>
      </c>
      <c r="K1213" s="11" t="s">
        <v>8756</v>
      </c>
      <c r="L1213" s="11" t="s">
        <v>9910</v>
      </c>
      <c r="M1213" s="11" t="s">
        <v>66</v>
      </c>
      <c r="N1213" s="11" t="s">
        <v>6874</v>
      </c>
      <c r="O1213" s="11" t="s">
        <v>6875</v>
      </c>
      <c r="P1213" s="11" t="s">
        <v>66</v>
      </c>
      <c r="Q1213" s="11">
        <v>532628</v>
      </c>
      <c r="R1213" s="11" t="s">
        <v>12945</v>
      </c>
      <c r="S1213" s="11" t="s">
        <v>6878</v>
      </c>
      <c r="T1213" s="11" t="s">
        <v>4419</v>
      </c>
      <c r="U1213" s="11">
        <v>19000</v>
      </c>
      <c r="V1213" s="11" t="s">
        <v>6923</v>
      </c>
      <c r="W1213" s="11">
        <v>0</v>
      </c>
      <c r="X1213" s="11">
        <v>21</v>
      </c>
      <c r="Y1213" s="11" t="s">
        <v>6952</v>
      </c>
      <c r="Z1213" s="15" t="str">
        <f>_xlfn.XLOOKUP(E1213, Commandes!F:F, Commandes!D:D)</f>
        <v>GWXC-AJ5-JZ6</v>
      </c>
    </row>
    <row r="1214" spans="1:26" x14ac:dyDescent="0.25">
      <c r="A1214" s="11" t="s">
        <v>12832</v>
      </c>
      <c r="B1214" s="11" t="s">
        <v>6939</v>
      </c>
      <c r="C1214" s="11" t="s">
        <v>12936</v>
      </c>
      <c r="D1214" s="11" t="s">
        <v>12946</v>
      </c>
      <c r="E1214" s="11" t="s">
        <v>2337</v>
      </c>
      <c r="F1214" s="11" t="s">
        <v>8340</v>
      </c>
      <c r="G1214" s="11" t="s">
        <v>66</v>
      </c>
      <c r="H1214" s="11" t="s">
        <v>6906</v>
      </c>
      <c r="I1214" s="11" t="s">
        <v>8341</v>
      </c>
      <c r="J1214" s="11" t="s">
        <v>8069</v>
      </c>
      <c r="K1214" s="11" t="s">
        <v>11170</v>
      </c>
      <c r="L1214" s="11" t="s">
        <v>12947</v>
      </c>
      <c r="M1214" s="11" t="s">
        <v>66</v>
      </c>
      <c r="N1214" s="11" t="s">
        <v>6874</v>
      </c>
      <c r="O1214" s="11" t="s">
        <v>6875</v>
      </c>
      <c r="P1214" s="11" t="s">
        <v>66</v>
      </c>
      <c r="Q1214" s="11">
        <v>472654</v>
      </c>
      <c r="R1214" s="11" t="s">
        <v>12948</v>
      </c>
      <c r="S1214" s="11" t="s">
        <v>6878</v>
      </c>
      <c r="T1214" s="11" t="s">
        <v>2339</v>
      </c>
      <c r="U1214" s="11">
        <v>13000</v>
      </c>
      <c r="V1214" s="11" t="s">
        <v>6923</v>
      </c>
      <c r="W1214" s="11">
        <v>0</v>
      </c>
      <c r="X1214" s="11">
        <v>14</v>
      </c>
      <c r="Y1214" s="11" t="s">
        <v>6952</v>
      </c>
      <c r="Z1214" s="15" t="str">
        <f>_xlfn.XLOOKUP(E1214, Commandes!F:F, Commandes!D:D)</f>
        <v>GAJB-EUJ-SHF</v>
      </c>
    </row>
    <row r="1215" spans="1:26" x14ac:dyDescent="0.25">
      <c r="A1215" s="11" t="s">
        <v>12832</v>
      </c>
      <c r="B1215" s="11" t="s">
        <v>6939</v>
      </c>
      <c r="C1215" s="11" t="s">
        <v>12936</v>
      </c>
      <c r="D1215" s="11" t="s">
        <v>12949</v>
      </c>
      <c r="E1215" s="11" t="s">
        <v>2342</v>
      </c>
      <c r="F1215" s="11" t="s">
        <v>6942</v>
      </c>
      <c r="G1215" s="11" t="s">
        <v>66</v>
      </c>
      <c r="H1215" s="11" t="s">
        <v>6906</v>
      </c>
      <c r="I1215" s="11" t="s">
        <v>8038</v>
      </c>
      <c r="J1215" s="11" t="s">
        <v>8039</v>
      </c>
      <c r="K1215" s="11" t="s">
        <v>12950</v>
      </c>
      <c r="L1215" s="11" t="s">
        <v>12951</v>
      </c>
      <c r="M1215" s="11" t="s">
        <v>66</v>
      </c>
      <c r="N1215" s="11" t="s">
        <v>6874</v>
      </c>
      <c r="O1215" s="11" t="s">
        <v>6875</v>
      </c>
      <c r="P1215" s="11" t="s">
        <v>12952</v>
      </c>
      <c r="Q1215" s="11">
        <v>462337</v>
      </c>
      <c r="R1215" s="11" t="s">
        <v>12953</v>
      </c>
      <c r="S1215" s="11" t="s">
        <v>6878</v>
      </c>
      <c r="T1215" s="11" t="s">
        <v>2344</v>
      </c>
      <c r="U1215" s="11">
        <v>16000</v>
      </c>
      <c r="V1215" s="11" t="s">
        <v>6923</v>
      </c>
      <c r="W1215" s="11">
        <v>0</v>
      </c>
      <c r="X1215" s="11">
        <v>14</v>
      </c>
      <c r="Y1215" s="11" t="s">
        <v>66</v>
      </c>
      <c r="Z1215" s="15" t="str">
        <f>_xlfn.XLOOKUP(E1215, Commandes!F:F, Commandes!D:D)</f>
        <v>G2G5-GHT-PRM</v>
      </c>
    </row>
    <row r="1216" spans="1:26" x14ac:dyDescent="0.25">
      <c r="A1216" s="11" t="s">
        <v>12832</v>
      </c>
      <c r="B1216" s="11" t="s">
        <v>6939</v>
      </c>
      <c r="C1216" s="11" t="s">
        <v>12936</v>
      </c>
      <c r="D1216" s="11" t="s">
        <v>12954</v>
      </c>
      <c r="E1216" s="11" t="s">
        <v>2353</v>
      </c>
      <c r="F1216" s="11" t="s">
        <v>8029</v>
      </c>
      <c r="G1216" s="11" t="s">
        <v>8029</v>
      </c>
      <c r="H1216" s="11" t="s">
        <v>6906</v>
      </c>
      <c r="I1216" s="11" t="s">
        <v>8094</v>
      </c>
      <c r="J1216" s="11" t="s">
        <v>9436</v>
      </c>
      <c r="K1216" s="11" t="s">
        <v>10998</v>
      </c>
      <c r="L1216" s="11" t="s">
        <v>12955</v>
      </c>
      <c r="M1216" s="11" t="s">
        <v>66</v>
      </c>
      <c r="N1216" s="11" t="s">
        <v>6874</v>
      </c>
      <c r="O1216" s="11" t="s">
        <v>6875</v>
      </c>
      <c r="P1216" s="11" t="s">
        <v>12956</v>
      </c>
      <c r="Q1216" s="11">
        <v>340500</v>
      </c>
      <c r="R1216" s="11" t="s">
        <v>12957</v>
      </c>
      <c r="S1216" s="11" t="s">
        <v>8335</v>
      </c>
      <c r="T1216" s="11" t="s">
        <v>2355</v>
      </c>
      <c r="U1216" s="11">
        <v>0</v>
      </c>
      <c r="V1216" s="11" t="s">
        <v>6923</v>
      </c>
      <c r="W1216" s="11">
        <v>0</v>
      </c>
      <c r="X1216" s="11">
        <v>21</v>
      </c>
      <c r="Y1216" s="11" t="s">
        <v>66</v>
      </c>
      <c r="Z1216" s="15" t="str">
        <f>_xlfn.XLOOKUP(E1216, Commandes!F:F, Commandes!D:D)</f>
        <v>GYZJ-X4T-6DD</v>
      </c>
    </row>
    <row r="1217" spans="1:26" x14ac:dyDescent="0.25">
      <c r="A1217" s="11" t="s">
        <v>12832</v>
      </c>
      <c r="B1217" s="11" t="s">
        <v>6939</v>
      </c>
      <c r="C1217" s="11" t="s">
        <v>12936</v>
      </c>
      <c r="D1217" s="11" t="s">
        <v>12958</v>
      </c>
      <c r="E1217" s="11" t="s">
        <v>2243</v>
      </c>
      <c r="F1217" s="11" t="s">
        <v>8029</v>
      </c>
      <c r="G1217" s="11" t="s">
        <v>8029</v>
      </c>
      <c r="H1217" s="11" t="s">
        <v>6906</v>
      </c>
      <c r="I1217" s="11" t="s">
        <v>8094</v>
      </c>
      <c r="J1217" s="11" t="s">
        <v>9436</v>
      </c>
      <c r="K1217" s="11" t="s">
        <v>9747</v>
      </c>
      <c r="L1217" s="11" t="s">
        <v>12959</v>
      </c>
      <c r="M1217" s="11" t="s">
        <v>66</v>
      </c>
      <c r="N1217" s="11" t="s">
        <v>6874</v>
      </c>
      <c r="O1217" s="11" t="s">
        <v>6875</v>
      </c>
      <c r="P1217" s="11" t="s">
        <v>12960</v>
      </c>
      <c r="Q1217" s="11">
        <v>362913</v>
      </c>
      <c r="R1217" s="11" t="s">
        <v>11851</v>
      </c>
      <c r="S1217" s="11" t="s">
        <v>6878</v>
      </c>
      <c r="T1217" s="11" t="s">
        <v>2245</v>
      </c>
      <c r="U1217" s="11">
        <v>19000</v>
      </c>
      <c r="V1217" s="11" t="s">
        <v>6923</v>
      </c>
      <c r="W1217" s="11">
        <v>0</v>
      </c>
      <c r="X1217" s="11">
        <v>21</v>
      </c>
      <c r="Y1217" s="11" t="s">
        <v>6952</v>
      </c>
      <c r="Z1217" s="15" t="str">
        <f>_xlfn.XLOOKUP(E1217, Commandes!F:F, Commandes!D:D)</f>
        <v>GFFE-984-MX7</v>
      </c>
    </row>
    <row r="1218" spans="1:26" x14ac:dyDescent="0.25">
      <c r="A1218" s="11" t="s">
        <v>12832</v>
      </c>
      <c r="B1218" s="11" t="s">
        <v>6939</v>
      </c>
      <c r="C1218" s="11" t="s">
        <v>12936</v>
      </c>
      <c r="D1218" s="11" t="s">
        <v>12961</v>
      </c>
      <c r="E1218" s="11" t="s">
        <v>2410</v>
      </c>
      <c r="F1218" s="11" t="s">
        <v>8029</v>
      </c>
      <c r="G1218" s="11" t="s">
        <v>8029</v>
      </c>
      <c r="H1218" s="11" t="s">
        <v>6906</v>
      </c>
      <c r="I1218" s="11" t="s">
        <v>8094</v>
      </c>
      <c r="J1218" s="11" t="s">
        <v>9436</v>
      </c>
      <c r="K1218" s="11" t="s">
        <v>8769</v>
      </c>
      <c r="L1218" s="11" t="s">
        <v>12962</v>
      </c>
      <c r="M1218" s="11" t="s">
        <v>66</v>
      </c>
      <c r="N1218" s="11" t="s">
        <v>6874</v>
      </c>
      <c r="O1218" s="11" t="s">
        <v>6875</v>
      </c>
      <c r="P1218" s="11" t="s">
        <v>12963</v>
      </c>
      <c r="Q1218" s="11">
        <v>334967</v>
      </c>
      <c r="R1218" s="11" t="s">
        <v>12964</v>
      </c>
      <c r="S1218" s="11" t="s">
        <v>6878</v>
      </c>
      <c r="T1218" s="11" t="s">
        <v>2412</v>
      </c>
      <c r="U1218" s="11">
        <v>19000</v>
      </c>
      <c r="V1218" s="11" t="s">
        <v>6923</v>
      </c>
      <c r="W1218" s="11">
        <v>0</v>
      </c>
      <c r="X1218" s="11">
        <v>21</v>
      </c>
      <c r="Y1218" s="11" t="s">
        <v>10500</v>
      </c>
      <c r="Z1218" s="15" t="str">
        <f>_xlfn.XLOOKUP(E1218, Commandes!F:F, Commandes!D:D)</f>
        <v>GPM7-M5N-K2D</v>
      </c>
    </row>
    <row r="1219" spans="1:26" x14ac:dyDescent="0.25">
      <c r="A1219" s="11" t="s">
        <v>12832</v>
      </c>
      <c r="B1219" s="11" t="s">
        <v>6939</v>
      </c>
      <c r="C1219" s="11" t="s">
        <v>12936</v>
      </c>
      <c r="D1219" s="11" t="s">
        <v>12965</v>
      </c>
      <c r="E1219" s="11" t="s">
        <v>2294</v>
      </c>
      <c r="F1219" s="11" t="s">
        <v>8029</v>
      </c>
      <c r="G1219" s="11" t="s">
        <v>8029</v>
      </c>
      <c r="H1219" s="11" t="s">
        <v>6906</v>
      </c>
      <c r="I1219" s="11" t="s">
        <v>8094</v>
      </c>
      <c r="J1219" s="11" t="s">
        <v>9436</v>
      </c>
      <c r="K1219" s="11" t="s">
        <v>12966</v>
      </c>
      <c r="L1219" s="11" t="s">
        <v>8762</v>
      </c>
      <c r="M1219" s="11" t="s">
        <v>66</v>
      </c>
      <c r="N1219" s="11" t="s">
        <v>6874</v>
      </c>
      <c r="O1219" s="11" t="s">
        <v>6875</v>
      </c>
      <c r="P1219" s="11" t="s">
        <v>12967</v>
      </c>
      <c r="Q1219" s="11">
        <v>313984</v>
      </c>
      <c r="R1219" s="11" t="s">
        <v>12968</v>
      </c>
      <c r="S1219" s="11" t="s">
        <v>6878</v>
      </c>
      <c r="T1219" s="11" t="s">
        <v>2296</v>
      </c>
      <c r="U1219" s="11">
        <v>0</v>
      </c>
      <c r="V1219" s="11" t="s">
        <v>6923</v>
      </c>
      <c r="W1219" s="11">
        <v>0</v>
      </c>
      <c r="X1219" s="11">
        <v>21</v>
      </c>
      <c r="Y1219" s="11" t="s">
        <v>66</v>
      </c>
      <c r="Z1219" s="15" t="str">
        <f>_xlfn.XLOOKUP(E1219, Commandes!F:F, Commandes!D:D)</f>
        <v>GWRY-ZMP-U7Z</v>
      </c>
    </row>
    <row r="1220" spans="1:26" x14ac:dyDescent="0.25">
      <c r="A1220" s="11" t="s">
        <v>12832</v>
      </c>
      <c r="B1220" s="11" t="s">
        <v>6939</v>
      </c>
      <c r="C1220" s="11" t="s">
        <v>12936</v>
      </c>
      <c r="D1220" s="11" t="s">
        <v>12969</v>
      </c>
      <c r="E1220" s="11" t="s">
        <v>2359</v>
      </c>
      <c r="F1220" s="11" t="s">
        <v>6942</v>
      </c>
      <c r="G1220" s="11" t="s">
        <v>6942</v>
      </c>
      <c r="H1220" s="11" t="s">
        <v>6906</v>
      </c>
      <c r="I1220" s="11" t="s">
        <v>8038</v>
      </c>
      <c r="J1220" s="11" t="s">
        <v>8039</v>
      </c>
      <c r="K1220" s="11" t="s">
        <v>12970</v>
      </c>
      <c r="L1220" s="11" t="s">
        <v>12971</v>
      </c>
      <c r="M1220" s="11" t="s">
        <v>66</v>
      </c>
      <c r="N1220" s="11" t="s">
        <v>6874</v>
      </c>
      <c r="O1220" s="11" t="s">
        <v>6875</v>
      </c>
      <c r="P1220" s="11" t="s">
        <v>12972</v>
      </c>
      <c r="Q1220" s="11">
        <v>457770</v>
      </c>
      <c r="R1220" s="11" t="s">
        <v>12973</v>
      </c>
      <c r="S1220" s="11" t="s">
        <v>6878</v>
      </c>
      <c r="T1220" s="11" t="s">
        <v>2361</v>
      </c>
      <c r="U1220" s="11">
        <v>16000</v>
      </c>
      <c r="V1220" s="11" t="s">
        <v>6923</v>
      </c>
      <c r="W1220" s="11">
        <v>0</v>
      </c>
      <c r="X1220" s="11">
        <v>14</v>
      </c>
      <c r="Y1220" s="11" t="s">
        <v>66</v>
      </c>
      <c r="Z1220" s="15" t="str">
        <f>_xlfn.XLOOKUP(E1220, Commandes!F:F, Commandes!D:D)</f>
        <v>GWT7-SG5-XAF</v>
      </c>
    </row>
    <row r="1221" spans="1:26" x14ac:dyDescent="0.25">
      <c r="A1221" s="11" t="s">
        <v>12832</v>
      </c>
      <c r="B1221" s="11" t="s">
        <v>6939</v>
      </c>
      <c r="C1221" s="11" t="s">
        <v>12936</v>
      </c>
      <c r="D1221" s="11" t="s">
        <v>12974</v>
      </c>
      <c r="E1221" s="11" t="s">
        <v>2385</v>
      </c>
      <c r="F1221" s="11" t="s">
        <v>8029</v>
      </c>
      <c r="G1221" s="11" t="s">
        <v>8029</v>
      </c>
      <c r="H1221" s="11" t="s">
        <v>4712</v>
      </c>
      <c r="I1221" s="11" t="s">
        <v>4713</v>
      </c>
      <c r="J1221" s="11" t="s">
        <v>12975</v>
      </c>
      <c r="K1221" s="11" t="s">
        <v>12976</v>
      </c>
      <c r="L1221" s="11" t="s">
        <v>12977</v>
      </c>
      <c r="M1221" s="11" t="s">
        <v>66</v>
      </c>
      <c r="N1221" s="11" t="s">
        <v>6874</v>
      </c>
      <c r="O1221" s="11" t="s">
        <v>6875</v>
      </c>
      <c r="P1221" s="11" t="s">
        <v>66</v>
      </c>
      <c r="Q1221" s="11">
        <v>293630</v>
      </c>
      <c r="R1221" s="11" t="s">
        <v>12978</v>
      </c>
      <c r="S1221" s="11" t="s">
        <v>6878</v>
      </c>
      <c r="T1221" s="11" t="s">
        <v>2387</v>
      </c>
      <c r="U1221" s="11">
        <v>0</v>
      </c>
      <c r="V1221" s="11" t="s">
        <v>6923</v>
      </c>
      <c r="W1221" s="11">
        <v>0</v>
      </c>
      <c r="X1221" s="11">
        <v>0</v>
      </c>
      <c r="Y1221" s="11" t="s">
        <v>66</v>
      </c>
      <c r="Z1221" s="15" t="str">
        <f>_xlfn.XLOOKUP(E1221, Commandes!F:F, Commandes!D:D)</f>
        <v>GVTN-RBH-W92</v>
      </c>
    </row>
    <row r="1222" spans="1:26" x14ac:dyDescent="0.25">
      <c r="A1222" s="11" t="s">
        <v>12832</v>
      </c>
      <c r="B1222" s="11" t="s">
        <v>6939</v>
      </c>
      <c r="C1222" s="11" t="s">
        <v>12936</v>
      </c>
      <c r="D1222" s="11" t="s">
        <v>12979</v>
      </c>
      <c r="E1222" s="11" t="s">
        <v>2331</v>
      </c>
      <c r="F1222" s="11" t="s">
        <v>6942</v>
      </c>
      <c r="G1222" s="11" t="s">
        <v>6942</v>
      </c>
      <c r="H1222" s="11" t="s">
        <v>6906</v>
      </c>
      <c r="I1222" s="11" t="s">
        <v>8038</v>
      </c>
      <c r="J1222" s="11" t="s">
        <v>8039</v>
      </c>
      <c r="K1222" s="11" t="s">
        <v>12896</v>
      </c>
      <c r="L1222" s="11" t="s">
        <v>12980</v>
      </c>
      <c r="M1222" s="11" t="s">
        <v>66</v>
      </c>
      <c r="N1222" s="11" t="s">
        <v>6874</v>
      </c>
      <c r="O1222" s="11" t="s">
        <v>6875</v>
      </c>
      <c r="P1222" s="11" t="s">
        <v>66</v>
      </c>
      <c r="Q1222" s="11">
        <v>372828</v>
      </c>
      <c r="R1222" s="11" t="s">
        <v>10700</v>
      </c>
      <c r="S1222" s="11" t="s">
        <v>6878</v>
      </c>
      <c r="T1222" s="11" t="s">
        <v>2333</v>
      </c>
      <c r="U1222" s="11">
        <v>16000</v>
      </c>
      <c r="V1222" s="11" t="s">
        <v>6923</v>
      </c>
      <c r="W1222" s="11">
        <v>0</v>
      </c>
      <c r="X1222" s="11">
        <v>14</v>
      </c>
      <c r="Y1222" s="11" t="s">
        <v>66</v>
      </c>
      <c r="Z1222" s="15" t="str">
        <f>_xlfn.XLOOKUP(E1222, Commandes!F:F, Commandes!D:D)</f>
        <v>GHZ9-M9B-W3F</v>
      </c>
    </row>
    <row r="1223" spans="1:26" x14ac:dyDescent="0.25">
      <c r="A1223" s="11" t="s">
        <v>12832</v>
      </c>
      <c r="B1223" s="11" t="s">
        <v>6939</v>
      </c>
      <c r="C1223" s="11" t="s">
        <v>12936</v>
      </c>
      <c r="D1223" s="11" t="s">
        <v>12981</v>
      </c>
      <c r="E1223" s="11" t="s">
        <v>2324</v>
      </c>
      <c r="F1223" s="11" t="s">
        <v>6942</v>
      </c>
      <c r="G1223" s="11" t="s">
        <v>6942</v>
      </c>
      <c r="H1223" s="11" t="s">
        <v>4712</v>
      </c>
      <c r="I1223" s="11" t="s">
        <v>12911</v>
      </c>
      <c r="J1223" s="11" t="s">
        <v>66</v>
      </c>
      <c r="K1223" s="11" t="s">
        <v>12982</v>
      </c>
      <c r="L1223" s="11" t="s">
        <v>12983</v>
      </c>
      <c r="M1223" s="11" t="s">
        <v>66</v>
      </c>
      <c r="N1223" s="11" t="s">
        <v>6910</v>
      </c>
      <c r="O1223" s="11" t="s">
        <v>6911</v>
      </c>
      <c r="P1223" s="11" t="s">
        <v>66</v>
      </c>
      <c r="Q1223" s="11">
        <v>149776</v>
      </c>
      <c r="R1223" s="11" t="s">
        <v>12984</v>
      </c>
      <c r="S1223" s="11" t="s">
        <v>6878</v>
      </c>
      <c r="T1223" s="11" t="s">
        <v>2326</v>
      </c>
      <c r="U1223" s="11">
        <v>15700</v>
      </c>
      <c r="V1223" s="11" t="s">
        <v>6923</v>
      </c>
      <c r="W1223" s="11">
        <v>85</v>
      </c>
      <c r="X1223" s="11">
        <v>18</v>
      </c>
      <c r="Y1223" s="11" t="s">
        <v>6952</v>
      </c>
      <c r="Z1223" s="15" t="str">
        <f>_xlfn.XLOOKUP(E1223, Commandes!F:F, Commandes!D:D)</f>
        <v>GFZM-65K-CMX</v>
      </c>
    </row>
    <row r="1224" spans="1:26" x14ac:dyDescent="0.25">
      <c r="A1224" s="11" t="s">
        <v>12832</v>
      </c>
      <c r="B1224" s="11" t="s">
        <v>6939</v>
      </c>
      <c r="C1224" s="11" t="s">
        <v>12936</v>
      </c>
      <c r="D1224" s="11" t="s">
        <v>12985</v>
      </c>
      <c r="E1224" s="11" t="s">
        <v>2364</v>
      </c>
      <c r="F1224" s="11" t="s">
        <v>6942</v>
      </c>
      <c r="G1224" s="11" t="s">
        <v>6942</v>
      </c>
      <c r="H1224" s="11" t="s">
        <v>6906</v>
      </c>
      <c r="I1224" s="11" t="s">
        <v>6958</v>
      </c>
      <c r="J1224" s="11" t="s">
        <v>6959</v>
      </c>
      <c r="K1224" s="11" t="s">
        <v>12986</v>
      </c>
      <c r="L1224" s="11" t="s">
        <v>12987</v>
      </c>
      <c r="M1224" s="11" t="s">
        <v>66</v>
      </c>
      <c r="N1224" s="11" t="s">
        <v>6874</v>
      </c>
      <c r="O1224" s="11" t="s">
        <v>6875</v>
      </c>
      <c r="P1224" s="11" t="s">
        <v>12988</v>
      </c>
      <c r="Q1224" s="11">
        <v>318315</v>
      </c>
      <c r="R1224" s="11" t="s">
        <v>12989</v>
      </c>
      <c r="S1224" s="11" t="s">
        <v>6878</v>
      </c>
      <c r="T1224" s="11" t="s">
        <v>2366</v>
      </c>
      <c r="U1224" s="11">
        <v>16000</v>
      </c>
      <c r="V1224" s="11" t="s">
        <v>6923</v>
      </c>
      <c r="W1224" s="11">
        <v>0</v>
      </c>
      <c r="X1224" s="11">
        <v>21</v>
      </c>
      <c r="Y1224" s="11" t="s">
        <v>6952</v>
      </c>
      <c r="Z1224" s="15" t="str">
        <f>_xlfn.XLOOKUP(E1224, Commandes!F:F, Commandes!D:D)</f>
        <v>GXWC-BTP-J59</v>
      </c>
    </row>
    <row r="1225" spans="1:26" x14ac:dyDescent="0.25">
      <c r="A1225" s="11" t="s">
        <v>12832</v>
      </c>
      <c r="B1225" s="11" t="s">
        <v>6939</v>
      </c>
      <c r="C1225" s="11" t="s">
        <v>12936</v>
      </c>
      <c r="D1225" s="11" t="s">
        <v>12990</v>
      </c>
      <c r="E1225" s="11" t="s">
        <v>6035</v>
      </c>
      <c r="F1225" s="11" t="s">
        <v>6942</v>
      </c>
      <c r="G1225" s="11" t="s">
        <v>6942</v>
      </c>
      <c r="H1225" s="11" t="s">
        <v>6906</v>
      </c>
      <c r="I1225" s="11" t="s">
        <v>6958</v>
      </c>
      <c r="J1225" s="11" t="s">
        <v>6959</v>
      </c>
      <c r="K1225" s="11" t="s">
        <v>12991</v>
      </c>
      <c r="L1225" s="11" t="s">
        <v>12992</v>
      </c>
      <c r="M1225" s="11" t="s">
        <v>66</v>
      </c>
      <c r="N1225" s="11" t="s">
        <v>6874</v>
      </c>
      <c r="O1225" s="11" t="s">
        <v>6875</v>
      </c>
      <c r="P1225" s="11" t="s">
        <v>66</v>
      </c>
      <c r="Q1225" s="11">
        <v>251063</v>
      </c>
      <c r="R1225" s="11" t="s">
        <v>12993</v>
      </c>
      <c r="S1225" s="11" t="s">
        <v>6878</v>
      </c>
      <c r="T1225" s="11" t="s">
        <v>6038</v>
      </c>
      <c r="U1225" s="11">
        <v>16000</v>
      </c>
      <c r="V1225" s="11" t="s">
        <v>6923</v>
      </c>
      <c r="W1225" s="11">
        <v>0</v>
      </c>
      <c r="X1225" s="11">
        <v>21</v>
      </c>
      <c r="Y1225" s="11" t="s">
        <v>6952</v>
      </c>
      <c r="Z1225" s="15" t="e">
        <f>_xlfn.XLOOKUP(E1225, Commandes!F:F, Commandes!D:D)</f>
        <v>#N/A</v>
      </c>
    </row>
    <row r="1226" spans="1:26" x14ac:dyDescent="0.25">
      <c r="A1226" s="11" t="s">
        <v>12832</v>
      </c>
      <c r="B1226" s="11" t="s">
        <v>6939</v>
      </c>
      <c r="C1226" s="11" t="s">
        <v>12936</v>
      </c>
      <c r="D1226" s="11" t="s">
        <v>12994</v>
      </c>
      <c r="E1226" s="11" t="s">
        <v>2312</v>
      </c>
      <c r="F1226" s="11" t="s">
        <v>6942</v>
      </c>
      <c r="G1226" s="11" t="s">
        <v>6942</v>
      </c>
      <c r="H1226" s="11" t="s">
        <v>6906</v>
      </c>
      <c r="I1226" s="11" t="s">
        <v>6958</v>
      </c>
      <c r="J1226" s="11" t="s">
        <v>6959</v>
      </c>
      <c r="K1226" s="11" t="s">
        <v>12995</v>
      </c>
      <c r="L1226" s="11" t="s">
        <v>12987</v>
      </c>
      <c r="M1226" s="11" t="s">
        <v>66</v>
      </c>
      <c r="N1226" s="11" t="s">
        <v>6874</v>
      </c>
      <c r="O1226" s="11" t="s">
        <v>6875</v>
      </c>
      <c r="P1226" s="11" t="s">
        <v>66</v>
      </c>
      <c r="Q1226" s="11">
        <v>306535</v>
      </c>
      <c r="R1226" s="11" t="s">
        <v>10700</v>
      </c>
      <c r="S1226" s="11" t="s">
        <v>6878</v>
      </c>
      <c r="T1226" s="11" t="s">
        <v>2314</v>
      </c>
      <c r="U1226" s="11">
        <v>16000</v>
      </c>
      <c r="V1226" s="11" t="s">
        <v>6923</v>
      </c>
      <c r="W1226" s="11">
        <v>0</v>
      </c>
      <c r="X1226" s="11">
        <v>21</v>
      </c>
      <c r="Y1226" s="11" t="s">
        <v>6952</v>
      </c>
      <c r="Z1226" s="15" t="str">
        <f>_xlfn.XLOOKUP(E1226, Commandes!F:F, Commandes!D:D)</f>
        <v>GYN9-D6F-HP5</v>
      </c>
    </row>
    <row r="1227" spans="1:26" x14ac:dyDescent="0.25">
      <c r="A1227" s="11" t="s">
        <v>12832</v>
      </c>
      <c r="B1227" s="11" t="s">
        <v>6939</v>
      </c>
      <c r="C1227" s="11" t="s">
        <v>12936</v>
      </c>
      <c r="D1227" s="11" t="s">
        <v>12996</v>
      </c>
      <c r="E1227" s="11" t="s">
        <v>2397</v>
      </c>
      <c r="F1227" s="11" t="s">
        <v>6942</v>
      </c>
      <c r="G1227" s="11" t="s">
        <v>6942</v>
      </c>
      <c r="H1227" s="11" t="s">
        <v>6906</v>
      </c>
      <c r="I1227" s="11" t="s">
        <v>6958</v>
      </c>
      <c r="J1227" s="11" t="s">
        <v>6959</v>
      </c>
      <c r="K1227" s="11" t="s">
        <v>12995</v>
      </c>
      <c r="L1227" s="11" t="s">
        <v>12997</v>
      </c>
      <c r="M1227" s="11" t="s">
        <v>66</v>
      </c>
      <c r="N1227" s="11" t="s">
        <v>6874</v>
      </c>
      <c r="O1227" s="11" t="s">
        <v>6875</v>
      </c>
      <c r="P1227" s="11" t="s">
        <v>12998</v>
      </c>
      <c r="Q1227" s="11">
        <v>297084</v>
      </c>
      <c r="R1227" s="11" t="s">
        <v>12999</v>
      </c>
      <c r="S1227" s="11" t="s">
        <v>6878</v>
      </c>
      <c r="T1227" s="11" t="s">
        <v>2399</v>
      </c>
      <c r="U1227" s="11">
        <v>16000</v>
      </c>
      <c r="V1227" s="11" t="s">
        <v>6923</v>
      </c>
      <c r="W1227" s="11">
        <v>0</v>
      </c>
      <c r="X1227" s="11">
        <v>21</v>
      </c>
      <c r="Y1227" s="11" t="s">
        <v>6952</v>
      </c>
      <c r="Z1227" s="15" t="str">
        <f>_xlfn.XLOOKUP(E1227, Commandes!F:F, Commandes!D:D)</f>
        <v>GZGC-3NH-CHJ</v>
      </c>
    </row>
    <row r="1228" spans="1:26" x14ac:dyDescent="0.25">
      <c r="A1228" s="11" t="s">
        <v>12832</v>
      </c>
      <c r="B1228" s="11" t="s">
        <v>6939</v>
      </c>
      <c r="C1228" s="11" t="s">
        <v>12936</v>
      </c>
      <c r="D1228" s="11" t="s">
        <v>13000</v>
      </c>
      <c r="E1228" s="11" t="s">
        <v>2257</v>
      </c>
      <c r="F1228" s="11" t="s">
        <v>8029</v>
      </c>
      <c r="G1228" s="11" t="s">
        <v>8029</v>
      </c>
      <c r="H1228" s="11" t="s">
        <v>6906</v>
      </c>
      <c r="I1228" s="11" t="s">
        <v>8094</v>
      </c>
      <c r="J1228" s="11" t="s">
        <v>8872</v>
      </c>
      <c r="K1228" s="11" t="s">
        <v>13001</v>
      </c>
      <c r="L1228" s="11" t="s">
        <v>13002</v>
      </c>
      <c r="M1228" s="11" t="s">
        <v>66</v>
      </c>
      <c r="N1228" s="11" t="s">
        <v>6874</v>
      </c>
      <c r="O1228" s="11" t="s">
        <v>6875</v>
      </c>
      <c r="P1228" s="11" t="s">
        <v>13003</v>
      </c>
      <c r="Q1228" s="11">
        <v>336578</v>
      </c>
      <c r="R1228" s="11" t="s">
        <v>13004</v>
      </c>
      <c r="S1228" s="11" t="s">
        <v>6878</v>
      </c>
      <c r="T1228" s="11" t="s">
        <v>2259</v>
      </c>
      <c r="U1228" s="11">
        <v>19000</v>
      </c>
      <c r="V1228" s="11" t="s">
        <v>7170</v>
      </c>
      <c r="W1228" s="11">
        <v>0</v>
      </c>
      <c r="X1228" s="11">
        <v>24</v>
      </c>
      <c r="Y1228" s="11" t="s">
        <v>6952</v>
      </c>
      <c r="Z1228" s="15" t="str">
        <f>_xlfn.XLOOKUP(E1228, Commandes!F:F, Commandes!D:D)</f>
        <v>GJDH-WHD-J8T</v>
      </c>
    </row>
    <row r="1229" spans="1:26" x14ac:dyDescent="0.25">
      <c r="A1229" s="11" t="s">
        <v>12832</v>
      </c>
      <c r="B1229" s="11" t="s">
        <v>6939</v>
      </c>
      <c r="C1229" s="11" t="s">
        <v>12936</v>
      </c>
      <c r="D1229" s="11" t="s">
        <v>13005</v>
      </c>
      <c r="E1229" s="11" t="s">
        <v>2391</v>
      </c>
      <c r="F1229" s="11" t="s">
        <v>8029</v>
      </c>
      <c r="G1229" s="11" t="s">
        <v>8029</v>
      </c>
      <c r="H1229" s="11" t="s">
        <v>6906</v>
      </c>
      <c r="I1229" s="11" t="s">
        <v>8094</v>
      </c>
      <c r="J1229" s="11" t="s">
        <v>8489</v>
      </c>
      <c r="K1229" s="11" t="s">
        <v>13006</v>
      </c>
      <c r="L1229" s="11" t="s">
        <v>7148</v>
      </c>
      <c r="M1229" s="11" t="s">
        <v>66</v>
      </c>
      <c r="N1229" s="11" t="s">
        <v>6874</v>
      </c>
      <c r="O1229" s="11" t="s">
        <v>6875</v>
      </c>
      <c r="P1229" s="11" t="s">
        <v>13007</v>
      </c>
      <c r="Q1229" s="11">
        <v>90234</v>
      </c>
      <c r="R1229" s="11" t="s">
        <v>13008</v>
      </c>
      <c r="S1229" s="11" t="s">
        <v>6878</v>
      </c>
      <c r="T1229" s="11" t="s">
        <v>2393</v>
      </c>
      <c r="U1229" s="11">
        <v>19000</v>
      </c>
      <c r="V1229" s="11" t="s">
        <v>6923</v>
      </c>
      <c r="W1229" s="11">
        <v>0</v>
      </c>
      <c r="X1229" s="11">
        <v>21</v>
      </c>
      <c r="Y1229" s="11" t="s">
        <v>6952</v>
      </c>
      <c r="Z1229" s="15" t="str">
        <f>_xlfn.XLOOKUP(E1229, Commandes!F:F, Commandes!D:D)</f>
        <v>GTNX-A7Y-4V8</v>
      </c>
    </row>
    <row r="1230" spans="1:26" x14ac:dyDescent="0.25">
      <c r="A1230" s="11" t="s">
        <v>12832</v>
      </c>
      <c r="B1230" s="11" t="s">
        <v>6939</v>
      </c>
      <c r="C1230" s="11" t="s">
        <v>12936</v>
      </c>
      <c r="D1230" s="11" t="s">
        <v>13009</v>
      </c>
      <c r="E1230" s="11" t="s">
        <v>3721</v>
      </c>
      <c r="F1230" s="11" t="s">
        <v>6942</v>
      </c>
      <c r="G1230" s="11" t="s">
        <v>6942</v>
      </c>
      <c r="H1230" s="11" t="s">
        <v>6906</v>
      </c>
      <c r="I1230" s="11" t="s">
        <v>6958</v>
      </c>
      <c r="J1230" s="11" t="s">
        <v>8872</v>
      </c>
      <c r="K1230" s="11" t="s">
        <v>8989</v>
      </c>
      <c r="L1230" s="11" t="s">
        <v>13010</v>
      </c>
      <c r="M1230" s="11" t="s">
        <v>66</v>
      </c>
      <c r="N1230" s="11" t="s">
        <v>6874</v>
      </c>
      <c r="O1230" s="11" t="s">
        <v>6875</v>
      </c>
      <c r="P1230" s="11" t="s">
        <v>13011</v>
      </c>
      <c r="Q1230" s="11">
        <v>131388</v>
      </c>
      <c r="R1230" s="11" t="s">
        <v>13012</v>
      </c>
      <c r="S1230" s="11" t="s">
        <v>6878</v>
      </c>
      <c r="T1230" s="11" t="s">
        <v>3723</v>
      </c>
      <c r="U1230" s="11">
        <v>16000</v>
      </c>
      <c r="V1230" s="11" t="s">
        <v>7170</v>
      </c>
      <c r="W1230" s="11">
        <v>0</v>
      </c>
      <c r="X1230" s="11">
        <v>24</v>
      </c>
      <c r="Y1230" s="11" t="s">
        <v>6952</v>
      </c>
      <c r="Z1230" s="15" t="str">
        <f>_xlfn.XLOOKUP(E1230, Commandes!F:F, Commandes!D:D)</f>
        <v>GYZ2-54W-YKZ</v>
      </c>
    </row>
    <row r="1231" spans="1:26" x14ac:dyDescent="0.25">
      <c r="A1231" s="11" t="s">
        <v>12832</v>
      </c>
      <c r="B1231" s="11" t="s">
        <v>6939</v>
      </c>
      <c r="C1231" s="11" t="s">
        <v>12936</v>
      </c>
      <c r="D1231" s="11" t="s">
        <v>13013</v>
      </c>
      <c r="E1231" s="11" t="s">
        <v>2306</v>
      </c>
      <c r="F1231" s="11" t="s">
        <v>6942</v>
      </c>
      <c r="G1231" s="11" t="s">
        <v>6942</v>
      </c>
      <c r="H1231" s="11" t="s">
        <v>6906</v>
      </c>
      <c r="I1231" s="11" t="s">
        <v>6958</v>
      </c>
      <c r="J1231" s="11" t="s">
        <v>6959</v>
      </c>
      <c r="K1231" s="11" t="s">
        <v>12268</v>
      </c>
      <c r="L1231" s="11" t="s">
        <v>13014</v>
      </c>
      <c r="M1231" s="11" t="s">
        <v>66</v>
      </c>
      <c r="N1231" s="11" t="s">
        <v>6874</v>
      </c>
      <c r="O1231" s="11" t="s">
        <v>6875</v>
      </c>
      <c r="P1231" s="11" t="s">
        <v>13015</v>
      </c>
      <c r="Q1231" s="11">
        <v>64757</v>
      </c>
      <c r="R1231" s="11" t="s">
        <v>13016</v>
      </c>
      <c r="S1231" s="11" t="s">
        <v>6878</v>
      </c>
      <c r="T1231" s="11" t="s">
        <v>2308</v>
      </c>
      <c r="U1231" s="11">
        <v>16000</v>
      </c>
      <c r="V1231" s="11" t="s">
        <v>6923</v>
      </c>
      <c r="W1231" s="11">
        <v>0</v>
      </c>
      <c r="X1231" s="11">
        <v>21</v>
      </c>
      <c r="Y1231" s="11" t="s">
        <v>6952</v>
      </c>
      <c r="Z1231" s="15" t="str">
        <f>_xlfn.XLOOKUP(E1231, Commandes!F:F, Commandes!D:D)</f>
        <v>GKX8-C6H-KJG</v>
      </c>
    </row>
    <row r="1232" spans="1:26" x14ac:dyDescent="0.25">
      <c r="A1232" s="11" t="s">
        <v>12832</v>
      </c>
      <c r="B1232" s="11" t="s">
        <v>6939</v>
      </c>
      <c r="C1232" s="11" t="s">
        <v>12936</v>
      </c>
      <c r="D1232" s="11" t="s">
        <v>13017</v>
      </c>
      <c r="E1232" s="11" t="s">
        <v>2300</v>
      </c>
      <c r="F1232" s="11" t="s">
        <v>8340</v>
      </c>
      <c r="G1232" s="11" t="s">
        <v>8340</v>
      </c>
      <c r="H1232" s="11" t="s">
        <v>6906</v>
      </c>
      <c r="I1232" s="11" t="s">
        <v>8341</v>
      </c>
      <c r="J1232" s="11" t="s">
        <v>8483</v>
      </c>
      <c r="K1232" s="11" t="s">
        <v>13018</v>
      </c>
      <c r="L1232" s="11" t="s">
        <v>13019</v>
      </c>
      <c r="M1232" s="11" t="s">
        <v>66</v>
      </c>
      <c r="N1232" s="11" t="s">
        <v>6874</v>
      </c>
      <c r="O1232" s="11" t="s">
        <v>6875</v>
      </c>
      <c r="P1232" s="11" t="s">
        <v>66</v>
      </c>
      <c r="Q1232" s="11">
        <v>60000</v>
      </c>
      <c r="R1232" s="11" t="s">
        <v>13020</v>
      </c>
      <c r="S1232" s="11" t="s">
        <v>6878</v>
      </c>
      <c r="T1232" s="11" t="s">
        <v>2302</v>
      </c>
      <c r="U1232" s="11">
        <v>13000</v>
      </c>
      <c r="V1232" s="11" t="s">
        <v>6923</v>
      </c>
      <c r="W1232" s="11">
        <v>0</v>
      </c>
      <c r="X1232" s="11">
        <v>14</v>
      </c>
      <c r="Y1232" s="11" t="s">
        <v>6952</v>
      </c>
      <c r="Z1232" s="15" t="str">
        <f>_xlfn.XLOOKUP(E1232, Commandes!F:F, Commandes!D:D)</f>
        <v>GBYV-389-HRK</v>
      </c>
    </row>
    <row r="1233" spans="1:26" x14ac:dyDescent="0.25">
      <c r="A1233" s="11" t="s">
        <v>12832</v>
      </c>
      <c r="B1233" s="11" t="s">
        <v>6939</v>
      </c>
      <c r="C1233" s="11" t="s">
        <v>12936</v>
      </c>
      <c r="D1233" s="11" t="s">
        <v>13021</v>
      </c>
      <c r="E1233" s="11" t="s">
        <v>3748</v>
      </c>
      <c r="F1233" s="11" t="s">
        <v>8029</v>
      </c>
      <c r="G1233" s="11" t="s">
        <v>8029</v>
      </c>
      <c r="H1233" s="11" t="s">
        <v>6906</v>
      </c>
      <c r="I1233" s="11" t="s">
        <v>8094</v>
      </c>
      <c r="J1233" s="11" t="s">
        <v>8489</v>
      </c>
      <c r="K1233" s="11" t="s">
        <v>13022</v>
      </c>
      <c r="L1233" s="11" t="s">
        <v>13023</v>
      </c>
      <c r="M1233" s="11" t="s">
        <v>66</v>
      </c>
      <c r="N1233" s="11" t="s">
        <v>6874</v>
      </c>
      <c r="O1233" s="11" t="s">
        <v>6875</v>
      </c>
      <c r="P1233" s="11" t="s">
        <v>13024</v>
      </c>
      <c r="Q1233" s="11">
        <v>43348</v>
      </c>
      <c r="R1233" s="11" t="s">
        <v>13025</v>
      </c>
      <c r="S1233" s="11" t="s">
        <v>6878</v>
      </c>
      <c r="T1233" s="11" t="s">
        <v>3750</v>
      </c>
      <c r="U1233" s="11">
        <v>19000</v>
      </c>
      <c r="V1233" s="11" t="s">
        <v>6923</v>
      </c>
      <c r="W1233" s="11">
        <v>0</v>
      </c>
      <c r="X1233" s="11">
        <v>21</v>
      </c>
      <c r="Y1233" s="11" t="s">
        <v>6952</v>
      </c>
      <c r="Z1233" s="15" t="str">
        <f>_xlfn.XLOOKUP(E1233, Commandes!F:F, Commandes!D:D)</f>
        <v>GVD7-4NX-KD2</v>
      </c>
    </row>
    <row r="1234" spans="1:26" x14ac:dyDescent="0.25">
      <c r="A1234" s="11" t="s">
        <v>12832</v>
      </c>
      <c r="B1234" s="11" t="s">
        <v>6939</v>
      </c>
      <c r="C1234" s="11" t="s">
        <v>12936</v>
      </c>
      <c r="D1234" s="11" t="s">
        <v>13026</v>
      </c>
      <c r="E1234" s="11" t="s">
        <v>13027</v>
      </c>
      <c r="F1234" s="11" t="s">
        <v>6942</v>
      </c>
      <c r="G1234" s="11" t="s">
        <v>6942</v>
      </c>
      <c r="H1234" s="11" t="s">
        <v>6906</v>
      </c>
      <c r="I1234" s="11" t="s">
        <v>4673</v>
      </c>
      <c r="J1234" s="11" t="s">
        <v>66</v>
      </c>
      <c r="K1234" s="11" t="s">
        <v>12929</v>
      </c>
      <c r="L1234" s="11" t="s">
        <v>13028</v>
      </c>
      <c r="M1234" s="11" t="s">
        <v>66</v>
      </c>
      <c r="N1234" s="11" t="s">
        <v>8032</v>
      </c>
      <c r="O1234" s="11" t="s">
        <v>9976</v>
      </c>
      <c r="P1234" s="11" t="s">
        <v>66</v>
      </c>
      <c r="Q1234" s="11">
        <v>0</v>
      </c>
      <c r="R1234" s="11" t="s">
        <v>13028</v>
      </c>
      <c r="S1234" s="11" t="s">
        <v>6878</v>
      </c>
      <c r="T1234" s="11" t="s">
        <v>13029</v>
      </c>
      <c r="U1234" s="11">
        <v>16000</v>
      </c>
      <c r="V1234" s="11" t="s">
        <v>6923</v>
      </c>
      <c r="W1234" s="11">
        <v>0</v>
      </c>
      <c r="X1234" s="11">
        <v>14</v>
      </c>
      <c r="Y1234" s="11" t="s">
        <v>6952</v>
      </c>
      <c r="Z1234" s="15" t="e">
        <f>_xlfn.XLOOKUP(E1234, Commandes!F:F, Commandes!D:D)</f>
        <v>#N/A</v>
      </c>
    </row>
    <row r="1235" spans="1:26" x14ac:dyDescent="0.25">
      <c r="A1235" s="11" t="s">
        <v>12832</v>
      </c>
      <c r="B1235" s="11" t="s">
        <v>6939</v>
      </c>
      <c r="C1235" s="11" t="s">
        <v>12936</v>
      </c>
      <c r="D1235" s="11" t="s">
        <v>13030</v>
      </c>
      <c r="E1235" s="11" t="s">
        <v>4446</v>
      </c>
      <c r="F1235" s="11" t="s">
        <v>8029</v>
      </c>
      <c r="G1235" s="11" t="s">
        <v>8029</v>
      </c>
      <c r="H1235" s="11" t="s">
        <v>6906</v>
      </c>
      <c r="I1235" s="11" t="s">
        <v>8094</v>
      </c>
      <c r="J1235" s="11" t="s">
        <v>8872</v>
      </c>
      <c r="K1235" s="11" t="s">
        <v>13031</v>
      </c>
      <c r="L1235" s="11" t="s">
        <v>13032</v>
      </c>
      <c r="M1235" s="11" t="s">
        <v>66</v>
      </c>
      <c r="N1235" s="11" t="s">
        <v>6874</v>
      </c>
      <c r="O1235" s="11" t="s">
        <v>6875</v>
      </c>
      <c r="P1235" s="11" t="s">
        <v>13033</v>
      </c>
      <c r="Q1235" s="11">
        <v>521719</v>
      </c>
      <c r="R1235" s="11" t="s">
        <v>12837</v>
      </c>
      <c r="S1235" s="11" t="s">
        <v>6878</v>
      </c>
      <c r="T1235" s="11" t="s">
        <v>4448</v>
      </c>
      <c r="U1235" s="11">
        <v>19000</v>
      </c>
      <c r="V1235" s="11" t="s">
        <v>13034</v>
      </c>
      <c r="W1235" s="11">
        <v>0</v>
      </c>
      <c r="X1235" s="11">
        <v>24</v>
      </c>
      <c r="Y1235" s="11" t="s">
        <v>6952</v>
      </c>
      <c r="Z1235" s="15" t="str">
        <f>_xlfn.XLOOKUP(E1235, Commandes!F:F, Commandes!D:D)</f>
        <v>G5YZ-GRT-JWY</v>
      </c>
    </row>
    <row r="1236" spans="1:26" x14ac:dyDescent="0.25">
      <c r="A1236" s="11" t="s">
        <v>12832</v>
      </c>
      <c r="B1236" s="11" t="s">
        <v>6939</v>
      </c>
      <c r="C1236" s="11" t="s">
        <v>12936</v>
      </c>
      <c r="D1236" s="11" t="s">
        <v>13035</v>
      </c>
      <c r="E1236" s="11" t="s">
        <v>13036</v>
      </c>
      <c r="F1236" s="11" t="s">
        <v>6942</v>
      </c>
      <c r="G1236" s="11" t="s">
        <v>6942</v>
      </c>
      <c r="H1236" s="11" t="s">
        <v>6906</v>
      </c>
      <c r="I1236" s="11" t="s">
        <v>4673</v>
      </c>
      <c r="J1236" s="11" t="s">
        <v>66</v>
      </c>
      <c r="K1236" s="11" t="s">
        <v>12929</v>
      </c>
      <c r="L1236" s="11" t="s">
        <v>13037</v>
      </c>
      <c r="M1236" s="11" t="s">
        <v>66</v>
      </c>
      <c r="N1236" s="11" t="s">
        <v>8032</v>
      </c>
      <c r="O1236" s="11" t="s">
        <v>9976</v>
      </c>
      <c r="P1236" s="11" t="s">
        <v>66</v>
      </c>
      <c r="Q1236" s="11">
        <v>0</v>
      </c>
      <c r="R1236" s="11" t="s">
        <v>13037</v>
      </c>
      <c r="S1236" s="11" t="s">
        <v>6878</v>
      </c>
      <c r="T1236" s="11" t="s">
        <v>13038</v>
      </c>
      <c r="U1236" s="11">
        <v>16000</v>
      </c>
      <c r="V1236" s="11" t="s">
        <v>6923</v>
      </c>
      <c r="W1236" s="11">
        <v>0</v>
      </c>
      <c r="X1236" s="11">
        <v>14</v>
      </c>
      <c r="Y1236" s="11" t="s">
        <v>6952</v>
      </c>
      <c r="Z1236" s="15" t="e">
        <f>_xlfn.XLOOKUP(E1236, Commandes!F:F, Commandes!D:D)</f>
        <v>#N/A</v>
      </c>
    </row>
    <row r="1237" spans="1:26" x14ac:dyDescent="0.25">
      <c r="A1237" s="11" t="s">
        <v>12832</v>
      </c>
      <c r="B1237" s="11" t="s">
        <v>6939</v>
      </c>
      <c r="C1237" s="11" t="s">
        <v>12936</v>
      </c>
      <c r="D1237" s="11" t="s">
        <v>13039</v>
      </c>
      <c r="E1237" s="11" t="s">
        <v>13040</v>
      </c>
      <c r="F1237" s="11" t="s">
        <v>8029</v>
      </c>
      <c r="G1237" s="11" t="s">
        <v>8029</v>
      </c>
      <c r="H1237" s="11" t="s">
        <v>6906</v>
      </c>
      <c r="I1237" s="11" t="s">
        <v>8094</v>
      </c>
      <c r="J1237" s="11" t="s">
        <v>66</v>
      </c>
      <c r="K1237" s="11" t="s">
        <v>12929</v>
      </c>
      <c r="L1237" s="11" t="s">
        <v>13041</v>
      </c>
      <c r="M1237" s="11" t="s">
        <v>66</v>
      </c>
      <c r="N1237" s="11" t="s">
        <v>8032</v>
      </c>
      <c r="O1237" s="11" t="s">
        <v>9976</v>
      </c>
      <c r="P1237" s="11" t="s">
        <v>66</v>
      </c>
      <c r="Q1237" s="11">
        <v>0</v>
      </c>
      <c r="R1237" s="11" t="s">
        <v>13041</v>
      </c>
      <c r="S1237" s="11" t="s">
        <v>6878</v>
      </c>
      <c r="T1237" s="11" t="s">
        <v>13042</v>
      </c>
      <c r="U1237" s="11">
        <v>19000</v>
      </c>
      <c r="V1237" s="11" t="s">
        <v>6923</v>
      </c>
      <c r="W1237" s="11">
        <v>0</v>
      </c>
      <c r="X1237" s="11">
        <v>21</v>
      </c>
      <c r="Y1237" s="11" t="s">
        <v>6952</v>
      </c>
      <c r="Z1237" s="15" t="e">
        <f>_xlfn.XLOOKUP(E1237, Commandes!F:F, Commandes!D:D)</f>
        <v>#N/A</v>
      </c>
    </row>
    <row r="1238" spans="1:26" x14ac:dyDescent="0.25">
      <c r="A1238" s="11" t="s">
        <v>12832</v>
      </c>
      <c r="B1238" s="11" t="s">
        <v>6939</v>
      </c>
      <c r="C1238" s="11" t="s">
        <v>12936</v>
      </c>
      <c r="D1238" s="11" t="s">
        <v>13043</v>
      </c>
      <c r="E1238" s="11" t="s">
        <v>2288</v>
      </c>
      <c r="F1238" s="11" t="s">
        <v>8029</v>
      </c>
      <c r="G1238" s="11" t="s">
        <v>8029</v>
      </c>
      <c r="H1238" s="11" t="s">
        <v>6906</v>
      </c>
      <c r="I1238" s="11" t="s">
        <v>4668</v>
      </c>
      <c r="J1238" s="11" t="s">
        <v>13044</v>
      </c>
      <c r="K1238" s="11" t="s">
        <v>13045</v>
      </c>
      <c r="L1238" s="11" t="s">
        <v>13046</v>
      </c>
      <c r="M1238" s="11" t="s">
        <v>66</v>
      </c>
      <c r="N1238" s="11" t="s">
        <v>6874</v>
      </c>
      <c r="O1238" s="11" t="s">
        <v>6875</v>
      </c>
      <c r="P1238" s="11" t="s">
        <v>12967</v>
      </c>
      <c r="Q1238" s="11">
        <v>117045</v>
      </c>
      <c r="R1238" s="11" t="s">
        <v>13047</v>
      </c>
      <c r="S1238" s="11" t="s">
        <v>6878</v>
      </c>
      <c r="T1238" s="11" t="s">
        <v>2290</v>
      </c>
      <c r="U1238" s="11">
        <v>19959</v>
      </c>
      <c r="V1238" s="11" t="s">
        <v>13034</v>
      </c>
      <c r="W1238" s="11">
        <v>0</v>
      </c>
      <c r="X1238" s="11">
        <v>24</v>
      </c>
      <c r="Y1238" s="11" t="s">
        <v>6952</v>
      </c>
      <c r="Z1238" s="15" t="str">
        <f>_xlfn.XLOOKUP(E1238, Commandes!F:F, Commandes!D:D)</f>
        <v>GX89-AJW-GXJ</v>
      </c>
    </row>
    <row r="1239" spans="1:26" x14ac:dyDescent="0.25">
      <c r="A1239" s="11" t="s">
        <v>12832</v>
      </c>
      <c r="B1239" s="11" t="s">
        <v>6939</v>
      </c>
      <c r="C1239" s="11" t="s">
        <v>12936</v>
      </c>
      <c r="D1239" s="11" t="s">
        <v>13048</v>
      </c>
      <c r="E1239" s="11" t="s">
        <v>13049</v>
      </c>
      <c r="F1239" s="11" t="s">
        <v>8029</v>
      </c>
      <c r="G1239" s="11" t="s">
        <v>8029</v>
      </c>
      <c r="H1239" s="11" t="s">
        <v>6906</v>
      </c>
      <c r="I1239" s="11" t="s">
        <v>8094</v>
      </c>
      <c r="J1239" s="11" t="s">
        <v>66</v>
      </c>
      <c r="K1239" s="11" t="s">
        <v>12934</v>
      </c>
      <c r="L1239" s="11" t="s">
        <v>12930</v>
      </c>
      <c r="M1239" s="11" t="s">
        <v>66</v>
      </c>
      <c r="N1239" s="11" t="s">
        <v>8032</v>
      </c>
      <c r="O1239" s="11" t="s">
        <v>9976</v>
      </c>
      <c r="P1239" s="11" t="s">
        <v>66</v>
      </c>
      <c r="Q1239" s="11">
        <v>0</v>
      </c>
      <c r="R1239" s="11" t="s">
        <v>12930</v>
      </c>
      <c r="S1239" s="11" t="s">
        <v>6878</v>
      </c>
      <c r="T1239" s="11" t="s">
        <v>13050</v>
      </c>
      <c r="U1239" s="11">
        <v>19000</v>
      </c>
      <c r="V1239" s="11" t="s">
        <v>6923</v>
      </c>
      <c r="W1239" s="11">
        <v>0</v>
      </c>
      <c r="X1239" s="11">
        <v>21</v>
      </c>
      <c r="Y1239" s="11" t="s">
        <v>6952</v>
      </c>
      <c r="Z1239" s="15" t="e">
        <f>_xlfn.XLOOKUP(E1239, Commandes!F:F, Commandes!D:D)</f>
        <v>#N/A</v>
      </c>
    </row>
    <row r="1240" spans="1:26" x14ac:dyDescent="0.25">
      <c r="A1240" s="11" t="s">
        <v>12832</v>
      </c>
      <c r="B1240" s="11" t="s">
        <v>6939</v>
      </c>
      <c r="C1240" s="11" t="s">
        <v>12936</v>
      </c>
      <c r="D1240" s="11" t="s">
        <v>13051</v>
      </c>
      <c r="E1240" s="11" t="s">
        <v>4189</v>
      </c>
      <c r="F1240" s="11" t="s">
        <v>11243</v>
      </c>
      <c r="G1240" s="11" t="s">
        <v>11243</v>
      </c>
      <c r="H1240" s="11" t="s">
        <v>4692</v>
      </c>
      <c r="I1240" s="11" t="s">
        <v>8348</v>
      </c>
      <c r="J1240" s="11" t="s">
        <v>66</v>
      </c>
      <c r="K1240" s="11" t="s">
        <v>10052</v>
      </c>
      <c r="L1240" s="11" t="s">
        <v>13052</v>
      </c>
      <c r="M1240" s="11" t="s">
        <v>66</v>
      </c>
      <c r="N1240" s="11" t="s">
        <v>6910</v>
      </c>
      <c r="O1240" s="11" t="s">
        <v>6990</v>
      </c>
      <c r="P1240" s="11" t="s">
        <v>66</v>
      </c>
      <c r="Q1240" s="11">
        <v>2726</v>
      </c>
      <c r="R1240" s="11" t="s">
        <v>12837</v>
      </c>
      <c r="S1240" s="11" t="s">
        <v>6878</v>
      </c>
      <c r="T1240" s="11" t="s">
        <v>4191</v>
      </c>
      <c r="U1240" s="11">
        <v>7000</v>
      </c>
      <c r="V1240" s="11" t="s">
        <v>6923</v>
      </c>
      <c r="W1240" s="11">
        <v>0</v>
      </c>
      <c r="X1240" s="11">
        <v>8</v>
      </c>
      <c r="Y1240" s="11" t="s">
        <v>7171</v>
      </c>
      <c r="Z1240" s="15" t="str">
        <f>_xlfn.XLOOKUP(E1240, Commandes!F:F, Commandes!D:D)</f>
        <v>G7TZ-TYZ-927</v>
      </c>
    </row>
    <row r="1241" spans="1:26" x14ac:dyDescent="0.25">
      <c r="A1241" s="11" t="s">
        <v>12832</v>
      </c>
      <c r="B1241" s="11" t="s">
        <v>6939</v>
      </c>
      <c r="C1241" s="11" t="s">
        <v>12936</v>
      </c>
      <c r="D1241" s="11" t="s">
        <v>13053</v>
      </c>
      <c r="E1241" s="11" t="s">
        <v>2250</v>
      </c>
      <c r="F1241" s="11" t="s">
        <v>6942</v>
      </c>
      <c r="G1241" s="11" t="s">
        <v>6942</v>
      </c>
      <c r="H1241" s="11" t="s">
        <v>6906</v>
      </c>
      <c r="I1241" s="11" t="s">
        <v>6958</v>
      </c>
      <c r="J1241" s="11" t="s">
        <v>8965</v>
      </c>
      <c r="K1241" s="11" t="s">
        <v>13054</v>
      </c>
      <c r="L1241" s="11" t="s">
        <v>13055</v>
      </c>
      <c r="M1241" s="11" t="s">
        <v>66</v>
      </c>
      <c r="N1241" s="11" t="s">
        <v>6874</v>
      </c>
      <c r="O1241" s="11" t="s">
        <v>6875</v>
      </c>
      <c r="P1241" s="11" t="s">
        <v>66</v>
      </c>
      <c r="Q1241" s="11">
        <v>13760</v>
      </c>
      <c r="R1241" s="11" t="s">
        <v>13056</v>
      </c>
      <c r="S1241" s="11" t="s">
        <v>6878</v>
      </c>
      <c r="T1241" s="11" t="s">
        <v>2252</v>
      </c>
      <c r="U1241" s="11">
        <v>16000</v>
      </c>
      <c r="V1241" s="11" t="s">
        <v>8912</v>
      </c>
      <c r="W1241" s="11">
        <v>0</v>
      </c>
      <c r="X1241" s="11">
        <v>21</v>
      </c>
      <c r="Y1241" s="11" t="s">
        <v>6952</v>
      </c>
      <c r="Z1241" s="15" t="str">
        <f>_xlfn.XLOOKUP(E1241, Commandes!F:F, Commandes!D:D)</f>
        <v>GG8B-K7A-5W7</v>
      </c>
    </row>
    <row r="1242" spans="1:26" x14ac:dyDescent="0.25">
      <c r="A1242" s="11" t="s">
        <v>12832</v>
      </c>
      <c r="B1242" s="11" t="s">
        <v>6865</v>
      </c>
      <c r="C1242" s="11" t="s">
        <v>12936</v>
      </c>
      <c r="D1242" s="11" t="s">
        <v>13057</v>
      </c>
      <c r="E1242" s="11" t="s">
        <v>13058</v>
      </c>
      <c r="F1242" s="11" t="s">
        <v>7006</v>
      </c>
      <c r="G1242" s="11" t="s">
        <v>6884</v>
      </c>
      <c r="H1242" s="11" t="s">
        <v>4667</v>
      </c>
      <c r="I1242" s="11" t="s">
        <v>7007</v>
      </c>
      <c r="J1242" s="11" t="s">
        <v>7599</v>
      </c>
      <c r="K1242" s="11" t="s">
        <v>7600</v>
      </c>
      <c r="L1242" s="11" t="s">
        <v>13059</v>
      </c>
      <c r="M1242" s="11" t="s">
        <v>66</v>
      </c>
      <c r="N1242" s="11" t="s">
        <v>6874</v>
      </c>
      <c r="O1242" s="11" t="s">
        <v>6875</v>
      </c>
      <c r="P1242" s="11" t="s">
        <v>66</v>
      </c>
      <c r="Q1242" s="11">
        <v>223745</v>
      </c>
      <c r="R1242" s="11" t="s">
        <v>13060</v>
      </c>
      <c r="S1242" s="11" t="s">
        <v>8335</v>
      </c>
      <c r="T1242" s="11" t="s">
        <v>13061</v>
      </c>
      <c r="U1242" s="11">
        <v>0</v>
      </c>
      <c r="V1242" s="11" t="s">
        <v>6923</v>
      </c>
      <c r="W1242" s="11">
        <v>104</v>
      </c>
      <c r="X1242" s="11">
        <v>5</v>
      </c>
      <c r="Y1242" s="11" t="s">
        <v>66</v>
      </c>
      <c r="Z1242" s="15" t="e">
        <f>_xlfn.XLOOKUP(E1242, Commandes!F:F, Commandes!D:D)</f>
        <v>#N/A</v>
      </c>
    </row>
    <row r="1243" spans="1:26" x14ac:dyDescent="0.25">
      <c r="A1243" s="11" t="s">
        <v>12832</v>
      </c>
      <c r="B1243" s="11" t="s">
        <v>6865</v>
      </c>
      <c r="C1243" s="11" t="s">
        <v>12936</v>
      </c>
      <c r="D1243" s="11" t="s">
        <v>13062</v>
      </c>
      <c r="E1243" s="11" t="s">
        <v>13063</v>
      </c>
      <c r="F1243" s="11" t="s">
        <v>7071</v>
      </c>
      <c r="G1243" s="11" t="s">
        <v>4275</v>
      </c>
      <c r="H1243" s="11" t="s">
        <v>4667</v>
      </c>
      <c r="I1243" s="11" t="s">
        <v>7255</v>
      </c>
      <c r="J1243" s="11" t="s">
        <v>8179</v>
      </c>
      <c r="K1243" s="11" t="s">
        <v>13064</v>
      </c>
      <c r="L1243" s="11" t="s">
        <v>9537</v>
      </c>
      <c r="M1243" s="11" t="s">
        <v>66</v>
      </c>
      <c r="N1243" s="11" t="s">
        <v>6874</v>
      </c>
      <c r="O1243" s="11" t="s">
        <v>6875</v>
      </c>
      <c r="P1243" s="11" t="s">
        <v>13065</v>
      </c>
      <c r="Q1243" s="11">
        <v>242662</v>
      </c>
      <c r="R1243" s="11" t="s">
        <v>13066</v>
      </c>
      <c r="S1243" s="11" t="s">
        <v>6878</v>
      </c>
      <c r="T1243" s="11" t="s">
        <v>13067</v>
      </c>
      <c r="U1243" s="11">
        <v>0</v>
      </c>
      <c r="V1243" s="11" t="s">
        <v>6923</v>
      </c>
      <c r="W1243" s="11">
        <v>95</v>
      </c>
      <c r="X1243" s="11">
        <v>5</v>
      </c>
      <c r="Y1243" s="11" t="s">
        <v>66</v>
      </c>
      <c r="Z1243" s="15" t="e">
        <f>_xlfn.XLOOKUP(E1243, Commandes!F:F, Commandes!D:D)</f>
        <v>#N/A</v>
      </c>
    </row>
    <row r="1244" spans="1:26" x14ac:dyDescent="0.25">
      <c r="A1244" s="11" t="s">
        <v>12832</v>
      </c>
      <c r="B1244" s="11" t="s">
        <v>6865</v>
      </c>
      <c r="C1244" s="11" t="s">
        <v>12936</v>
      </c>
      <c r="D1244" s="11" t="s">
        <v>13068</v>
      </c>
      <c r="E1244" s="11" t="s">
        <v>13069</v>
      </c>
      <c r="F1244" s="11" t="s">
        <v>7071</v>
      </c>
      <c r="G1244" s="11" t="s">
        <v>4275</v>
      </c>
      <c r="H1244" s="11" t="s">
        <v>4667</v>
      </c>
      <c r="I1244" s="11" t="s">
        <v>7912</v>
      </c>
      <c r="J1244" s="11" t="s">
        <v>8186</v>
      </c>
      <c r="K1244" s="11" t="s">
        <v>13070</v>
      </c>
      <c r="L1244" s="11" t="s">
        <v>13071</v>
      </c>
      <c r="M1244" s="11" t="s">
        <v>66</v>
      </c>
      <c r="N1244" s="11" t="s">
        <v>6874</v>
      </c>
      <c r="O1244" s="11" t="s">
        <v>6875</v>
      </c>
      <c r="P1244" s="11" t="s">
        <v>66</v>
      </c>
      <c r="Q1244" s="11">
        <v>114387</v>
      </c>
      <c r="R1244" s="11" t="s">
        <v>13072</v>
      </c>
      <c r="S1244" s="11" t="s">
        <v>8335</v>
      </c>
      <c r="T1244" s="11" t="s">
        <v>13073</v>
      </c>
      <c r="U1244" s="11">
        <v>1961</v>
      </c>
      <c r="V1244" s="11" t="s">
        <v>6923</v>
      </c>
      <c r="W1244" s="11">
        <v>119</v>
      </c>
      <c r="X1244" s="11">
        <v>5</v>
      </c>
      <c r="Y1244" s="11" t="s">
        <v>6881</v>
      </c>
      <c r="Z1244" s="15" t="e">
        <f>_xlfn.XLOOKUP(E1244, Commandes!F:F, Commandes!D:D)</f>
        <v>#N/A</v>
      </c>
    </row>
    <row r="1245" spans="1:26" x14ac:dyDescent="0.25">
      <c r="A1245" s="11" t="s">
        <v>12832</v>
      </c>
      <c r="B1245" s="11" t="s">
        <v>6865</v>
      </c>
      <c r="C1245" s="11" t="s">
        <v>12936</v>
      </c>
      <c r="D1245" s="11" t="s">
        <v>13074</v>
      </c>
      <c r="E1245" s="11" t="s">
        <v>13075</v>
      </c>
      <c r="F1245" s="11" t="s">
        <v>6895</v>
      </c>
      <c r="G1245" s="11" t="s">
        <v>8247</v>
      </c>
      <c r="H1245" s="11" t="s">
        <v>7017</v>
      </c>
      <c r="I1245" s="11" t="s">
        <v>7204</v>
      </c>
      <c r="J1245" s="11" t="s">
        <v>9543</v>
      </c>
      <c r="K1245" s="11" t="s">
        <v>13076</v>
      </c>
      <c r="L1245" s="11" t="s">
        <v>13077</v>
      </c>
      <c r="M1245" s="11" t="s">
        <v>66</v>
      </c>
      <c r="N1245" s="11" t="s">
        <v>6874</v>
      </c>
      <c r="O1245" s="11" t="s">
        <v>6875</v>
      </c>
      <c r="P1245" s="11" t="s">
        <v>13065</v>
      </c>
      <c r="Q1245" s="11">
        <v>148260</v>
      </c>
      <c r="R1245" s="11" t="s">
        <v>13078</v>
      </c>
      <c r="S1245" s="11" t="s">
        <v>7125</v>
      </c>
      <c r="T1245" s="11" t="s">
        <v>13079</v>
      </c>
      <c r="U1245" s="11">
        <v>1775</v>
      </c>
      <c r="V1245" s="11" t="s">
        <v>6923</v>
      </c>
      <c r="W1245" s="11">
        <v>125</v>
      </c>
      <c r="X1245" s="11">
        <v>7</v>
      </c>
      <c r="Y1245" s="11" t="s">
        <v>6881</v>
      </c>
      <c r="Z1245" s="15" t="e">
        <f>_xlfn.XLOOKUP(E1245, Commandes!F:F, Commandes!D:D)</f>
        <v>#N/A</v>
      </c>
    </row>
    <row r="1246" spans="1:26" x14ac:dyDescent="0.25">
      <c r="A1246" s="11" t="s">
        <v>12832</v>
      </c>
      <c r="B1246" s="11" t="s">
        <v>6865</v>
      </c>
      <c r="C1246" s="11" t="s">
        <v>12936</v>
      </c>
      <c r="D1246" s="11" t="s">
        <v>13080</v>
      </c>
      <c r="E1246" s="11" t="s">
        <v>13081</v>
      </c>
      <c r="F1246" s="11" t="s">
        <v>6895</v>
      </c>
      <c r="G1246" s="11" t="s">
        <v>4275</v>
      </c>
      <c r="H1246" s="11" t="s">
        <v>7017</v>
      </c>
      <c r="I1246" s="11" t="s">
        <v>7204</v>
      </c>
      <c r="J1246" s="11" t="s">
        <v>7205</v>
      </c>
      <c r="K1246" s="11" t="s">
        <v>12214</v>
      </c>
      <c r="L1246" s="11" t="s">
        <v>13082</v>
      </c>
      <c r="M1246" s="11" t="s">
        <v>66</v>
      </c>
      <c r="N1246" s="11" t="s">
        <v>6874</v>
      </c>
      <c r="O1246" s="11" t="s">
        <v>6875</v>
      </c>
      <c r="P1246" s="11" t="s">
        <v>13083</v>
      </c>
      <c r="Q1246" s="11">
        <v>172362</v>
      </c>
      <c r="R1246" s="11" t="s">
        <v>13084</v>
      </c>
      <c r="S1246" s="11" t="s">
        <v>6878</v>
      </c>
      <c r="T1246" s="11" t="s">
        <v>13085</v>
      </c>
      <c r="U1246" s="11">
        <v>1710</v>
      </c>
      <c r="V1246" s="11" t="s">
        <v>6880</v>
      </c>
      <c r="W1246" s="11">
        <v>122</v>
      </c>
      <c r="X1246" s="11">
        <v>5</v>
      </c>
      <c r="Y1246" s="11" t="s">
        <v>6881</v>
      </c>
      <c r="Z1246" s="15" t="e">
        <f>_xlfn.XLOOKUP(E1246, Commandes!F:F, Commandes!D:D)</f>
        <v>#N/A</v>
      </c>
    </row>
    <row r="1247" spans="1:26" x14ac:dyDescent="0.25">
      <c r="A1247" s="11" t="s">
        <v>12832</v>
      </c>
      <c r="B1247" s="11" t="s">
        <v>6865</v>
      </c>
      <c r="C1247" s="11" t="s">
        <v>12936</v>
      </c>
      <c r="D1247" s="11" t="s">
        <v>13086</v>
      </c>
      <c r="E1247" s="11" t="s">
        <v>13087</v>
      </c>
      <c r="F1247" s="11" t="s">
        <v>6895</v>
      </c>
      <c r="G1247" s="11" t="s">
        <v>4275</v>
      </c>
      <c r="H1247" s="11" t="s">
        <v>7017</v>
      </c>
      <c r="I1247" s="11" t="s">
        <v>7204</v>
      </c>
      <c r="J1247" s="11" t="s">
        <v>7205</v>
      </c>
      <c r="K1247" s="11" t="s">
        <v>12214</v>
      </c>
      <c r="L1247" s="11" t="s">
        <v>13088</v>
      </c>
      <c r="M1247" s="11" t="s">
        <v>66</v>
      </c>
      <c r="N1247" s="11" t="s">
        <v>6874</v>
      </c>
      <c r="O1247" s="11" t="s">
        <v>6875</v>
      </c>
      <c r="P1247" s="11" t="s">
        <v>13089</v>
      </c>
      <c r="Q1247" s="11">
        <v>199386</v>
      </c>
      <c r="R1247" s="11" t="s">
        <v>13090</v>
      </c>
      <c r="S1247" s="11" t="s">
        <v>6878</v>
      </c>
      <c r="T1247" s="11" t="s">
        <v>13091</v>
      </c>
      <c r="U1247" s="11">
        <v>1710</v>
      </c>
      <c r="V1247" s="11" t="s">
        <v>6880</v>
      </c>
      <c r="W1247" s="11">
        <v>122</v>
      </c>
      <c r="X1247" s="11">
        <v>5</v>
      </c>
      <c r="Y1247" s="11" t="s">
        <v>6881</v>
      </c>
      <c r="Z1247" s="15" t="e">
        <f>_xlfn.XLOOKUP(E1247, Commandes!F:F, Commandes!D:D)</f>
        <v>#N/A</v>
      </c>
    </row>
    <row r="1248" spans="1:26" x14ac:dyDescent="0.25">
      <c r="A1248" s="11" t="s">
        <v>12832</v>
      </c>
      <c r="B1248" s="11" t="s">
        <v>6865</v>
      </c>
      <c r="C1248" s="11" t="s">
        <v>12936</v>
      </c>
      <c r="D1248" s="11" t="s">
        <v>13092</v>
      </c>
      <c r="E1248" s="11" t="s">
        <v>13093</v>
      </c>
      <c r="F1248" s="11" t="s">
        <v>7071</v>
      </c>
      <c r="G1248" s="11" t="s">
        <v>4275</v>
      </c>
      <c r="H1248" s="11" t="s">
        <v>4667</v>
      </c>
      <c r="I1248" s="11" t="s">
        <v>7255</v>
      </c>
      <c r="J1248" s="11" t="s">
        <v>7815</v>
      </c>
      <c r="K1248" s="11" t="s">
        <v>11356</v>
      </c>
      <c r="L1248" s="11" t="s">
        <v>13094</v>
      </c>
      <c r="M1248" s="11" t="s">
        <v>66</v>
      </c>
      <c r="N1248" s="11" t="s">
        <v>6874</v>
      </c>
      <c r="O1248" s="11" t="s">
        <v>6875</v>
      </c>
      <c r="P1248" s="11" t="s">
        <v>13095</v>
      </c>
      <c r="Q1248" s="11">
        <v>160700</v>
      </c>
      <c r="R1248" s="11" t="s">
        <v>7444</v>
      </c>
      <c r="S1248" s="11" t="s">
        <v>6878</v>
      </c>
      <c r="T1248" s="11" t="s">
        <v>13096</v>
      </c>
      <c r="U1248" s="11">
        <v>1863</v>
      </c>
      <c r="V1248" s="11" t="s">
        <v>6880</v>
      </c>
      <c r="W1248" s="11">
        <v>133</v>
      </c>
      <c r="X1248" s="11">
        <v>7</v>
      </c>
      <c r="Y1248" s="11" t="s">
        <v>6881</v>
      </c>
      <c r="Z1248" s="15" t="e">
        <f>_xlfn.XLOOKUP(E1248, Commandes!F:F, Commandes!D:D)</f>
        <v>#N/A</v>
      </c>
    </row>
    <row r="1249" spans="1:26" x14ac:dyDescent="0.25">
      <c r="A1249" s="11" t="s">
        <v>12832</v>
      </c>
      <c r="B1249" s="11" t="s">
        <v>6865</v>
      </c>
      <c r="C1249" s="11" t="s">
        <v>12936</v>
      </c>
      <c r="D1249" s="11" t="s">
        <v>13097</v>
      </c>
      <c r="E1249" s="11" t="s">
        <v>13098</v>
      </c>
      <c r="F1249" s="11" t="s">
        <v>6895</v>
      </c>
      <c r="G1249" s="11" t="s">
        <v>7016</v>
      </c>
      <c r="H1249" s="11" t="s">
        <v>7017</v>
      </c>
      <c r="I1249" s="11" t="s">
        <v>7018</v>
      </c>
      <c r="J1249" s="11" t="s">
        <v>7073</v>
      </c>
      <c r="K1249" s="11" t="s">
        <v>10773</v>
      </c>
      <c r="L1249" s="11" t="s">
        <v>13099</v>
      </c>
      <c r="M1249" s="11" t="s">
        <v>66</v>
      </c>
      <c r="N1249" s="11" t="s">
        <v>6874</v>
      </c>
      <c r="O1249" s="11" t="s">
        <v>6875</v>
      </c>
      <c r="P1249" s="11" t="s">
        <v>13100</v>
      </c>
      <c r="Q1249" s="11">
        <v>133200</v>
      </c>
      <c r="R1249" s="11" t="s">
        <v>13101</v>
      </c>
      <c r="S1249" s="11" t="s">
        <v>6878</v>
      </c>
      <c r="T1249" s="11" t="s">
        <v>13102</v>
      </c>
      <c r="U1249" s="11">
        <v>1940</v>
      </c>
      <c r="V1249" s="11" t="s">
        <v>6880</v>
      </c>
      <c r="W1249" s="11">
        <v>145</v>
      </c>
      <c r="X1249" s="11">
        <v>7</v>
      </c>
      <c r="Y1249" s="11" t="s">
        <v>6881</v>
      </c>
      <c r="Z1249" s="15" t="e">
        <f>_xlfn.XLOOKUP(E1249, Commandes!F:F, Commandes!D:D)</f>
        <v>#N/A</v>
      </c>
    </row>
    <row r="1250" spans="1:26" x14ac:dyDescent="0.25">
      <c r="A1250" s="11" t="s">
        <v>12832</v>
      </c>
      <c r="B1250" s="11" t="s">
        <v>6865</v>
      </c>
      <c r="C1250" s="11" t="s">
        <v>12936</v>
      </c>
      <c r="D1250" s="11" t="s">
        <v>13103</v>
      </c>
      <c r="E1250" s="11" t="s">
        <v>13104</v>
      </c>
      <c r="F1250" s="11" t="s">
        <v>6895</v>
      </c>
      <c r="G1250" s="11" t="s">
        <v>4275</v>
      </c>
      <c r="H1250" s="11" t="s">
        <v>7017</v>
      </c>
      <c r="I1250" s="11" t="s">
        <v>7204</v>
      </c>
      <c r="J1250" s="11" t="s">
        <v>7205</v>
      </c>
      <c r="K1250" s="11" t="s">
        <v>9891</v>
      </c>
      <c r="L1250" s="11" t="s">
        <v>13105</v>
      </c>
      <c r="M1250" s="11" t="s">
        <v>66</v>
      </c>
      <c r="N1250" s="11" t="s">
        <v>6874</v>
      </c>
      <c r="O1250" s="11" t="s">
        <v>6875</v>
      </c>
      <c r="P1250" s="11" t="s">
        <v>13106</v>
      </c>
      <c r="Q1250" s="11">
        <v>143304</v>
      </c>
      <c r="R1250" s="11" t="s">
        <v>13107</v>
      </c>
      <c r="S1250" s="11" t="s">
        <v>6878</v>
      </c>
      <c r="T1250" s="11" t="s">
        <v>13108</v>
      </c>
      <c r="U1250" s="11">
        <v>1710</v>
      </c>
      <c r="V1250" s="11" t="s">
        <v>6880</v>
      </c>
      <c r="W1250" s="11">
        <v>122</v>
      </c>
      <c r="X1250" s="11">
        <v>5</v>
      </c>
      <c r="Y1250" s="11" t="s">
        <v>6881</v>
      </c>
      <c r="Z1250" s="15" t="e">
        <f>_xlfn.XLOOKUP(E1250, Commandes!F:F, Commandes!D:D)</f>
        <v>#N/A</v>
      </c>
    </row>
    <row r="1251" spans="1:26" x14ac:dyDescent="0.25">
      <c r="A1251" s="11" t="s">
        <v>12832</v>
      </c>
      <c r="B1251" s="11" t="s">
        <v>6865</v>
      </c>
      <c r="C1251" s="11" t="s">
        <v>12936</v>
      </c>
      <c r="D1251" s="11" t="s">
        <v>13109</v>
      </c>
      <c r="E1251" s="11" t="s">
        <v>13110</v>
      </c>
      <c r="F1251" s="11" t="s">
        <v>6895</v>
      </c>
      <c r="G1251" s="11" t="s">
        <v>7214</v>
      </c>
      <c r="H1251" s="11" t="s">
        <v>7215</v>
      </c>
      <c r="I1251" s="11" t="s">
        <v>7420</v>
      </c>
      <c r="J1251" s="11" t="s">
        <v>7421</v>
      </c>
      <c r="K1251" s="11" t="s">
        <v>8210</v>
      </c>
      <c r="L1251" s="11" t="s">
        <v>13111</v>
      </c>
      <c r="M1251" s="11" t="s">
        <v>66</v>
      </c>
      <c r="N1251" s="11" t="s">
        <v>6874</v>
      </c>
      <c r="O1251" s="11" t="s">
        <v>6875</v>
      </c>
      <c r="P1251" s="11" t="s">
        <v>13112</v>
      </c>
      <c r="Q1251" s="11">
        <v>137803</v>
      </c>
      <c r="R1251" s="11" t="s">
        <v>13113</v>
      </c>
      <c r="S1251" s="11" t="s">
        <v>6878</v>
      </c>
      <c r="T1251" s="11" t="s">
        <v>13114</v>
      </c>
      <c r="U1251" s="11">
        <v>2350</v>
      </c>
      <c r="V1251" s="11" t="s">
        <v>7025</v>
      </c>
      <c r="W1251" s="11">
        <v>31</v>
      </c>
      <c r="X1251" s="11">
        <v>10</v>
      </c>
      <c r="Y1251" s="11" t="s">
        <v>6881</v>
      </c>
      <c r="Z1251" s="15" t="e">
        <f>_xlfn.XLOOKUP(E1251, Commandes!F:F, Commandes!D:D)</f>
        <v>#N/A</v>
      </c>
    </row>
    <row r="1252" spans="1:26" x14ac:dyDescent="0.25">
      <c r="A1252" s="11" t="s">
        <v>12832</v>
      </c>
      <c r="B1252" s="11" t="s">
        <v>6865</v>
      </c>
      <c r="C1252" s="11" t="s">
        <v>12936</v>
      </c>
      <c r="D1252" s="11" t="s">
        <v>13115</v>
      </c>
      <c r="E1252" s="11" t="s">
        <v>13116</v>
      </c>
      <c r="F1252" s="11" t="s">
        <v>7071</v>
      </c>
      <c r="G1252" s="11" t="s">
        <v>4275</v>
      </c>
      <c r="H1252" s="11" t="s">
        <v>4667</v>
      </c>
      <c r="I1252" s="11" t="s">
        <v>7255</v>
      </c>
      <c r="J1252" s="11" t="s">
        <v>7815</v>
      </c>
      <c r="K1252" s="11" t="s">
        <v>8223</v>
      </c>
      <c r="L1252" s="11" t="s">
        <v>13117</v>
      </c>
      <c r="M1252" s="11" t="s">
        <v>66</v>
      </c>
      <c r="N1252" s="11" t="s">
        <v>6874</v>
      </c>
      <c r="O1252" s="11" t="s">
        <v>6875</v>
      </c>
      <c r="P1252" s="11" t="s">
        <v>66</v>
      </c>
      <c r="Q1252" s="11">
        <v>80119</v>
      </c>
      <c r="R1252" s="11" t="s">
        <v>13118</v>
      </c>
      <c r="S1252" s="11" t="s">
        <v>7125</v>
      </c>
      <c r="T1252" s="11" t="s">
        <v>13119</v>
      </c>
      <c r="U1252" s="11">
        <v>1863</v>
      </c>
      <c r="V1252" s="11" t="s">
        <v>6880</v>
      </c>
      <c r="W1252" s="11">
        <v>136</v>
      </c>
      <c r="X1252" s="11">
        <v>7</v>
      </c>
      <c r="Y1252" s="11" t="s">
        <v>6881</v>
      </c>
      <c r="Z1252" s="15" t="e">
        <f>_xlfn.XLOOKUP(E1252, Commandes!F:F, Commandes!D:D)</f>
        <v>#N/A</v>
      </c>
    </row>
    <row r="1253" spans="1:26" x14ac:dyDescent="0.25">
      <c r="A1253" s="11" t="s">
        <v>12832</v>
      </c>
      <c r="B1253" s="11" t="s">
        <v>6865</v>
      </c>
      <c r="C1253" s="11" t="s">
        <v>12936</v>
      </c>
      <c r="D1253" s="11" t="s">
        <v>13120</v>
      </c>
      <c r="E1253" s="11" t="s">
        <v>13121</v>
      </c>
      <c r="F1253" s="11" t="s">
        <v>7071</v>
      </c>
      <c r="G1253" s="11" t="s">
        <v>4275</v>
      </c>
      <c r="H1253" s="11" t="s">
        <v>4667</v>
      </c>
      <c r="I1253" s="11" t="s">
        <v>7255</v>
      </c>
      <c r="J1253" s="11" t="s">
        <v>7815</v>
      </c>
      <c r="K1253" s="11" t="s">
        <v>8223</v>
      </c>
      <c r="L1253" s="11" t="s">
        <v>13117</v>
      </c>
      <c r="M1253" s="11" t="s">
        <v>66</v>
      </c>
      <c r="N1253" s="11" t="s">
        <v>6874</v>
      </c>
      <c r="O1253" s="11" t="s">
        <v>6875</v>
      </c>
      <c r="P1253" s="11" t="s">
        <v>13122</v>
      </c>
      <c r="Q1253" s="11">
        <v>63362</v>
      </c>
      <c r="R1253" s="11" t="s">
        <v>13123</v>
      </c>
      <c r="S1253" s="11" t="s">
        <v>6878</v>
      </c>
      <c r="T1253" s="11" t="s">
        <v>13124</v>
      </c>
      <c r="U1253" s="11">
        <v>1863</v>
      </c>
      <c r="V1253" s="11" t="s">
        <v>6880</v>
      </c>
      <c r="W1253" s="11">
        <v>136</v>
      </c>
      <c r="X1253" s="11">
        <v>7</v>
      </c>
      <c r="Y1253" s="11" t="s">
        <v>6881</v>
      </c>
      <c r="Z1253" s="15" t="e">
        <f>_xlfn.XLOOKUP(E1253, Commandes!F:F, Commandes!D:D)</f>
        <v>#N/A</v>
      </c>
    </row>
    <row r="1254" spans="1:26" x14ac:dyDescent="0.25">
      <c r="A1254" s="11" t="s">
        <v>12832</v>
      </c>
      <c r="B1254" s="11" t="s">
        <v>6865</v>
      </c>
      <c r="C1254" s="11" t="s">
        <v>12936</v>
      </c>
      <c r="D1254" s="11" t="s">
        <v>13125</v>
      </c>
      <c r="E1254" s="11" t="s">
        <v>13126</v>
      </c>
      <c r="F1254" s="11" t="s">
        <v>7071</v>
      </c>
      <c r="G1254" s="11" t="s">
        <v>6884</v>
      </c>
      <c r="H1254" s="11" t="s">
        <v>7017</v>
      </c>
      <c r="I1254" s="11" t="s">
        <v>7072</v>
      </c>
      <c r="J1254" s="11" t="s">
        <v>7479</v>
      </c>
      <c r="K1254" s="11" t="s">
        <v>7206</v>
      </c>
      <c r="L1254" s="11" t="s">
        <v>13127</v>
      </c>
      <c r="M1254" s="11" t="s">
        <v>66</v>
      </c>
      <c r="N1254" s="11" t="s">
        <v>6874</v>
      </c>
      <c r="O1254" s="11" t="s">
        <v>6875</v>
      </c>
      <c r="P1254" s="11" t="s">
        <v>13128</v>
      </c>
      <c r="Q1254" s="11">
        <v>80221</v>
      </c>
      <c r="R1254" s="11" t="s">
        <v>13129</v>
      </c>
      <c r="S1254" s="11" t="s">
        <v>6878</v>
      </c>
      <c r="T1254" s="11" t="s">
        <v>13130</v>
      </c>
      <c r="U1254" s="11">
        <v>2170</v>
      </c>
      <c r="V1254" s="11" t="s">
        <v>7025</v>
      </c>
      <c r="W1254" s="11">
        <v>23</v>
      </c>
      <c r="X1254" s="11">
        <v>8</v>
      </c>
      <c r="Y1254" s="11" t="s">
        <v>6881</v>
      </c>
      <c r="Z1254" s="15" t="e">
        <f>_xlfn.XLOOKUP(E1254, Commandes!F:F, Commandes!D:D)</f>
        <v>#N/A</v>
      </c>
    </row>
    <row r="1255" spans="1:26" x14ac:dyDescent="0.25">
      <c r="A1255" s="11" t="s">
        <v>12832</v>
      </c>
      <c r="B1255" s="11" t="s">
        <v>6865</v>
      </c>
      <c r="C1255" s="11" t="s">
        <v>12936</v>
      </c>
      <c r="D1255" s="11" t="s">
        <v>13131</v>
      </c>
      <c r="E1255" s="11" t="s">
        <v>13132</v>
      </c>
      <c r="F1255" s="11" t="s">
        <v>6895</v>
      </c>
      <c r="G1255" s="11" t="s">
        <v>4275</v>
      </c>
      <c r="H1255" s="11" t="s">
        <v>7017</v>
      </c>
      <c r="I1255" s="11" t="s">
        <v>7204</v>
      </c>
      <c r="J1255" s="11" t="s">
        <v>7205</v>
      </c>
      <c r="K1255" s="11" t="s">
        <v>7206</v>
      </c>
      <c r="L1255" s="11" t="s">
        <v>13127</v>
      </c>
      <c r="M1255" s="11" t="s">
        <v>66</v>
      </c>
      <c r="N1255" s="11" t="s">
        <v>6874</v>
      </c>
      <c r="O1255" s="11" t="s">
        <v>6875</v>
      </c>
      <c r="P1255" s="11" t="s">
        <v>13133</v>
      </c>
      <c r="Q1255" s="11">
        <v>80115</v>
      </c>
      <c r="R1255" s="11" t="s">
        <v>13134</v>
      </c>
      <c r="S1255" s="11" t="s">
        <v>6878</v>
      </c>
      <c r="T1255" s="11" t="s">
        <v>13135</v>
      </c>
      <c r="U1255" s="11">
        <v>1710</v>
      </c>
      <c r="V1255" s="11" t="s">
        <v>6880</v>
      </c>
      <c r="W1255" s="11">
        <v>123</v>
      </c>
      <c r="X1255" s="11">
        <v>5</v>
      </c>
      <c r="Y1255" s="11" t="s">
        <v>6881</v>
      </c>
      <c r="Z1255" s="15" t="e">
        <f>_xlfn.XLOOKUP(E1255, Commandes!F:F, Commandes!D:D)</f>
        <v>#N/A</v>
      </c>
    </row>
    <row r="1256" spans="1:26" x14ac:dyDescent="0.25">
      <c r="A1256" s="11" t="s">
        <v>12832</v>
      </c>
      <c r="B1256" s="11" t="s">
        <v>6865</v>
      </c>
      <c r="C1256" s="11" t="s">
        <v>12936</v>
      </c>
      <c r="D1256" s="11" t="s">
        <v>13136</v>
      </c>
      <c r="E1256" s="11" t="s">
        <v>13137</v>
      </c>
      <c r="F1256" s="11" t="s">
        <v>6869</v>
      </c>
      <c r="G1256" s="11" t="s">
        <v>4181</v>
      </c>
      <c r="H1256" s="11" t="s">
        <v>4667</v>
      </c>
      <c r="I1256" s="11" t="s">
        <v>6870</v>
      </c>
      <c r="J1256" s="11" t="s">
        <v>6871</v>
      </c>
      <c r="K1256" s="11" t="s">
        <v>8230</v>
      </c>
      <c r="L1256" s="11" t="s">
        <v>13138</v>
      </c>
      <c r="M1256" s="11" t="s">
        <v>66</v>
      </c>
      <c r="N1256" s="11" t="s">
        <v>6874</v>
      </c>
      <c r="O1256" s="11" t="s">
        <v>6875</v>
      </c>
      <c r="P1256" s="11" t="s">
        <v>13139</v>
      </c>
      <c r="Q1256" s="11">
        <v>73567</v>
      </c>
      <c r="R1256" s="11" t="s">
        <v>13140</v>
      </c>
      <c r="S1256" s="11" t="s">
        <v>8335</v>
      </c>
      <c r="T1256" s="11" t="s">
        <v>13141</v>
      </c>
      <c r="U1256" s="11">
        <v>1595</v>
      </c>
      <c r="V1256" s="11" t="s">
        <v>6880</v>
      </c>
      <c r="W1256" s="11">
        <v>120</v>
      </c>
      <c r="X1256" s="11">
        <v>5</v>
      </c>
      <c r="Y1256" s="11" t="s">
        <v>6881</v>
      </c>
      <c r="Z1256" s="15" t="e">
        <f>_xlfn.XLOOKUP(E1256, Commandes!F:F, Commandes!D:D)</f>
        <v>#N/A</v>
      </c>
    </row>
    <row r="1257" spans="1:26" x14ac:dyDescent="0.25">
      <c r="A1257" s="11" t="s">
        <v>12832</v>
      </c>
      <c r="B1257" s="11" t="s">
        <v>6865</v>
      </c>
      <c r="C1257" s="11" t="s">
        <v>12936</v>
      </c>
      <c r="D1257" s="11" t="s">
        <v>13142</v>
      </c>
      <c r="E1257" s="11" t="s">
        <v>13143</v>
      </c>
      <c r="F1257" s="11" t="s">
        <v>6869</v>
      </c>
      <c r="G1257" s="11" t="s">
        <v>4181</v>
      </c>
      <c r="H1257" s="11" t="s">
        <v>4667</v>
      </c>
      <c r="I1257" s="11" t="s">
        <v>6870</v>
      </c>
      <c r="J1257" s="11" t="s">
        <v>6871</v>
      </c>
      <c r="K1257" s="11" t="s">
        <v>8230</v>
      </c>
      <c r="L1257" s="11" t="s">
        <v>13138</v>
      </c>
      <c r="M1257" s="11" t="s">
        <v>66</v>
      </c>
      <c r="N1257" s="11" t="s">
        <v>6874</v>
      </c>
      <c r="O1257" s="11" t="s">
        <v>6875</v>
      </c>
      <c r="P1257" s="11" t="s">
        <v>66</v>
      </c>
      <c r="Q1257" s="11">
        <v>114502</v>
      </c>
      <c r="R1257" s="11" t="s">
        <v>13144</v>
      </c>
      <c r="S1257" s="11" t="s">
        <v>6878</v>
      </c>
      <c r="T1257" s="11" t="s">
        <v>13145</v>
      </c>
      <c r="U1257" s="11">
        <v>1595</v>
      </c>
      <c r="V1257" s="11" t="s">
        <v>6880</v>
      </c>
      <c r="W1257" s="11">
        <v>120</v>
      </c>
      <c r="X1257" s="11">
        <v>5</v>
      </c>
      <c r="Y1257" s="11" t="s">
        <v>6881</v>
      </c>
      <c r="Z1257" s="15" t="e">
        <f>_xlfn.XLOOKUP(E1257, Commandes!F:F, Commandes!D:D)</f>
        <v>#N/A</v>
      </c>
    </row>
    <row r="1258" spans="1:26" x14ac:dyDescent="0.25">
      <c r="A1258" s="11" t="s">
        <v>12832</v>
      </c>
      <c r="B1258" s="11" t="s">
        <v>6865</v>
      </c>
      <c r="C1258" s="11" t="s">
        <v>12936</v>
      </c>
      <c r="D1258" s="11" t="s">
        <v>13146</v>
      </c>
      <c r="E1258" s="11" t="s">
        <v>13147</v>
      </c>
      <c r="F1258" s="11" t="s">
        <v>6869</v>
      </c>
      <c r="G1258" s="11" t="s">
        <v>4181</v>
      </c>
      <c r="H1258" s="11" t="s">
        <v>4667</v>
      </c>
      <c r="I1258" s="11" t="s">
        <v>6870</v>
      </c>
      <c r="J1258" s="11" t="s">
        <v>6871</v>
      </c>
      <c r="K1258" s="11" t="s">
        <v>8230</v>
      </c>
      <c r="L1258" s="11" t="s">
        <v>13138</v>
      </c>
      <c r="M1258" s="11" t="s">
        <v>66</v>
      </c>
      <c r="N1258" s="11" t="s">
        <v>6874</v>
      </c>
      <c r="O1258" s="11" t="s">
        <v>6875</v>
      </c>
      <c r="P1258" s="11" t="s">
        <v>13148</v>
      </c>
      <c r="Q1258" s="11">
        <v>122740</v>
      </c>
      <c r="R1258" s="11" t="s">
        <v>13056</v>
      </c>
      <c r="S1258" s="11" t="s">
        <v>6878</v>
      </c>
      <c r="T1258" s="11" t="s">
        <v>13149</v>
      </c>
      <c r="U1258" s="11">
        <v>1595</v>
      </c>
      <c r="V1258" s="11" t="s">
        <v>6880</v>
      </c>
      <c r="W1258" s="11">
        <v>120</v>
      </c>
      <c r="X1258" s="11">
        <v>5</v>
      </c>
      <c r="Y1258" s="11" t="s">
        <v>6881</v>
      </c>
      <c r="Z1258" s="15" t="e">
        <f>_xlfn.XLOOKUP(E1258, Commandes!F:F, Commandes!D:D)</f>
        <v>#N/A</v>
      </c>
    </row>
    <row r="1259" spans="1:26" x14ac:dyDescent="0.25">
      <c r="A1259" s="11" t="s">
        <v>12832</v>
      </c>
      <c r="B1259" s="11" t="s">
        <v>6865</v>
      </c>
      <c r="C1259" s="11" t="s">
        <v>12936</v>
      </c>
      <c r="D1259" s="11" t="s">
        <v>13150</v>
      </c>
      <c r="E1259" s="11" t="s">
        <v>13151</v>
      </c>
      <c r="F1259" s="11" t="s">
        <v>6869</v>
      </c>
      <c r="G1259" s="11" t="s">
        <v>4181</v>
      </c>
      <c r="H1259" s="11" t="s">
        <v>4667</v>
      </c>
      <c r="I1259" s="11" t="s">
        <v>6870</v>
      </c>
      <c r="J1259" s="11" t="s">
        <v>6871</v>
      </c>
      <c r="K1259" s="11" t="s">
        <v>8230</v>
      </c>
      <c r="L1259" s="11" t="s">
        <v>13138</v>
      </c>
      <c r="M1259" s="11" t="s">
        <v>66</v>
      </c>
      <c r="N1259" s="11" t="s">
        <v>6874</v>
      </c>
      <c r="O1259" s="11" t="s">
        <v>6875</v>
      </c>
      <c r="P1259" s="11" t="s">
        <v>13152</v>
      </c>
      <c r="Q1259" s="11">
        <v>55698</v>
      </c>
      <c r="R1259" s="11" t="s">
        <v>13153</v>
      </c>
      <c r="S1259" s="11" t="s">
        <v>6878</v>
      </c>
      <c r="T1259" s="11" t="s">
        <v>13154</v>
      </c>
      <c r="U1259" s="11">
        <v>1595</v>
      </c>
      <c r="V1259" s="11" t="s">
        <v>6880</v>
      </c>
      <c r="W1259" s="11">
        <v>120</v>
      </c>
      <c r="X1259" s="11">
        <v>5</v>
      </c>
      <c r="Y1259" s="11" t="s">
        <v>6881</v>
      </c>
      <c r="Z1259" s="15" t="e">
        <f>_xlfn.XLOOKUP(E1259, Commandes!F:F, Commandes!D:D)</f>
        <v>#N/A</v>
      </c>
    </row>
    <row r="1260" spans="1:26" x14ac:dyDescent="0.25">
      <c r="A1260" s="11" t="s">
        <v>12832</v>
      </c>
      <c r="B1260" s="11" t="s">
        <v>6865</v>
      </c>
      <c r="C1260" s="11" t="s">
        <v>12936</v>
      </c>
      <c r="D1260" s="11" t="s">
        <v>13155</v>
      </c>
      <c r="E1260" s="11" t="s">
        <v>13156</v>
      </c>
      <c r="F1260" s="11" t="s">
        <v>6869</v>
      </c>
      <c r="G1260" s="11" t="s">
        <v>4181</v>
      </c>
      <c r="H1260" s="11" t="s">
        <v>4667</v>
      </c>
      <c r="I1260" s="11" t="s">
        <v>6870</v>
      </c>
      <c r="J1260" s="11" t="s">
        <v>6871</v>
      </c>
      <c r="K1260" s="11" t="s">
        <v>8230</v>
      </c>
      <c r="L1260" s="11" t="s">
        <v>13138</v>
      </c>
      <c r="M1260" s="11" t="s">
        <v>66</v>
      </c>
      <c r="N1260" s="11" t="s">
        <v>6874</v>
      </c>
      <c r="O1260" s="11" t="s">
        <v>6875</v>
      </c>
      <c r="P1260" s="11" t="s">
        <v>13157</v>
      </c>
      <c r="Q1260" s="11">
        <v>74649</v>
      </c>
      <c r="R1260" s="11" t="s">
        <v>13158</v>
      </c>
      <c r="S1260" s="11" t="s">
        <v>6878</v>
      </c>
      <c r="T1260" s="11" t="s">
        <v>13159</v>
      </c>
      <c r="U1260" s="11">
        <v>1595</v>
      </c>
      <c r="V1260" s="11" t="s">
        <v>6880</v>
      </c>
      <c r="W1260" s="11">
        <v>120</v>
      </c>
      <c r="X1260" s="11">
        <v>5</v>
      </c>
      <c r="Y1260" s="11" t="s">
        <v>6881</v>
      </c>
      <c r="Z1260" s="15" t="e">
        <f>_xlfn.XLOOKUP(E1260, Commandes!F:F, Commandes!D:D)</f>
        <v>#N/A</v>
      </c>
    </row>
    <row r="1261" spans="1:26" x14ac:dyDescent="0.25">
      <c r="A1261" s="11" t="s">
        <v>12832</v>
      </c>
      <c r="B1261" s="11" t="s">
        <v>6865</v>
      </c>
      <c r="C1261" s="11" t="s">
        <v>12936</v>
      </c>
      <c r="D1261" s="11" t="s">
        <v>13160</v>
      </c>
      <c r="E1261" s="11" t="s">
        <v>13161</v>
      </c>
      <c r="F1261" s="11" t="s">
        <v>6869</v>
      </c>
      <c r="G1261" s="11" t="s">
        <v>4181</v>
      </c>
      <c r="H1261" s="11" t="s">
        <v>4667</v>
      </c>
      <c r="I1261" s="11" t="s">
        <v>6870</v>
      </c>
      <c r="J1261" s="11" t="s">
        <v>6871</v>
      </c>
      <c r="K1261" s="11" t="s">
        <v>8230</v>
      </c>
      <c r="L1261" s="11" t="s">
        <v>13138</v>
      </c>
      <c r="M1261" s="11" t="s">
        <v>66</v>
      </c>
      <c r="N1261" s="11" t="s">
        <v>6874</v>
      </c>
      <c r="O1261" s="11" t="s">
        <v>6875</v>
      </c>
      <c r="P1261" s="11" t="s">
        <v>66</v>
      </c>
      <c r="Q1261" s="11">
        <v>99969</v>
      </c>
      <c r="R1261" s="11" t="s">
        <v>13162</v>
      </c>
      <c r="S1261" s="11" t="s">
        <v>6878</v>
      </c>
      <c r="T1261" s="11" t="s">
        <v>13163</v>
      </c>
      <c r="U1261" s="11">
        <v>1595</v>
      </c>
      <c r="V1261" s="11" t="s">
        <v>6880</v>
      </c>
      <c r="W1261" s="11">
        <v>120</v>
      </c>
      <c r="X1261" s="11">
        <v>5</v>
      </c>
      <c r="Y1261" s="11" t="s">
        <v>6881</v>
      </c>
      <c r="Z1261" s="15" t="e">
        <f>_xlfn.XLOOKUP(E1261, Commandes!F:F, Commandes!D:D)</f>
        <v>#N/A</v>
      </c>
    </row>
    <row r="1262" spans="1:26" x14ac:dyDescent="0.25">
      <c r="A1262" s="11" t="s">
        <v>12832</v>
      </c>
      <c r="B1262" s="11" t="s">
        <v>6865</v>
      </c>
      <c r="C1262" s="11" t="s">
        <v>12936</v>
      </c>
      <c r="D1262" s="11" t="s">
        <v>13164</v>
      </c>
      <c r="E1262" s="11" t="s">
        <v>13165</v>
      </c>
      <c r="F1262" s="11" t="s">
        <v>6869</v>
      </c>
      <c r="G1262" s="11" t="s">
        <v>4181</v>
      </c>
      <c r="H1262" s="11" t="s">
        <v>4667</v>
      </c>
      <c r="I1262" s="11" t="s">
        <v>6870</v>
      </c>
      <c r="J1262" s="11" t="s">
        <v>6871</v>
      </c>
      <c r="K1262" s="11" t="s">
        <v>8230</v>
      </c>
      <c r="L1262" s="11" t="s">
        <v>13138</v>
      </c>
      <c r="M1262" s="11" t="s">
        <v>66</v>
      </c>
      <c r="N1262" s="11" t="s">
        <v>6874</v>
      </c>
      <c r="O1262" s="11" t="s">
        <v>6875</v>
      </c>
      <c r="P1262" s="11" t="s">
        <v>13166</v>
      </c>
      <c r="Q1262" s="11">
        <v>102495</v>
      </c>
      <c r="R1262" s="11" t="s">
        <v>13167</v>
      </c>
      <c r="S1262" s="11" t="s">
        <v>6878</v>
      </c>
      <c r="T1262" s="11" t="s">
        <v>13168</v>
      </c>
      <c r="U1262" s="11">
        <v>1595</v>
      </c>
      <c r="V1262" s="11" t="s">
        <v>6880</v>
      </c>
      <c r="W1262" s="11">
        <v>120</v>
      </c>
      <c r="X1262" s="11">
        <v>5</v>
      </c>
      <c r="Y1262" s="11" t="s">
        <v>6881</v>
      </c>
      <c r="Z1262" s="15" t="e">
        <f>_xlfn.XLOOKUP(E1262, Commandes!F:F, Commandes!D:D)</f>
        <v>#N/A</v>
      </c>
    </row>
    <row r="1263" spans="1:26" x14ac:dyDescent="0.25">
      <c r="A1263" s="11" t="s">
        <v>12832</v>
      </c>
      <c r="B1263" s="11" t="s">
        <v>6865</v>
      </c>
      <c r="C1263" s="11" t="s">
        <v>12936</v>
      </c>
      <c r="D1263" s="11" t="s">
        <v>13169</v>
      </c>
      <c r="E1263" s="11" t="s">
        <v>13170</v>
      </c>
      <c r="F1263" s="11" t="s">
        <v>6869</v>
      </c>
      <c r="G1263" s="11" t="s">
        <v>4181</v>
      </c>
      <c r="H1263" s="11" t="s">
        <v>4667</v>
      </c>
      <c r="I1263" s="11" t="s">
        <v>6870</v>
      </c>
      <c r="J1263" s="11" t="s">
        <v>6871</v>
      </c>
      <c r="K1263" s="11" t="s">
        <v>8230</v>
      </c>
      <c r="L1263" s="11" t="s">
        <v>13138</v>
      </c>
      <c r="M1263" s="11" t="s">
        <v>66</v>
      </c>
      <c r="N1263" s="11" t="s">
        <v>6874</v>
      </c>
      <c r="O1263" s="11" t="s">
        <v>6875</v>
      </c>
      <c r="P1263" s="11" t="s">
        <v>13171</v>
      </c>
      <c r="Q1263" s="11">
        <v>104317</v>
      </c>
      <c r="R1263" s="11" t="s">
        <v>13172</v>
      </c>
      <c r="S1263" s="11" t="s">
        <v>6878</v>
      </c>
      <c r="T1263" s="11" t="s">
        <v>13173</v>
      </c>
      <c r="U1263" s="11">
        <v>1595</v>
      </c>
      <c r="V1263" s="11" t="s">
        <v>6880</v>
      </c>
      <c r="W1263" s="11">
        <v>120</v>
      </c>
      <c r="X1263" s="11">
        <v>5</v>
      </c>
      <c r="Y1263" s="11" t="s">
        <v>6881</v>
      </c>
      <c r="Z1263" s="15" t="e">
        <f>_xlfn.XLOOKUP(E1263, Commandes!F:F, Commandes!D:D)</f>
        <v>#N/A</v>
      </c>
    </row>
    <row r="1264" spans="1:26" x14ac:dyDescent="0.25">
      <c r="A1264" s="11" t="s">
        <v>12832</v>
      </c>
      <c r="B1264" s="11" t="s">
        <v>6865</v>
      </c>
      <c r="C1264" s="11" t="s">
        <v>12936</v>
      </c>
      <c r="D1264" s="11" t="s">
        <v>13174</v>
      </c>
      <c r="E1264" s="11" t="s">
        <v>13175</v>
      </c>
      <c r="F1264" s="11" t="s">
        <v>6869</v>
      </c>
      <c r="G1264" s="11" t="s">
        <v>4181</v>
      </c>
      <c r="H1264" s="11" t="s">
        <v>4667</v>
      </c>
      <c r="I1264" s="11" t="s">
        <v>6870</v>
      </c>
      <c r="J1264" s="11" t="s">
        <v>6871</v>
      </c>
      <c r="K1264" s="11" t="s">
        <v>8230</v>
      </c>
      <c r="L1264" s="11" t="s">
        <v>13138</v>
      </c>
      <c r="M1264" s="11" t="s">
        <v>66</v>
      </c>
      <c r="N1264" s="11" t="s">
        <v>6874</v>
      </c>
      <c r="O1264" s="11" t="s">
        <v>6875</v>
      </c>
      <c r="P1264" s="11" t="s">
        <v>13176</v>
      </c>
      <c r="Q1264" s="11">
        <v>171513</v>
      </c>
      <c r="R1264" s="11" t="s">
        <v>13177</v>
      </c>
      <c r="S1264" s="11" t="s">
        <v>6878</v>
      </c>
      <c r="T1264" s="11" t="s">
        <v>13178</v>
      </c>
      <c r="U1264" s="11">
        <v>1595</v>
      </c>
      <c r="V1264" s="11" t="s">
        <v>6880</v>
      </c>
      <c r="W1264" s="11">
        <v>120</v>
      </c>
      <c r="X1264" s="11">
        <v>5</v>
      </c>
      <c r="Y1264" s="11" t="s">
        <v>6881</v>
      </c>
      <c r="Z1264" s="15" t="e">
        <f>_xlfn.XLOOKUP(E1264, Commandes!F:F, Commandes!D:D)</f>
        <v>#N/A</v>
      </c>
    </row>
    <row r="1265" spans="1:26" x14ac:dyDescent="0.25">
      <c r="A1265" s="11" t="s">
        <v>12832</v>
      </c>
      <c r="B1265" s="11" t="s">
        <v>6865</v>
      </c>
      <c r="C1265" s="11" t="s">
        <v>12936</v>
      </c>
      <c r="D1265" s="11" t="s">
        <v>13179</v>
      </c>
      <c r="E1265" s="11" t="s">
        <v>13180</v>
      </c>
      <c r="F1265" s="11" t="s">
        <v>6869</v>
      </c>
      <c r="G1265" s="11" t="s">
        <v>4181</v>
      </c>
      <c r="H1265" s="11" t="s">
        <v>4667</v>
      </c>
      <c r="I1265" s="11" t="s">
        <v>6870</v>
      </c>
      <c r="J1265" s="11" t="s">
        <v>6871</v>
      </c>
      <c r="K1265" s="11" t="s">
        <v>8230</v>
      </c>
      <c r="L1265" s="11" t="s">
        <v>13181</v>
      </c>
      <c r="M1265" s="11" t="s">
        <v>66</v>
      </c>
      <c r="N1265" s="11" t="s">
        <v>6874</v>
      </c>
      <c r="O1265" s="11" t="s">
        <v>6875</v>
      </c>
      <c r="P1265" s="11" t="s">
        <v>13182</v>
      </c>
      <c r="Q1265" s="11">
        <v>79137</v>
      </c>
      <c r="R1265" s="11" t="s">
        <v>13183</v>
      </c>
      <c r="S1265" s="11" t="s">
        <v>6878</v>
      </c>
      <c r="T1265" s="11" t="s">
        <v>13184</v>
      </c>
      <c r="U1265" s="11">
        <v>1595</v>
      </c>
      <c r="V1265" s="11" t="s">
        <v>6880</v>
      </c>
      <c r="W1265" s="11">
        <v>120</v>
      </c>
      <c r="X1265" s="11">
        <v>5</v>
      </c>
      <c r="Y1265" s="11" t="s">
        <v>6881</v>
      </c>
      <c r="Z1265" s="15" t="e">
        <f>_xlfn.XLOOKUP(E1265, Commandes!F:F, Commandes!D:D)</f>
        <v>#N/A</v>
      </c>
    </row>
    <row r="1266" spans="1:26" x14ac:dyDescent="0.25">
      <c r="A1266" s="11" t="s">
        <v>12832</v>
      </c>
      <c r="B1266" s="11" t="s">
        <v>6865</v>
      </c>
      <c r="C1266" s="11" t="s">
        <v>12936</v>
      </c>
      <c r="D1266" s="11" t="s">
        <v>13185</v>
      </c>
      <c r="E1266" s="11" t="s">
        <v>13186</v>
      </c>
      <c r="F1266" s="11" t="s">
        <v>6869</v>
      </c>
      <c r="G1266" s="11" t="s">
        <v>4181</v>
      </c>
      <c r="H1266" s="11" t="s">
        <v>4667</v>
      </c>
      <c r="I1266" s="11" t="s">
        <v>6870</v>
      </c>
      <c r="J1266" s="11" t="s">
        <v>6871</v>
      </c>
      <c r="K1266" s="11" t="s">
        <v>12084</v>
      </c>
      <c r="L1266" s="11" t="s">
        <v>12085</v>
      </c>
      <c r="M1266" s="11" t="s">
        <v>66</v>
      </c>
      <c r="N1266" s="11" t="s">
        <v>6874</v>
      </c>
      <c r="O1266" s="11" t="s">
        <v>6875</v>
      </c>
      <c r="P1266" s="11" t="s">
        <v>13187</v>
      </c>
      <c r="Q1266" s="11">
        <v>169417</v>
      </c>
      <c r="R1266" s="11" t="s">
        <v>13188</v>
      </c>
      <c r="S1266" s="11" t="s">
        <v>6878</v>
      </c>
      <c r="T1266" s="11" t="s">
        <v>13189</v>
      </c>
      <c r="U1266" s="11">
        <v>1595</v>
      </c>
      <c r="V1266" s="11" t="s">
        <v>6880</v>
      </c>
      <c r="W1266" s="11">
        <v>120</v>
      </c>
      <c r="X1266" s="11">
        <v>5</v>
      </c>
      <c r="Y1266" s="11" t="s">
        <v>6881</v>
      </c>
      <c r="Z1266" s="15" t="e">
        <f>_xlfn.XLOOKUP(E1266, Commandes!F:F, Commandes!D:D)</f>
        <v>#N/A</v>
      </c>
    </row>
    <row r="1267" spans="1:26" x14ac:dyDescent="0.25">
      <c r="A1267" s="11" t="s">
        <v>12832</v>
      </c>
      <c r="B1267" s="11" t="s">
        <v>6865</v>
      </c>
      <c r="C1267" s="11" t="s">
        <v>12936</v>
      </c>
      <c r="D1267" s="11" t="s">
        <v>13190</v>
      </c>
      <c r="E1267" s="11" t="s">
        <v>13191</v>
      </c>
      <c r="F1267" s="11" t="s">
        <v>6869</v>
      </c>
      <c r="G1267" s="11" t="s">
        <v>4181</v>
      </c>
      <c r="H1267" s="11" t="s">
        <v>4667</v>
      </c>
      <c r="I1267" s="11" t="s">
        <v>6870</v>
      </c>
      <c r="J1267" s="11" t="s">
        <v>6871</v>
      </c>
      <c r="K1267" s="11" t="s">
        <v>12084</v>
      </c>
      <c r="L1267" s="11" t="s">
        <v>12085</v>
      </c>
      <c r="M1267" s="11" t="s">
        <v>66</v>
      </c>
      <c r="N1267" s="11" t="s">
        <v>6874</v>
      </c>
      <c r="O1267" s="11" t="s">
        <v>6875</v>
      </c>
      <c r="P1267" s="11" t="s">
        <v>13192</v>
      </c>
      <c r="Q1267" s="11">
        <v>120852</v>
      </c>
      <c r="R1267" s="11" t="s">
        <v>13193</v>
      </c>
      <c r="S1267" s="11" t="s">
        <v>6878</v>
      </c>
      <c r="T1267" s="11" t="s">
        <v>13194</v>
      </c>
      <c r="U1267" s="11">
        <v>1595</v>
      </c>
      <c r="V1267" s="11" t="s">
        <v>6880</v>
      </c>
      <c r="W1267" s="11">
        <v>120</v>
      </c>
      <c r="X1267" s="11">
        <v>5</v>
      </c>
      <c r="Y1267" s="11" t="s">
        <v>6881</v>
      </c>
      <c r="Z1267" s="15" t="e">
        <f>_xlfn.XLOOKUP(E1267, Commandes!F:F, Commandes!D:D)</f>
        <v>#N/A</v>
      </c>
    </row>
    <row r="1268" spans="1:26" x14ac:dyDescent="0.25">
      <c r="A1268" s="11" t="s">
        <v>12832</v>
      </c>
      <c r="B1268" s="11" t="s">
        <v>6865</v>
      </c>
      <c r="C1268" s="11" t="s">
        <v>12936</v>
      </c>
      <c r="D1268" s="11" t="s">
        <v>13195</v>
      </c>
      <c r="E1268" s="11" t="s">
        <v>13196</v>
      </c>
      <c r="F1268" s="11" t="s">
        <v>6869</v>
      </c>
      <c r="G1268" s="11" t="s">
        <v>4181</v>
      </c>
      <c r="H1268" s="11" t="s">
        <v>4667</v>
      </c>
      <c r="I1268" s="11" t="s">
        <v>6870</v>
      </c>
      <c r="J1268" s="11" t="s">
        <v>6871</v>
      </c>
      <c r="K1268" s="11" t="s">
        <v>12084</v>
      </c>
      <c r="L1268" s="11" t="s">
        <v>13197</v>
      </c>
      <c r="M1268" s="11" t="s">
        <v>66</v>
      </c>
      <c r="N1268" s="11" t="s">
        <v>6874</v>
      </c>
      <c r="O1268" s="11" t="s">
        <v>6875</v>
      </c>
      <c r="P1268" s="11" t="s">
        <v>13198</v>
      </c>
      <c r="Q1268" s="11">
        <v>123456</v>
      </c>
      <c r="R1268" s="11" t="s">
        <v>13199</v>
      </c>
      <c r="S1268" s="11" t="s">
        <v>6878</v>
      </c>
      <c r="T1268" s="11" t="s">
        <v>13200</v>
      </c>
      <c r="U1268" s="11">
        <v>1595</v>
      </c>
      <c r="V1268" s="11" t="s">
        <v>6880</v>
      </c>
      <c r="W1268" s="11">
        <v>120</v>
      </c>
      <c r="X1268" s="11">
        <v>5</v>
      </c>
      <c r="Y1268" s="11" t="s">
        <v>6881</v>
      </c>
      <c r="Z1268" s="15" t="e">
        <f>_xlfn.XLOOKUP(E1268, Commandes!F:F, Commandes!D:D)</f>
        <v>#N/A</v>
      </c>
    </row>
    <row r="1269" spans="1:26" x14ac:dyDescent="0.25">
      <c r="A1269" s="11" t="s">
        <v>12832</v>
      </c>
      <c r="B1269" s="11" t="s">
        <v>6865</v>
      </c>
      <c r="C1269" s="11" t="s">
        <v>12936</v>
      </c>
      <c r="D1269" s="11" t="s">
        <v>13201</v>
      </c>
      <c r="E1269" s="11" t="s">
        <v>13202</v>
      </c>
      <c r="F1269" s="11" t="s">
        <v>6869</v>
      </c>
      <c r="G1269" s="11" t="s">
        <v>4181</v>
      </c>
      <c r="H1269" s="11" t="s">
        <v>4667</v>
      </c>
      <c r="I1269" s="11" t="s">
        <v>6870</v>
      </c>
      <c r="J1269" s="11" t="s">
        <v>6871</v>
      </c>
      <c r="K1269" s="11" t="s">
        <v>12084</v>
      </c>
      <c r="L1269" s="11" t="s">
        <v>12085</v>
      </c>
      <c r="M1269" s="11" t="s">
        <v>66</v>
      </c>
      <c r="N1269" s="11" t="s">
        <v>6874</v>
      </c>
      <c r="O1269" s="11" t="s">
        <v>6875</v>
      </c>
      <c r="P1269" s="11" t="s">
        <v>13203</v>
      </c>
      <c r="Q1269" s="11">
        <v>93242</v>
      </c>
      <c r="R1269" s="11" t="s">
        <v>13204</v>
      </c>
      <c r="S1269" s="11" t="s">
        <v>6878</v>
      </c>
      <c r="T1269" s="11" t="s">
        <v>13205</v>
      </c>
      <c r="U1269" s="11">
        <v>1595</v>
      </c>
      <c r="V1269" s="11" t="s">
        <v>6880</v>
      </c>
      <c r="W1269" s="11">
        <v>120</v>
      </c>
      <c r="X1269" s="11">
        <v>5</v>
      </c>
      <c r="Y1269" s="11" t="s">
        <v>6881</v>
      </c>
      <c r="Z1269" s="15" t="e">
        <f>_xlfn.XLOOKUP(E1269, Commandes!F:F, Commandes!D:D)</f>
        <v>#N/A</v>
      </c>
    </row>
    <row r="1270" spans="1:26" x14ac:dyDescent="0.25">
      <c r="A1270" s="11" t="s">
        <v>12832</v>
      </c>
      <c r="B1270" s="11" t="s">
        <v>6865</v>
      </c>
      <c r="C1270" s="11" t="s">
        <v>12936</v>
      </c>
      <c r="D1270" s="11" t="s">
        <v>13206</v>
      </c>
      <c r="E1270" s="11" t="s">
        <v>13207</v>
      </c>
      <c r="F1270" s="11" t="s">
        <v>7071</v>
      </c>
      <c r="G1270" s="11" t="s">
        <v>4275</v>
      </c>
      <c r="H1270" s="11" t="s">
        <v>4667</v>
      </c>
      <c r="I1270" s="11" t="s">
        <v>7255</v>
      </c>
      <c r="J1270" s="11" t="s">
        <v>7256</v>
      </c>
      <c r="K1270" s="11" t="s">
        <v>7122</v>
      </c>
      <c r="L1270" s="11" t="s">
        <v>13208</v>
      </c>
      <c r="M1270" s="11" t="s">
        <v>66</v>
      </c>
      <c r="N1270" s="11" t="s">
        <v>6874</v>
      </c>
      <c r="O1270" s="11" t="s">
        <v>6875</v>
      </c>
      <c r="P1270" s="11" t="s">
        <v>13209</v>
      </c>
      <c r="Q1270" s="11">
        <v>101494</v>
      </c>
      <c r="R1270" s="11" t="s">
        <v>13210</v>
      </c>
      <c r="S1270" s="11" t="s">
        <v>6878</v>
      </c>
      <c r="T1270" s="11" t="s">
        <v>13211</v>
      </c>
      <c r="U1270" s="11">
        <v>1888</v>
      </c>
      <c r="V1270" s="11" t="s">
        <v>6880</v>
      </c>
      <c r="W1270" s="11">
        <v>138</v>
      </c>
      <c r="X1270" s="11">
        <v>7</v>
      </c>
      <c r="Y1270" s="11" t="s">
        <v>6881</v>
      </c>
      <c r="Z1270" s="15" t="e">
        <f>_xlfn.XLOOKUP(E1270, Commandes!F:F, Commandes!D:D)</f>
        <v>#N/A</v>
      </c>
    </row>
    <row r="1271" spans="1:26" x14ac:dyDescent="0.25">
      <c r="A1271" s="11" t="s">
        <v>12832</v>
      </c>
      <c r="B1271" s="11" t="s">
        <v>6865</v>
      </c>
      <c r="C1271" s="11" t="s">
        <v>12936</v>
      </c>
      <c r="D1271" s="11" t="s">
        <v>13212</v>
      </c>
      <c r="E1271" s="11" t="s">
        <v>13213</v>
      </c>
      <c r="F1271" s="11" t="s">
        <v>6895</v>
      </c>
      <c r="G1271" s="11" t="s">
        <v>4275</v>
      </c>
      <c r="H1271" s="11" t="s">
        <v>4667</v>
      </c>
      <c r="I1271" s="11" t="s">
        <v>6677</v>
      </c>
      <c r="J1271" s="11" t="s">
        <v>6896</v>
      </c>
      <c r="K1271" s="11" t="s">
        <v>6897</v>
      </c>
      <c r="L1271" s="11" t="s">
        <v>13214</v>
      </c>
      <c r="M1271" s="11" t="s">
        <v>66</v>
      </c>
      <c r="N1271" s="11" t="s">
        <v>6874</v>
      </c>
      <c r="O1271" s="11" t="s">
        <v>6875</v>
      </c>
      <c r="P1271" s="11" t="s">
        <v>66</v>
      </c>
      <c r="Q1271" s="11">
        <v>64072</v>
      </c>
      <c r="R1271" s="11" t="s">
        <v>13215</v>
      </c>
      <c r="S1271" s="11" t="s">
        <v>7125</v>
      </c>
      <c r="T1271" s="11" t="s">
        <v>13216</v>
      </c>
      <c r="U1271" s="11">
        <v>1896</v>
      </c>
      <c r="V1271" s="11" t="s">
        <v>6902</v>
      </c>
      <c r="W1271" s="11">
        <v>110</v>
      </c>
      <c r="X1271" s="11">
        <v>5</v>
      </c>
      <c r="Y1271" s="11" t="s">
        <v>6881</v>
      </c>
      <c r="Z1271" s="15" t="e">
        <f>_xlfn.XLOOKUP(E1271, Commandes!F:F, Commandes!D:D)</f>
        <v>#N/A</v>
      </c>
    </row>
    <row r="1272" spans="1:26" x14ac:dyDescent="0.25">
      <c r="A1272" s="11" t="s">
        <v>12832</v>
      </c>
      <c r="B1272" s="11" t="s">
        <v>6865</v>
      </c>
      <c r="C1272" s="11" t="s">
        <v>12936</v>
      </c>
      <c r="D1272" s="11" t="s">
        <v>13217</v>
      </c>
      <c r="E1272" s="11" t="s">
        <v>13218</v>
      </c>
      <c r="F1272" s="11" t="s">
        <v>6869</v>
      </c>
      <c r="G1272" s="11" t="s">
        <v>4181</v>
      </c>
      <c r="H1272" s="11" t="s">
        <v>4667</v>
      </c>
      <c r="I1272" s="11" t="s">
        <v>6870</v>
      </c>
      <c r="J1272" s="11" t="s">
        <v>9286</v>
      </c>
      <c r="K1272" s="11" t="s">
        <v>13219</v>
      </c>
      <c r="L1272" s="11" t="s">
        <v>13220</v>
      </c>
      <c r="M1272" s="11" t="s">
        <v>66</v>
      </c>
      <c r="N1272" s="11" t="s">
        <v>6874</v>
      </c>
      <c r="O1272" s="11" t="s">
        <v>6875</v>
      </c>
      <c r="P1272" s="11" t="s">
        <v>66</v>
      </c>
      <c r="Q1272" s="11">
        <v>16500</v>
      </c>
      <c r="R1272" s="11" t="s">
        <v>13221</v>
      </c>
      <c r="S1272" s="11" t="s">
        <v>6878</v>
      </c>
      <c r="T1272" s="11" t="s">
        <v>13222</v>
      </c>
      <c r="U1272" s="11">
        <v>1580</v>
      </c>
      <c r="V1272" s="11" t="s">
        <v>6880</v>
      </c>
      <c r="W1272" s="11">
        <v>121</v>
      </c>
      <c r="X1272" s="11">
        <v>5</v>
      </c>
      <c r="Y1272" s="11" t="s">
        <v>6881</v>
      </c>
      <c r="Z1272" s="15" t="e">
        <f>_xlfn.XLOOKUP(E1272, Commandes!F:F, Commandes!D:D)</f>
        <v>#N/A</v>
      </c>
    </row>
    <row r="1273" spans="1:26" x14ac:dyDescent="0.25">
      <c r="A1273" s="11" t="s">
        <v>12832</v>
      </c>
      <c r="B1273" s="11" t="s">
        <v>7127</v>
      </c>
      <c r="C1273" s="11" t="s">
        <v>12833</v>
      </c>
      <c r="D1273" s="11" t="s">
        <v>13223</v>
      </c>
      <c r="E1273" s="11" t="s">
        <v>13224</v>
      </c>
      <c r="F1273" s="11" t="s">
        <v>66</v>
      </c>
      <c r="G1273" s="11" t="s">
        <v>4181</v>
      </c>
      <c r="H1273" s="11" t="s">
        <v>4667</v>
      </c>
      <c r="I1273" s="11" t="s">
        <v>7301</v>
      </c>
      <c r="J1273" s="11" t="s">
        <v>7302</v>
      </c>
      <c r="K1273" s="11" t="s">
        <v>7303</v>
      </c>
      <c r="L1273" s="11" t="s">
        <v>13225</v>
      </c>
      <c r="M1273" s="11" t="s">
        <v>66</v>
      </c>
      <c r="N1273" s="11" t="s">
        <v>6874</v>
      </c>
      <c r="O1273" s="11" t="s">
        <v>6875</v>
      </c>
      <c r="P1273" s="11" t="s">
        <v>66</v>
      </c>
      <c r="Q1273" s="11">
        <v>107653</v>
      </c>
      <c r="R1273" s="11" t="s">
        <v>7628</v>
      </c>
      <c r="S1273" s="11" t="s">
        <v>8335</v>
      </c>
      <c r="T1273" s="11" t="s">
        <v>13226</v>
      </c>
      <c r="U1273" s="11">
        <v>1702</v>
      </c>
      <c r="V1273" s="11" t="s">
        <v>6923</v>
      </c>
      <c r="W1273" s="11">
        <v>95</v>
      </c>
      <c r="X1273" s="11">
        <v>4</v>
      </c>
      <c r="Y1273" s="11" t="s">
        <v>6881</v>
      </c>
      <c r="Z1273" s="15" t="e">
        <f>_xlfn.XLOOKUP(E1273, Commandes!F:F, Commandes!D:D)</f>
        <v>#N/A</v>
      </c>
    </row>
    <row r="1274" spans="1:26" x14ac:dyDescent="0.25">
      <c r="A1274" s="11" t="s">
        <v>12832</v>
      </c>
      <c r="B1274" s="11" t="s">
        <v>7127</v>
      </c>
      <c r="C1274" s="11" t="s">
        <v>12858</v>
      </c>
      <c r="D1274" s="11" t="s">
        <v>13227</v>
      </c>
      <c r="E1274" s="11" t="s">
        <v>13228</v>
      </c>
      <c r="F1274" s="11" t="s">
        <v>66</v>
      </c>
      <c r="G1274" s="11" t="s">
        <v>8010</v>
      </c>
      <c r="H1274" s="11" t="s">
        <v>4667</v>
      </c>
      <c r="I1274" s="11" t="s">
        <v>8278</v>
      </c>
      <c r="J1274" s="11" t="s">
        <v>8279</v>
      </c>
      <c r="K1274" s="11" t="s">
        <v>12129</v>
      </c>
      <c r="L1274" s="11" t="s">
        <v>13229</v>
      </c>
      <c r="M1274" s="11" t="s">
        <v>66</v>
      </c>
      <c r="N1274" s="11" t="s">
        <v>6874</v>
      </c>
      <c r="O1274" s="11" t="s">
        <v>6875</v>
      </c>
      <c r="P1274" s="11" t="s">
        <v>66</v>
      </c>
      <c r="Q1274" s="11">
        <v>237330</v>
      </c>
      <c r="R1274" s="11" t="s">
        <v>13230</v>
      </c>
      <c r="S1274" s="11" t="s">
        <v>6878</v>
      </c>
      <c r="T1274" s="11" t="s">
        <v>13231</v>
      </c>
      <c r="U1274" s="11">
        <v>1670</v>
      </c>
      <c r="V1274" s="11" t="s">
        <v>6923</v>
      </c>
      <c r="W1274" s="11">
        <v>82</v>
      </c>
      <c r="X1274" s="11">
        <v>4</v>
      </c>
      <c r="Y1274" s="11" t="s">
        <v>66</v>
      </c>
      <c r="Z1274" s="15" t="e">
        <f>_xlfn.XLOOKUP(E1274, Commandes!F:F, Commandes!D:D)</f>
        <v>#N/A</v>
      </c>
    </row>
    <row r="1275" spans="1:26" x14ac:dyDescent="0.25">
      <c r="A1275" s="11" t="s">
        <v>12832</v>
      </c>
      <c r="B1275" s="11" t="s">
        <v>7127</v>
      </c>
      <c r="C1275" s="11" t="s">
        <v>12894</v>
      </c>
      <c r="D1275" s="11" t="s">
        <v>13232</v>
      </c>
      <c r="E1275" s="11" t="s">
        <v>13233</v>
      </c>
      <c r="F1275" s="11" t="s">
        <v>66</v>
      </c>
      <c r="G1275" s="11" t="s">
        <v>4181</v>
      </c>
      <c r="H1275" s="11" t="s">
        <v>4667</v>
      </c>
      <c r="I1275" s="11" t="s">
        <v>8278</v>
      </c>
      <c r="J1275" s="11" t="s">
        <v>8279</v>
      </c>
      <c r="K1275" s="11" t="s">
        <v>7194</v>
      </c>
      <c r="L1275" s="11" t="s">
        <v>11934</v>
      </c>
      <c r="M1275" s="11" t="s">
        <v>66</v>
      </c>
      <c r="N1275" s="11" t="s">
        <v>6874</v>
      </c>
      <c r="O1275" s="11" t="s">
        <v>6875</v>
      </c>
      <c r="P1275" s="11" t="s">
        <v>66</v>
      </c>
      <c r="Q1275" s="11">
        <v>97000</v>
      </c>
      <c r="R1275" s="11" t="s">
        <v>13234</v>
      </c>
      <c r="S1275" s="11" t="s">
        <v>8335</v>
      </c>
      <c r="T1275" s="11" t="s">
        <v>13235</v>
      </c>
      <c r="U1275" s="11">
        <v>1700</v>
      </c>
      <c r="V1275" s="11" t="s">
        <v>6923</v>
      </c>
      <c r="W1275" s="11">
        <v>104</v>
      </c>
      <c r="X1275" s="11">
        <v>5</v>
      </c>
      <c r="Y1275" s="11" t="s">
        <v>6881</v>
      </c>
      <c r="Z1275" s="15" t="e">
        <f>_xlfn.XLOOKUP(E1275, Commandes!F:F, Commandes!D:D)</f>
        <v>#N/A</v>
      </c>
    </row>
    <row r="1276" spans="1:26" x14ac:dyDescent="0.25">
      <c r="A1276" s="11" t="s">
        <v>12832</v>
      </c>
      <c r="B1276" s="11" t="s">
        <v>7127</v>
      </c>
      <c r="C1276" s="11" t="s">
        <v>12936</v>
      </c>
      <c r="D1276" s="11" t="s">
        <v>13236</v>
      </c>
      <c r="E1276" s="11" t="s">
        <v>13237</v>
      </c>
      <c r="F1276" s="11" t="s">
        <v>66</v>
      </c>
      <c r="G1276" s="11" t="s">
        <v>4181</v>
      </c>
      <c r="H1276" s="11" t="s">
        <v>4667</v>
      </c>
      <c r="I1276" s="11" t="s">
        <v>7301</v>
      </c>
      <c r="J1276" s="11" t="s">
        <v>7302</v>
      </c>
      <c r="K1276" s="11" t="s">
        <v>7303</v>
      </c>
      <c r="L1276" s="11" t="s">
        <v>13238</v>
      </c>
      <c r="M1276" s="11" t="s">
        <v>66</v>
      </c>
      <c r="N1276" s="11" t="s">
        <v>6874</v>
      </c>
      <c r="O1276" s="11" t="s">
        <v>6875</v>
      </c>
      <c r="P1276" s="11" t="s">
        <v>13239</v>
      </c>
      <c r="Q1276" s="11">
        <v>163618</v>
      </c>
      <c r="R1276" s="11" t="s">
        <v>13240</v>
      </c>
      <c r="S1276" s="11" t="s">
        <v>6878</v>
      </c>
      <c r="T1276" s="11" t="s">
        <v>13241</v>
      </c>
      <c r="U1276" s="11">
        <v>1702</v>
      </c>
      <c r="V1276" s="11" t="s">
        <v>6923</v>
      </c>
      <c r="W1276" s="11">
        <v>95</v>
      </c>
      <c r="X1276" s="11">
        <v>4</v>
      </c>
      <c r="Y1276" s="11" t="s">
        <v>6881</v>
      </c>
      <c r="Z1276" s="15" t="e">
        <f>_xlfn.XLOOKUP(E1276, Commandes!F:F, Commandes!D:D)</f>
        <v>#N/A</v>
      </c>
    </row>
    <row r="1277" spans="1:26" x14ac:dyDescent="0.25">
      <c r="A1277" s="11" t="s">
        <v>12832</v>
      </c>
      <c r="B1277" s="11" t="s">
        <v>7127</v>
      </c>
      <c r="C1277" s="11" t="s">
        <v>12936</v>
      </c>
      <c r="D1277" s="11" t="s">
        <v>13242</v>
      </c>
      <c r="E1277" s="11" t="s">
        <v>13243</v>
      </c>
      <c r="F1277" s="11" t="s">
        <v>66</v>
      </c>
      <c r="G1277" s="11" t="s">
        <v>4181</v>
      </c>
      <c r="H1277" s="11" t="s">
        <v>4667</v>
      </c>
      <c r="I1277" s="11" t="s">
        <v>7301</v>
      </c>
      <c r="J1277" s="11" t="s">
        <v>7302</v>
      </c>
      <c r="K1277" s="11" t="s">
        <v>7303</v>
      </c>
      <c r="L1277" s="11" t="s">
        <v>13244</v>
      </c>
      <c r="M1277" s="11" t="s">
        <v>66</v>
      </c>
      <c r="N1277" s="11" t="s">
        <v>6874</v>
      </c>
      <c r="O1277" s="11" t="s">
        <v>6875</v>
      </c>
      <c r="P1277" s="11" t="s">
        <v>13139</v>
      </c>
      <c r="Q1277" s="11">
        <v>204695</v>
      </c>
      <c r="R1277" s="11" t="s">
        <v>13245</v>
      </c>
      <c r="S1277" s="11" t="s">
        <v>7125</v>
      </c>
      <c r="T1277" s="11" t="s">
        <v>13246</v>
      </c>
      <c r="U1277" s="11">
        <v>1702</v>
      </c>
      <c r="V1277" s="11" t="s">
        <v>6923</v>
      </c>
      <c r="W1277" s="11">
        <v>95</v>
      </c>
      <c r="X1277" s="11">
        <v>4</v>
      </c>
      <c r="Y1277" s="11" t="s">
        <v>6881</v>
      </c>
      <c r="Z1277" s="15" t="e">
        <f>_xlfn.XLOOKUP(E1277, Commandes!F:F, Commandes!D:D)</f>
        <v>#N/A</v>
      </c>
    </row>
    <row r="1278" spans="1:26" x14ac:dyDescent="0.25">
      <c r="A1278" s="11" t="s">
        <v>12832</v>
      </c>
      <c r="B1278" s="11" t="s">
        <v>7127</v>
      </c>
      <c r="C1278" s="11" t="s">
        <v>12936</v>
      </c>
      <c r="D1278" s="11" t="s">
        <v>13247</v>
      </c>
      <c r="E1278" s="11" t="s">
        <v>13248</v>
      </c>
      <c r="F1278" s="11" t="s">
        <v>66</v>
      </c>
      <c r="G1278" s="11" t="s">
        <v>4181</v>
      </c>
      <c r="H1278" s="11" t="s">
        <v>4667</v>
      </c>
      <c r="I1278" s="11" t="s">
        <v>7301</v>
      </c>
      <c r="J1278" s="11" t="s">
        <v>7302</v>
      </c>
      <c r="K1278" s="11" t="s">
        <v>7303</v>
      </c>
      <c r="L1278" s="11" t="s">
        <v>13249</v>
      </c>
      <c r="M1278" s="11" t="s">
        <v>66</v>
      </c>
      <c r="N1278" s="11" t="s">
        <v>6874</v>
      </c>
      <c r="O1278" s="11" t="s">
        <v>6875</v>
      </c>
      <c r="P1278" s="11" t="s">
        <v>13250</v>
      </c>
      <c r="Q1278" s="11">
        <v>152000</v>
      </c>
      <c r="R1278" s="11" t="s">
        <v>13251</v>
      </c>
      <c r="S1278" s="11" t="s">
        <v>6878</v>
      </c>
      <c r="T1278" s="11" t="s">
        <v>13252</v>
      </c>
      <c r="U1278" s="11">
        <v>1702</v>
      </c>
      <c r="V1278" s="11" t="s">
        <v>6923</v>
      </c>
      <c r="W1278" s="11">
        <v>95</v>
      </c>
      <c r="X1278" s="11">
        <v>4</v>
      </c>
      <c r="Y1278" s="11" t="s">
        <v>6881</v>
      </c>
      <c r="Z1278" s="15" t="e">
        <f>_xlfn.XLOOKUP(E1278, Commandes!F:F, Commandes!D:D)</f>
        <v>#N/A</v>
      </c>
    </row>
    <row r="1279" spans="1:26" x14ac:dyDescent="0.25">
      <c r="A1279" s="11" t="s">
        <v>12832</v>
      </c>
      <c r="B1279" s="11" t="s">
        <v>7127</v>
      </c>
      <c r="C1279" s="11" t="s">
        <v>12936</v>
      </c>
      <c r="D1279" s="11" t="s">
        <v>13253</v>
      </c>
      <c r="E1279" s="11" t="s">
        <v>13254</v>
      </c>
      <c r="F1279" s="11" t="s">
        <v>66</v>
      </c>
      <c r="G1279" s="11" t="s">
        <v>4181</v>
      </c>
      <c r="H1279" s="11" t="s">
        <v>4667</v>
      </c>
      <c r="I1279" s="11" t="s">
        <v>8290</v>
      </c>
      <c r="J1279" s="11" t="s">
        <v>8291</v>
      </c>
      <c r="K1279" s="11" t="s">
        <v>8230</v>
      </c>
      <c r="L1279" s="11" t="s">
        <v>12146</v>
      </c>
      <c r="M1279" s="11" t="s">
        <v>66</v>
      </c>
      <c r="N1279" s="11" t="s">
        <v>6874</v>
      </c>
      <c r="O1279" s="11" t="s">
        <v>6875</v>
      </c>
      <c r="P1279" s="11" t="s">
        <v>13255</v>
      </c>
      <c r="Q1279" s="11">
        <v>113442</v>
      </c>
      <c r="R1279" s="11" t="s">
        <v>13256</v>
      </c>
      <c r="S1279" s="11" t="s">
        <v>6878</v>
      </c>
      <c r="T1279" s="11" t="s">
        <v>13257</v>
      </c>
      <c r="U1279" s="11">
        <v>1595</v>
      </c>
      <c r="V1279" s="11" t="s">
        <v>6880</v>
      </c>
      <c r="W1279" s="11">
        <v>120</v>
      </c>
      <c r="X1279" s="11">
        <v>5</v>
      </c>
      <c r="Y1279" s="11" t="s">
        <v>6881</v>
      </c>
      <c r="Z1279" s="15" t="e">
        <f>_xlfn.XLOOKUP(E1279, Commandes!F:F, Commandes!D:D)</f>
        <v>#N/A</v>
      </c>
    </row>
    <row r="1280" spans="1:26" x14ac:dyDescent="0.25">
      <c r="A1280" s="11" t="s">
        <v>12832</v>
      </c>
      <c r="B1280" s="11" t="s">
        <v>7127</v>
      </c>
      <c r="C1280" s="11" t="s">
        <v>12936</v>
      </c>
      <c r="D1280" s="11" t="s">
        <v>13258</v>
      </c>
      <c r="E1280" s="11" t="s">
        <v>13259</v>
      </c>
      <c r="F1280" s="11" t="s">
        <v>66</v>
      </c>
      <c r="G1280" s="11" t="s">
        <v>4181</v>
      </c>
      <c r="H1280" s="11" t="s">
        <v>4667</v>
      </c>
      <c r="I1280" s="11" t="s">
        <v>8290</v>
      </c>
      <c r="J1280" s="11" t="s">
        <v>8291</v>
      </c>
      <c r="K1280" s="11" t="s">
        <v>8230</v>
      </c>
      <c r="L1280" s="11" t="s">
        <v>12146</v>
      </c>
      <c r="M1280" s="11" t="s">
        <v>66</v>
      </c>
      <c r="N1280" s="11" t="s">
        <v>6874</v>
      </c>
      <c r="O1280" s="11" t="s">
        <v>6875</v>
      </c>
      <c r="P1280" s="11" t="s">
        <v>66</v>
      </c>
      <c r="Q1280" s="11">
        <v>27810</v>
      </c>
      <c r="R1280" s="11" t="s">
        <v>13260</v>
      </c>
      <c r="S1280" s="11" t="s">
        <v>6878</v>
      </c>
      <c r="T1280" s="11" t="s">
        <v>13261</v>
      </c>
      <c r="U1280" s="11">
        <v>1595</v>
      </c>
      <c r="V1280" s="11" t="s">
        <v>6880</v>
      </c>
      <c r="W1280" s="11">
        <v>120</v>
      </c>
      <c r="X1280" s="11">
        <v>5</v>
      </c>
      <c r="Y1280" s="11" t="s">
        <v>6881</v>
      </c>
      <c r="Z1280" s="15" t="e">
        <f>_xlfn.XLOOKUP(E1280, Commandes!F:F, Commandes!D:D)</f>
        <v>#N/A</v>
      </c>
    </row>
    <row r="1281" spans="1:26" x14ac:dyDescent="0.25">
      <c r="A1281" s="11" t="s">
        <v>12832</v>
      </c>
      <c r="B1281" s="11" t="s">
        <v>7127</v>
      </c>
      <c r="C1281" s="11" t="s">
        <v>12936</v>
      </c>
      <c r="D1281" s="11" t="s">
        <v>13262</v>
      </c>
      <c r="E1281" s="11" t="s">
        <v>13263</v>
      </c>
      <c r="F1281" s="11" t="s">
        <v>66</v>
      </c>
      <c r="G1281" s="11" t="s">
        <v>4181</v>
      </c>
      <c r="H1281" s="11" t="s">
        <v>4667</v>
      </c>
      <c r="I1281" s="11" t="s">
        <v>8290</v>
      </c>
      <c r="J1281" s="11" t="s">
        <v>8291</v>
      </c>
      <c r="K1281" s="11" t="s">
        <v>8230</v>
      </c>
      <c r="L1281" s="11" t="s">
        <v>12146</v>
      </c>
      <c r="M1281" s="11" t="s">
        <v>66</v>
      </c>
      <c r="N1281" s="11" t="s">
        <v>6874</v>
      </c>
      <c r="O1281" s="11" t="s">
        <v>6875</v>
      </c>
      <c r="P1281" s="11" t="s">
        <v>13264</v>
      </c>
      <c r="Q1281" s="11">
        <v>99645</v>
      </c>
      <c r="R1281" s="11" t="s">
        <v>13265</v>
      </c>
      <c r="S1281" s="11" t="s">
        <v>6878</v>
      </c>
      <c r="T1281" s="11" t="s">
        <v>13266</v>
      </c>
      <c r="U1281" s="11">
        <v>1595</v>
      </c>
      <c r="V1281" s="11" t="s">
        <v>6880</v>
      </c>
      <c r="W1281" s="11">
        <v>120</v>
      </c>
      <c r="X1281" s="11">
        <v>5</v>
      </c>
      <c r="Y1281" s="11" t="s">
        <v>6881</v>
      </c>
      <c r="Z1281" s="15" t="e">
        <f>_xlfn.XLOOKUP(E1281, Commandes!F:F, Commandes!D:D)</f>
        <v>#N/A</v>
      </c>
    </row>
    <row r="1282" spans="1:26" x14ac:dyDescent="0.25">
      <c r="A1282" s="11" t="s">
        <v>12832</v>
      </c>
      <c r="B1282" s="11" t="s">
        <v>7127</v>
      </c>
      <c r="C1282" s="11" t="s">
        <v>12936</v>
      </c>
      <c r="D1282" s="11" t="s">
        <v>13267</v>
      </c>
      <c r="E1282" s="11" t="s">
        <v>13268</v>
      </c>
      <c r="F1282" s="11" t="s">
        <v>66</v>
      </c>
      <c r="G1282" s="11" t="s">
        <v>7130</v>
      </c>
      <c r="H1282" s="11" t="s">
        <v>4667</v>
      </c>
      <c r="I1282" s="11" t="s">
        <v>7131</v>
      </c>
      <c r="J1282" s="11" t="s">
        <v>7132</v>
      </c>
      <c r="K1282" s="11" t="s">
        <v>6897</v>
      </c>
      <c r="L1282" s="11" t="s">
        <v>13269</v>
      </c>
      <c r="M1282" s="11" t="s">
        <v>66</v>
      </c>
      <c r="N1282" s="11" t="s">
        <v>6874</v>
      </c>
      <c r="O1282" s="11" t="s">
        <v>6875</v>
      </c>
      <c r="P1282" s="11" t="s">
        <v>66</v>
      </c>
      <c r="Q1282" s="11">
        <v>11877</v>
      </c>
      <c r="R1282" s="11" t="s">
        <v>13270</v>
      </c>
      <c r="S1282" s="11" t="s">
        <v>6878</v>
      </c>
      <c r="T1282" s="11" t="s">
        <v>13271</v>
      </c>
      <c r="U1282" s="11">
        <v>1871</v>
      </c>
      <c r="V1282" s="11" t="s">
        <v>6880</v>
      </c>
      <c r="W1282" s="11">
        <v>150</v>
      </c>
      <c r="X1282" s="11">
        <v>8</v>
      </c>
      <c r="Y1282" s="11" t="s">
        <v>6915</v>
      </c>
      <c r="Z1282" s="15" t="e">
        <f>_xlfn.XLOOKUP(E1282, Commandes!F:F, Commandes!D:D)</f>
        <v>#N/A</v>
      </c>
    </row>
    <row r="1283" spans="1:26" x14ac:dyDescent="0.25">
      <c r="A1283" s="11" t="s">
        <v>12832</v>
      </c>
      <c r="B1283" s="11" t="s">
        <v>6903</v>
      </c>
      <c r="C1283" s="11" t="s">
        <v>12894</v>
      </c>
      <c r="D1283" s="11" t="s">
        <v>13272</v>
      </c>
      <c r="E1283" s="11" t="s">
        <v>2262</v>
      </c>
      <c r="F1283" s="11" t="s">
        <v>6905</v>
      </c>
      <c r="G1283" s="11" t="s">
        <v>6905</v>
      </c>
      <c r="H1283" s="11" t="s">
        <v>4692</v>
      </c>
      <c r="I1283" s="11" t="s">
        <v>6917</v>
      </c>
      <c r="J1283" s="11" t="s">
        <v>66</v>
      </c>
      <c r="K1283" s="11" t="s">
        <v>13273</v>
      </c>
      <c r="L1283" s="11" t="s">
        <v>13274</v>
      </c>
      <c r="M1283" s="11" t="s">
        <v>66</v>
      </c>
      <c r="N1283" s="11" t="s">
        <v>6910</v>
      </c>
      <c r="O1283" s="11" t="s">
        <v>6911</v>
      </c>
      <c r="P1283" s="11" t="s">
        <v>66</v>
      </c>
      <c r="Q1283" s="11">
        <v>415003</v>
      </c>
      <c r="R1283" s="11" t="s">
        <v>13275</v>
      </c>
      <c r="S1283" s="11" t="s">
        <v>6878</v>
      </c>
      <c r="T1283" s="11" t="s">
        <v>2264</v>
      </c>
      <c r="U1283" s="11">
        <v>3500</v>
      </c>
      <c r="V1283" s="11" t="s">
        <v>6923</v>
      </c>
      <c r="W1283" s="11">
        <v>199</v>
      </c>
      <c r="X1283" s="11">
        <v>8</v>
      </c>
      <c r="Y1283" s="11" t="s">
        <v>6915</v>
      </c>
      <c r="Z1283" s="15" t="str">
        <f>_xlfn.XLOOKUP(E1283, Commandes!F:F, Commandes!D:D)</f>
        <v>G2E8-AKF-K4N</v>
      </c>
    </row>
    <row r="1284" spans="1:26" x14ac:dyDescent="0.25">
      <c r="A1284" s="11" t="s">
        <v>12832</v>
      </c>
      <c r="B1284" s="11" t="s">
        <v>6903</v>
      </c>
      <c r="C1284" s="11" t="s">
        <v>12936</v>
      </c>
      <c r="D1284" s="11" t="s">
        <v>13276</v>
      </c>
      <c r="E1284" s="11" t="s">
        <v>2318</v>
      </c>
      <c r="F1284" s="11" t="s">
        <v>6905</v>
      </c>
      <c r="G1284" s="11" t="s">
        <v>6905</v>
      </c>
      <c r="H1284" s="11" t="s">
        <v>7139</v>
      </c>
      <c r="I1284" s="11" t="s">
        <v>6043</v>
      </c>
      <c r="J1284" s="11" t="s">
        <v>66</v>
      </c>
      <c r="K1284" s="11" t="s">
        <v>13277</v>
      </c>
      <c r="L1284" s="11" t="s">
        <v>13278</v>
      </c>
      <c r="M1284" s="11" t="s">
        <v>66</v>
      </c>
      <c r="N1284" s="11" t="s">
        <v>6910</v>
      </c>
      <c r="O1284" s="11" t="s">
        <v>6990</v>
      </c>
      <c r="P1284" s="11" t="s">
        <v>66</v>
      </c>
      <c r="Q1284" s="11">
        <v>0</v>
      </c>
      <c r="R1284" s="11" t="s">
        <v>13278</v>
      </c>
      <c r="S1284" s="11" t="s">
        <v>6878</v>
      </c>
      <c r="T1284" s="11" t="s">
        <v>2320</v>
      </c>
      <c r="U1284" s="11">
        <v>3500</v>
      </c>
      <c r="V1284" s="11" t="s">
        <v>6923</v>
      </c>
      <c r="W1284" s="11">
        <v>348</v>
      </c>
      <c r="X1284" s="11">
        <v>7</v>
      </c>
      <c r="Y1284" s="11" t="s">
        <v>6915</v>
      </c>
      <c r="Z1284" s="15" t="str">
        <f>_xlfn.XLOOKUP(E1284, Commandes!F:F, Commandes!D:D)</f>
        <v>GKH3-92R-CTY</v>
      </c>
    </row>
    <row r="1285" spans="1:26" x14ac:dyDescent="0.25">
      <c r="A1285" s="11" t="s">
        <v>68</v>
      </c>
      <c r="B1285" s="11" t="s">
        <v>6939</v>
      </c>
      <c r="C1285" s="11" t="s">
        <v>13279</v>
      </c>
      <c r="D1285" s="11" t="s">
        <v>13280</v>
      </c>
      <c r="E1285" s="11" t="s">
        <v>336</v>
      </c>
      <c r="F1285" s="11" t="s">
        <v>8029</v>
      </c>
      <c r="G1285" s="11" t="s">
        <v>66</v>
      </c>
      <c r="H1285" s="11" t="s">
        <v>6906</v>
      </c>
      <c r="I1285" s="11" t="s">
        <v>8094</v>
      </c>
      <c r="J1285" s="11" t="s">
        <v>8716</v>
      </c>
      <c r="K1285" s="11" t="s">
        <v>13281</v>
      </c>
      <c r="L1285" s="11" t="s">
        <v>13282</v>
      </c>
      <c r="M1285" s="11" t="s">
        <v>66</v>
      </c>
      <c r="N1285" s="11" t="s">
        <v>6874</v>
      </c>
      <c r="O1285" s="11" t="s">
        <v>6875</v>
      </c>
      <c r="P1285" s="11" t="s">
        <v>66</v>
      </c>
      <c r="Q1285" s="11">
        <v>581278</v>
      </c>
      <c r="R1285" s="11" t="s">
        <v>13283</v>
      </c>
      <c r="S1285" s="11" t="s">
        <v>8335</v>
      </c>
      <c r="T1285" s="11" t="s">
        <v>338</v>
      </c>
      <c r="U1285" s="11">
        <v>19000</v>
      </c>
      <c r="V1285" s="11" t="s">
        <v>6923</v>
      </c>
      <c r="W1285" s="11">
        <v>0</v>
      </c>
      <c r="X1285" s="11">
        <v>0</v>
      </c>
      <c r="Y1285" s="11" t="s">
        <v>6952</v>
      </c>
      <c r="Z1285" s="15" t="str">
        <f>_xlfn.XLOOKUP(E1285, Commandes!F:F, Commandes!D:D)</f>
        <v>GFP8-J4M-HA7</v>
      </c>
    </row>
    <row r="1286" spans="1:26" x14ac:dyDescent="0.25">
      <c r="A1286" s="11" t="s">
        <v>68</v>
      </c>
      <c r="B1286" s="11" t="s">
        <v>6939</v>
      </c>
      <c r="C1286" s="11" t="s">
        <v>13279</v>
      </c>
      <c r="D1286" s="11" t="s">
        <v>13284</v>
      </c>
      <c r="E1286" s="11" t="s">
        <v>154</v>
      </c>
      <c r="F1286" s="11" t="s">
        <v>6942</v>
      </c>
      <c r="G1286" s="11" t="s">
        <v>6942</v>
      </c>
      <c r="H1286" s="11" t="s">
        <v>6906</v>
      </c>
      <c r="I1286" s="11" t="s">
        <v>6958</v>
      </c>
      <c r="J1286" s="11" t="s">
        <v>8465</v>
      </c>
      <c r="K1286" s="11" t="s">
        <v>13285</v>
      </c>
      <c r="L1286" s="11" t="s">
        <v>13286</v>
      </c>
      <c r="M1286" s="11" t="s">
        <v>66</v>
      </c>
      <c r="N1286" s="11" t="s">
        <v>6874</v>
      </c>
      <c r="O1286" s="11" t="s">
        <v>6875</v>
      </c>
      <c r="P1286" s="11" t="s">
        <v>66</v>
      </c>
      <c r="Q1286" s="11">
        <v>395540</v>
      </c>
      <c r="R1286" s="11" t="s">
        <v>13287</v>
      </c>
      <c r="S1286" s="11" t="s">
        <v>6878</v>
      </c>
      <c r="T1286" s="11" t="s">
        <v>156</v>
      </c>
      <c r="U1286" s="11">
        <v>0</v>
      </c>
      <c r="V1286" s="11" t="s">
        <v>6923</v>
      </c>
      <c r="W1286" s="11">
        <v>0</v>
      </c>
      <c r="X1286" s="11">
        <v>0</v>
      </c>
      <c r="Y1286" s="11" t="s">
        <v>66</v>
      </c>
      <c r="Z1286" s="15" t="str">
        <f>_xlfn.XLOOKUP(E1286, Commandes!F:F, Commandes!D:D)</f>
        <v>GHDV-EV2-3N5</v>
      </c>
    </row>
    <row r="1287" spans="1:26" x14ac:dyDescent="0.25">
      <c r="A1287" s="11" t="s">
        <v>68</v>
      </c>
      <c r="B1287" s="11" t="s">
        <v>6939</v>
      </c>
      <c r="C1287" s="11" t="s">
        <v>13279</v>
      </c>
      <c r="D1287" s="11" t="s">
        <v>13288</v>
      </c>
      <c r="E1287" s="11" t="s">
        <v>386</v>
      </c>
      <c r="F1287" s="11" t="s">
        <v>8029</v>
      </c>
      <c r="G1287" s="11" t="s">
        <v>8029</v>
      </c>
      <c r="H1287" s="11" t="s">
        <v>6906</v>
      </c>
      <c r="I1287" s="11" t="s">
        <v>8094</v>
      </c>
      <c r="J1287" s="11" t="s">
        <v>8489</v>
      </c>
      <c r="K1287" s="11" t="s">
        <v>9474</v>
      </c>
      <c r="L1287" s="11" t="s">
        <v>13289</v>
      </c>
      <c r="M1287" s="11" t="s">
        <v>66</v>
      </c>
      <c r="N1287" s="11" t="s">
        <v>6874</v>
      </c>
      <c r="O1287" s="11" t="s">
        <v>6875</v>
      </c>
      <c r="P1287" s="11" t="s">
        <v>66</v>
      </c>
      <c r="Q1287" s="11">
        <v>252696</v>
      </c>
      <c r="R1287" s="11" t="s">
        <v>13290</v>
      </c>
      <c r="S1287" s="11" t="s">
        <v>6878</v>
      </c>
      <c r="T1287" s="11" t="s">
        <v>388</v>
      </c>
      <c r="U1287" s="11">
        <v>20500</v>
      </c>
      <c r="V1287" s="11" t="s">
        <v>6923</v>
      </c>
      <c r="W1287" s="11">
        <v>0</v>
      </c>
      <c r="X1287" s="11">
        <v>21</v>
      </c>
      <c r="Y1287" s="11" t="s">
        <v>6952</v>
      </c>
      <c r="Z1287" s="15" t="str">
        <f>_xlfn.XLOOKUP(E1287, Commandes!F:F, Commandes!D:D)</f>
        <v>GS3A-833-V5A</v>
      </c>
    </row>
    <row r="1288" spans="1:26" x14ac:dyDescent="0.25">
      <c r="A1288" s="11" t="s">
        <v>68</v>
      </c>
      <c r="B1288" s="11" t="s">
        <v>6939</v>
      </c>
      <c r="C1288" s="11" t="s">
        <v>13279</v>
      </c>
      <c r="D1288" s="11" t="s">
        <v>13291</v>
      </c>
      <c r="E1288" s="11" t="s">
        <v>392</v>
      </c>
      <c r="F1288" s="11" t="s">
        <v>8029</v>
      </c>
      <c r="G1288" s="11" t="s">
        <v>8029</v>
      </c>
      <c r="H1288" s="11" t="s">
        <v>6906</v>
      </c>
      <c r="I1288" s="11" t="s">
        <v>8094</v>
      </c>
      <c r="J1288" s="11" t="s">
        <v>8489</v>
      </c>
      <c r="K1288" s="11" t="s">
        <v>9474</v>
      </c>
      <c r="L1288" s="11" t="s">
        <v>13292</v>
      </c>
      <c r="M1288" s="11" t="s">
        <v>66</v>
      </c>
      <c r="N1288" s="11" t="s">
        <v>6874</v>
      </c>
      <c r="O1288" s="11" t="s">
        <v>6875</v>
      </c>
      <c r="P1288" s="11" t="s">
        <v>66</v>
      </c>
      <c r="Q1288" s="11">
        <v>292035</v>
      </c>
      <c r="R1288" s="11" t="s">
        <v>13293</v>
      </c>
      <c r="S1288" s="11" t="s">
        <v>6878</v>
      </c>
      <c r="T1288" s="11" t="s">
        <v>394</v>
      </c>
      <c r="U1288" s="11">
        <v>19000</v>
      </c>
      <c r="V1288" s="11" t="s">
        <v>6923</v>
      </c>
      <c r="W1288" s="11">
        <v>0</v>
      </c>
      <c r="X1288" s="11">
        <v>21</v>
      </c>
      <c r="Y1288" s="11" t="s">
        <v>6952</v>
      </c>
      <c r="Z1288" s="15" t="str">
        <f>_xlfn.XLOOKUP(E1288, Commandes!F:F, Commandes!D:D)</f>
        <v>GS3V-JSE-AMW</v>
      </c>
    </row>
    <row r="1289" spans="1:26" x14ac:dyDescent="0.25">
      <c r="A1289" s="11" t="s">
        <v>68</v>
      </c>
      <c r="B1289" s="11" t="s">
        <v>6939</v>
      </c>
      <c r="C1289" s="11" t="s">
        <v>13279</v>
      </c>
      <c r="D1289" s="11" t="s">
        <v>13294</v>
      </c>
      <c r="E1289" s="11" t="s">
        <v>397</v>
      </c>
      <c r="F1289" s="11" t="s">
        <v>6942</v>
      </c>
      <c r="G1289" s="11" t="s">
        <v>6942</v>
      </c>
      <c r="H1289" s="11" t="s">
        <v>6906</v>
      </c>
      <c r="I1289" s="11" t="s">
        <v>6958</v>
      </c>
      <c r="J1289" s="11" t="s">
        <v>6959</v>
      </c>
      <c r="K1289" s="11" t="s">
        <v>13295</v>
      </c>
      <c r="L1289" s="11" t="s">
        <v>13296</v>
      </c>
      <c r="M1289" s="11" t="s">
        <v>66</v>
      </c>
      <c r="N1289" s="11" t="s">
        <v>6874</v>
      </c>
      <c r="O1289" s="11" t="s">
        <v>6875</v>
      </c>
      <c r="P1289" s="11" t="s">
        <v>66</v>
      </c>
      <c r="Q1289" s="11">
        <v>140222</v>
      </c>
      <c r="R1289" s="11" t="s">
        <v>13297</v>
      </c>
      <c r="S1289" s="11" t="s">
        <v>6878</v>
      </c>
      <c r="T1289" s="11" t="s">
        <v>399</v>
      </c>
      <c r="U1289" s="11">
        <v>16000</v>
      </c>
      <c r="V1289" s="11" t="s">
        <v>6923</v>
      </c>
      <c r="W1289" s="11">
        <v>0</v>
      </c>
      <c r="X1289" s="11">
        <v>21</v>
      </c>
      <c r="Y1289" s="11" t="s">
        <v>6952</v>
      </c>
      <c r="Z1289" s="15" t="str">
        <f>_xlfn.XLOOKUP(E1289, Commandes!F:F, Commandes!D:D)</f>
        <v>GTR5-J2B-8E3</v>
      </c>
    </row>
    <row r="1290" spans="1:26" x14ac:dyDescent="0.25">
      <c r="A1290" s="11" t="s">
        <v>68</v>
      </c>
      <c r="B1290" s="11" t="s">
        <v>6939</v>
      </c>
      <c r="C1290" s="11" t="s">
        <v>13279</v>
      </c>
      <c r="D1290" s="11" t="s">
        <v>13298</v>
      </c>
      <c r="E1290" s="11" t="s">
        <v>3205</v>
      </c>
      <c r="F1290" s="11" t="s">
        <v>6942</v>
      </c>
      <c r="G1290" s="11" t="s">
        <v>6942</v>
      </c>
      <c r="H1290" s="11" t="s">
        <v>6906</v>
      </c>
      <c r="I1290" s="11" t="s">
        <v>6958</v>
      </c>
      <c r="J1290" s="11" t="s">
        <v>8465</v>
      </c>
      <c r="K1290" s="11" t="s">
        <v>8989</v>
      </c>
      <c r="L1290" s="11" t="s">
        <v>13299</v>
      </c>
      <c r="M1290" s="11" t="s">
        <v>66</v>
      </c>
      <c r="N1290" s="11" t="s">
        <v>6874</v>
      </c>
      <c r="O1290" s="11" t="s">
        <v>6875</v>
      </c>
      <c r="P1290" s="11" t="s">
        <v>66</v>
      </c>
      <c r="Q1290" s="11">
        <v>59511</v>
      </c>
      <c r="R1290" s="11" t="s">
        <v>11597</v>
      </c>
      <c r="S1290" s="11" t="s">
        <v>6878</v>
      </c>
      <c r="T1290" s="11" t="s">
        <v>3207</v>
      </c>
      <c r="U1290" s="11">
        <v>16000</v>
      </c>
      <c r="V1290" s="11" t="s">
        <v>6923</v>
      </c>
      <c r="W1290" s="11">
        <v>0</v>
      </c>
      <c r="X1290" s="11">
        <v>21</v>
      </c>
      <c r="Y1290" s="11" t="s">
        <v>6952</v>
      </c>
      <c r="Z1290" s="15" t="str">
        <f>_xlfn.XLOOKUP(E1290, Commandes!F:F, Commandes!D:D)</f>
        <v>G5UB-NUS-XBT</v>
      </c>
    </row>
    <row r="1291" spans="1:26" x14ac:dyDescent="0.25">
      <c r="A1291" s="11" t="s">
        <v>68</v>
      </c>
      <c r="B1291" s="11" t="s">
        <v>6939</v>
      </c>
      <c r="C1291" s="11" t="s">
        <v>13279</v>
      </c>
      <c r="D1291" s="11" t="s">
        <v>13300</v>
      </c>
      <c r="E1291" s="11" t="s">
        <v>3069</v>
      </c>
      <c r="F1291" s="11" t="s">
        <v>6942</v>
      </c>
      <c r="G1291" s="11" t="s">
        <v>6942</v>
      </c>
      <c r="H1291" s="11" t="s">
        <v>6906</v>
      </c>
      <c r="I1291" s="11" t="s">
        <v>6958</v>
      </c>
      <c r="J1291" s="11" t="s">
        <v>8465</v>
      </c>
      <c r="K1291" s="11" t="s">
        <v>10008</v>
      </c>
      <c r="L1291" s="11" t="s">
        <v>13301</v>
      </c>
      <c r="M1291" s="11" t="s">
        <v>66</v>
      </c>
      <c r="N1291" s="11" t="s">
        <v>6874</v>
      </c>
      <c r="O1291" s="11" t="s">
        <v>6875</v>
      </c>
      <c r="P1291" s="11" t="s">
        <v>66</v>
      </c>
      <c r="Q1291" s="11">
        <v>68412</v>
      </c>
      <c r="R1291" s="11" t="s">
        <v>13302</v>
      </c>
      <c r="S1291" s="11" t="s">
        <v>6878</v>
      </c>
      <c r="T1291" s="11" t="s">
        <v>3071</v>
      </c>
      <c r="U1291" s="11">
        <v>16000</v>
      </c>
      <c r="V1291" s="11" t="s">
        <v>6923</v>
      </c>
      <c r="W1291" s="11">
        <v>0</v>
      </c>
      <c r="X1291" s="11">
        <v>21</v>
      </c>
      <c r="Y1291" s="11" t="s">
        <v>6952</v>
      </c>
      <c r="Z1291" s="15" t="str">
        <f>_xlfn.XLOOKUP(E1291, Commandes!F:F, Commandes!D:D)</f>
        <v>G3MC-A2Z-ET5</v>
      </c>
    </row>
    <row r="1292" spans="1:26" x14ac:dyDescent="0.25">
      <c r="A1292" s="11" t="s">
        <v>68</v>
      </c>
      <c r="B1292" s="11" t="s">
        <v>6939</v>
      </c>
      <c r="C1292" s="11" t="s">
        <v>13279</v>
      </c>
      <c r="D1292" s="11" t="s">
        <v>13303</v>
      </c>
      <c r="E1292" s="11" t="s">
        <v>3338</v>
      </c>
      <c r="F1292" s="11" t="s">
        <v>8029</v>
      </c>
      <c r="G1292" s="11" t="s">
        <v>8029</v>
      </c>
      <c r="H1292" s="11" t="s">
        <v>6906</v>
      </c>
      <c r="I1292" s="11" t="s">
        <v>8094</v>
      </c>
      <c r="J1292" s="11" t="s">
        <v>8489</v>
      </c>
      <c r="K1292" s="11" t="s">
        <v>13304</v>
      </c>
      <c r="L1292" s="11" t="s">
        <v>13305</v>
      </c>
      <c r="M1292" s="11" t="s">
        <v>66</v>
      </c>
      <c r="N1292" s="11" t="s">
        <v>6874</v>
      </c>
      <c r="O1292" s="11" t="s">
        <v>6875</v>
      </c>
      <c r="P1292" s="11" t="s">
        <v>66</v>
      </c>
      <c r="Q1292" s="11">
        <v>63831</v>
      </c>
      <c r="R1292" s="11" t="s">
        <v>13306</v>
      </c>
      <c r="S1292" s="11" t="s">
        <v>6878</v>
      </c>
      <c r="T1292" s="11" t="s">
        <v>3340</v>
      </c>
      <c r="U1292" s="11">
        <v>19000</v>
      </c>
      <c r="V1292" s="11" t="s">
        <v>6923</v>
      </c>
      <c r="W1292" s="11">
        <v>0</v>
      </c>
      <c r="X1292" s="11">
        <v>21</v>
      </c>
      <c r="Y1292" s="11" t="s">
        <v>6952</v>
      </c>
      <c r="Z1292" s="15" t="str">
        <f>_xlfn.XLOOKUP(E1292, Commandes!F:F, Commandes!D:D)</f>
        <v>G2B7-ZEE-SF3</v>
      </c>
    </row>
    <row r="1293" spans="1:26" x14ac:dyDescent="0.25">
      <c r="A1293" s="11" t="s">
        <v>68</v>
      </c>
      <c r="B1293" s="11" t="s">
        <v>6939</v>
      </c>
      <c r="C1293" s="11" t="s">
        <v>13279</v>
      </c>
      <c r="D1293" s="11" t="s">
        <v>13307</v>
      </c>
      <c r="E1293" s="11" t="s">
        <v>3416</v>
      </c>
      <c r="F1293" s="11" t="s">
        <v>6942</v>
      </c>
      <c r="G1293" s="11" t="s">
        <v>6942</v>
      </c>
      <c r="H1293" s="11" t="s">
        <v>6906</v>
      </c>
      <c r="I1293" s="11" t="s">
        <v>6958</v>
      </c>
      <c r="J1293" s="11" t="s">
        <v>6959</v>
      </c>
      <c r="K1293" s="11" t="s">
        <v>10027</v>
      </c>
      <c r="L1293" s="11" t="s">
        <v>13308</v>
      </c>
      <c r="M1293" s="11" t="s">
        <v>66</v>
      </c>
      <c r="N1293" s="11" t="s">
        <v>6874</v>
      </c>
      <c r="O1293" s="11" t="s">
        <v>6875</v>
      </c>
      <c r="P1293" s="11" t="s">
        <v>66</v>
      </c>
      <c r="Q1293" s="11">
        <v>44803</v>
      </c>
      <c r="R1293" s="11" t="s">
        <v>13309</v>
      </c>
      <c r="S1293" s="11" t="s">
        <v>6878</v>
      </c>
      <c r="T1293" s="11" t="s">
        <v>3418</v>
      </c>
      <c r="U1293" s="11">
        <v>16000</v>
      </c>
      <c r="V1293" s="11" t="s">
        <v>6923</v>
      </c>
      <c r="W1293" s="11">
        <v>0</v>
      </c>
      <c r="X1293" s="11">
        <v>21</v>
      </c>
      <c r="Y1293" s="11" t="s">
        <v>6952</v>
      </c>
      <c r="Z1293" s="15" t="str">
        <f>_xlfn.XLOOKUP(E1293, Commandes!F:F, Commandes!D:D)</f>
        <v>G3XA-R3G-Y4E</v>
      </c>
    </row>
    <row r="1294" spans="1:26" x14ac:dyDescent="0.25">
      <c r="A1294" s="11" t="s">
        <v>68</v>
      </c>
      <c r="B1294" s="11" t="s">
        <v>6939</v>
      </c>
      <c r="C1294" s="11" t="s">
        <v>13279</v>
      </c>
      <c r="D1294" s="11" t="s">
        <v>13310</v>
      </c>
      <c r="E1294" s="11" t="s">
        <v>3346</v>
      </c>
      <c r="F1294" s="11" t="s">
        <v>6942</v>
      </c>
      <c r="G1294" s="11" t="s">
        <v>6942</v>
      </c>
      <c r="H1294" s="11" t="s">
        <v>6906</v>
      </c>
      <c r="I1294" s="11" t="s">
        <v>6958</v>
      </c>
      <c r="J1294" s="11" t="s">
        <v>6959</v>
      </c>
      <c r="K1294" s="11" t="s">
        <v>13304</v>
      </c>
      <c r="L1294" s="11" t="s">
        <v>13311</v>
      </c>
      <c r="M1294" s="11" t="s">
        <v>66</v>
      </c>
      <c r="N1294" s="11" t="s">
        <v>6874</v>
      </c>
      <c r="O1294" s="11" t="s">
        <v>6875</v>
      </c>
      <c r="P1294" s="11" t="s">
        <v>66</v>
      </c>
      <c r="Q1294" s="11">
        <v>49963</v>
      </c>
      <c r="R1294" s="11" t="s">
        <v>13312</v>
      </c>
      <c r="S1294" s="11" t="s">
        <v>6878</v>
      </c>
      <c r="T1294" s="11" t="s">
        <v>3516</v>
      </c>
      <c r="U1294" s="11">
        <v>16000</v>
      </c>
      <c r="V1294" s="11" t="s">
        <v>6923</v>
      </c>
      <c r="W1294" s="11">
        <v>0</v>
      </c>
      <c r="X1294" s="11">
        <v>21</v>
      </c>
      <c r="Y1294" s="11" t="s">
        <v>6952</v>
      </c>
      <c r="Z1294" s="15" t="str">
        <f>_xlfn.XLOOKUP(E1294, Commandes!F:F, Commandes!D:D)</f>
        <v>G9DM-54N-TPC</v>
      </c>
    </row>
    <row r="1295" spans="1:26" x14ac:dyDescent="0.25">
      <c r="A1295" s="11" t="s">
        <v>68</v>
      </c>
      <c r="B1295" s="11" t="s">
        <v>6939</v>
      </c>
      <c r="C1295" s="11" t="s">
        <v>13279</v>
      </c>
      <c r="D1295" s="11" t="s">
        <v>13313</v>
      </c>
      <c r="E1295" s="11" t="s">
        <v>3350</v>
      </c>
      <c r="F1295" s="11" t="s">
        <v>6942</v>
      </c>
      <c r="G1295" s="11" t="s">
        <v>6942</v>
      </c>
      <c r="H1295" s="11" t="s">
        <v>6906</v>
      </c>
      <c r="I1295" s="11" t="s">
        <v>6958</v>
      </c>
      <c r="J1295" s="11" t="s">
        <v>6959</v>
      </c>
      <c r="K1295" s="11" t="s">
        <v>13314</v>
      </c>
      <c r="L1295" s="11" t="s">
        <v>13315</v>
      </c>
      <c r="M1295" s="11" t="s">
        <v>66</v>
      </c>
      <c r="N1295" s="11" t="s">
        <v>6874</v>
      </c>
      <c r="O1295" s="11" t="s">
        <v>6875</v>
      </c>
      <c r="P1295" s="11" t="s">
        <v>66</v>
      </c>
      <c r="Q1295" s="11">
        <v>38301</v>
      </c>
      <c r="R1295" s="11" t="s">
        <v>13316</v>
      </c>
      <c r="S1295" s="11" t="s">
        <v>6878</v>
      </c>
      <c r="T1295" s="11" t="s">
        <v>3352</v>
      </c>
      <c r="U1295" s="11">
        <v>16000</v>
      </c>
      <c r="V1295" s="11" t="s">
        <v>6923</v>
      </c>
      <c r="W1295" s="11">
        <v>0</v>
      </c>
      <c r="X1295" s="11">
        <v>21</v>
      </c>
      <c r="Y1295" s="11" t="s">
        <v>6952</v>
      </c>
      <c r="Z1295" s="15" t="str">
        <f>_xlfn.XLOOKUP(E1295, Commandes!F:F, Commandes!D:D)</f>
        <v>GCFV-6FX-TZ4</v>
      </c>
    </row>
    <row r="1296" spans="1:26" x14ac:dyDescent="0.25">
      <c r="A1296" s="11" t="s">
        <v>68</v>
      </c>
      <c r="B1296" s="11" t="s">
        <v>6939</v>
      </c>
      <c r="C1296" s="11" t="s">
        <v>13317</v>
      </c>
      <c r="D1296" s="11" t="s">
        <v>13318</v>
      </c>
      <c r="E1296" s="11" t="s">
        <v>49</v>
      </c>
      <c r="F1296" s="11" t="s">
        <v>8029</v>
      </c>
      <c r="G1296" s="11" t="s">
        <v>8029</v>
      </c>
      <c r="H1296" s="11" t="s">
        <v>6906</v>
      </c>
      <c r="I1296" s="11" t="s">
        <v>8094</v>
      </c>
      <c r="J1296" s="11" t="s">
        <v>8489</v>
      </c>
      <c r="K1296" s="11" t="s">
        <v>13319</v>
      </c>
      <c r="L1296" s="11" t="s">
        <v>13320</v>
      </c>
      <c r="M1296" s="11" t="s">
        <v>66</v>
      </c>
      <c r="N1296" s="11" t="s">
        <v>6874</v>
      </c>
      <c r="O1296" s="11" t="s">
        <v>6875</v>
      </c>
      <c r="P1296" s="11" t="s">
        <v>66</v>
      </c>
      <c r="Q1296" s="11">
        <v>338696</v>
      </c>
      <c r="R1296" s="11" t="s">
        <v>13321</v>
      </c>
      <c r="S1296" s="11" t="s">
        <v>6878</v>
      </c>
      <c r="T1296" s="11" t="s">
        <v>51</v>
      </c>
      <c r="U1296" s="11">
        <v>19000</v>
      </c>
      <c r="V1296" s="11" t="s">
        <v>6923</v>
      </c>
      <c r="W1296" s="11">
        <v>0</v>
      </c>
      <c r="X1296" s="11">
        <v>21</v>
      </c>
      <c r="Y1296" s="11" t="s">
        <v>6952</v>
      </c>
      <c r="Z1296" s="15" t="e">
        <f>_xlfn.XLOOKUP(E1296, Commandes!F:F, Commandes!D:D)</f>
        <v>#N/A</v>
      </c>
    </row>
    <row r="1297" spans="1:26" x14ac:dyDescent="0.25">
      <c r="A1297" s="11" t="s">
        <v>68</v>
      </c>
      <c r="B1297" s="11" t="s">
        <v>6939</v>
      </c>
      <c r="C1297" s="11" t="s">
        <v>13317</v>
      </c>
      <c r="D1297" s="11" t="s">
        <v>13322</v>
      </c>
      <c r="E1297" s="11" t="s">
        <v>57</v>
      </c>
      <c r="F1297" s="11" t="s">
        <v>8029</v>
      </c>
      <c r="G1297" s="11" t="s">
        <v>8029</v>
      </c>
      <c r="H1297" s="11" t="s">
        <v>6906</v>
      </c>
      <c r="I1297" s="11" t="s">
        <v>8094</v>
      </c>
      <c r="J1297" s="11" t="s">
        <v>8489</v>
      </c>
      <c r="K1297" s="11" t="s">
        <v>8433</v>
      </c>
      <c r="L1297" s="11" t="s">
        <v>13323</v>
      </c>
      <c r="M1297" s="11" t="s">
        <v>66</v>
      </c>
      <c r="N1297" s="11" t="s">
        <v>6874</v>
      </c>
      <c r="O1297" s="11" t="s">
        <v>6875</v>
      </c>
      <c r="P1297" s="11" t="s">
        <v>66</v>
      </c>
      <c r="Q1297" s="11">
        <v>297907</v>
      </c>
      <c r="R1297" s="11" t="s">
        <v>13324</v>
      </c>
      <c r="S1297" s="11" t="s">
        <v>6878</v>
      </c>
      <c r="T1297" s="11" t="s">
        <v>59</v>
      </c>
      <c r="U1297" s="11">
        <v>19000</v>
      </c>
      <c r="V1297" s="11" t="s">
        <v>6923</v>
      </c>
      <c r="W1297" s="11">
        <v>0</v>
      </c>
      <c r="X1297" s="11">
        <v>21</v>
      </c>
      <c r="Y1297" s="11" t="s">
        <v>6952</v>
      </c>
      <c r="Z1297" s="15" t="e">
        <f>_xlfn.XLOOKUP(E1297, Commandes!F:F, Commandes!D:D)</f>
        <v>#N/A</v>
      </c>
    </row>
    <row r="1298" spans="1:26" x14ac:dyDescent="0.25">
      <c r="A1298" s="11" t="s">
        <v>68</v>
      </c>
      <c r="B1298" s="11" t="s">
        <v>6939</v>
      </c>
      <c r="C1298" s="11" t="s">
        <v>13317</v>
      </c>
      <c r="D1298" s="11" t="s">
        <v>13325</v>
      </c>
      <c r="E1298" s="11" t="s">
        <v>233</v>
      </c>
      <c r="F1298" s="11" t="s">
        <v>6942</v>
      </c>
      <c r="G1298" s="11" t="s">
        <v>6942</v>
      </c>
      <c r="H1298" s="11" t="s">
        <v>6906</v>
      </c>
      <c r="I1298" s="11" t="s">
        <v>6958</v>
      </c>
      <c r="J1298" s="11" t="s">
        <v>6959</v>
      </c>
      <c r="K1298" s="11" t="s">
        <v>11446</v>
      </c>
      <c r="L1298" s="11" t="s">
        <v>13326</v>
      </c>
      <c r="M1298" s="11" t="s">
        <v>66</v>
      </c>
      <c r="N1298" s="11" t="s">
        <v>6874</v>
      </c>
      <c r="O1298" s="11" t="s">
        <v>6875</v>
      </c>
      <c r="P1298" s="11" t="s">
        <v>66</v>
      </c>
      <c r="Q1298" s="11">
        <v>178736</v>
      </c>
      <c r="R1298" s="11" t="s">
        <v>13327</v>
      </c>
      <c r="S1298" s="11" t="s">
        <v>6878</v>
      </c>
      <c r="T1298" s="11" t="s">
        <v>235</v>
      </c>
      <c r="U1298" s="11">
        <v>16000</v>
      </c>
      <c r="V1298" s="11" t="s">
        <v>6923</v>
      </c>
      <c r="W1298" s="11">
        <v>0</v>
      </c>
      <c r="X1298" s="11">
        <v>21</v>
      </c>
      <c r="Y1298" s="11" t="s">
        <v>6952</v>
      </c>
      <c r="Z1298" s="15" t="str">
        <f>_xlfn.XLOOKUP(E1298, Commandes!F:F, Commandes!D:D)</f>
        <v>GUBX-ZR8-VD3</v>
      </c>
    </row>
    <row r="1299" spans="1:26" x14ac:dyDescent="0.25">
      <c r="A1299" s="11" t="s">
        <v>68</v>
      </c>
      <c r="B1299" s="11" t="s">
        <v>6939</v>
      </c>
      <c r="C1299" s="11" t="s">
        <v>13317</v>
      </c>
      <c r="D1299" s="11" t="s">
        <v>13328</v>
      </c>
      <c r="E1299" s="11" t="s">
        <v>3787</v>
      </c>
      <c r="F1299" s="11" t="s">
        <v>8029</v>
      </c>
      <c r="G1299" s="11" t="s">
        <v>8029</v>
      </c>
      <c r="H1299" s="11" t="s">
        <v>6906</v>
      </c>
      <c r="I1299" s="11" t="s">
        <v>8094</v>
      </c>
      <c r="J1299" s="11" t="s">
        <v>8489</v>
      </c>
      <c r="K1299" s="11" t="s">
        <v>13329</v>
      </c>
      <c r="L1299" s="11" t="s">
        <v>13330</v>
      </c>
      <c r="M1299" s="11" t="s">
        <v>66</v>
      </c>
      <c r="N1299" s="11" t="s">
        <v>6874</v>
      </c>
      <c r="O1299" s="11" t="s">
        <v>6875</v>
      </c>
      <c r="P1299" s="11" t="s">
        <v>66</v>
      </c>
      <c r="Q1299" s="11">
        <v>47159</v>
      </c>
      <c r="R1299" s="11" t="s">
        <v>13331</v>
      </c>
      <c r="S1299" s="11" t="s">
        <v>6878</v>
      </c>
      <c r="T1299" s="11" t="s">
        <v>3789</v>
      </c>
      <c r="U1299" s="11">
        <v>19000</v>
      </c>
      <c r="V1299" s="11" t="s">
        <v>6923</v>
      </c>
      <c r="W1299" s="11">
        <v>0</v>
      </c>
      <c r="X1299" s="11">
        <v>21</v>
      </c>
      <c r="Y1299" s="11" t="s">
        <v>6952</v>
      </c>
      <c r="Z1299" s="15" t="str">
        <f>_xlfn.XLOOKUP(E1299, Commandes!F:F, Commandes!D:D)</f>
        <v>G9EA-RRY-6EV</v>
      </c>
    </row>
    <row r="1300" spans="1:26" x14ac:dyDescent="0.25">
      <c r="A1300" s="11" t="s">
        <v>68</v>
      </c>
      <c r="B1300" s="11" t="s">
        <v>6939</v>
      </c>
      <c r="C1300" s="11" t="s">
        <v>13317</v>
      </c>
      <c r="D1300" s="11" t="s">
        <v>13332</v>
      </c>
      <c r="E1300" s="11" t="s">
        <v>3901</v>
      </c>
      <c r="F1300" s="11" t="s">
        <v>8029</v>
      </c>
      <c r="G1300" s="11" t="s">
        <v>8029</v>
      </c>
      <c r="H1300" s="11" t="s">
        <v>6906</v>
      </c>
      <c r="I1300" s="11" t="s">
        <v>8094</v>
      </c>
      <c r="J1300" s="11" t="s">
        <v>8489</v>
      </c>
      <c r="K1300" s="11" t="s">
        <v>13329</v>
      </c>
      <c r="L1300" s="11" t="s">
        <v>13333</v>
      </c>
      <c r="M1300" s="11" t="s">
        <v>66</v>
      </c>
      <c r="N1300" s="11" t="s">
        <v>6874</v>
      </c>
      <c r="O1300" s="11" t="s">
        <v>6875</v>
      </c>
      <c r="P1300" s="11" t="s">
        <v>66</v>
      </c>
      <c r="Q1300" s="11">
        <v>33464</v>
      </c>
      <c r="R1300" s="11" t="s">
        <v>13334</v>
      </c>
      <c r="S1300" s="11" t="s">
        <v>6878</v>
      </c>
      <c r="T1300" s="11" t="s">
        <v>3903</v>
      </c>
      <c r="U1300" s="11">
        <v>19000</v>
      </c>
      <c r="V1300" s="11" t="s">
        <v>6923</v>
      </c>
      <c r="W1300" s="11">
        <v>0</v>
      </c>
      <c r="X1300" s="11">
        <v>21</v>
      </c>
      <c r="Y1300" s="11" t="s">
        <v>6952</v>
      </c>
      <c r="Z1300" s="15" t="str">
        <f>_xlfn.XLOOKUP(E1300, Commandes!F:F, Commandes!D:D)</f>
        <v>G6TC-V23-PXB</v>
      </c>
    </row>
    <row r="1301" spans="1:26" x14ac:dyDescent="0.25">
      <c r="A1301" s="11" t="s">
        <v>68</v>
      </c>
      <c r="B1301" s="11" t="s">
        <v>6939</v>
      </c>
      <c r="C1301" s="11" t="s">
        <v>13335</v>
      </c>
      <c r="D1301" s="11" t="s">
        <v>13336</v>
      </c>
      <c r="E1301" s="11" t="s">
        <v>280</v>
      </c>
      <c r="F1301" s="11" t="s">
        <v>6942</v>
      </c>
      <c r="G1301" s="11" t="s">
        <v>6942</v>
      </c>
      <c r="H1301" s="11" t="s">
        <v>6906</v>
      </c>
      <c r="I1301" s="11" t="s">
        <v>8038</v>
      </c>
      <c r="J1301" s="11" t="s">
        <v>8039</v>
      </c>
      <c r="K1301" s="11" t="s">
        <v>13337</v>
      </c>
      <c r="L1301" s="11" t="s">
        <v>13338</v>
      </c>
      <c r="M1301" s="11" t="s">
        <v>66</v>
      </c>
      <c r="N1301" s="11" t="s">
        <v>6874</v>
      </c>
      <c r="O1301" s="11" t="s">
        <v>6875</v>
      </c>
      <c r="P1301" s="11" t="s">
        <v>66</v>
      </c>
      <c r="Q1301" s="11">
        <v>434768</v>
      </c>
      <c r="R1301" s="11" t="s">
        <v>13339</v>
      </c>
      <c r="S1301" s="11" t="s">
        <v>6878</v>
      </c>
      <c r="T1301" s="11" t="s">
        <v>282</v>
      </c>
      <c r="U1301" s="11">
        <v>0</v>
      </c>
      <c r="V1301" s="11" t="s">
        <v>6923</v>
      </c>
      <c r="W1301" s="11">
        <v>0</v>
      </c>
      <c r="X1301" s="11">
        <v>0</v>
      </c>
      <c r="Y1301" s="11" t="s">
        <v>66</v>
      </c>
      <c r="Z1301" s="15" t="str">
        <f>_xlfn.XLOOKUP(E1301, Commandes!F:F, Commandes!D:D)</f>
        <v>GG3U-84Z-FDR</v>
      </c>
    </row>
    <row r="1302" spans="1:26" x14ac:dyDescent="0.25">
      <c r="A1302" s="11" t="s">
        <v>68</v>
      </c>
      <c r="B1302" s="11" t="s">
        <v>6939</v>
      </c>
      <c r="C1302" s="11" t="s">
        <v>13335</v>
      </c>
      <c r="D1302" s="11" t="s">
        <v>13340</v>
      </c>
      <c r="E1302" s="11" t="s">
        <v>311</v>
      </c>
      <c r="F1302" s="11" t="s">
        <v>6942</v>
      </c>
      <c r="G1302" s="11" t="s">
        <v>6942</v>
      </c>
      <c r="H1302" s="11" t="s">
        <v>6906</v>
      </c>
      <c r="I1302" s="11" t="s">
        <v>8038</v>
      </c>
      <c r="J1302" s="11" t="s">
        <v>8039</v>
      </c>
      <c r="K1302" s="11" t="s">
        <v>13337</v>
      </c>
      <c r="L1302" s="11" t="s">
        <v>13338</v>
      </c>
      <c r="M1302" s="11" t="s">
        <v>66</v>
      </c>
      <c r="N1302" s="11" t="s">
        <v>6874</v>
      </c>
      <c r="O1302" s="11" t="s">
        <v>6875</v>
      </c>
      <c r="P1302" s="11" t="s">
        <v>66</v>
      </c>
      <c r="Q1302" s="11">
        <v>388319</v>
      </c>
      <c r="R1302" s="11" t="s">
        <v>9967</v>
      </c>
      <c r="S1302" s="11" t="s">
        <v>6878</v>
      </c>
      <c r="T1302" s="11" t="s">
        <v>313</v>
      </c>
      <c r="U1302" s="11">
        <v>0</v>
      </c>
      <c r="V1302" s="11" t="s">
        <v>6923</v>
      </c>
      <c r="W1302" s="11">
        <v>0</v>
      </c>
      <c r="X1302" s="11">
        <v>0</v>
      </c>
      <c r="Y1302" s="11" t="s">
        <v>66</v>
      </c>
      <c r="Z1302" s="15" t="str">
        <f>_xlfn.XLOOKUP(E1302, Commandes!F:F, Commandes!D:D)</f>
        <v>GG4K-EUG-4SC</v>
      </c>
    </row>
    <row r="1303" spans="1:26" x14ac:dyDescent="0.25">
      <c r="A1303" s="11" t="s">
        <v>68</v>
      </c>
      <c r="B1303" s="11" t="s">
        <v>6939</v>
      </c>
      <c r="C1303" s="11" t="s">
        <v>13335</v>
      </c>
      <c r="D1303" s="11" t="s">
        <v>13341</v>
      </c>
      <c r="E1303" s="11" t="s">
        <v>167</v>
      </c>
      <c r="F1303" s="11" t="s">
        <v>6942</v>
      </c>
      <c r="G1303" s="11" t="s">
        <v>6942</v>
      </c>
      <c r="H1303" s="11" t="s">
        <v>6906</v>
      </c>
      <c r="I1303" s="11" t="s">
        <v>8038</v>
      </c>
      <c r="J1303" s="11" t="s">
        <v>8039</v>
      </c>
      <c r="K1303" s="11" t="s">
        <v>13342</v>
      </c>
      <c r="L1303" s="11" t="s">
        <v>11644</v>
      </c>
      <c r="M1303" s="11" t="s">
        <v>66</v>
      </c>
      <c r="N1303" s="11" t="s">
        <v>6874</v>
      </c>
      <c r="O1303" s="11" t="s">
        <v>6875</v>
      </c>
      <c r="P1303" s="11" t="s">
        <v>66</v>
      </c>
      <c r="Q1303" s="11">
        <v>390608</v>
      </c>
      <c r="R1303" s="11" t="s">
        <v>13343</v>
      </c>
      <c r="S1303" s="11" t="s">
        <v>6878</v>
      </c>
      <c r="T1303" s="11" t="s">
        <v>169</v>
      </c>
      <c r="U1303" s="11">
        <v>0</v>
      </c>
      <c r="V1303" s="11" t="s">
        <v>6923</v>
      </c>
      <c r="W1303" s="11">
        <v>0</v>
      </c>
      <c r="X1303" s="11">
        <v>0</v>
      </c>
      <c r="Y1303" s="11" t="s">
        <v>66</v>
      </c>
      <c r="Z1303" s="15" t="str">
        <f>_xlfn.XLOOKUP(E1303, Commandes!F:F, Commandes!D:D)</f>
        <v>GGED-D56-N7K</v>
      </c>
    </row>
    <row r="1304" spans="1:26" x14ac:dyDescent="0.25">
      <c r="A1304" s="11" t="s">
        <v>68</v>
      </c>
      <c r="B1304" s="11" t="s">
        <v>6939</v>
      </c>
      <c r="C1304" s="11" t="s">
        <v>13335</v>
      </c>
      <c r="D1304" s="11" t="s">
        <v>13344</v>
      </c>
      <c r="E1304" s="11" t="s">
        <v>3326</v>
      </c>
      <c r="F1304" s="11" t="s">
        <v>8029</v>
      </c>
      <c r="G1304" s="11" t="s">
        <v>8029</v>
      </c>
      <c r="H1304" s="11" t="s">
        <v>6906</v>
      </c>
      <c r="I1304" s="11" t="s">
        <v>8094</v>
      </c>
      <c r="J1304" s="11" t="s">
        <v>8465</v>
      </c>
      <c r="K1304" s="11" t="s">
        <v>12200</v>
      </c>
      <c r="L1304" s="11" t="s">
        <v>13345</v>
      </c>
      <c r="M1304" s="11" t="s">
        <v>66</v>
      </c>
      <c r="N1304" s="11" t="s">
        <v>6874</v>
      </c>
      <c r="O1304" s="11" t="s">
        <v>6875</v>
      </c>
      <c r="P1304" s="11" t="s">
        <v>66</v>
      </c>
      <c r="Q1304" s="11">
        <v>43489</v>
      </c>
      <c r="R1304" s="11" t="s">
        <v>13346</v>
      </c>
      <c r="S1304" s="11" t="s">
        <v>6878</v>
      </c>
      <c r="T1304" s="11" t="s">
        <v>3328</v>
      </c>
      <c r="U1304" s="11">
        <v>19000</v>
      </c>
      <c r="V1304" s="11" t="s">
        <v>6923</v>
      </c>
      <c r="W1304" s="11">
        <v>0</v>
      </c>
      <c r="X1304" s="11">
        <v>21</v>
      </c>
      <c r="Y1304" s="11" t="s">
        <v>6952</v>
      </c>
      <c r="Z1304" s="15" t="str">
        <f>_xlfn.XLOOKUP(E1304, Commandes!F:F, Commandes!D:D)</f>
        <v>G9XV-5CF-283</v>
      </c>
    </row>
    <row r="1305" spans="1:26" x14ac:dyDescent="0.25">
      <c r="A1305" s="11" t="s">
        <v>68</v>
      </c>
      <c r="B1305" s="11" t="s">
        <v>6939</v>
      </c>
      <c r="C1305" s="11" t="s">
        <v>13335</v>
      </c>
      <c r="D1305" s="11" t="s">
        <v>13347</v>
      </c>
      <c r="E1305" s="11" t="s">
        <v>3374</v>
      </c>
      <c r="F1305" s="11" t="s">
        <v>8029</v>
      </c>
      <c r="G1305" s="11" t="s">
        <v>8029</v>
      </c>
      <c r="H1305" s="11" t="s">
        <v>6906</v>
      </c>
      <c r="I1305" s="11" t="s">
        <v>8094</v>
      </c>
      <c r="J1305" s="11" t="s">
        <v>8489</v>
      </c>
      <c r="K1305" s="11" t="s">
        <v>13348</v>
      </c>
      <c r="L1305" s="11" t="s">
        <v>13349</v>
      </c>
      <c r="M1305" s="11" t="s">
        <v>66</v>
      </c>
      <c r="N1305" s="11" t="s">
        <v>6874</v>
      </c>
      <c r="O1305" s="11" t="s">
        <v>6875</v>
      </c>
      <c r="P1305" s="11" t="s">
        <v>66</v>
      </c>
      <c r="Q1305" s="11">
        <v>45892</v>
      </c>
      <c r="R1305" s="11" t="s">
        <v>13016</v>
      </c>
      <c r="S1305" s="11" t="s">
        <v>6878</v>
      </c>
      <c r="T1305" s="11" t="s">
        <v>3376</v>
      </c>
      <c r="U1305" s="11">
        <v>19000</v>
      </c>
      <c r="V1305" s="11" t="s">
        <v>6923</v>
      </c>
      <c r="W1305" s="11">
        <v>0</v>
      </c>
      <c r="X1305" s="11">
        <v>21</v>
      </c>
      <c r="Y1305" s="11" t="s">
        <v>6952</v>
      </c>
      <c r="Z1305" s="15" t="str">
        <f>_xlfn.XLOOKUP(E1305, Commandes!F:F, Commandes!D:D)</f>
        <v>GP5R-RTW-B85</v>
      </c>
    </row>
    <row r="1306" spans="1:26" x14ac:dyDescent="0.25">
      <c r="A1306" s="11" t="s">
        <v>68</v>
      </c>
      <c r="B1306" s="11" t="s">
        <v>6939</v>
      </c>
      <c r="C1306" s="11" t="s">
        <v>13350</v>
      </c>
      <c r="D1306" s="11" t="s">
        <v>13351</v>
      </c>
      <c r="E1306" s="11" t="s">
        <v>216</v>
      </c>
      <c r="F1306" s="11" t="s">
        <v>8029</v>
      </c>
      <c r="G1306" s="11" t="s">
        <v>8029</v>
      </c>
      <c r="H1306" s="11" t="s">
        <v>6906</v>
      </c>
      <c r="I1306" s="11" t="s">
        <v>8094</v>
      </c>
      <c r="J1306" s="11" t="s">
        <v>8489</v>
      </c>
      <c r="K1306" s="11" t="s">
        <v>12986</v>
      </c>
      <c r="L1306" s="11" t="s">
        <v>13352</v>
      </c>
      <c r="M1306" s="11" t="s">
        <v>66</v>
      </c>
      <c r="N1306" s="11" t="s">
        <v>6874</v>
      </c>
      <c r="O1306" s="11" t="s">
        <v>6875</v>
      </c>
      <c r="P1306" s="11" t="s">
        <v>66</v>
      </c>
      <c r="Q1306" s="11">
        <v>284289</v>
      </c>
      <c r="R1306" s="11" t="s">
        <v>13353</v>
      </c>
      <c r="S1306" s="11" t="s">
        <v>8335</v>
      </c>
      <c r="T1306" s="11" t="s">
        <v>218</v>
      </c>
      <c r="U1306" s="11">
        <v>19000</v>
      </c>
      <c r="V1306" s="11" t="s">
        <v>6923</v>
      </c>
      <c r="W1306" s="11">
        <v>0</v>
      </c>
      <c r="X1306" s="11">
        <v>21</v>
      </c>
      <c r="Y1306" s="11" t="s">
        <v>6952</v>
      </c>
      <c r="Z1306" s="15" t="str">
        <f>_xlfn.XLOOKUP(E1306, Commandes!F:F, Commandes!D:D)</f>
        <v>GMVJ-F7H-EBY</v>
      </c>
    </row>
    <row r="1307" spans="1:26" x14ac:dyDescent="0.25">
      <c r="A1307" s="11" t="s">
        <v>68</v>
      </c>
      <c r="B1307" s="11" t="s">
        <v>6939</v>
      </c>
      <c r="C1307" s="11" t="s">
        <v>13350</v>
      </c>
      <c r="D1307" s="11" t="s">
        <v>13354</v>
      </c>
      <c r="E1307" s="11" t="s">
        <v>185</v>
      </c>
      <c r="F1307" s="11" t="s">
        <v>8029</v>
      </c>
      <c r="G1307" s="11" t="s">
        <v>8029</v>
      </c>
      <c r="H1307" s="11" t="s">
        <v>6906</v>
      </c>
      <c r="I1307" s="11" t="s">
        <v>8094</v>
      </c>
      <c r="J1307" s="11" t="s">
        <v>8489</v>
      </c>
      <c r="K1307" s="11" t="s">
        <v>12986</v>
      </c>
      <c r="L1307" s="11" t="s">
        <v>13352</v>
      </c>
      <c r="M1307" s="11" t="s">
        <v>66</v>
      </c>
      <c r="N1307" s="11" t="s">
        <v>6874</v>
      </c>
      <c r="O1307" s="11" t="s">
        <v>6875</v>
      </c>
      <c r="P1307" s="11" t="s">
        <v>66</v>
      </c>
      <c r="Q1307" s="11">
        <v>263325</v>
      </c>
      <c r="R1307" s="11" t="s">
        <v>13355</v>
      </c>
      <c r="S1307" s="11" t="s">
        <v>6878</v>
      </c>
      <c r="T1307" s="11" t="s">
        <v>187</v>
      </c>
      <c r="U1307" s="11">
        <v>19000</v>
      </c>
      <c r="V1307" s="11" t="s">
        <v>6923</v>
      </c>
      <c r="W1307" s="11">
        <v>0</v>
      </c>
      <c r="X1307" s="11">
        <v>21</v>
      </c>
      <c r="Y1307" s="11" t="s">
        <v>6952</v>
      </c>
      <c r="Z1307" s="15" t="str">
        <f>_xlfn.XLOOKUP(E1307, Commandes!F:F, Commandes!D:D)</f>
        <v>GMXY-V8C-68J</v>
      </c>
    </row>
    <row r="1308" spans="1:26" x14ac:dyDescent="0.25">
      <c r="A1308" s="11" t="s">
        <v>68</v>
      </c>
      <c r="B1308" s="11" t="s">
        <v>6939</v>
      </c>
      <c r="C1308" s="11" t="s">
        <v>13350</v>
      </c>
      <c r="D1308" s="11" t="s">
        <v>13356</v>
      </c>
      <c r="E1308" s="11" t="s">
        <v>342</v>
      </c>
      <c r="F1308" s="11" t="s">
        <v>8029</v>
      </c>
      <c r="G1308" s="11" t="s">
        <v>8029</v>
      </c>
      <c r="H1308" s="11" t="s">
        <v>6906</v>
      </c>
      <c r="I1308" s="11" t="s">
        <v>8094</v>
      </c>
      <c r="J1308" s="11" t="s">
        <v>8489</v>
      </c>
      <c r="K1308" s="11" t="s">
        <v>12986</v>
      </c>
      <c r="L1308" s="11" t="s">
        <v>13352</v>
      </c>
      <c r="M1308" s="11" t="s">
        <v>66</v>
      </c>
      <c r="N1308" s="11" t="s">
        <v>6874</v>
      </c>
      <c r="O1308" s="11" t="s">
        <v>6875</v>
      </c>
      <c r="P1308" s="11" t="s">
        <v>66</v>
      </c>
      <c r="Q1308" s="11">
        <v>317186</v>
      </c>
      <c r="R1308" s="11" t="s">
        <v>10198</v>
      </c>
      <c r="S1308" s="11" t="s">
        <v>6878</v>
      </c>
      <c r="T1308" s="11" t="s">
        <v>344</v>
      </c>
      <c r="U1308" s="11">
        <v>19000</v>
      </c>
      <c r="V1308" s="11" t="s">
        <v>6923</v>
      </c>
      <c r="W1308" s="11">
        <v>0</v>
      </c>
      <c r="X1308" s="11">
        <v>21</v>
      </c>
      <c r="Y1308" s="11" t="s">
        <v>6952</v>
      </c>
      <c r="Z1308" s="15" t="str">
        <f>_xlfn.XLOOKUP(E1308, Commandes!F:F, Commandes!D:D)</f>
        <v>GNC5-SDR-VK3</v>
      </c>
    </row>
    <row r="1309" spans="1:26" x14ac:dyDescent="0.25">
      <c r="A1309" s="11" t="s">
        <v>68</v>
      </c>
      <c r="B1309" s="11" t="s">
        <v>6939</v>
      </c>
      <c r="C1309" s="11" t="s">
        <v>13350</v>
      </c>
      <c r="D1309" s="11" t="s">
        <v>13357</v>
      </c>
      <c r="E1309" s="11" t="s">
        <v>317</v>
      </c>
      <c r="F1309" s="11" t="s">
        <v>8029</v>
      </c>
      <c r="G1309" s="11" t="s">
        <v>8029</v>
      </c>
      <c r="H1309" s="11" t="s">
        <v>6906</v>
      </c>
      <c r="I1309" s="11" t="s">
        <v>8094</v>
      </c>
      <c r="J1309" s="11" t="s">
        <v>8489</v>
      </c>
      <c r="K1309" s="11" t="s">
        <v>13319</v>
      </c>
      <c r="L1309" s="11" t="s">
        <v>13320</v>
      </c>
      <c r="M1309" s="11" t="s">
        <v>66</v>
      </c>
      <c r="N1309" s="11" t="s">
        <v>6874</v>
      </c>
      <c r="O1309" s="11" t="s">
        <v>6875</v>
      </c>
      <c r="P1309" s="11" t="s">
        <v>66</v>
      </c>
      <c r="Q1309" s="11">
        <v>278300</v>
      </c>
      <c r="R1309" s="11" t="s">
        <v>13358</v>
      </c>
      <c r="S1309" s="11" t="s">
        <v>6878</v>
      </c>
      <c r="T1309" s="11" t="s">
        <v>319</v>
      </c>
      <c r="U1309" s="11">
        <v>19000</v>
      </c>
      <c r="V1309" s="11" t="s">
        <v>6923</v>
      </c>
      <c r="W1309" s="11">
        <v>0</v>
      </c>
      <c r="X1309" s="11">
        <v>21</v>
      </c>
      <c r="Y1309" s="11" t="s">
        <v>6952</v>
      </c>
      <c r="Z1309" s="15" t="str">
        <f>_xlfn.XLOOKUP(E1309, Commandes!F:F, Commandes!D:D)</f>
        <v>GPG9-4TA-RNF</v>
      </c>
    </row>
    <row r="1310" spans="1:26" x14ac:dyDescent="0.25">
      <c r="A1310" s="11" t="s">
        <v>68</v>
      </c>
      <c r="B1310" s="11" t="s">
        <v>6939</v>
      </c>
      <c r="C1310" s="11" t="s">
        <v>13350</v>
      </c>
      <c r="D1310" s="11" t="s">
        <v>13359</v>
      </c>
      <c r="E1310" s="11" t="s">
        <v>3286</v>
      </c>
      <c r="F1310" s="11" t="s">
        <v>6942</v>
      </c>
      <c r="G1310" s="11" t="s">
        <v>6942</v>
      </c>
      <c r="H1310" s="11" t="s">
        <v>6906</v>
      </c>
      <c r="I1310" s="11" t="s">
        <v>6958</v>
      </c>
      <c r="J1310" s="11" t="s">
        <v>8465</v>
      </c>
      <c r="K1310" s="11" t="s">
        <v>8989</v>
      </c>
      <c r="L1310" s="11" t="s">
        <v>13360</v>
      </c>
      <c r="M1310" s="11" t="s">
        <v>66</v>
      </c>
      <c r="N1310" s="11" t="s">
        <v>6874</v>
      </c>
      <c r="O1310" s="11" t="s">
        <v>6875</v>
      </c>
      <c r="P1310" s="11" t="s">
        <v>66</v>
      </c>
      <c r="Q1310" s="11">
        <v>53484</v>
      </c>
      <c r="R1310" s="11" t="s">
        <v>13361</v>
      </c>
      <c r="S1310" s="11" t="s">
        <v>6878</v>
      </c>
      <c r="T1310" s="11" t="s">
        <v>3288</v>
      </c>
      <c r="U1310" s="11">
        <v>16000</v>
      </c>
      <c r="V1310" s="11" t="s">
        <v>6923</v>
      </c>
      <c r="W1310" s="11">
        <v>0</v>
      </c>
      <c r="X1310" s="11">
        <v>21</v>
      </c>
      <c r="Y1310" s="11" t="s">
        <v>6952</v>
      </c>
      <c r="Z1310" s="15" t="str">
        <f>_xlfn.XLOOKUP(E1310, Commandes!F:F, Commandes!D:D)</f>
        <v>G7CV-9RT-XH6</v>
      </c>
    </row>
    <row r="1311" spans="1:26" x14ac:dyDescent="0.25">
      <c r="A1311" s="11" t="s">
        <v>68</v>
      </c>
      <c r="B1311" s="11" t="s">
        <v>6939</v>
      </c>
      <c r="C1311" s="11" t="s">
        <v>13350</v>
      </c>
      <c r="D1311" s="11" t="s">
        <v>13362</v>
      </c>
      <c r="E1311" s="11" t="s">
        <v>3332</v>
      </c>
      <c r="F1311" s="11" t="s">
        <v>8029</v>
      </c>
      <c r="G1311" s="11" t="s">
        <v>8029</v>
      </c>
      <c r="H1311" s="11" t="s">
        <v>6906</v>
      </c>
      <c r="I1311" s="11" t="s">
        <v>8094</v>
      </c>
      <c r="J1311" s="11" t="s">
        <v>8489</v>
      </c>
      <c r="K1311" s="11" t="s">
        <v>13314</v>
      </c>
      <c r="L1311" s="11" t="s">
        <v>13363</v>
      </c>
      <c r="M1311" s="11" t="s">
        <v>66</v>
      </c>
      <c r="N1311" s="11" t="s">
        <v>6874</v>
      </c>
      <c r="O1311" s="11" t="s">
        <v>6875</v>
      </c>
      <c r="P1311" s="11" t="s">
        <v>66</v>
      </c>
      <c r="Q1311" s="11">
        <v>49703</v>
      </c>
      <c r="R1311" s="11" t="s">
        <v>13364</v>
      </c>
      <c r="S1311" s="11" t="s">
        <v>6878</v>
      </c>
      <c r="T1311" s="11" t="s">
        <v>3334</v>
      </c>
      <c r="U1311" s="11">
        <v>19000</v>
      </c>
      <c r="V1311" s="11" t="s">
        <v>6923</v>
      </c>
      <c r="W1311" s="11">
        <v>0</v>
      </c>
      <c r="X1311" s="11">
        <v>21</v>
      </c>
      <c r="Y1311" s="11" t="s">
        <v>6952</v>
      </c>
      <c r="Z1311" s="15" t="str">
        <f>_xlfn.XLOOKUP(E1311, Commandes!F:F, Commandes!D:D)</f>
        <v>GFEM-2ZB-6BU</v>
      </c>
    </row>
    <row r="1312" spans="1:26" x14ac:dyDescent="0.25">
      <c r="A1312" s="11" t="s">
        <v>68</v>
      </c>
      <c r="B1312" s="11" t="s">
        <v>6939</v>
      </c>
      <c r="C1312" s="11" t="s">
        <v>13350</v>
      </c>
      <c r="D1312" s="11" t="s">
        <v>13365</v>
      </c>
      <c r="E1312" s="11" t="s">
        <v>3356</v>
      </c>
      <c r="F1312" s="11" t="s">
        <v>8029</v>
      </c>
      <c r="G1312" s="11" t="s">
        <v>8029</v>
      </c>
      <c r="H1312" s="11" t="s">
        <v>6906</v>
      </c>
      <c r="I1312" s="11" t="s">
        <v>8094</v>
      </c>
      <c r="J1312" s="11" t="s">
        <v>8489</v>
      </c>
      <c r="K1312" s="11" t="s">
        <v>12200</v>
      </c>
      <c r="L1312" s="11" t="s">
        <v>13366</v>
      </c>
      <c r="M1312" s="11" t="s">
        <v>66</v>
      </c>
      <c r="N1312" s="11" t="s">
        <v>6874</v>
      </c>
      <c r="O1312" s="11" t="s">
        <v>6875</v>
      </c>
      <c r="P1312" s="11" t="s">
        <v>66</v>
      </c>
      <c r="Q1312" s="11">
        <v>48764</v>
      </c>
      <c r="R1312" s="11" t="s">
        <v>13367</v>
      </c>
      <c r="S1312" s="11" t="s">
        <v>6878</v>
      </c>
      <c r="T1312" s="11" t="s">
        <v>3358</v>
      </c>
      <c r="U1312" s="11">
        <v>19000</v>
      </c>
      <c r="V1312" s="11" t="s">
        <v>6923</v>
      </c>
      <c r="W1312" s="11">
        <v>0</v>
      </c>
      <c r="X1312" s="11">
        <v>21</v>
      </c>
      <c r="Y1312" s="11" t="s">
        <v>6952</v>
      </c>
      <c r="Z1312" s="15" t="str">
        <f>_xlfn.XLOOKUP(E1312, Commandes!F:F, Commandes!D:D)</f>
        <v>GWSR-JPS-2UP</v>
      </c>
    </row>
    <row r="1313" spans="1:26" x14ac:dyDescent="0.25">
      <c r="A1313" s="11" t="s">
        <v>68</v>
      </c>
      <c r="B1313" s="11" t="s">
        <v>6939</v>
      </c>
      <c r="C1313" s="11" t="s">
        <v>13350</v>
      </c>
      <c r="D1313" s="11" t="s">
        <v>13368</v>
      </c>
      <c r="E1313" s="11" t="s">
        <v>3292</v>
      </c>
      <c r="F1313" s="11" t="s">
        <v>6942</v>
      </c>
      <c r="G1313" s="11" t="s">
        <v>6942</v>
      </c>
      <c r="H1313" s="11" t="s">
        <v>6906</v>
      </c>
      <c r="I1313" s="11" t="s">
        <v>6958</v>
      </c>
      <c r="J1313" s="11" t="s">
        <v>6959</v>
      </c>
      <c r="K1313" s="11" t="s">
        <v>13348</v>
      </c>
      <c r="L1313" s="11" t="s">
        <v>13369</v>
      </c>
      <c r="M1313" s="11" t="s">
        <v>66</v>
      </c>
      <c r="N1313" s="11" t="s">
        <v>6874</v>
      </c>
      <c r="O1313" s="11" t="s">
        <v>6875</v>
      </c>
      <c r="P1313" s="11" t="s">
        <v>66</v>
      </c>
      <c r="Q1313" s="11">
        <v>60981</v>
      </c>
      <c r="R1313" s="11" t="s">
        <v>13370</v>
      </c>
      <c r="S1313" s="11" t="s">
        <v>6878</v>
      </c>
      <c r="T1313" s="11" t="s">
        <v>3294</v>
      </c>
      <c r="U1313" s="11">
        <v>16000</v>
      </c>
      <c r="V1313" s="11" t="s">
        <v>6923</v>
      </c>
      <c r="W1313" s="11">
        <v>0</v>
      </c>
      <c r="X1313" s="11">
        <v>21</v>
      </c>
      <c r="Y1313" s="11" t="s">
        <v>6952</v>
      </c>
      <c r="Z1313" s="15" t="str">
        <f>_xlfn.XLOOKUP(E1313, Commandes!F:F, Commandes!D:D)</f>
        <v>G4DA-K2N-BJU</v>
      </c>
    </row>
    <row r="1314" spans="1:26" x14ac:dyDescent="0.25">
      <c r="A1314" s="11" t="s">
        <v>68</v>
      </c>
      <c r="B1314" s="11" t="s">
        <v>6939</v>
      </c>
      <c r="C1314" s="11" t="s">
        <v>13350</v>
      </c>
      <c r="D1314" s="11" t="s">
        <v>13371</v>
      </c>
      <c r="E1314" s="11" t="s">
        <v>3368</v>
      </c>
      <c r="F1314" s="11" t="s">
        <v>8029</v>
      </c>
      <c r="G1314" s="11" t="s">
        <v>8029</v>
      </c>
      <c r="H1314" s="11" t="s">
        <v>6906</v>
      </c>
      <c r="I1314" s="11" t="s">
        <v>8094</v>
      </c>
      <c r="J1314" s="11" t="s">
        <v>8489</v>
      </c>
      <c r="K1314" s="11" t="s">
        <v>13372</v>
      </c>
      <c r="L1314" s="11" t="s">
        <v>13363</v>
      </c>
      <c r="M1314" s="11" t="s">
        <v>66</v>
      </c>
      <c r="N1314" s="11" t="s">
        <v>6874</v>
      </c>
      <c r="O1314" s="11" t="s">
        <v>6875</v>
      </c>
      <c r="P1314" s="11" t="s">
        <v>66</v>
      </c>
      <c r="Q1314" s="11">
        <v>45680</v>
      </c>
      <c r="R1314" s="11" t="s">
        <v>13373</v>
      </c>
      <c r="S1314" s="11" t="s">
        <v>6878</v>
      </c>
      <c r="T1314" s="11" t="s">
        <v>3370</v>
      </c>
      <c r="U1314" s="11">
        <v>19000</v>
      </c>
      <c r="V1314" s="11" t="s">
        <v>6923</v>
      </c>
      <c r="W1314" s="11">
        <v>0</v>
      </c>
      <c r="X1314" s="11">
        <v>21</v>
      </c>
      <c r="Y1314" s="11" t="s">
        <v>6952</v>
      </c>
      <c r="Z1314" s="15" t="str">
        <f>_xlfn.XLOOKUP(E1314, Commandes!F:F, Commandes!D:D)</f>
        <v>GNF9-WPP-G6P</v>
      </c>
    </row>
    <row r="1315" spans="1:26" x14ac:dyDescent="0.25">
      <c r="A1315" s="11" t="s">
        <v>68</v>
      </c>
      <c r="B1315" s="11" t="s">
        <v>6939</v>
      </c>
      <c r="C1315" s="11" t="s">
        <v>13350</v>
      </c>
      <c r="D1315" s="11" t="s">
        <v>13374</v>
      </c>
      <c r="E1315" s="11" t="s">
        <v>3520</v>
      </c>
      <c r="F1315" s="11" t="s">
        <v>6942</v>
      </c>
      <c r="G1315" s="11" t="s">
        <v>6942</v>
      </c>
      <c r="H1315" s="11" t="s">
        <v>6906</v>
      </c>
      <c r="I1315" s="11" t="s">
        <v>6958</v>
      </c>
      <c r="J1315" s="11" t="s">
        <v>6959</v>
      </c>
      <c r="K1315" s="11" t="s">
        <v>13375</v>
      </c>
      <c r="L1315" s="11" t="s">
        <v>13376</v>
      </c>
      <c r="M1315" s="11" t="s">
        <v>66</v>
      </c>
      <c r="N1315" s="11" t="s">
        <v>6874</v>
      </c>
      <c r="O1315" s="11" t="s">
        <v>6875</v>
      </c>
      <c r="P1315" s="11" t="s">
        <v>66</v>
      </c>
      <c r="Q1315" s="11">
        <v>42795</v>
      </c>
      <c r="R1315" s="11" t="s">
        <v>11150</v>
      </c>
      <c r="S1315" s="11" t="s">
        <v>6878</v>
      </c>
      <c r="T1315" s="11" t="s">
        <v>3522</v>
      </c>
      <c r="U1315" s="11">
        <v>16000</v>
      </c>
      <c r="V1315" s="11" t="s">
        <v>6923</v>
      </c>
      <c r="W1315" s="11">
        <v>0</v>
      </c>
      <c r="X1315" s="11">
        <v>21</v>
      </c>
      <c r="Y1315" s="11" t="s">
        <v>6952</v>
      </c>
      <c r="Z1315" s="15" t="str">
        <f>_xlfn.XLOOKUP(E1315, Commandes!F:F, Commandes!D:D)</f>
        <v>G9F6-2W4-86Y</v>
      </c>
    </row>
    <row r="1316" spans="1:26" x14ac:dyDescent="0.25">
      <c r="A1316" s="11" t="s">
        <v>68</v>
      </c>
      <c r="B1316" s="11" t="s">
        <v>6939</v>
      </c>
      <c r="C1316" s="11" t="s">
        <v>13350</v>
      </c>
      <c r="D1316" s="11" t="s">
        <v>13377</v>
      </c>
      <c r="E1316" s="11" t="s">
        <v>3696</v>
      </c>
      <c r="F1316" s="11" t="s">
        <v>6942</v>
      </c>
      <c r="G1316" s="11" t="s">
        <v>6942</v>
      </c>
      <c r="H1316" s="11" t="s">
        <v>6906</v>
      </c>
      <c r="I1316" s="11" t="s">
        <v>8038</v>
      </c>
      <c r="J1316" s="11" t="s">
        <v>8483</v>
      </c>
      <c r="K1316" s="11" t="s">
        <v>13329</v>
      </c>
      <c r="L1316" s="11" t="s">
        <v>13333</v>
      </c>
      <c r="M1316" s="11" t="s">
        <v>66</v>
      </c>
      <c r="N1316" s="11" t="s">
        <v>6874</v>
      </c>
      <c r="O1316" s="11" t="s">
        <v>6875</v>
      </c>
      <c r="P1316" s="11" t="s">
        <v>66</v>
      </c>
      <c r="Q1316" s="11">
        <v>34321</v>
      </c>
      <c r="R1316" s="11" t="s">
        <v>13378</v>
      </c>
      <c r="S1316" s="11" t="s">
        <v>6878</v>
      </c>
      <c r="T1316" s="11" t="s">
        <v>3698</v>
      </c>
      <c r="U1316" s="11">
        <v>16000</v>
      </c>
      <c r="V1316" s="11" t="s">
        <v>6923</v>
      </c>
      <c r="W1316" s="11">
        <v>0</v>
      </c>
      <c r="X1316" s="11">
        <v>21</v>
      </c>
      <c r="Y1316" s="11" t="s">
        <v>6952</v>
      </c>
      <c r="Z1316" s="15" t="str">
        <f>_xlfn.XLOOKUP(E1316, Commandes!F:F, Commandes!D:D)</f>
        <v>G976-W7X-443</v>
      </c>
    </row>
    <row r="1317" spans="1:26" x14ac:dyDescent="0.25">
      <c r="A1317" s="11" t="s">
        <v>68</v>
      </c>
      <c r="B1317" s="11" t="s">
        <v>6939</v>
      </c>
      <c r="C1317" s="11" t="s">
        <v>13379</v>
      </c>
      <c r="D1317" s="11" t="s">
        <v>13380</v>
      </c>
      <c r="E1317" s="11" t="s">
        <v>263</v>
      </c>
      <c r="F1317" s="11" t="s">
        <v>6942</v>
      </c>
      <c r="G1317" s="11" t="s">
        <v>66</v>
      </c>
      <c r="H1317" s="11" t="s">
        <v>6906</v>
      </c>
      <c r="I1317" s="11" t="s">
        <v>8038</v>
      </c>
      <c r="J1317" s="11" t="s">
        <v>8039</v>
      </c>
      <c r="K1317" s="11" t="s">
        <v>13381</v>
      </c>
      <c r="L1317" s="11" t="s">
        <v>11315</v>
      </c>
      <c r="M1317" s="11" t="s">
        <v>66</v>
      </c>
      <c r="N1317" s="11" t="s">
        <v>6874</v>
      </c>
      <c r="O1317" s="11" t="s">
        <v>6875</v>
      </c>
      <c r="P1317" s="11" t="s">
        <v>66</v>
      </c>
      <c r="Q1317" s="11">
        <v>433642</v>
      </c>
      <c r="R1317" s="11" t="s">
        <v>7200</v>
      </c>
      <c r="S1317" s="11" t="s">
        <v>8335</v>
      </c>
      <c r="T1317" s="11" t="s">
        <v>265</v>
      </c>
      <c r="U1317" s="11">
        <v>16000</v>
      </c>
      <c r="V1317" s="11" t="s">
        <v>6923</v>
      </c>
      <c r="W1317" s="11">
        <v>0</v>
      </c>
      <c r="X1317" s="11">
        <v>14</v>
      </c>
      <c r="Y1317" s="11" t="s">
        <v>6952</v>
      </c>
      <c r="Z1317" s="15" t="str">
        <f>_xlfn.XLOOKUP(E1317, Commandes!F:F, Commandes!D:D)</f>
        <v>G9J7-X7N-4S2</v>
      </c>
    </row>
    <row r="1318" spans="1:26" x14ac:dyDescent="0.25">
      <c r="A1318" s="11" t="s">
        <v>68</v>
      </c>
      <c r="B1318" s="11" t="s">
        <v>6939</v>
      </c>
      <c r="C1318" s="11" t="s">
        <v>13379</v>
      </c>
      <c r="D1318" s="11" t="s">
        <v>13382</v>
      </c>
      <c r="E1318" s="11" t="s">
        <v>97</v>
      </c>
      <c r="F1318" s="11" t="s">
        <v>6942</v>
      </c>
      <c r="G1318" s="11" t="s">
        <v>66</v>
      </c>
      <c r="H1318" s="11" t="s">
        <v>6906</v>
      </c>
      <c r="I1318" s="11" t="s">
        <v>8038</v>
      </c>
      <c r="J1318" s="11" t="s">
        <v>8039</v>
      </c>
      <c r="K1318" s="11" t="s">
        <v>13383</v>
      </c>
      <c r="L1318" s="11" t="s">
        <v>13384</v>
      </c>
      <c r="M1318" s="11" t="s">
        <v>66</v>
      </c>
      <c r="N1318" s="11" t="s">
        <v>6874</v>
      </c>
      <c r="O1318" s="11" t="s">
        <v>6875</v>
      </c>
      <c r="P1318" s="11" t="s">
        <v>66</v>
      </c>
      <c r="Q1318" s="11">
        <v>387000</v>
      </c>
      <c r="R1318" s="11" t="s">
        <v>13385</v>
      </c>
      <c r="S1318" s="11" t="s">
        <v>6878</v>
      </c>
      <c r="T1318" s="11" t="s">
        <v>99</v>
      </c>
      <c r="U1318" s="11">
        <v>16000</v>
      </c>
      <c r="V1318" s="11" t="s">
        <v>6923</v>
      </c>
      <c r="W1318" s="11">
        <v>0</v>
      </c>
      <c r="X1318" s="11">
        <v>14</v>
      </c>
      <c r="Y1318" s="11" t="s">
        <v>6952</v>
      </c>
      <c r="Z1318" s="15" t="str">
        <f>_xlfn.XLOOKUP(E1318, Commandes!F:F, Commandes!D:D)</f>
        <v>GDSE-UXJ-C7X</v>
      </c>
    </row>
    <row r="1319" spans="1:26" x14ac:dyDescent="0.25">
      <c r="A1319" s="11" t="s">
        <v>68</v>
      </c>
      <c r="B1319" s="11" t="s">
        <v>6939</v>
      </c>
      <c r="C1319" s="11" t="s">
        <v>13379</v>
      </c>
      <c r="D1319" s="11" t="s">
        <v>13386</v>
      </c>
      <c r="E1319" s="11" t="s">
        <v>227</v>
      </c>
      <c r="F1319" s="11" t="s">
        <v>6942</v>
      </c>
      <c r="G1319" s="11" t="s">
        <v>66</v>
      </c>
      <c r="H1319" s="11" t="s">
        <v>6906</v>
      </c>
      <c r="I1319" s="11" t="s">
        <v>8038</v>
      </c>
      <c r="J1319" s="11" t="s">
        <v>8039</v>
      </c>
      <c r="K1319" s="11" t="s">
        <v>13387</v>
      </c>
      <c r="L1319" s="11" t="s">
        <v>13388</v>
      </c>
      <c r="M1319" s="11" t="s">
        <v>66</v>
      </c>
      <c r="N1319" s="11" t="s">
        <v>6874</v>
      </c>
      <c r="O1319" s="11" t="s">
        <v>6875</v>
      </c>
      <c r="P1319" s="11" t="s">
        <v>66</v>
      </c>
      <c r="Q1319" s="11">
        <v>346394</v>
      </c>
      <c r="R1319" s="11" t="s">
        <v>13389</v>
      </c>
      <c r="S1319" s="11" t="s">
        <v>6878</v>
      </c>
      <c r="T1319" s="11" t="s">
        <v>229</v>
      </c>
      <c r="U1319" s="11">
        <v>16000</v>
      </c>
      <c r="V1319" s="11" t="s">
        <v>6923</v>
      </c>
      <c r="W1319" s="11">
        <v>0</v>
      </c>
      <c r="X1319" s="11">
        <v>14</v>
      </c>
      <c r="Y1319" s="11" t="s">
        <v>6952</v>
      </c>
      <c r="Z1319" s="15" t="str">
        <f>_xlfn.XLOOKUP(E1319, Commandes!F:F, Commandes!D:D)</f>
        <v>GEMY-89R-F2V</v>
      </c>
    </row>
    <row r="1320" spans="1:26" x14ac:dyDescent="0.25">
      <c r="A1320" s="11" t="s">
        <v>68</v>
      </c>
      <c r="B1320" s="11" t="s">
        <v>6939</v>
      </c>
      <c r="C1320" s="11" t="s">
        <v>13379</v>
      </c>
      <c r="D1320" s="11" t="s">
        <v>13390</v>
      </c>
      <c r="E1320" s="11" t="s">
        <v>403</v>
      </c>
      <c r="F1320" s="11" t="s">
        <v>6942</v>
      </c>
      <c r="G1320" s="11" t="s">
        <v>66</v>
      </c>
      <c r="H1320" s="11" t="s">
        <v>6906</v>
      </c>
      <c r="I1320" s="11" t="s">
        <v>8038</v>
      </c>
      <c r="J1320" s="11" t="s">
        <v>8039</v>
      </c>
      <c r="K1320" s="11" t="s">
        <v>13387</v>
      </c>
      <c r="L1320" s="11" t="s">
        <v>13282</v>
      </c>
      <c r="M1320" s="11" t="s">
        <v>66</v>
      </c>
      <c r="N1320" s="11" t="s">
        <v>6874</v>
      </c>
      <c r="O1320" s="11" t="s">
        <v>6875</v>
      </c>
      <c r="P1320" s="11" t="s">
        <v>66</v>
      </c>
      <c r="Q1320" s="11">
        <v>341450</v>
      </c>
      <c r="R1320" s="11" t="s">
        <v>13391</v>
      </c>
      <c r="S1320" s="11" t="s">
        <v>6878</v>
      </c>
      <c r="T1320" s="11" t="s">
        <v>405</v>
      </c>
      <c r="U1320" s="11">
        <v>16000</v>
      </c>
      <c r="V1320" s="11" t="s">
        <v>6923</v>
      </c>
      <c r="W1320" s="11">
        <v>0</v>
      </c>
      <c r="X1320" s="11">
        <v>14</v>
      </c>
      <c r="Y1320" s="11" t="s">
        <v>6952</v>
      </c>
      <c r="Z1320" s="15" t="str">
        <f>_xlfn.XLOOKUP(E1320, Commandes!F:F, Commandes!D:D)</f>
        <v>GFRV-R8F-84D</v>
      </c>
    </row>
    <row r="1321" spans="1:26" x14ac:dyDescent="0.25">
      <c r="A1321" s="11" t="s">
        <v>68</v>
      </c>
      <c r="B1321" s="11" t="s">
        <v>6939</v>
      </c>
      <c r="C1321" s="11" t="s">
        <v>13379</v>
      </c>
      <c r="D1321" s="11" t="s">
        <v>13392</v>
      </c>
      <c r="E1321" s="11" t="s">
        <v>204</v>
      </c>
      <c r="F1321" s="11" t="s">
        <v>6942</v>
      </c>
      <c r="G1321" s="11" t="s">
        <v>6942</v>
      </c>
      <c r="H1321" s="11" t="s">
        <v>6906</v>
      </c>
      <c r="I1321" s="11" t="s">
        <v>8038</v>
      </c>
      <c r="J1321" s="11" t="s">
        <v>8039</v>
      </c>
      <c r="K1321" s="11" t="s">
        <v>13393</v>
      </c>
      <c r="L1321" s="11" t="s">
        <v>8828</v>
      </c>
      <c r="M1321" s="11" t="s">
        <v>66</v>
      </c>
      <c r="N1321" s="11" t="s">
        <v>6874</v>
      </c>
      <c r="O1321" s="11" t="s">
        <v>6875</v>
      </c>
      <c r="P1321" s="11" t="s">
        <v>66</v>
      </c>
      <c r="Q1321" s="11">
        <v>315018</v>
      </c>
      <c r="R1321" s="11" t="s">
        <v>13394</v>
      </c>
      <c r="S1321" s="11" t="s">
        <v>6878</v>
      </c>
      <c r="T1321" s="11" t="s">
        <v>206</v>
      </c>
      <c r="U1321" s="11">
        <v>0</v>
      </c>
      <c r="V1321" s="11" t="s">
        <v>6923</v>
      </c>
      <c r="W1321" s="11">
        <v>0</v>
      </c>
      <c r="X1321" s="11">
        <v>0</v>
      </c>
      <c r="Y1321" s="11" t="s">
        <v>66</v>
      </c>
      <c r="Z1321" s="15" t="str">
        <f>_xlfn.XLOOKUP(E1321, Commandes!F:F, Commandes!D:D)</f>
        <v>GGJW-7C9-U2X</v>
      </c>
    </row>
    <row r="1322" spans="1:26" x14ac:dyDescent="0.25">
      <c r="A1322" s="11" t="s">
        <v>68</v>
      </c>
      <c r="B1322" s="11" t="s">
        <v>6939</v>
      </c>
      <c r="C1322" s="11" t="s">
        <v>13379</v>
      </c>
      <c r="D1322" s="11" t="s">
        <v>13395</v>
      </c>
      <c r="E1322" s="11" t="s">
        <v>290</v>
      </c>
      <c r="F1322" s="11" t="s">
        <v>6942</v>
      </c>
      <c r="G1322" s="11" t="s">
        <v>6942</v>
      </c>
      <c r="H1322" s="11" t="s">
        <v>6906</v>
      </c>
      <c r="I1322" s="11" t="s">
        <v>8038</v>
      </c>
      <c r="J1322" s="11" t="s">
        <v>8039</v>
      </c>
      <c r="K1322" s="11" t="s">
        <v>13393</v>
      </c>
      <c r="L1322" s="11" t="s">
        <v>8828</v>
      </c>
      <c r="M1322" s="11" t="s">
        <v>66</v>
      </c>
      <c r="N1322" s="11" t="s">
        <v>6874</v>
      </c>
      <c r="O1322" s="11" t="s">
        <v>6875</v>
      </c>
      <c r="P1322" s="11" t="s">
        <v>66</v>
      </c>
      <c r="Q1322" s="11">
        <v>323743</v>
      </c>
      <c r="R1322" s="11" t="s">
        <v>13396</v>
      </c>
      <c r="S1322" s="11" t="s">
        <v>6878</v>
      </c>
      <c r="T1322" s="11" t="s">
        <v>292</v>
      </c>
      <c r="U1322" s="11">
        <v>0</v>
      </c>
      <c r="V1322" s="11" t="s">
        <v>6923</v>
      </c>
      <c r="W1322" s="11">
        <v>0</v>
      </c>
      <c r="X1322" s="11">
        <v>0</v>
      </c>
      <c r="Y1322" s="11" t="s">
        <v>66</v>
      </c>
      <c r="Z1322" s="15" t="str">
        <f>_xlfn.XLOOKUP(E1322, Commandes!F:F, Commandes!D:D)</f>
        <v>GGNC-7Z5-T4W</v>
      </c>
    </row>
    <row r="1323" spans="1:26" x14ac:dyDescent="0.25">
      <c r="A1323" s="11" t="s">
        <v>68</v>
      </c>
      <c r="B1323" s="11" t="s">
        <v>6939</v>
      </c>
      <c r="C1323" s="11" t="s">
        <v>13379</v>
      </c>
      <c r="D1323" s="11" t="s">
        <v>13397</v>
      </c>
      <c r="E1323" s="11" t="s">
        <v>128</v>
      </c>
      <c r="F1323" s="11" t="s">
        <v>6942</v>
      </c>
      <c r="G1323" s="11" t="s">
        <v>6942</v>
      </c>
      <c r="H1323" s="11" t="s">
        <v>6906</v>
      </c>
      <c r="I1323" s="11" t="s">
        <v>8038</v>
      </c>
      <c r="J1323" s="11" t="s">
        <v>8039</v>
      </c>
      <c r="K1323" s="11" t="s">
        <v>8822</v>
      </c>
      <c r="L1323" s="11" t="s">
        <v>13398</v>
      </c>
      <c r="M1323" s="11" t="s">
        <v>66</v>
      </c>
      <c r="N1323" s="11" t="s">
        <v>6874</v>
      </c>
      <c r="O1323" s="11" t="s">
        <v>6875</v>
      </c>
      <c r="P1323" s="11" t="s">
        <v>66</v>
      </c>
      <c r="Q1323" s="11">
        <v>394610</v>
      </c>
      <c r="R1323" s="11" t="s">
        <v>13399</v>
      </c>
      <c r="S1323" s="11" t="s">
        <v>6878</v>
      </c>
      <c r="T1323" s="11" t="s">
        <v>130</v>
      </c>
      <c r="U1323" s="11">
        <v>16000</v>
      </c>
      <c r="V1323" s="11" t="s">
        <v>6923</v>
      </c>
      <c r="W1323" s="11">
        <v>0</v>
      </c>
      <c r="X1323" s="11">
        <v>14</v>
      </c>
      <c r="Y1323" s="11" t="s">
        <v>6952</v>
      </c>
      <c r="Z1323" s="15" t="str">
        <f>_xlfn.XLOOKUP(E1323, Commandes!F:F, Commandes!D:D)</f>
        <v>GGWD-5M4-6UZ</v>
      </c>
    </row>
    <row r="1324" spans="1:26" x14ac:dyDescent="0.25">
      <c r="A1324" s="11" t="s">
        <v>68</v>
      </c>
      <c r="B1324" s="11" t="s">
        <v>6939</v>
      </c>
      <c r="C1324" s="11" t="s">
        <v>13379</v>
      </c>
      <c r="D1324" s="11" t="s">
        <v>13400</v>
      </c>
      <c r="E1324" s="11" t="s">
        <v>257</v>
      </c>
      <c r="F1324" s="11" t="s">
        <v>6942</v>
      </c>
      <c r="G1324" s="11" t="s">
        <v>6942</v>
      </c>
      <c r="H1324" s="11" t="s">
        <v>6906</v>
      </c>
      <c r="I1324" s="11" t="s">
        <v>8038</v>
      </c>
      <c r="J1324" s="11" t="s">
        <v>8039</v>
      </c>
      <c r="K1324" s="11" t="s">
        <v>6948</v>
      </c>
      <c r="L1324" s="11" t="s">
        <v>13401</v>
      </c>
      <c r="M1324" s="11" t="s">
        <v>66</v>
      </c>
      <c r="N1324" s="11" t="s">
        <v>6874</v>
      </c>
      <c r="O1324" s="11" t="s">
        <v>6875</v>
      </c>
      <c r="P1324" s="11" t="s">
        <v>66</v>
      </c>
      <c r="Q1324" s="11">
        <v>397539</v>
      </c>
      <c r="R1324" s="11" t="s">
        <v>10436</v>
      </c>
      <c r="S1324" s="11" t="s">
        <v>6878</v>
      </c>
      <c r="T1324" s="11" t="s">
        <v>259</v>
      </c>
      <c r="U1324" s="11">
        <v>0</v>
      </c>
      <c r="V1324" s="11" t="s">
        <v>6923</v>
      </c>
      <c r="W1324" s="11">
        <v>0</v>
      </c>
      <c r="X1324" s="11">
        <v>0</v>
      </c>
      <c r="Y1324" s="11" t="s">
        <v>66</v>
      </c>
      <c r="Z1324" s="15" t="str">
        <f>_xlfn.XLOOKUP(E1324, Commandes!F:F, Commandes!D:D)</f>
        <v>GHCY-JG2-RHR</v>
      </c>
    </row>
    <row r="1325" spans="1:26" x14ac:dyDescent="0.25">
      <c r="A1325" s="11" t="s">
        <v>68</v>
      </c>
      <c r="B1325" s="11" t="s">
        <v>6939</v>
      </c>
      <c r="C1325" s="11" t="s">
        <v>13402</v>
      </c>
      <c r="D1325" s="11" t="s">
        <v>13403</v>
      </c>
      <c r="E1325" s="11" t="s">
        <v>134</v>
      </c>
      <c r="F1325" s="11" t="s">
        <v>6942</v>
      </c>
      <c r="G1325" s="11" t="s">
        <v>66</v>
      </c>
      <c r="H1325" s="11" t="s">
        <v>8354</v>
      </c>
      <c r="I1325" s="11" t="s">
        <v>4725</v>
      </c>
      <c r="J1325" s="11" t="s">
        <v>8858</v>
      </c>
      <c r="K1325" s="11" t="s">
        <v>11170</v>
      </c>
      <c r="L1325" s="11" t="s">
        <v>13404</v>
      </c>
      <c r="M1325" s="11" t="s">
        <v>66</v>
      </c>
      <c r="N1325" s="11" t="s">
        <v>6874</v>
      </c>
      <c r="O1325" s="11" t="s">
        <v>6875</v>
      </c>
      <c r="P1325" s="11" t="s">
        <v>66</v>
      </c>
      <c r="Q1325" s="11">
        <v>477376</v>
      </c>
      <c r="R1325" s="11" t="s">
        <v>13405</v>
      </c>
      <c r="S1325" s="11" t="s">
        <v>6878</v>
      </c>
      <c r="T1325" s="11" t="s">
        <v>136</v>
      </c>
      <c r="U1325" s="11">
        <v>16000</v>
      </c>
      <c r="V1325" s="11" t="s">
        <v>6923</v>
      </c>
      <c r="W1325" s="11">
        <v>0</v>
      </c>
      <c r="X1325" s="11">
        <v>21</v>
      </c>
      <c r="Y1325" s="11" t="s">
        <v>6952</v>
      </c>
      <c r="Z1325" s="15" t="str">
        <f>_xlfn.XLOOKUP(E1325, Commandes!F:F, Commandes!D:D)</f>
        <v>GA6Y-ACC-ZGN</v>
      </c>
    </row>
    <row r="1326" spans="1:26" x14ac:dyDescent="0.25">
      <c r="A1326" s="11" t="s">
        <v>68</v>
      </c>
      <c r="B1326" s="11" t="s">
        <v>6939</v>
      </c>
      <c r="C1326" s="11" t="s">
        <v>13402</v>
      </c>
      <c r="D1326" s="11" t="s">
        <v>13406</v>
      </c>
      <c r="E1326" s="11" t="s">
        <v>302</v>
      </c>
      <c r="F1326" s="11" t="s">
        <v>6942</v>
      </c>
      <c r="G1326" s="11" t="s">
        <v>66</v>
      </c>
      <c r="H1326" s="11" t="s">
        <v>8354</v>
      </c>
      <c r="I1326" s="11" t="s">
        <v>4725</v>
      </c>
      <c r="J1326" s="11" t="s">
        <v>8858</v>
      </c>
      <c r="K1326" s="11" t="s">
        <v>13407</v>
      </c>
      <c r="L1326" s="11" t="s">
        <v>13408</v>
      </c>
      <c r="M1326" s="11" t="s">
        <v>66</v>
      </c>
      <c r="N1326" s="11" t="s">
        <v>6874</v>
      </c>
      <c r="O1326" s="11" t="s">
        <v>6875</v>
      </c>
      <c r="P1326" s="11" t="s">
        <v>66</v>
      </c>
      <c r="Q1326" s="11">
        <v>460275</v>
      </c>
      <c r="R1326" s="11" t="s">
        <v>13409</v>
      </c>
      <c r="S1326" s="11" t="s">
        <v>6878</v>
      </c>
      <c r="T1326" s="11" t="s">
        <v>304</v>
      </c>
      <c r="U1326" s="11">
        <v>16000</v>
      </c>
      <c r="V1326" s="11" t="s">
        <v>6923</v>
      </c>
      <c r="W1326" s="11">
        <v>0</v>
      </c>
      <c r="X1326" s="11">
        <v>21</v>
      </c>
      <c r="Y1326" s="11" t="s">
        <v>6952</v>
      </c>
      <c r="Z1326" s="15" t="str">
        <f>_xlfn.XLOOKUP(E1326, Commandes!F:F, Commandes!D:D)</f>
        <v>GFMK-CWM-XF8</v>
      </c>
    </row>
    <row r="1327" spans="1:26" x14ac:dyDescent="0.25">
      <c r="A1327" s="11" t="s">
        <v>68</v>
      </c>
      <c r="B1327" s="11" t="s">
        <v>6939</v>
      </c>
      <c r="C1327" s="11" t="s">
        <v>13402</v>
      </c>
      <c r="D1327" s="11" t="s">
        <v>13410</v>
      </c>
      <c r="E1327" s="11" t="s">
        <v>245</v>
      </c>
      <c r="F1327" s="11" t="s">
        <v>6942</v>
      </c>
      <c r="G1327" s="11" t="s">
        <v>66</v>
      </c>
      <c r="H1327" s="11" t="s">
        <v>8354</v>
      </c>
      <c r="I1327" s="11" t="s">
        <v>4725</v>
      </c>
      <c r="J1327" s="11" t="s">
        <v>8858</v>
      </c>
      <c r="K1327" s="11" t="s">
        <v>13407</v>
      </c>
      <c r="L1327" s="11" t="s">
        <v>13408</v>
      </c>
      <c r="M1327" s="11" t="s">
        <v>66</v>
      </c>
      <c r="N1327" s="11" t="s">
        <v>6874</v>
      </c>
      <c r="O1327" s="11" t="s">
        <v>6875</v>
      </c>
      <c r="P1327" s="11" t="s">
        <v>66</v>
      </c>
      <c r="Q1327" s="11">
        <v>453703</v>
      </c>
      <c r="R1327" s="11" t="s">
        <v>13411</v>
      </c>
      <c r="S1327" s="11" t="s">
        <v>6878</v>
      </c>
      <c r="T1327" s="11" t="s">
        <v>247</v>
      </c>
      <c r="U1327" s="11">
        <v>16000</v>
      </c>
      <c r="V1327" s="11" t="s">
        <v>6923</v>
      </c>
      <c r="W1327" s="11">
        <v>0</v>
      </c>
      <c r="X1327" s="11">
        <v>21</v>
      </c>
      <c r="Y1327" s="11" t="s">
        <v>6952</v>
      </c>
      <c r="Z1327" s="15" t="str">
        <f>_xlfn.XLOOKUP(E1327, Commandes!F:F, Commandes!D:D)</f>
        <v>GFY8-44N-FK8</v>
      </c>
    </row>
    <row r="1328" spans="1:26" x14ac:dyDescent="0.25">
      <c r="A1328" s="11" t="s">
        <v>68</v>
      </c>
      <c r="B1328" s="11" t="s">
        <v>6939</v>
      </c>
      <c r="C1328" s="11" t="s">
        <v>13402</v>
      </c>
      <c r="D1328" s="11" t="s">
        <v>13412</v>
      </c>
      <c r="E1328" s="11" t="s">
        <v>198</v>
      </c>
      <c r="F1328" s="11" t="s">
        <v>8029</v>
      </c>
      <c r="G1328" s="11" t="s">
        <v>8029</v>
      </c>
      <c r="H1328" s="11" t="s">
        <v>8354</v>
      </c>
      <c r="I1328" s="11" t="s">
        <v>4698</v>
      </c>
      <c r="J1328" s="11" t="s">
        <v>8716</v>
      </c>
      <c r="K1328" s="11" t="s">
        <v>13413</v>
      </c>
      <c r="L1328" s="11" t="s">
        <v>13414</v>
      </c>
      <c r="M1328" s="11" t="s">
        <v>66</v>
      </c>
      <c r="N1328" s="11" t="s">
        <v>6874</v>
      </c>
      <c r="O1328" s="11" t="s">
        <v>6875</v>
      </c>
      <c r="P1328" s="11" t="s">
        <v>66</v>
      </c>
      <c r="Q1328" s="11">
        <v>362707</v>
      </c>
      <c r="R1328" s="11" t="s">
        <v>13415</v>
      </c>
      <c r="S1328" s="11" t="s">
        <v>6878</v>
      </c>
      <c r="T1328" s="11" t="s">
        <v>200</v>
      </c>
      <c r="U1328" s="11">
        <v>19000</v>
      </c>
      <c r="V1328" s="11" t="s">
        <v>6923</v>
      </c>
      <c r="W1328" s="11">
        <v>0</v>
      </c>
      <c r="X1328" s="11">
        <v>21</v>
      </c>
      <c r="Y1328" s="11" t="s">
        <v>66</v>
      </c>
      <c r="Z1328" s="15" t="str">
        <f>_xlfn.XLOOKUP(E1328, Commandes!F:F, Commandes!D:D)</f>
        <v>GJWC-92S-7EH</v>
      </c>
    </row>
    <row r="1329" spans="1:26" x14ac:dyDescent="0.25">
      <c r="A1329" s="11" t="s">
        <v>68</v>
      </c>
      <c r="B1329" s="11" t="s">
        <v>6939</v>
      </c>
      <c r="C1329" s="11" t="s">
        <v>13402</v>
      </c>
      <c r="D1329" s="11" t="s">
        <v>13416</v>
      </c>
      <c r="E1329" s="11" t="s">
        <v>239</v>
      </c>
      <c r="F1329" s="11" t="s">
        <v>8029</v>
      </c>
      <c r="G1329" s="11" t="s">
        <v>8029</v>
      </c>
      <c r="H1329" s="11" t="s">
        <v>8354</v>
      </c>
      <c r="I1329" s="11" t="s">
        <v>4698</v>
      </c>
      <c r="J1329" s="11" t="s">
        <v>8716</v>
      </c>
      <c r="K1329" s="11" t="s">
        <v>13413</v>
      </c>
      <c r="L1329" s="11" t="s">
        <v>13414</v>
      </c>
      <c r="M1329" s="11" t="s">
        <v>66</v>
      </c>
      <c r="N1329" s="11" t="s">
        <v>6874</v>
      </c>
      <c r="O1329" s="11" t="s">
        <v>6875</v>
      </c>
      <c r="P1329" s="11" t="s">
        <v>66</v>
      </c>
      <c r="Q1329" s="11">
        <v>385370</v>
      </c>
      <c r="R1329" s="11" t="s">
        <v>13417</v>
      </c>
      <c r="S1329" s="11" t="s">
        <v>6878</v>
      </c>
      <c r="T1329" s="11" t="s">
        <v>241</v>
      </c>
      <c r="U1329" s="11">
        <v>19000</v>
      </c>
      <c r="V1329" s="11" t="s">
        <v>6923</v>
      </c>
      <c r="W1329" s="11">
        <v>0</v>
      </c>
      <c r="X1329" s="11">
        <v>21</v>
      </c>
      <c r="Y1329" s="11" t="s">
        <v>66</v>
      </c>
      <c r="Z1329" s="15" t="str">
        <f>_xlfn.XLOOKUP(E1329, Commandes!F:F, Commandes!D:D)</f>
        <v>GK7X-VP8-S97</v>
      </c>
    </row>
    <row r="1330" spans="1:26" x14ac:dyDescent="0.25">
      <c r="A1330" s="11" t="s">
        <v>68</v>
      </c>
      <c r="B1330" s="11" t="s">
        <v>6939</v>
      </c>
      <c r="C1330" s="11" t="s">
        <v>13402</v>
      </c>
      <c r="D1330" s="11" t="s">
        <v>13418</v>
      </c>
      <c r="E1330" s="11" t="s">
        <v>13419</v>
      </c>
      <c r="F1330" s="11" t="s">
        <v>6942</v>
      </c>
      <c r="G1330" s="11" t="s">
        <v>6942</v>
      </c>
      <c r="H1330" s="11" t="s">
        <v>6906</v>
      </c>
      <c r="I1330" s="11" t="s">
        <v>4673</v>
      </c>
      <c r="J1330" s="11" t="s">
        <v>66</v>
      </c>
      <c r="K1330" s="11" t="s">
        <v>13420</v>
      </c>
      <c r="L1330" s="11" t="s">
        <v>13421</v>
      </c>
      <c r="M1330" s="11" t="s">
        <v>66</v>
      </c>
      <c r="N1330" s="11" t="s">
        <v>8032</v>
      </c>
      <c r="O1330" s="11" t="s">
        <v>8033</v>
      </c>
      <c r="P1330" s="11" t="s">
        <v>66</v>
      </c>
      <c r="Q1330" s="11">
        <v>248996</v>
      </c>
      <c r="R1330" s="11" t="s">
        <v>13422</v>
      </c>
      <c r="S1330" s="11" t="s">
        <v>6878</v>
      </c>
      <c r="T1330" s="11" t="s">
        <v>13423</v>
      </c>
      <c r="U1330" s="11">
        <v>16000</v>
      </c>
      <c r="V1330" s="11" t="s">
        <v>6923</v>
      </c>
      <c r="W1330" s="11">
        <v>0</v>
      </c>
      <c r="X1330" s="11">
        <v>14</v>
      </c>
      <c r="Y1330" s="11" t="s">
        <v>6952</v>
      </c>
      <c r="Z1330" s="15" t="e">
        <f>_xlfn.XLOOKUP(E1330, Commandes!F:F, Commandes!D:D)</f>
        <v>#N/A</v>
      </c>
    </row>
    <row r="1331" spans="1:26" x14ac:dyDescent="0.25">
      <c r="A1331" s="11" t="s">
        <v>68</v>
      </c>
      <c r="B1331" s="11" t="s">
        <v>6939</v>
      </c>
      <c r="C1331" s="11" t="s">
        <v>13424</v>
      </c>
      <c r="D1331" s="11" t="s">
        <v>13425</v>
      </c>
      <c r="E1331" s="11" t="s">
        <v>251</v>
      </c>
      <c r="F1331" s="11" t="s">
        <v>6942</v>
      </c>
      <c r="G1331" s="11" t="s">
        <v>66</v>
      </c>
      <c r="H1331" s="11" t="s">
        <v>8354</v>
      </c>
      <c r="I1331" s="11" t="s">
        <v>4725</v>
      </c>
      <c r="J1331" s="11" t="s">
        <v>8858</v>
      </c>
      <c r="K1331" s="11" t="s">
        <v>10351</v>
      </c>
      <c r="L1331" s="11" t="s">
        <v>11250</v>
      </c>
      <c r="M1331" s="11" t="s">
        <v>66</v>
      </c>
      <c r="N1331" s="11" t="s">
        <v>6874</v>
      </c>
      <c r="O1331" s="11" t="s">
        <v>6875</v>
      </c>
      <c r="P1331" s="11" t="s">
        <v>66</v>
      </c>
      <c r="Q1331" s="11">
        <v>445525</v>
      </c>
      <c r="R1331" s="11" t="s">
        <v>13426</v>
      </c>
      <c r="S1331" s="11" t="s">
        <v>8335</v>
      </c>
      <c r="T1331" s="11" t="s">
        <v>253</v>
      </c>
      <c r="U1331" s="11">
        <v>16000</v>
      </c>
      <c r="V1331" s="11" t="s">
        <v>6923</v>
      </c>
      <c r="W1331" s="11">
        <v>0</v>
      </c>
      <c r="X1331" s="11">
        <v>21</v>
      </c>
      <c r="Y1331" s="11" t="s">
        <v>6952</v>
      </c>
      <c r="Z1331" s="15" t="str">
        <f>_xlfn.XLOOKUP(E1331, Commandes!F:F, Commandes!D:D)</f>
        <v>G6XK-TXR-FUR</v>
      </c>
    </row>
    <row r="1332" spans="1:26" x14ac:dyDescent="0.25">
      <c r="A1332" s="11" t="s">
        <v>68</v>
      </c>
      <c r="B1332" s="11" t="s">
        <v>6939</v>
      </c>
      <c r="C1332" s="11" t="s">
        <v>13424</v>
      </c>
      <c r="D1332" s="11" t="s">
        <v>13427</v>
      </c>
      <c r="E1332" s="11" t="s">
        <v>348</v>
      </c>
      <c r="F1332" s="11" t="s">
        <v>6942</v>
      </c>
      <c r="G1332" s="11" t="s">
        <v>66</v>
      </c>
      <c r="H1332" s="11" t="s">
        <v>8354</v>
      </c>
      <c r="I1332" s="11" t="s">
        <v>4725</v>
      </c>
      <c r="J1332" s="11" t="s">
        <v>8858</v>
      </c>
      <c r="K1332" s="11" t="s">
        <v>13428</v>
      </c>
      <c r="L1332" s="11" t="s">
        <v>13429</v>
      </c>
      <c r="M1332" s="11" t="s">
        <v>66</v>
      </c>
      <c r="N1332" s="11" t="s">
        <v>6874</v>
      </c>
      <c r="O1332" s="11" t="s">
        <v>6875</v>
      </c>
      <c r="P1332" s="11" t="s">
        <v>66</v>
      </c>
      <c r="Q1332" s="11">
        <v>425186</v>
      </c>
      <c r="R1332" s="11" t="s">
        <v>13430</v>
      </c>
      <c r="S1332" s="11" t="s">
        <v>8335</v>
      </c>
      <c r="T1332" s="11" t="s">
        <v>350</v>
      </c>
      <c r="U1332" s="11">
        <v>16000</v>
      </c>
      <c r="V1332" s="11" t="s">
        <v>6923</v>
      </c>
      <c r="W1332" s="11">
        <v>0</v>
      </c>
      <c r="X1332" s="11">
        <v>21</v>
      </c>
      <c r="Y1332" s="11" t="s">
        <v>6952</v>
      </c>
      <c r="Z1332" s="15" t="str">
        <f>_xlfn.XLOOKUP(E1332, Commandes!F:F, Commandes!D:D)</f>
        <v>GAAJ-496-PBU</v>
      </c>
    </row>
    <row r="1333" spans="1:26" x14ac:dyDescent="0.25">
      <c r="A1333" s="11" t="s">
        <v>68</v>
      </c>
      <c r="B1333" s="11" t="s">
        <v>6939</v>
      </c>
      <c r="C1333" s="11" t="s">
        <v>13424</v>
      </c>
      <c r="D1333" s="11" t="s">
        <v>13431</v>
      </c>
      <c r="E1333" s="11" t="s">
        <v>409</v>
      </c>
      <c r="F1333" s="11" t="s">
        <v>6942</v>
      </c>
      <c r="G1333" s="11" t="s">
        <v>6942</v>
      </c>
      <c r="H1333" s="11" t="s">
        <v>6906</v>
      </c>
      <c r="I1333" s="11" t="s">
        <v>8038</v>
      </c>
      <c r="J1333" s="11" t="s">
        <v>8039</v>
      </c>
      <c r="K1333" s="11" t="s">
        <v>8342</v>
      </c>
      <c r="L1333" s="11" t="s">
        <v>13432</v>
      </c>
      <c r="M1333" s="11" t="s">
        <v>66</v>
      </c>
      <c r="N1333" s="11" t="s">
        <v>6874</v>
      </c>
      <c r="O1333" s="11" t="s">
        <v>6875</v>
      </c>
      <c r="P1333" s="11" t="s">
        <v>66</v>
      </c>
      <c r="Q1333" s="11">
        <v>417639</v>
      </c>
      <c r="R1333" s="11" t="s">
        <v>13433</v>
      </c>
      <c r="S1333" s="11" t="s">
        <v>8335</v>
      </c>
      <c r="T1333" s="11" t="s">
        <v>411</v>
      </c>
      <c r="U1333" s="11">
        <v>16000</v>
      </c>
      <c r="V1333" s="11" t="s">
        <v>6923</v>
      </c>
      <c r="W1333" s="11">
        <v>0</v>
      </c>
      <c r="X1333" s="11">
        <v>14</v>
      </c>
      <c r="Y1333" s="11" t="s">
        <v>6952</v>
      </c>
      <c r="Z1333" s="15" t="str">
        <f>_xlfn.XLOOKUP(E1333, Commandes!F:F, Commandes!D:D)</f>
        <v>GJ9X-GVD-F9Z</v>
      </c>
    </row>
    <row r="1334" spans="1:26" x14ac:dyDescent="0.25">
      <c r="A1334" s="11" t="s">
        <v>68</v>
      </c>
      <c r="B1334" s="11" t="s">
        <v>6939</v>
      </c>
      <c r="C1334" s="11" t="s">
        <v>13424</v>
      </c>
      <c r="D1334" s="11" t="s">
        <v>13434</v>
      </c>
      <c r="E1334" s="11" t="s">
        <v>354</v>
      </c>
      <c r="F1334" s="11" t="s">
        <v>8029</v>
      </c>
      <c r="G1334" s="11" t="s">
        <v>8029</v>
      </c>
      <c r="H1334" s="11" t="s">
        <v>4712</v>
      </c>
      <c r="I1334" s="11" t="s">
        <v>4713</v>
      </c>
      <c r="J1334" s="11" t="s">
        <v>12975</v>
      </c>
      <c r="K1334" s="11" t="s">
        <v>13435</v>
      </c>
      <c r="L1334" s="11" t="s">
        <v>13436</v>
      </c>
      <c r="M1334" s="11" t="s">
        <v>66</v>
      </c>
      <c r="N1334" s="11" t="s">
        <v>6874</v>
      </c>
      <c r="O1334" s="11" t="s">
        <v>6875</v>
      </c>
      <c r="P1334" s="11" t="s">
        <v>66</v>
      </c>
      <c r="Q1334" s="11">
        <v>398633</v>
      </c>
      <c r="R1334" s="11" t="s">
        <v>11526</v>
      </c>
      <c r="S1334" s="11" t="s">
        <v>6878</v>
      </c>
      <c r="T1334" s="11" t="s">
        <v>356</v>
      </c>
      <c r="U1334" s="11">
        <v>0</v>
      </c>
      <c r="V1334" s="11" t="s">
        <v>6923</v>
      </c>
      <c r="W1334" s="11">
        <v>0</v>
      </c>
      <c r="X1334" s="11">
        <v>0</v>
      </c>
      <c r="Y1334" s="11" t="s">
        <v>66</v>
      </c>
      <c r="Z1334" s="15" t="str">
        <f>_xlfn.XLOOKUP(E1334, Commandes!F:F, Commandes!D:D)</f>
        <v>GJHX-XX8-7V2</v>
      </c>
    </row>
    <row r="1335" spans="1:26" x14ac:dyDescent="0.25">
      <c r="A1335" s="11" t="s">
        <v>68</v>
      </c>
      <c r="B1335" s="11" t="s">
        <v>6939</v>
      </c>
      <c r="C1335" s="11" t="s">
        <v>13424</v>
      </c>
      <c r="D1335" s="11" t="s">
        <v>13437</v>
      </c>
      <c r="E1335" s="11" t="s">
        <v>380</v>
      </c>
      <c r="F1335" s="11" t="s">
        <v>8029</v>
      </c>
      <c r="G1335" s="11" t="s">
        <v>66</v>
      </c>
      <c r="H1335" s="11" t="s">
        <v>4712</v>
      </c>
      <c r="I1335" s="11" t="s">
        <v>4713</v>
      </c>
      <c r="J1335" s="11" t="s">
        <v>12975</v>
      </c>
      <c r="K1335" s="11" t="s">
        <v>10433</v>
      </c>
      <c r="L1335" s="11" t="s">
        <v>13438</v>
      </c>
      <c r="M1335" s="11" t="s">
        <v>66</v>
      </c>
      <c r="N1335" s="11" t="s">
        <v>6874</v>
      </c>
      <c r="O1335" s="11" t="s">
        <v>6875</v>
      </c>
      <c r="P1335" s="11" t="s">
        <v>66</v>
      </c>
      <c r="Q1335" s="11">
        <v>430918</v>
      </c>
      <c r="R1335" s="11" t="s">
        <v>13439</v>
      </c>
      <c r="S1335" s="11" t="s">
        <v>6878</v>
      </c>
      <c r="T1335" s="11" t="s">
        <v>382</v>
      </c>
      <c r="U1335" s="11">
        <v>0</v>
      </c>
      <c r="V1335" s="11" t="s">
        <v>6923</v>
      </c>
      <c r="W1335" s="11">
        <v>0</v>
      </c>
      <c r="X1335" s="11">
        <v>0</v>
      </c>
      <c r="Y1335" s="11" t="s">
        <v>66</v>
      </c>
      <c r="Z1335" s="15" t="str">
        <f>_xlfn.XLOOKUP(E1335, Commandes!F:F, Commandes!D:D)</f>
        <v>GJSA-A8G-R3N</v>
      </c>
    </row>
    <row r="1336" spans="1:26" x14ac:dyDescent="0.25">
      <c r="A1336" s="11" t="s">
        <v>68</v>
      </c>
      <c r="B1336" s="11" t="s">
        <v>6939</v>
      </c>
      <c r="C1336" s="11" t="s">
        <v>13424</v>
      </c>
      <c r="D1336" s="11" t="s">
        <v>13440</v>
      </c>
      <c r="E1336" s="11" t="s">
        <v>375</v>
      </c>
      <c r="F1336" s="11" t="s">
        <v>8029</v>
      </c>
      <c r="G1336" s="11" t="s">
        <v>8029</v>
      </c>
      <c r="H1336" s="11" t="s">
        <v>8354</v>
      </c>
      <c r="I1336" s="11" t="s">
        <v>4698</v>
      </c>
      <c r="J1336" s="11" t="s">
        <v>8716</v>
      </c>
      <c r="K1336" s="11" t="s">
        <v>13413</v>
      </c>
      <c r="L1336" s="11" t="s">
        <v>13414</v>
      </c>
      <c r="M1336" s="11" t="s">
        <v>66</v>
      </c>
      <c r="N1336" s="11" t="s">
        <v>6874</v>
      </c>
      <c r="O1336" s="11" t="s">
        <v>6875</v>
      </c>
      <c r="P1336" s="11" t="s">
        <v>66</v>
      </c>
      <c r="Q1336" s="11">
        <v>360605</v>
      </c>
      <c r="R1336" s="11" t="s">
        <v>13441</v>
      </c>
      <c r="S1336" s="11" t="s">
        <v>8335</v>
      </c>
      <c r="T1336" s="11" t="s">
        <v>377</v>
      </c>
      <c r="U1336" s="11">
        <v>19000</v>
      </c>
      <c r="V1336" s="11" t="s">
        <v>6923</v>
      </c>
      <c r="W1336" s="11">
        <v>0</v>
      </c>
      <c r="X1336" s="11">
        <v>21</v>
      </c>
      <c r="Y1336" s="11" t="s">
        <v>66</v>
      </c>
      <c r="Z1336" s="15" t="str">
        <f>_xlfn.XLOOKUP(E1336, Commandes!F:F, Commandes!D:D)</f>
        <v>GKE7-H89-U3V</v>
      </c>
    </row>
    <row r="1337" spans="1:26" x14ac:dyDescent="0.25">
      <c r="A1337" s="11" t="s">
        <v>68</v>
      </c>
      <c r="B1337" s="11" t="s">
        <v>6939</v>
      </c>
      <c r="C1337" s="11" t="s">
        <v>13424</v>
      </c>
      <c r="D1337" s="11" t="s">
        <v>13442</v>
      </c>
      <c r="E1337" s="11" t="s">
        <v>174</v>
      </c>
      <c r="F1337" s="11" t="s">
        <v>8029</v>
      </c>
      <c r="G1337" s="11" t="s">
        <v>8029</v>
      </c>
      <c r="H1337" s="11" t="s">
        <v>8354</v>
      </c>
      <c r="I1337" s="11" t="s">
        <v>4698</v>
      </c>
      <c r="J1337" s="11" t="s">
        <v>8716</v>
      </c>
      <c r="K1337" s="11" t="s">
        <v>7441</v>
      </c>
      <c r="L1337" s="11" t="s">
        <v>13414</v>
      </c>
      <c r="M1337" s="11" t="s">
        <v>66</v>
      </c>
      <c r="N1337" s="11" t="s">
        <v>6874</v>
      </c>
      <c r="O1337" s="11" t="s">
        <v>6875</v>
      </c>
      <c r="P1337" s="11" t="s">
        <v>66</v>
      </c>
      <c r="Q1337" s="11">
        <v>369612</v>
      </c>
      <c r="R1337" s="11" t="s">
        <v>11912</v>
      </c>
      <c r="S1337" s="11" t="s">
        <v>8335</v>
      </c>
      <c r="T1337" s="11" t="s">
        <v>176</v>
      </c>
      <c r="U1337" s="11">
        <v>19000</v>
      </c>
      <c r="V1337" s="11" t="s">
        <v>6923</v>
      </c>
      <c r="W1337" s="11">
        <v>0</v>
      </c>
      <c r="X1337" s="11">
        <v>21</v>
      </c>
      <c r="Y1337" s="11" t="s">
        <v>66</v>
      </c>
      <c r="Z1337" s="15" t="str">
        <f>_xlfn.XLOOKUP(E1337, Commandes!F:F, Commandes!D:D)</f>
        <v>GKYW-FP2-N2G</v>
      </c>
    </row>
    <row r="1338" spans="1:26" x14ac:dyDescent="0.25">
      <c r="A1338" s="11" t="s">
        <v>68</v>
      </c>
      <c r="B1338" s="11" t="s">
        <v>6939</v>
      </c>
      <c r="C1338" s="11" t="s">
        <v>13424</v>
      </c>
      <c r="D1338" s="11" t="s">
        <v>13443</v>
      </c>
      <c r="E1338" s="11" t="s">
        <v>370</v>
      </c>
      <c r="F1338" s="11" t="s">
        <v>6942</v>
      </c>
      <c r="G1338" s="11" t="s">
        <v>6942</v>
      </c>
      <c r="H1338" s="11" t="s">
        <v>4712</v>
      </c>
      <c r="I1338" s="11" t="s">
        <v>4713</v>
      </c>
      <c r="J1338" s="11" t="s">
        <v>6943</v>
      </c>
      <c r="K1338" s="11" t="s">
        <v>8384</v>
      </c>
      <c r="L1338" s="11" t="s">
        <v>13444</v>
      </c>
      <c r="M1338" s="11" t="s">
        <v>66</v>
      </c>
      <c r="N1338" s="11" t="s">
        <v>6874</v>
      </c>
      <c r="O1338" s="11" t="s">
        <v>6875</v>
      </c>
      <c r="P1338" s="11" t="s">
        <v>66</v>
      </c>
      <c r="Q1338" s="11">
        <v>335361</v>
      </c>
      <c r="R1338" s="11" t="s">
        <v>13445</v>
      </c>
      <c r="S1338" s="11" t="s">
        <v>6878</v>
      </c>
      <c r="T1338" s="11" t="s">
        <v>372</v>
      </c>
      <c r="U1338" s="11">
        <v>15500</v>
      </c>
      <c r="V1338" s="11" t="s">
        <v>6923</v>
      </c>
      <c r="W1338" s="11">
        <v>0</v>
      </c>
      <c r="X1338" s="11">
        <v>18</v>
      </c>
      <c r="Y1338" s="11" t="s">
        <v>66</v>
      </c>
      <c r="Z1338" s="15" t="str">
        <f>_xlfn.XLOOKUP(E1338, Commandes!F:F, Commandes!D:D)</f>
        <v>GM36-EYR-4TP</v>
      </c>
    </row>
    <row r="1339" spans="1:26" x14ac:dyDescent="0.25">
      <c r="A1339" s="11" t="s">
        <v>68</v>
      </c>
      <c r="B1339" s="11" t="s">
        <v>6939</v>
      </c>
      <c r="C1339" s="11" t="s">
        <v>13424</v>
      </c>
      <c r="D1339" s="11" t="s">
        <v>13446</v>
      </c>
      <c r="E1339" s="11" t="s">
        <v>117</v>
      </c>
      <c r="F1339" s="11" t="s">
        <v>6942</v>
      </c>
      <c r="G1339" s="11" t="s">
        <v>6942</v>
      </c>
      <c r="H1339" s="11" t="s">
        <v>4712</v>
      </c>
      <c r="I1339" s="11" t="s">
        <v>4713</v>
      </c>
      <c r="J1339" s="11" t="s">
        <v>6943</v>
      </c>
      <c r="K1339" s="11" t="s">
        <v>8384</v>
      </c>
      <c r="L1339" s="11" t="s">
        <v>13444</v>
      </c>
      <c r="M1339" s="11" t="s">
        <v>66</v>
      </c>
      <c r="N1339" s="11" t="s">
        <v>6874</v>
      </c>
      <c r="O1339" s="11" t="s">
        <v>6875</v>
      </c>
      <c r="P1339" s="11" t="s">
        <v>66</v>
      </c>
      <c r="Q1339" s="11">
        <v>372973</v>
      </c>
      <c r="R1339" s="11" t="s">
        <v>13447</v>
      </c>
      <c r="S1339" s="11" t="s">
        <v>6878</v>
      </c>
      <c r="T1339" s="11" t="s">
        <v>119</v>
      </c>
      <c r="U1339" s="11">
        <v>15500</v>
      </c>
      <c r="V1339" s="11" t="s">
        <v>6923</v>
      </c>
      <c r="W1339" s="11">
        <v>0</v>
      </c>
      <c r="X1339" s="11">
        <v>18</v>
      </c>
      <c r="Y1339" s="11" t="s">
        <v>66</v>
      </c>
      <c r="Z1339" s="15" t="str">
        <f>_xlfn.XLOOKUP(E1339, Commandes!F:F, Commandes!D:D)</f>
        <v>GMCU-T8J-A9U</v>
      </c>
    </row>
    <row r="1340" spans="1:26" x14ac:dyDescent="0.25">
      <c r="A1340" s="11" t="s">
        <v>68</v>
      </c>
      <c r="B1340" s="11" t="s">
        <v>6939</v>
      </c>
      <c r="C1340" s="11" t="s">
        <v>13424</v>
      </c>
      <c r="D1340" s="11" t="s">
        <v>13448</v>
      </c>
      <c r="E1340" s="11" t="s">
        <v>148</v>
      </c>
      <c r="F1340" s="11" t="s">
        <v>6942</v>
      </c>
      <c r="G1340" s="11" t="s">
        <v>66</v>
      </c>
      <c r="H1340" s="11" t="s">
        <v>6906</v>
      </c>
      <c r="I1340" s="11" t="s">
        <v>6958</v>
      </c>
      <c r="J1340" s="11" t="s">
        <v>8465</v>
      </c>
      <c r="K1340" s="11" t="s">
        <v>13449</v>
      </c>
      <c r="L1340" s="11" t="s">
        <v>13450</v>
      </c>
      <c r="M1340" s="11" t="s">
        <v>66</v>
      </c>
      <c r="N1340" s="11" t="s">
        <v>6874</v>
      </c>
      <c r="O1340" s="11" t="s">
        <v>6875</v>
      </c>
      <c r="P1340" s="11" t="s">
        <v>66</v>
      </c>
      <c r="Q1340" s="11">
        <v>360183</v>
      </c>
      <c r="R1340" s="11" t="s">
        <v>13451</v>
      </c>
      <c r="S1340" s="11" t="s">
        <v>6878</v>
      </c>
      <c r="T1340" s="11" t="s">
        <v>150</v>
      </c>
      <c r="U1340" s="11">
        <v>0</v>
      </c>
      <c r="V1340" s="11" t="s">
        <v>6923</v>
      </c>
      <c r="W1340" s="11">
        <v>0</v>
      </c>
      <c r="X1340" s="11">
        <v>21</v>
      </c>
      <c r="Y1340" s="11" t="s">
        <v>66</v>
      </c>
      <c r="Z1340" s="15" t="str">
        <f>_xlfn.XLOOKUP(E1340, Commandes!F:F, Commandes!D:D)</f>
        <v>GMHZ-WUD-VBH</v>
      </c>
    </row>
    <row r="1341" spans="1:26" x14ac:dyDescent="0.25">
      <c r="A1341" s="11" t="s">
        <v>68</v>
      </c>
      <c r="B1341" s="11" t="s">
        <v>6939</v>
      </c>
      <c r="C1341" s="11" t="s">
        <v>13424</v>
      </c>
      <c r="D1341" s="11" t="s">
        <v>13452</v>
      </c>
      <c r="E1341" s="11" t="s">
        <v>104</v>
      </c>
      <c r="F1341" s="11" t="s">
        <v>6942</v>
      </c>
      <c r="G1341" s="11" t="s">
        <v>66</v>
      </c>
      <c r="H1341" s="11" t="s">
        <v>6906</v>
      </c>
      <c r="I1341" s="11" t="s">
        <v>6958</v>
      </c>
      <c r="J1341" s="11" t="s">
        <v>8465</v>
      </c>
      <c r="K1341" s="11" t="s">
        <v>13449</v>
      </c>
      <c r="L1341" s="11" t="s">
        <v>13450</v>
      </c>
      <c r="M1341" s="11" t="s">
        <v>66</v>
      </c>
      <c r="N1341" s="11" t="s">
        <v>6874</v>
      </c>
      <c r="O1341" s="11" t="s">
        <v>6875</v>
      </c>
      <c r="P1341" s="11" t="s">
        <v>66</v>
      </c>
      <c r="Q1341" s="11">
        <v>332603</v>
      </c>
      <c r="R1341" s="11" t="s">
        <v>13453</v>
      </c>
      <c r="S1341" s="11" t="s">
        <v>6878</v>
      </c>
      <c r="T1341" s="11" t="s">
        <v>106</v>
      </c>
      <c r="U1341" s="11">
        <v>16000</v>
      </c>
      <c r="V1341" s="11" t="s">
        <v>6923</v>
      </c>
      <c r="W1341" s="11">
        <v>0</v>
      </c>
      <c r="X1341" s="11">
        <v>21</v>
      </c>
      <c r="Y1341" s="11" t="s">
        <v>6952</v>
      </c>
      <c r="Z1341" s="15" t="str">
        <f>_xlfn.XLOOKUP(E1341, Commandes!F:F, Commandes!D:D)</f>
        <v>GMK3-VUC-3E4</v>
      </c>
    </row>
    <row r="1342" spans="1:26" x14ac:dyDescent="0.25">
      <c r="A1342" s="11" t="s">
        <v>68</v>
      </c>
      <c r="B1342" s="11" t="s">
        <v>6939</v>
      </c>
      <c r="C1342" s="11" t="s">
        <v>13424</v>
      </c>
      <c r="D1342" s="11" t="s">
        <v>13454</v>
      </c>
      <c r="E1342" s="11" t="s">
        <v>360</v>
      </c>
      <c r="F1342" s="11" t="s">
        <v>6942</v>
      </c>
      <c r="G1342" s="11" t="s">
        <v>6942</v>
      </c>
      <c r="H1342" s="11" t="s">
        <v>6906</v>
      </c>
      <c r="I1342" s="11" t="s">
        <v>8038</v>
      </c>
      <c r="J1342" s="11" t="s">
        <v>8483</v>
      </c>
      <c r="K1342" s="11" t="s">
        <v>13319</v>
      </c>
      <c r="L1342" s="11" t="s">
        <v>13320</v>
      </c>
      <c r="M1342" s="11" t="s">
        <v>66</v>
      </c>
      <c r="N1342" s="11" t="s">
        <v>6874</v>
      </c>
      <c r="O1342" s="11" t="s">
        <v>6875</v>
      </c>
      <c r="P1342" s="11" t="s">
        <v>66</v>
      </c>
      <c r="Q1342" s="11">
        <v>322069</v>
      </c>
      <c r="R1342" s="11" t="s">
        <v>13455</v>
      </c>
      <c r="S1342" s="11" t="s">
        <v>6878</v>
      </c>
      <c r="T1342" s="11" t="s">
        <v>362</v>
      </c>
      <c r="U1342" s="11">
        <v>16000</v>
      </c>
      <c r="V1342" s="11" t="s">
        <v>6923</v>
      </c>
      <c r="W1342" s="11">
        <v>0</v>
      </c>
      <c r="X1342" s="11">
        <v>14</v>
      </c>
      <c r="Y1342" s="11" t="s">
        <v>6952</v>
      </c>
      <c r="Z1342" s="15" t="str">
        <f>_xlfn.XLOOKUP(E1342, Commandes!F:F, Commandes!D:D)</f>
        <v>GPHX-KJB-6V9</v>
      </c>
    </row>
    <row r="1343" spans="1:26" x14ac:dyDescent="0.25">
      <c r="A1343" s="11" t="s">
        <v>68</v>
      </c>
      <c r="B1343" s="11" t="s">
        <v>6939</v>
      </c>
      <c r="C1343" s="11" t="s">
        <v>13424</v>
      </c>
      <c r="D1343" s="11" t="s">
        <v>13456</v>
      </c>
      <c r="E1343" s="11" t="s">
        <v>192</v>
      </c>
      <c r="F1343" s="11" t="s">
        <v>6942</v>
      </c>
      <c r="G1343" s="11" t="s">
        <v>6942</v>
      </c>
      <c r="H1343" s="11" t="s">
        <v>6906</v>
      </c>
      <c r="I1343" s="11" t="s">
        <v>8038</v>
      </c>
      <c r="J1343" s="11" t="s">
        <v>8483</v>
      </c>
      <c r="K1343" s="11" t="s">
        <v>8537</v>
      </c>
      <c r="L1343" s="11" t="s">
        <v>13457</v>
      </c>
      <c r="M1343" s="11" t="s">
        <v>66</v>
      </c>
      <c r="N1343" s="11" t="s">
        <v>6874</v>
      </c>
      <c r="O1343" s="11" t="s">
        <v>6875</v>
      </c>
      <c r="P1343" s="11" t="s">
        <v>66</v>
      </c>
      <c r="Q1343" s="11">
        <v>293527</v>
      </c>
      <c r="R1343" s="11" t="s">
        <v>13458</v>
      </c>
      <c r="S1343" s="11" t="s">
        <v>6878</v>
      </c>
      <c r="T1343" s="11" t="s">
        <v>194</v>
      </c>
      <c r="U1343" s="11">
        <v>16000</v>
      </c>
      <c r="V1343" s="11" t="s">
        <v>6923</v>
      </c>
      <c r="W1343" s="11">
        <v>0</v>
      </c>
      <c r="X1343" s="11">
        <v>21</v>
      </c>
      <c r="Y1343" s="11" t="s">
        <v>6952</v>
      </c>
      <c r="Z1343" s="15" t="str">
        <f>_xlfn.XLOOKUP(E1343, Commandes!F:F, Commandes!D:D)</f>
        <v>GR9P-FB6-XWY</v>
      </c>
    </row>
    <row r="1344" spans="1:26" x14ac:dyDescent="0.25">
      <c r="A1344" s="11" t="s">
        <v>68</v>
      </c>
      <c r="B1344" s="11" t="s">
        <v>6939</v>
      </c>
      <c r="C1344" s="11" t="s">
        <v>13424</v>
      </c>
      <c r="D1344" s="11" t="s">
        <v>13459</v>
      </c>
      <c r="E1344" s="11" t="s">
        <v>296</v>
      </c>
      <c r="F1344" s="11" t="s">
        <v>6942</v>
      </c>
      <c r="G1344" s="11" t="s">
        <v>6942</v>
      </c>
      <c r="H1344" s="11" t="s">
        <v>6906</v>
      </c>
      <c r="I1344" s="11" t="s">
        <v>8038</v>
      </c>
      <c r="J1344" s="11" t="s">
        <v>8483</v>
      </c>
      <c r="K1344" s="11" t="s">
        <v>13460</v>
      </c>
      <c r="L1344" s="11" t="s">
        <v>13323</v>
      </c>
      <c r="M1344" s="11" t="s">
        <v>66</v>
      </c>
      <c r="N1344" s="11" t="s">
        <v>6874</v>
      </c>
      <c r="O1344" s="11" t="s">
        <v>6875</v>
      </c>
      <c r="P1344" s="11" t="s">
        <v>66</v>
      </c>
      <c r="Q1344" s="11">
        <v>290630</v>
      </c>
      <c r="R1344" s="11" t="s">
        <v>12841</v>
      </c>
      <c r="S1344" s="11" t="s">
        <v>6878</v>
      </c>
      <c r="T1344" s="11" t="s">
        <v>298</v>
      </c>
      <c r="U1344" s="11">
        <v>16000</v>
      </c>
      <c r="V1344" s="11" t="s">
        <v>6923</v>
      </c>
      <c r="W1344" s="11">
        <v>0</v>
      </c>
      <c r="X1344" s="11">
        <v>14</v>
      </c>
      <c r="Y1344" s="11" t="s">
        <v>6952</v>
      </c>
      <c r="Z1344" s="15" t="str">
        <f>_xlfn.XLOOKUP(E1344, Commandes!F:F, Commandes!D:D)</f>
        <v>GSAF-YJ4-UKN</v>
      </c>
    </row>
    <row r="1345" spans="1:26" x14ac:dyDescent="0.25">
      <c r="A1345" s="11" t="s">
        <v>68</v>
      </c>
      <c r="B1345" s="11" t="s">
        <v>6939</v>
      </c>
      <c r="C1345" s="11" t="s">
        <v>13424</v>
      </c>
      <c r="D1345" s="11" t="s">
        <v>13461</v>
      </c>
      <c r="E1345" s="11" t="s">
        <v>161</v>
      </c>
      <c r="F1345" s="11" t="s">
        <v>13462</v>
      </c>
      <c r="G1345" s="11" t="s">
        <v>13463</v>
      </c>
      <c r="H1345" s="11" t="s">
        <v>6906</v>
      </c>
      <c r="I1345" s="11" t="s">
        <v>13464</v>
      </c>
      <c r="J1345" s="11" t="s">
        <v>13465</v>
      </c>
      <c r="K1345" s="11" t="s">
        <v>13466</v>
      </c>
      <c r="L1345" s="11" t="s">
        <v>13467</v>
      </c>
      <c r="M1345" s="11" t="s">
        <v>66</v>
      </c>
      <c r="N1345" s="11" t="s">
        <v>6874</v>
      </c>
      <c r="O1345" s="11" t="s">
        <v>6875</v>
      </c>
      <c r="P1345" s="11" t="s">
        <v>66</v>
      </c>
      <c r="Q1345" s="11">
        <v>133612</v>
      </c>
      <c r="R1345" s="11" t="s">
        <v>13468</v>
      </c>
      <c r="S1345" s="11" t="s">
        <v>6878</v>
      </c>
      <c r="T1345" s="11" t="s">
        <v>163</v>
      </c>
      <c r="U1345" s="11">
        <v>26000</v>
      </c>
      <c r="V1345" s="11" t="s">
        <v>6923</v>
      </c>
      <c r="W1345" s="11">
        <v>0</v>
      </c>
      <c r="X1345" s="11">
        <v>21</v>
      </c>
      <c r="Y1345" s="11" t="s">
        <v>6952</v>
      </c>
      <c r="Z1345" s="15" t="str">
        <f>_xlfn.XLOOKUP(E1345, Commandes!F:F, Commandes!D:D)</f>
        <v>GT8Y-ZBH-Y4E</v>
      </c>
    </row>
    <row r="1346" spans="1:26" x14ac:dyDescent="0.25">
      <c r="A1346" s="11" t="s">
        <v>68</v>
      </c>
      <c r="B1346" s="11" t="s">
        <v>6939</v>
      </c>
      <c r="C1346" s="11" t="s">
        <v>13424</v>
      </c>
      <c r="D1346" s="11" t="s">
        <v>13469</v>
      </c>
      <c r="E1346" s="11" t="s">
        <v>323</v>
      </c>
      <c r="F1346" s="11" t="s">
        <v>6942</v>
      </c>
      <c r="G1346" s="11" t="s">
        <v>6942</v>
      </c>
      <c r="H1346" s="11" t="s">
        <v>6906</v>
      </c>
      <c r="I1346" s="11" t="s">
        <v>6958</v>
      </c>
      <c r="J1346" s="11" t="s">
        <v>8965</v>
      </c>
      <c r="K1346" s="11" t="s">
        <v>7081</v>
      </c>
      <c r="L1346" s="11" t="s">
        <v>13470</v>
      </c>
      <c r="M1346" s="11" t="s">
        <v>66</v>
      </c>
      <c r="N1346" s="11" t="s">
        <v>6874</v>
      </c>
      <c r="O1346" s="11" t="s">
        <v>6875</v>
      </c>
      <c r="P1346" s="11" t="s">
        <v>66</v>
      </c>
      <c r="Q1346" s="11">
        <v>113500</v>
      </c>
      <c r="R1346" s="11" t="s">
        <v>12421</v>
      </c>
      <c r="S1346" s="11" t="s">
        <v>6878</v>
      </c>
      <c r="T1346" s="11" t="s">
        <v>325</v>
      </c>
      <c r="U1346" s="11">
        <v>16000</v>
      </c>
      <c r="V1346" s="11" t="s">
        <v>8912</v>
      </c>
      <c r="W1346" s="11">
        <v>0</v>
      </c>
      <c r="X1346" s="11">
        <v>21</v>
      </c>
      <c r="Y1346" s="11" t="s">
        <v>6952</v>
      </c>
      <c r="Z1346" s="15" t="str">
        <f>_xlfn.XLOOKUP(E1346, Commandes!F:F, Commandes!D:D)</f>
        <v>GUHP-HUN-9S8</v>
      </c>
    </row>
    <row r="1347" spans="1:26" x14ac:dyDescent="0.25">
      <c r="A1347" s="11" t="s">
        <v>68</v>
      </c>
      <c r="B1347" s="11" t="s">
        <v>6939</v>
      </c>
      <c r="C1347" s="11" t="s">
        <v>13424</v>
      </c>
      <c r="D1347" s="11" t="s">
        <v>13471</v>
      </c>
      <c r="E1347" s="11" t="s">
        <v>210</v>
      </c>
      <c r="F1347" s="11" t="s">
        <v>6942</v>
      </c>
      <c r="G1347" s="11" t="s">
        <v>6942</v>
      </c>
      <c r="H1347" s="11" t="s">
        <v>6906</v>
      </c>
      <c r="I1347" s="11" t="s">
        <v>6958</v>
      </c>
      <c r="J1347" s="11" t="s">
        <v>8965</v>
      </c>
      <c r="K1347" s="11" t="s">
        <v>12245</v>
      </c>
      <c r="L1347" s="11" t="s">
        <v>13470</v>
      </c>
      <c r="M1347" s="11" t="s">
        <v>66</v>
      </c>
      <c r="N1347" s="11" t="s">
        <v>6874</v>
      </c>
      <c r="O1347" s="11" t="s">
        <v>6875</v>
      </c>
      <c r="P1347" s="11" t="s">
        <v>66</v>
      </c>
      <c r="Q1347" s="11">
        <v>96469</v>
      </c>
      <c r="R1347" s="11" t="s">
        <v>13167</v>
      </c>
      <c r="S1347" s="11" t="s">
        <v>6878</v>
      </c>
      <c r="T1347" s="11" t="s">
        <v>212</v>
      </c>
      <c r="U1347" s="11">
        <v>16000</v>
      </c>
      <c r="V1347" s="11" t="s">
        <v>8912</v>
      </c>
      <c r="W1347" s="11">
        <v>0</v>
      </c>
      <c r="X1347" s="11">
        <v>21</v>
      </c>
      <c r="Y1347" s="11" t="s">
        <v>6952</v>
      </c>
      <c r="Z1347" s="15" t="str">
        <f>_xlfn.XLOOKUP(E1347, Commandes!F:F, Commandes!D:D)</f>
        <v>GVCB-JXY-JTK</v>
      </c>
    </row>
    <row r="1348" spans="1:26" x14ac:dyDescent="0.25">
      <c r="A1348" s="11" t="s">
        <v>68</v>
      </c>
      <c r="B1348" s="11" t="s">
        <v>6939</v>
      </c>
      <c r="C1348" s="11" t="s">
        <v>13424</v>
      </c>
      <c r="D1348" s="11" t="s">
        <v>13472</v>
      </c>
      <c r="E1348" s="11" t="s">
        <v>141</v>
      </c>
      <c r="F1348" s="11" t="s">
        <v>8029</v>
      </c>
      <c r="G1348" s="11" t="s">
        <v>8029</v>
      </c>
      <c r="H1348" s="11" t="s">
        <v>6906</v>
      </c>
      <c r="I1348" s="11" t="s">
        <v>8094</v>
      </c>
      <c r="J1348" s="11" t="s">
        <v>8907</v>
      </c>
      <c r="K1348" s="11" t="s">
        <v>13473</v>
      </c>
      <c r="L1348" s="11" t="s">
        <v>13474</v>
      </c>
      <c r="M1348" s="11" t="s">
        <v>66</v>
      </c>
      <c r="N1348" s="11" t="s">
        <v>6874</v>
      </c>
      <c r="O1348" s="11" t="s">
        <v>6875</v>
      </c>
      <c r="P1348" s="11" t="s">
        <v>66</v>
      </c>
      <c r="Q1348" s="11">
        <v>125208</v>
      </c>
      <c r="R1348" s="11" t="s">
        <v>13475</v>
      </c>
      <c r="S1348" s="11" t="s">
        <v>6878</v>
      </c>
      <c r="T1348" s="11" t="s">
        <v>143</v>
      </c>
      <c r="U1348" s="11">
        <v>19000</v>
      </c>
      <c r="V1348" s="11" t="s">
        <v>8912</v>
      </c>
      <c r="W1348" s="11">
        <v>0</v>
      </c>
      <c r="X1348" s="11">
        <v>21</v>
      </c>
      <c r="Y1348" s="11" t="s">
        <v>6952</v>
      </c>
      <c r="Z1348" s="15" t="str">
        <f>_xlfn.XLOOKUP(E1348, Commandes!F:F, Commandes!D:D)</f>
        <v>GVEY-USU-EYR</v>
      </c>
    </row>
    <row r="1349" spans="1:26" x14ac:dyDescent="0.25">
      <c r="A1349" s="11" t="s">
        <v>68</v>
      </c>
      <c r="B1349" s="11" t="s">
        <v>6939</v>
      </c>
      <c r="C1349" s="11" t="s">
        <v>13424</v>
      </c>
      <c r="D1349" s="11" t="s">
        <v>13476</v>
      </c>
      <c r="E1349" s="11" t="s">
        <v>330</v>
      </c>
      <c r="F1349" s="11" t="s">
        <v>8029</v>
      </c>
      <c r="G1349" s="11" t="s">
        <v>8029</v>
      </c>
      <c r="H1349" s="11" t="s">
        <v>6906</v>
      </c>
      <c r="I1349" s="11" t="s">
        <v>8094</v>
      </c>
      <c r="J1349" s="11" t="s">
        <v>8907</v>
      </c>
      <c r="K1349" s="11" t="s">
        <v>13477</v>
      </c>
      <c r="L1349" s="11" t="s">
        <v>13478</v>
      </c>
      <c r="M1349" s="11" t="s">
        <v>66</v>
      </c>
      <c r="N1349" s="11" t="s">
        <v>6874</v>
      </c>
      <c r="O1349" s="11" t="s">
        <v>6875</v>
      </c>
      <c r="P1349" s="11" t="s">
        <v>66</v>
      </c>
      <c r="Q1349" s="11">
        <v>108482</v>
      </c>
      <c r="R1349" s="11" t="s">
        <v>13324</v>
      </c>
      <c r="S1349" s="11" t="s">
        <v>6878</v>
      </c>
      <c r="T1349" s="11" t="s">
        <v>332</v>
      </c>
      <c r="U1349" s="11">
        <v>19000</v>
      </c>
      <c r="V1349" s="11" t="s">
        <v>8912</v>
      </c>
      <c r="W1349" s="11">
        <v>0</v>
      </c>
      <c r="X1349" s="11">
        <v>21</v>
      </c>
      <c r="Y1349" s="11" t="s">
        <v>6952</v>
      </c>
      <c r="Z1349" s="15" t="str">
        <f>_xlfn.XLOOKUP(E1349, Commandes!F:F, Commandes!D:D)</f>
        <v>GYSV-ZEG-W5R</v>
      </c>
    </row>
    <row r="1350" spans="1:26" x14ac:dyDescent="0.25">
      <c r="A1350" s="11" t="s">
        <v>68</v>
      </c>
      <c r="B1350" s="11" t="s">
        <v>6939</v>
      </c>
      <c r="C1350" s="11" t="s">
        <v>13424</v>
      </c>
      <c r="D1350" s="11" t="s">
        <v>13479</v>
      </c>
      <c r="E1350" s="11" t="s">
        <v>3057</v>
      </c>
      <c r="F1350" s="11" t="s">
        <v>6942</v>
      </c>
      <c r="G1350" s="11" t="s">
        <v>6942</v>
      </c>
      <c r="H1350" s="11" t="s">
        <v>6906</v>
      </c>
      <c r="I1350" s="11" t="s">
        <v>6958</v>
      </c>
      <c r="J1350" s="11" t="s">
        <v>8965</v>
      </c>
      <c r="K1350" s="11" t="s">
        <v>10629</v>
      </c>
      <c r="L1350" s="11" t="s">
        <v>13480</v>
      </c>
      <c r="M1350" s="11" t="s">
        <v>66</v>
      </c>
      <c r="N1350" s="11" t="s">
        <v>6874</v>
      </c>
      <c r="O1350" s="11" t="s">
        <v>6875</v>
      </c>
      <c r="P1350" s="11" t="s">
        <v>66</v>
      </c>
      <c r="Q1350" s="11">
        <v>65841</v>
      </c>
      <c r="R1350" s="11" t="s">
        <v>13481</v>
      </c>
      <c r="S1350" s="11" t="s">
        <v>6878</v>
      </c>
      <c r="T1350" s="11" t="s">
        <v>3059</v>
      </c>
      <c r="U1350" s="11">
        <v>16000</v>
      </c>
      <c r="V1350" s="11" t="s">
        <v>8912</v>
      </c>
      <c r="W1350" s="11">
        <v>0</v>
      </c>
      <c r="X1350" s="11">
        <v>21</v>
      </c>
      <c r="Y1350" s="11" t="s">
        <v>6952</v>
      </c>
      <c r="Z1350" s="15" t="str">
        <f>_xlfn.XLOOKUP(E1350, Commandes!F:F, Commandes!D:D)</f>
        <v>G3F9-FXV-SH3</v>
      </c>
    </row>
    <row r="1351" spans="1:26" x14ac:dyDescent="0.25">
      <c r="A1351" s="11" t="s">
        <v>68</v>
      </c>
      <c r="B1351" s="11" t="s">
        <v>6939</v>
      </c>
      <c r="C1351" s="11" t="s">
        <v>13424</v>
      </c>
      <c r="D1351" s="11" t="s">
        <v>13482</v>
      </c>
      <c r="E1351" s="11" t="s">
        <v>3126</v>
      </c>
      <c r="F1351" s="11" t="s">
        <v>6942</v>
      </c>
      <c r="G1351" s="11" t="s">
        <v>6942</v>
      </c>
      <c r="H1351" s="11" t="s">
        <v>6906</v>
      </c>
      <c r="I1351" s="11" t="s">
        <v>6958</v>
      </c>
      <c r="J1351" s="11" t="s">
        <v>8965</v>
      </c>
      <c r="K1351" s="11" t="s">
        <v>13483</v>
      </c>
      <c r="L1351" s="11" t="s">
        <v>13484</v>
      </c>
      <c r="M1351" s="11" t="s">
        <v>66</v>
      </c>
      <c r="N1351" s="11" t="s">
        <v>6874</v>
      </c>
      <c r="O1351" s="11" t="s">
        <v>6875</v>
      </c>
      <c r="P1351" s="11" t="s">
        <v>66</v>
      </c>
      <c r="Q1351" s="11">
        <v>83764</v>
      </c>
      <c r="R1351" s="11" t="s">
        <v>13485</v>
      </c>
      <c r="S1351" s="11" t="s">
        <v>6878</v>
      </c>
      <c r="T1351" s="11" t="s">
        <v>3128</v>
      </c>
      <c r="U1351" s="11">
        <v>16000</v>
      </c>
      <c r="V1351" s="11" t="s">
        <v>8912</v>
      </c>
      <c r="W1351" s="11">
        <v>0</v>
      </c>
      <c r="X1351" s="11">
        <v>21</v>
      </c>
      <c r="Y1351" s="11" t="s">
        <v>6952</v>
      </c>
      <c r="Z1351" s="15" t="str">
        <f>_xlfn.XLOOKUP(E1351, Commandes!F:F, Commandes!D:D)</f>
        <v>GA43-XCA-WXV</v>
      </c>
    </row>
    <row r="1352" spans="1:26" x14ac:dyDescent="0.25">
      <c r="A1352" s="11" t="s">
        <v>68</v>
      </c>
      <c r="B1352" s="11" t="s">
        <v>6939</v>
      </c>
      <c r="C1352" s="11" t="s">
        <v>13424</v>
      </c>
      <c r="D1352" s="11" t="s">
        <v>13486</v>
      </c>
      <c r="E1352" s="11" t="s">
        <v>365</v>
      </c>
      <c r="F1352" s="11" t="s">
        <v>8029</v>
      </c>
      <c r="G1352" s="11" t="s">
        <v>8029</v>
      </c>
      <c r="H1352" s="11" t="s">
        <v>6906</v>
      </c>
      <c r="I1352" s="11" t="s">
        <v>8094</v>
      </c>
      <c r="J1352" s="11" t="s">
        <v>8907</v>
      </c>
      <c r="K1352" s="11" t="s">
        <v>13487</v>
      </c>
      <c r="L1352" s="11" t="s">
        <v>13488</v>
      </c>
      <c r="M1352" s="11" t="s">
        <v>66</v>
      </c>
      <c r="N1352" s="11" t="s">
        <v>6874</v>
      </c>
      <c r="O1352" s="11" t="s">
        <v>6875</v>
      </c>
      <c r="P1352" s="11" t="s">
        <v>66</v>
      </c>
      <c r="Q1352" s="11">
        <v>65873</v>
      </c>
      <c r="R1352" s="11" t="s">
        <v>11827</v>
      </c>
      <c r="S1352" s="11" t="s">
        <v>6878</v>
      </c>
      <c r="T1352" s="11" t="s">
        <v>367</v>
      </c>
      <c r="U1352" s="11">
        <v>19000</v>
      </c>
      <c r="V1352" s="11" t="s">
        <v>8912</v>
      </c>
      <c r="W1352" s="11">
        <v>0</v>
      </c>
      <c r="X1352" s="11">
        <v>21</v>
      </c>
      <c r="Y1352" s="11" t="s">
        <v>6952</v>
      </c>
      <c r="Z1352" s="15" t="str">
        <f>_xlfn.XLOOKUP(E1352, Commandes!F:F, Commandes!D:D)</f>
        <v>GXEJ-VWX-9NP</v>
      </c>
    </row>
    <row r="1353" spans="1:26" x14ac:dyDescent="0.25">
      <c r="A1353" s="11" t="s">
        <v>68</v>
      </c>
      <c r="B1353" s="11" t="s">
        <v>6939</v>
      </c>
      <c r="C1353" s="11" t="s">
        <v>13424</v>
      </c>
      <c r="D1353" s="11" t="s">
        <v>13489</v>
      </c>
      <c r="E1353" s="11" t="s">
        <v>269</v>
      </c>
      <c r="F1353" s="11" t="s">
        <v>8029</v>
      </c>
      <c r="G1353" s="11" t="s">
        <v>8029</v>
      </c>
      <c r="H1353" s="11" t="s">
        <v>6906</v>
      </c>
      <c r="I1353" s="11" t="s">
        <v>8094</v>
      </c>
      <c r="J1353" s="11" t="s">
        <v>8907</v>
      </c>
      <c r="K1353" s="11" t="s">
        <v>13487</v>
      </c>
      <c r="L1353" s="11" t="s">
        <v>13488</v>
      </c>
      <c r="M1353" s="11" t="s">
        <v>66</v>
      </c>
      <c r="N1353" s="11" t="s">
        <v>6874</v>
      </c>
      <c r="O1353" s="11" t="s">
        <v>6875</v>
      </c>
      <c r="P1353" s="11" t="s">
        <v>66</v>
      </c>
      <c r="Q1353" s="11">
        <v>87723</v>
      </c>
      <c r="R1353" s="11" t="s">
        <v>13490</v>
      </c>
      <c r="S1353" s="11" t="s">
        <v>6878</v>
      </c>
      <c r="T1353" s="11" t="s">
        <v>271</v>
      </c>
      <c r="U1353" s="11">
        <v>19000</v>
      </c>
      <c r="V1353" s="11" t="s">
        <v>8912</v>
      </c>
      <c r="W1353" s="11">
        <v>0</v>
      </c>
      <c r="X1353" s="11">
        <v>21</v>
      </c>
      <c r="Y1353" s="11" t="s">
        <v>6952</v>
      </c>
      <c r="Z1353" s="15" t="str">
        <f>_xlfn.XLOOKUP(E1353, Commandes!F:F, Commandes!D:D)</f>
        <v>G2RY-RZS-WBG</v>
      </c>
    </row>
    <row r="1354" spans="1:26" x14ac:dyDescent="0.25">
      <c r="A1354" s="11" t="s">
        <v>68</v>
      </c>
      <c r="B1354" s="11" t="s">
        <v>6939</v>
      </c>
      <c r="C1354" s="11" t="s">
        <v>13424</v>
      </c>
      <c r="D1354" s="11" t="s">
        <v>13491</v>
      </c>
      <c r="E1354" s="11" t="s">
        <v>275</v>
      </c>
      <c r="F1354" s="11" t="s">
        <v>6942</v>
      </c>
      <c r="G1354" s="11" t="s">
        <v>6942</v>
      </c>
      <c r="H1354" s="11" t="s">
        <v>6906</v>
      </c>
      <c r="I1354" s="11" t="s">
        <v>6958</v>
      </c>
      <c r="J1354" s="11" t="s">
        <v>8965</v>
      </c>
      <c r="K1354" s="11" t="s">
        <v>13492</v>
      </c>
      <c r="L1354" s="11" t="s">
        <v>13493</v>
      </c>
      <c r="M1354" s="11" t="s">
        <v>66</v>
      </c>
      <c r="N1354" s="11" t="s">
        <v>6874</v>
      </c>
      <c r="O1354" s="11" t="s">
        <v>6875</v>
      </c>
      <c r="P1354" s="11" t="s">
        <v>66</v>
      </c>
      <c r="Q1354" s="11">
        <v>88970</v>
      </c>
      <c r="R1354" s="11" t="s">
        <v>13494</v>
      </c>
      <c r="S1354" s="11" t="s">
        <v>6878</v>
      </c>
      <c r="T1354" s="11" t="s">
        <v>277</v>
      </c>
      <c r="U1354" s="11">
        <v>16000</v>
      </c>
      <c r="V1354" s="11" t="s">
        <v>8912</v>
      </c>
      <c r="W1354" s="11">
        <v>0</v>
      </c>
      <c r="X1354" s="11">
        <v>21</v>
      </c>
      <c r="Y1354" s="11" t="s">
        <v>6952</v>
      </c>
      <c r="Z1354" s="15" t="str">
        <f>_xlfn.XLOOKUP(E1354, Commandes!F:F, Commandes!D:D)</f>
        <v>G364-BWH-BHV</v>
      </c>
    </row>
    <row r="1355" spans="1:26" x14ac:dyDescent="0.25">
      <c r="A1355" s="11" t="s">
        <v>68</v>
      </c>
      <c r="B1355" s="11" t="s">
        <v>6939</v>
      </c>
      <c r="C1355" s="11" t="s">
        <v>13424</v>
      </c>
      <c r="D1355" s="11" t="s">
        <v>13495</v>
      </c>
      <c r="E1355" s="11" t="s">
        <v>2928</v>
      </c>
      <c r="F1355" s="11" t="s">
        <v>8029</v>
      </c>
      <c r="G1355" s="11" t="s">
        <v>8029</v>
      </c>
      <c r="H1355" s="11" t="s">
        <v>6906</v>
      </c>
      <c r="I1355" s="11" t="s">
        <v>6958</v>
      </c>
      <c r="J1355" s="11" t="s">
        <v>8965</v>
      </c>
      <c r="K1355" s="11" t="s">
        <v>13496</v>
      </c>
      <c r="L1355" s="11" t="s">
        <v>13497</v>
      </c>
      <c r="M1355" s="11" t="s">
        <v>66</v>
      </c>
      <c r="N1355" s="11" t="s">
        <v>6874</v>
      </c>
      <c r="O1355" s="11" t="s">
        <v>6875</v>
      </c>
      <c r="P1355" s="11" t="s">
        <v>66</v>
      </c>
      <c r="Q1355" s="11">
        <v>58790</v>
      </c>
      <c r="R1355" s="11" t="s">
        <v>13498</v>
      </c>
      <c r="S1355" s="11" t="s">
        <v>6878</v>
      </c>
      <c r="T1355" s="11" t="s">
        <v>2930</v>
      </c>
      <c r="U1355" s="11">
        <v>16000</v>
      </c>
      <c r="V1355" s="11" t="s">
        <v>8912</v>
      </c>
      <c r="W1355" s="11">
        <v>0</v>
      </c>
      <c r="X1355" s="11">
        <v>21</v>
      </c>
      <c r="Y1355" s="11" t="s">
        <v>6952</v>
      </c>
      <c r="Z1355" s="15" t="str">
        <f>_xlfn.XLOOKUP(E1355, Commandes!F:F, Commandes!D:D)</f>
        <v>G36G-UH3-SGX</v>
      </c>
    </row>
    <row r="1356" spans="1:26" x14ac:dyDescent="0.25">
      <c r="A1356" s="11" t="s">
        <v>68</v>
      </c>
      <c r="B1356" s="11" t="s">
        <v>6939</v>
      </c>
      <c r="C1356" s="11" t="s">
        <v>13424</v>
      </c>
      <c r="D1356" s="11" t="s">
        <v>13499</v>
      </c>
      <c r="E1356" s="11" t="s">
        <v>3199</v>
      </c>
      <c r="F1356" s="11" t="s">
        <v>6942</v>
      </c>
      <c r="G1356" s="11" t="s">
        <v>6942</v>
      </c>
      <c r="H1356" s="11" t="s">
        <v>6906</v>
      </c>
      <c r="I1356" s="11" t="s">
        <v>6958</v>
      </c>
      <c r="J1356" s="11" t="s">
        <v>8965</v>
      </c>
      <c r="K1356" s="11" t="s">
        <v>10008</v>
      </c>
      <c r="L1356" s="11" t="s">
        <v>13301</v>
      </c>
      <c r="M1356" s="11" t="s">
        <v>66</v>
      </c>
      <c r="N1356" s="11" t="s">
        <v>6874</v>
      </c>
      <c r="O1356" s="11" t="s">
        <v>6875</v>
      </c>
      <c r="P1356" s="11" t="s">
        <v>66</v>
      </c>
      <c r="Q1356" s="11">
        <v>78848</v>
      </c>
      <c r="R1356" s="11" t="s">
        <v>13500</v>
      </c>
      <c r="S1356" s="11" t="s">
        <v>6878</v>
      </c>
      <c r="T1356" s="11" t="s">
        <v>3201</v>
      </c>
      <c r="U1356" s="11">
        <v>16000</v>
      </c>
      <c r="V1356" s="11" t="s">
        <v>8912</v>
      </c>
      <c r="W1356" s="11">
        <v>0</v>
      </c>
      <c r="X1356" s="11">
        <v>21</v>
      </c>
      <c r="Y1356" s="11" t="s">
        <v>6952</v>
      </c>
      <c r="Z1356" s="15" t="str">
        <f>_xlfn.XLOOKUP(E1356, Commandes!F:F, Commandes!D:D)</f>
        <v>G5BM-YM4-RZ5</v>
      </c>
    </row>
    <row r="1357" spans="1:26" x14ac:dyDescent="0.25">
      <c r="A1357" s="11" t="s">
        <v>68</v>
      </c>
      <c r="B1357" s="11" t="s">
        <v>6939</v>
      </c>
      <c r="C1357" s="11" t="s">
        <v>13424</v>
      </c>
      <c r="D1357" s="11" t="s">
        <v>13501</v>
      </c>
      <c r="E1357" s="11" t="s">
        <v>3311</v>
      </c>
      <c r="F1357" s="11" t="s">
        <v>8029</v>
      </c>
      <c r="G1357" s="11" t="s">
        <v>8029</v>
      </c>
      <c r="H1357" s="11" t="s">
        <v>6906</v>
      </c>
      <c r="I1357" s="11" t="s">
        <v>8094</v>
      </c>
      <c r="J1357" s="11" t="s">
        <v>13502</v>
      </c>
      <c r="K1357" s="11" t="s">
        <v>10019</v>
      </c>
      <c r="L1357" s="11" t="s">
        <v>13360</v>
      </c>
      <c r="M1357" s="11" t="s">
        <v>66</v>
      </c>
      <c r="N1357" s="11" t="s">
        <v>6874</v>
      </c>
      <c r="O1357" s="11" t="s">
        <v>6875</v>
      </c>
      <c r="P1357" s="11" t="s">
        <v>66</v>
      </c>
      <c r="Q1357" s="11">
        <v>65091</v>
      </c>
      <c r="R1357" s="11" t="s">
        <v>13503</v>
      </c>
      <c r="S1357" s="11" t="s">
        <v>6878</v>
      </c>
      <c r="T1357" s="11" t="s">
        <v>3313</v>
      </c>
      <c r="U1357" s="11">
        <v>19000</v>
      </c>
      <c r="V1357" s="11" t="s">
        <v>8912</v>
      </c>
      <c r="W1357" s="11">
        <v>0</v>
      </c>
      <c r="X1357" s="11">
        <v>21</v>
      </c>
      <c r="Y1357" s="11" t="s">
        <v>6952</v>
      </c>
      <c r="Z1357" s="15" t="str">
        <f>_xlfn.XLOOKUP(E1357, Commandes!F:F, Commandes!D:D)</f>
        <v>G7YJ-WJA-U56</v>
      </c>
    </row>
    <row r="1358" spans="1:26" x14ac:dyDescent="0.25">
      <c r="A1358" s="11" t="s">
        <v>68</v>
      </c>
      <c r="B1358" s="11" t="s">
        <v>6939</v>
      </c>
      <c r="C1358" s="11" t="s">
        <v>13424</v>
      </c>
      <c r="D1358" s="11" t="s">
        <v>13504</v>
      </c>
      <c r="E1358" s="11" t="s">
        <v>3317</v>
      </c>
      <c r="F1358" s="11" t="s">
        <v>8029</v>
      </c>
      <c r="G1358" s="11" t="s">
        <v>8029</v>
      </c>
      <c r="H1358" s="11" t="s">
        <v>6906</v>
      </c>
      <c r="I1358" s="11" t="s">
        <v>8094</v>
      </c>
      <c r="J1358" s="11" t="s">
        <v>8907</v>
      </c>
      <c r="K1358" s="11" t="s">
        <v>13348</v>
      </c>
      <c r="L1358" s="11" t="s">
        <v>13305</v>
      </c>
      <c r="M1358" s="11" t="s">
        <v>66</v>
      </c>
      <c r="N1358" s="11" t="s">
        <v>6874</v>
      </c>
      <c r="O1358" s="11" t="s">
        <v>6875</v>
      </c>
      <c r="P1358" s="11" t="s">
        <v>66</v>
      </c>
      <c r="Q1358" s="11">
        <v>55592</v>
      </c>
      <c r="R1358" s="11" t="s">
        <v>11851</v>
      </c>
      <c r="S1358" s="11" t="s">
        <v>6878</v>
      </c>
      <c r="T1358" s="11" t="s">
        <v>3319</v>
      </c>
      <c r="U1358" s="11">
        <v>19000</v>
      </c>
      <c r="V1358" s="11" t="s">
        <v>8912</v>
      </c>
      <c r="W1358" s="11">
        <v>0</v>
      </c>
      <c r="X1358" s="11">
        <v>21</v>
      </c>
      <c r="Y1358" s="11" t="s">
        <v>6952</v>
      </c>
      <c r="Z1358" s="15" t="str">
        <f>_xlfn.XLOOKUP(E1358, Commandes!F:F, Commandes!D:D)</f>
        <v>GKHH-C3P-FTN</v>
      </c>
    </row>
    <row r="1359" spans="1:26" x14ac:dyDescent="0.25">
      <c r="A1359" s="11" t="s">
        <v>68</v>
      </c>
      <c r="B1359" s="11" t="s">
        <v>6939</v>
      </c>
      <c r="C1359" s="11" t="s">
        <v>13424</v>
      </c>
      <c r="D1359" s="11" t="s">
        <v>13505</v>
      </c>
      <c r="E1359" s="11" t="s">
        <v>3322</v>
      </c>
      <c r="F1359" s="11" t="s">
        <v>6942</v>
      </c>
      <c r="G1359" s="11" t="s">
        <v>6942</v>
      </c>
      <c r="H1359" s="11" t="s">
        <v>6906</v>
      </c>
      <c r="I1359" s="11" t="s">
        <v>6958</v>
      </c>
      <c r="J1359" s="11" t="s">
        <v>8965</v>
      </c>
      <c r="K1359" s="11" t="s">
        <v>10019</v>
      </c>
      <c r="L1359" s="11" t="s">
        <v>13360</v>
      </c>
      <c r="M1359" s="11" t="s">
        <v>66</v>
      </c>
      <c r="N1359" s="11" t="s">
        <v>6874</v>
      </c>
      <c r="O1359" s="11" t="s">
        <v>6875</v>
      </c>
      <c r="P1359" s="11" t="s">
        <v>66</v>
      </c>
      <c r="Q1359" s="11">
        <v>55567</v>
      </c>
      <c r="R1359" s="11" t="s">
        <v>7200</v>
      </c>
      <c r="S1359" s="11" t="s">
        <v>6878</v>
      </c>
      <c r="T1359" s="11" t="s">
        <v>3324</v>
      </c>
      <c r="U1359" s="11">
        <v>16000</v>
      </c>
      <c r="V1359" s="11" t="s">
        <v>8912</v>
      </c>
      <c r="W1359" s="11">
        <v>0</v>
      </c>
      <c r="X1359" s="11">
        <v>21</v>
      </c>
      <c r="Y1359" s="11" t="s">
        <v>6952</v>
      </c>
      <c r="Z1359" s="15" t="str">
        <f>_xlfn.XLOOKUP(E1359, Commandes!F:F, Commandes!D:D)</f>
        <v>GE5G-YWX-M93</v>
      </c>
    </row>
    <row r="1360" spans="1:26" x14ac:dyDescent="0.25">
      <c r="A1360" s="11" t="s">
        <v>68</v>
      </c>
      <c r="B1360" s="11" t="s">
        <v>6939</v>
      </c>
      <c r="C1360" s="11" t="s">
        <v>13424</v>
      </c>
      <c r="D1360" s="11" t="s">
        <v>13506</v>
      </c>
      <c r="E1360" s="11" t="s">
        <v>3344</v>
      </c>
      <c r="F1360" s="11" t="s">
        <v>8029</v>
      </c>
      <c r="G1360" s="11" t="s">
        <v>8029</v>
      </c>
      <c r="H1360" s="11" t="s">
        <v>6906</v>
      </c>
      <c r="I1360" s="11" t="s">
        <v>8094</v>
      </c>
      <c r="J1360" s="11" t="s">
        <v>8907</v>
      </c>
      <c r="K1360" s="11" t="s">
        <v>13507</v>
      </c>
      <c r="L1360" s="11" t="s">
        <v>13508</v>
      </c>
      <c r="M1360" s="11" t="s">
        <v>66</v>
      </c>
      <c r="N1360" s="11" t="s">
        <v>6874</v>
      </c>
      <c r="O1360" s="11" t="s">
        <v>6875</v>
      </c>
      <c r="P1360" s="11" t="s">
        <v>66</v>
      </c>
      <c r="Q1360" s="11">
        <v>59053</v>
      </c>
      <c r="R1360" s="11" t="s">
        <v>13306</v>
      </c>
      <c r="S1360" s="11" t="s">
        <v>6878</v>
      </c>
      <c r="T1360" s="11" t="s">
        <v>3347</v>
      </c>
      <c r="U1360" s="11">
        <v>19000</v>
      </c>
      <c r="V1360" s="11" t="s">
        <v>8912</v>
      </c>
      <c r="W1360" s="11">
        <v>0</v>
      </c>
      <c r="X1360" s="11">
        <v>21</v>
      </c>
      <c r="Y1360" s="11" t="s">
        <v>6952</v>
      </c>
      <c r="Z1360" s="15" t="str">
        <f>_xlfn.XLOOKUP(E1360, Commandes!F:F, Commandes!D:D)</f>
        <v>GU77-SRT-FFX</v>
      </c>
    </row>
    <row r="1361" spans="1:26" x14ac:dyDescent="0.25">
      <c r="A1361" s="11" t="s">
        <v>68</v>
      </c>
      <c r="B1361" s="11" t="s">
        <v>6939</v>
      </c>
      <c r="C1361" s="11" t="s">
        <v>13424</v>
      </c>
      <c r="D1361" s="11" t="s">
        <v>13509</v>
      </c>
      <c r="E1361" s="11" t="s">
        <v>3379</v>
      </c>
      <c r="F1361" s="11" t="s">
        <v>8029</v>
      </c>
      <c r="G1361" s="11" t="s">
        <v>8029</v>
      </c>
      <c r="H1361" s="11" t="s">
        <v>6906</v>
      </c>
      <c r="I1361" s="11" t="s">
        <v>8094</v>
      </c>
      <c r="J1361" s="11" t="s">
        <v>8907</v>
      </c>
      <c r="K1361" s="11" t="s">
        <v>10027</v>
      </c>
      <c r="L1361" s="11" t="s">
        <v>13510</v>
      </c>
      <c r="M1361" s="11" t="s">
        <v>66</v>
      </c>
      <c r="N1361" s="11" t="s">
        <v>6874</v>
      </c>
      <c r="O1361" s="11" t="s">
        <v>6875</v>
      </c>
      <c r="P1361" s="11" t="s">
        <v>66</v>
      </c>
      <c r="Q1361" s="11">
        <v>37046</v>
      </c>
      <c r="R1361" s="11" t="s">
        <v>13334</v>
      </c>
      <c r="S1361" s="11" t="s">
        <v>6878</v>
      </c>
      <c r="T1361" s="11" t="s">
        <v>3381</v>
      </c>
      <c r="U1361" s="11">
        <v>19000</v>
      </c>
      <c r="V1361" s="11" t="s">
        <v>8912</v>
      </c>
      <c r="W1361" s="11">
        <v>0</v>
      </c>
      <c r="X1361" s="11">
        <v>21</v>
      </c>
      <c r="Y1361" s="11" t="s">
        <v>6952</v>
      </c>
      <c r="Z1361" s="15" t="str">
        <f>_xlfn.XLOOKUP(E1361, Commandes!F:F, Commandes!D:D)</f>
        <v>G7S3-YFZ-KDW</v>
      </c>
    </row>
    <row r="1362" spans="1:26" x14ac:dyDescent="0.25">
      <c r="A1362" s="11" t="s">
        <v>68</v>
      </c>
      <c r="B1362" s="11" t="s">
        <v>6939</v>
      </c>
      <c r="C1362" s="11" t="s">
        <v>13424</v>
      </c>
      <c r="D1362" s="11" t="s">
        <v>13511</v>
      </c>
      <c r="E1362" s="11" t="s">
        <v>3362</v>
      </c>
      <c r="F1362" s="11" t="s">
        <v>8029</v>
      </c>
      <c r="G1362" s="11" t="s">
        <v>8029</v>
      </c>
      <c r="H1362" s="11" t="s">
        <v>6906</v>
      </c>
      <c r="I1362" s="11" t="s">
        <v>8094</v>
      </c>
      <c r="J1362" s="11" t="s">
        <v>8907</v>
      </c>
      <c r="K1362" s="11" t="s">
        <v>13348</v>
      </c>
      <c r="L1362" s="11" t="s">
        <v>13363</v>
      </c>
      <c r="M1362" s="11" t="s">
        <v>66</v>
      </c>
      <c r="N1362" s="11" t="s">
        <v>6874</v>
      </c>
      <c r="O1362" s="11" t="s">
        <v>6875</v>
      </c>
      <c r="P1362" s="11" t="s">
        <v>66</v>
      </c>
      <c r="Q1362" s="11">
        <v>69872</v>
      </c>
      <c r="R1362" s="11" t="s">
        <v>11870</v>
      </c>
      <c r="S1362" s="11" t="s">
        <v>6878</v>
      </c>
      <c r="T1362" s="11" t="s">
        <v>3364</v>
      </c>
      <c r="U1362" s="11">
        <v>19000</v>
      </c>
      <c r="V1362" s="11" t="s">
        <v>8912</v>
      </c>
      <c r="W1362" s="11">
        <v>0</v>
      </c>
      <c r="X1362" s="11">
        <v>21</v>
      </c>
      <c r="Y1362" s="11" t="s">
        <v>6952</v>
      </c>
      <c r="Z1362" s="15" t="str">
        <f>_xlfn.XLOOKUP(E1362, Commandes!F:F, Commandes!D:D)</f>
        <v>GAG9-WBG-Y2H</v>
      </c>
    </row>
    <row r="1363" spans="1:26" x14ac:dyDescent="0.25">
      <c r="A1363" s="11" t="s">
        <v>68</v>
      </c>
      <c r="B1363" s="11" t="s">
        <v>6939</v>
      </c>
      <c r="C1363" s="11" t="s">
        <v>13424</v>
      </c>
      <c r="D1363" s="11" t="s">
        <v>13512</v>
      </c>
      <c r="E1363" s="11" t="s">
        <v>3427</v>
      </c>
      <c r="F1363" s="11" t="s">
        <v>8029</v>
      </c>
      <c r="G1363" s="11" t="s">
        <v>8029</v>
      </c>
      <c r="H1363" s="11" t="s">
        <v>6906</v>
      </c>
      <c r="I1363" s="11" t="s">
        <v>8094</v>
      </c>
      <c r="J1363" s="11" t="s">
        <v>8907</v>
      </c>
      <c r="K1363" s="11" t="s">
        <v>10027</v>
      </c>
      <c r="L1363" s="11" t="s">
        <v>13513</v>
      </c>
      <c r="M1363" s="11" t="s">
        <v>66</v>
      </c>
      <c r="N1363" s="11" t="s">
        <v>6874</v>
      </c>
      <c r="O1363" s="11" t="s">
        <v>6875</v>
      </c>
      <c r="P1363" s="11" t="s">
        <v>66</v>
      </c>
      <c r="Q1363" s="11">
        <v>52517</v>
      </c>
      <c r="R1363" s="11" t="s">
        <v>13101</v>
      </c>
      <c r="S1363" s="11" t="s">
        <v>6878</v>
      </c>
      <c r="T1363" s="11" t="s">
        <v>3429</v>
      </c>
      <c r="U1363" s="11">
        <v>19000</v>
      </c>
      <c r="V1363" s="11" t="s">
        <v>8912</v>
      </c>
      <c r="W1363" s="11">
        <v>0</v>
      </c>
      <c r="X1363" s="11">
        <v>21</v>
      </c>
      <c r="Y1363" s="11" t="s">
        <v>6952</v>
      </c>
      <c r="Z1363" s="15" t="str">
        <f>_xlfn.XLOOKUP(E1363, Commandes!F:F, Commandes!D:D)</f>
        <v>G6E7-S5G-6VP</v>
      </c>
    </row>
    <row r="1364" spans="1:26" x14ac:dyDescent="0.25">
      <c r="A1364" s="11" t="s">
        <v>68</v>
      </c>
      <c r="B1364" s="11" t="s">
        <v>6939</v>
      </c>
      <c r="C1364" s="11" t="s">
        <v>13424</v>
      </c>
      <c r="D1364" s="11" t="s">
        <v>13514</v>
      </c>
      <c r="E1364" s="11" t="s">
        <v>3509</v>
      </c>
      <c r="F1364" s="11" t="s">
        <v>8029</v>
      </c>
      <c r="G1364" s="11" t="s">
        <v>8029</v>
      </c>
      <c r="H1364" s="11" t="s">
        <v>6906</v>
      </c>
      <c r="I1364" s="11" t="s">
        <v>8094</v>
      </c>
      <c r="J1364" s="11" t="s">
        <v>8907</v>
      </c>
      <c r="K1364" s="11" t="s">
        <v>13515</v>
      </c>
      <c r="L1364" s="11" t="s">
        <v>13376</v>
      </c>
      <c r="M1364" s="11" t="s">
        <v>66</v>
      </c>
      <c r="N1364" s="11" t="s">
        <v>6874</v>
      </c>
      <c r="O1364" s="11" t="s">
        <v>6875</v>
      </c>
      <c r="P1364" s="11" t="s">
        <v>66</v>
      </c>
      <c r="Q1364" s="11">
        <v>48856</v>
      </c>
      <c r="R1364" s="11" t="s">
        <v>13358</v>
      </c>
      <c r="S1364" s="11" t="s">
        <v>6878</v>
      </c>
      <c r="T1364" s="11" t="s">
        <v>3511</v>
      </c>
      <c r="U1364" s="11">
        <v>19000</v>
      </c>
      <c r="V1364" s="11" t="s">
        <v>8912</v>
      </c>
      <c r="W1364" s="11">
        <v>0</v>
      </c>
      <c r="X1364" s="11">
        <v>21</v>
      </c>
      <c r="Y1364" s="11" t="s">
        <v>6952</v>
      </c>
      <c r="Z1364" s="15" t="str">
        <f>_xlfn.XLOOKUP(E1364, Commandes!F:F, Commandes!D:D)</f>
        <v>G5K7-4P2-U5C</v>
      </c>
    </row>
    <row r="1365" spans="1:26" x14ac:dyDescent="0.25">
      <c r="A1365" s="11" t="s">
        <v>68</v>
      </c>
      <c r="B1365" s="11" t="s">
        <v>6939</v>
      </c>
      <c r="C1365" s="11" t="s">
        <v>13424</v>
      </c>
      <c r="D1365" s="11" t="s">
        <v>13516</v>
      </c>
      <c r="E1365" s="11" t="s">
        <v>3635</v>
      </c>
      <c r="F1365" s="11" t="s">
        <v>6942</v>
      </c>
      <c r="G1365" s="11" t="s">
        <v>6942</v>
      </c>
      <c r="H1365" s="11" t="s">
        <v>6906</v>
      </c>
      <c r="I1365" s="11" t="s">
        <v>6958</v>
      </c>
      <c r="J1365" s="11" t="s">
        <v>8965</v>
      </c>
      <c r="K1365" s="11" t="s">
        <v>13517</v>
      </c>
      <c r="L1365" s="11" t="s">
        <v>13311</v>
      </c>
      <c r="M1365" s="11" t="s">
        <v>66</v>
      </c>
      <c r="N1365" s="11" t="s">
        <v>6874</v>
      </c>
      <c r="O1365" s="11" t="s">
        <v>6875</v>
      </c>
      <c r="P1365" s="11" t="s">
        <v>66</v>
      </c>
      <c r="Q1365" s="11">
        <v>51916</v>
      </c>
      <c r="R1365" s="11" t="s">
        <v>13518</v>
      </c>
      <c r="S1365" s="11" t="s">
        <v>6878</v>
      </c>
      <c r="T1365" s="11" t="s">
        <v>3637</v>
      </c>
      <c r="U1365" s="11">
        <v>16000</v>
      </c>
      <c r="V1365" s="11" t="s">
        <v>8912</v>
      </c>
      <c r="W1365" s="11">
        <v>0</v>
      </c>
      <c r="X1365" s="11">
        <v>21</v>
      </c>
      <c r="Y1365" s="11" t="s">
        <v>6952</v>
      </c>
      <c r="Z1365" s="15" t="str">
        <f>_xlfn.XLOOKUP(E1365, Commandes!F:F, Commandes!D:D)</f>
        <v>G7AN-BFZ-KUB</v>
      </c>
    </row>
    <row r="1366" spans="1:26" x14ac:dyDescent="0.25">
      <c r="A1366" s="11" t="s">
        <v>68</v>
      </c>
      <c r="B1366" s="11" t="s">
        <v>6939</v>
      </c>
      <c r="C1366" s="11" t="s">
        <v>13424</v>
      </c>
      <c r="D1366" s="11" t="s">
        <v>13519</v>
      </c>
      <c r="E1366" s="11" t="s">
        <v>3503</v>
      </c>
      <c r="F1366" s="11" t="s">
        <v>6942</v>
      </c>
      <c r="G1366" s="11" t="s">
        <v>6942</v>
      </c>
      <c r="H1366" s="11" t="s">
        <v>6906</v>
      </c>
      <c r="I1366" s="11" t="s">
        <v>6958</v>
      </c>
      <c r="J1366" s="11" t="s">
        <v>8965</v>
      </c>
      <c r="K1366" s="11" t="s">
        <v>13375</v>
      </c>
      <c r="L1366" s="11" t="s">
        <v>13311</v>
      </c>
      <c r="M1366" s="11" t="s">
        <v>66</v>
      </c>
      <c r="N1366" s="11" t="s">
        <v>6874</v>
      </c>
      <c r="O1366" s="11" t="s">
        <v>6875</v>
      </c>
      <c r="P1366" s="11" t="s">
        <v>66</v>
      </c>
      <c r="Q1366" s="11">
        <v>36421</v>
      </c>
      <c r="R1366" s="11" t="s">
        <v>9967</v>
      </c>
      <c r="S1366" s="11" t="s">
        <v>6878</v>
      </c>
      <c r="T1366" s="11" t="s">
        <v>3505</v>
      </c>
      <c r="U1366" s="11">
        <v>16000</v>
      </c>
      <c r="V1366" s="11" t="s">
        <v>8912</v>
      </c>
      <c r="W1366" s="11">
        <v>0</v>
      </c>
      <c r="X1366" s="11">
        <v>21</v>
      </c>
      <c r="Y1366" s="11" t="s">
        <v>6952</v>
      </c>
      <c r="Z1366" s="15" t="str">
        <f>_xlfn.XLOOKUP(E1366, Commandes!F:F, Commandes!D:D)</f>
        <v>G5WP-ZFP-SUY</v>
      </c>
    </row>
    <row r="1367" spans="1:26" x14ac:dyDescent="0.25">
      <c r="A1367" s="11" t="s">
        <v>68</v>
      </c>
      <c r="B1367" s="11" t="s">
        <v>6983</v>
      </c>
      <c r="C1367" s="11" t="s">
        <v>13424</v>
      </c>
      <c r="D1367" s="11" t="s">
        <v>13520</v>
      </c>
      <c r="E1367" s="11" t="s">
        <v>13521</v>
      </c>
      <c r="F1367" s="11" t="s">
        <v>6986</v>
      </c>
      <c r="G1367" s="11" t="s">
        <v>66</v>
      </c>
      <c r="H1367" s="11" t="s">
        <v>6987</v>
      </c>
      <c r="I1367" s="11" t="s">
        <v>6987</v>
      </c>
      <c r="J1367" s="11" t="s">
        <v>13522</v>
      </c>
      <c r="K1367" s="11" t="s">
        <v>13523</v>
      </c>
      <c r="L1367" s="11" t="s">
        <v>13524</v>
      </c>
      <c r="M1367" s="11" t="s">
        <v>66</v>
      </c>
      <c r="N1367" s="11" t="s">
        <v>6874</v>
      </c>
      <c r="O1367" s="11" t="s">
        <v>6875</v>
      </c>
      <c r="P1367" s="11" t="s">
        <v>66</v>
      </c>
      <c r="Q1367" s="11">
        <v>4355</v>
      </c>
      <c r="R1367" s="11" t="s">
        <v>13525</v>
      </c>
      <c r="S1367" s="11" t="s">
        <v>6878</v>
      </c>
      <c r="T1367" s="11" t="s">
        <v>13526</v>
      </c>
      <c r="U1367" s="11">
        <v>0</v>
      </c>
      <c r="V1367" s="11" t="s">
        <v>66</v>
      </c>
      <c r="W1367" s="11">
        <v>0</v>
      </c>
      <c r="X1367" s="11">
        <v>0</v>
      </c>
      <c r="Y1367" s="11" t="s">
        <v>66</v>
      </c>
      <c r="Z1367" s="15" t="e">
        <f>_xlfn.XLOOKUP(E1367, Commandes!F:F, Commandes!D:D)</f>
        <v>#N/A</v>
      </c>
    </row>
    <row r="1368" spans="1:26" x14ac:dyDescent="0.25">
      <c r="A1368" s="11" t="s">
        <v>68</v>
      </c>
      <c r="B1368" s="11" t="s">
        <v>6983</v>
      </c>
      <c r="C1368" s="11" t="s">
        <v>13424</v>
      </c>
      <c r="D1368" s="11" t="s">
        <v>13527</v>
      </c>
      <c r="E1368" s="11" t="s">
        <v>13528</v>
      </c>
      <c r="F1368" s="11" t="s">
        <v>6986</v>
      </c>
      <c r="G1368" s="11" t="s">
        <v>6986</v>
      </c>
      <c r="H1368" s="11" t="s">
        <v>8148</v>
      </c>
      <c r="I1368" s="11" t="s">
        <v>8148</v>
      </c>
      <c r="J1368" s="11" t="s">
        <v>66</v>
      </c>
      <c r="K1368" s="11" t="s">
        <v>13529</v>
      </c>
      <c r="L1368" s="11" t="s">
        <v>13530</v>
      </c>
      <c r="M1368" s="11" t="s">
        <v>66</v>
      </c>
      <c r="N1368" s="11" t="s">
        <v>6920</v>
      </c>
      <c r="O1368" s="11" t="s">
        <v>9917</v>
      </c>
      <c r="P1368" s="11" t="s">
        <v>66</v>
      </c>
      <c r="Q1368" s="11">
        <v>0</v>
      </c>
      <c r="R1368" s="11" t="s">
        <v>13530</v>
      </c>
      <c r="S1368" s="11" t="s">
        <v>6878</v>
      </c>
      <c r="T1368" s="11" t="s">
        <v>13531</v>
      </c>
      <c r="U1368" s="11">
        <v>38000</v>
      </c>
      <c r="V1368" s="11" t="s">
        <v>66</v>
      </c>
      <c r="W1368" s="11">
        <v>0</v>
      </c>
      <c r="X1368" s="11">
        <v>0</v>
      </c>
      <c r="Y1368" s="11" t="s">
        <v>9019</v>
      </c>
      <c r="Z1368" s="15" t="e">
        <f>_xlfn.XLOOKUP(E1368, Commandes!F:F, Commandes!D:D)</f>
        <v>#N/A</v>
      </c>
    </row>
    <row r="1369" spans="1:26" x14ac:dyDescent="0.25">
      <c r="A1369" s="11" t="s">
        <v>68</v>
      </c>
      <c r="B1369" s="11" t="s">
        <v>6983</v>
      </c>
      <c r="C1369" s="11" t="s">
        <v>13424</v>
      </c>
      <c r="D1369" s="11" t="s">
        <v>13532</v>
      </c>
      <c r="E1369" s="11" t="s">
        <v>13533</v>
      </c>
      <c r="F1369" s="11" t="s">
        <v>6986</v>
      </c>
      <c r="G1369" s="11" t="s">
        <v>6986</v>
      </c>
      <c r="H1369" s="11" t="s">
        <v>6987</v>
      </c>
      <c r="I1369" s="11" t="s">
        <v>6987</v>
      </c>
      <c r="J1369" s="11" t="s">
        <v>66</v>
      </c>
      <c r="K1369" s="11" t="s">
        <v>11697</v>
      </c>
      <c r="L1369" s="11" t="s">
        <v>13534</v>
      </c>
      <c r="M1369" s="11" t="s">
        <v>66</v>
      </c>
      <c r="N1369" s="11" t="s">
        <v>8151</v>
      </c>
      <c r="O1369" s="11" t="s">
        <v>13535</v>
      </c>
      <c r="P1369" s="11" t="s">
        <v>66</v>
      </c>
      <c r="Q1369" s="11">
        <v>0</v>
      </c>
      <c r="R1369" s="11" t="s">
        <v>13534</v>
      </c>
      <c r="S1369" s="11" t="s">
        <v>6878</v>
      </c>
      <c r="T1369" s="11" t="s">
        <v>13536</v>
      </c>
      <c r="U1369" s="11">
        <v>38000</v>
      </c>
      <c r="V1369" s="11" t="s">
        <v>66</v>
      </c>
      <c r="W1369" s="11">
        <v>0</v>
      </c>
      <c r="X1369" s="11">
        <v>0</v>
      </c>
      <c r="Y1369" s="11" t="s">
        <v>6993</v>
      </c>
      <c r="Z1369" s="15" t="e">
        <f>_xlfn.XLOOKUP(E1369, Commandes!F:F, Commandes!D:D)</f>
        <v>#N/A</v>
      </c>
    </row>
    <row r="1370" spans="1:26" x14ac:dyDescent="0.25">
      <c r="A1370" s="11" t="s">
        <v>68</v>
      </c>
      <c r="B1370" s="11" t="s">
        <v>6983</v>
      </c>
      <c r="C1370" s="11" t="s">
        <v>13424</v>
      </c>
      <c r="D1370" s="11" t="s">
        <v>13537</v>
      </c>
      <c r="E1370" s="11" t="s">
        <v>13538</v>
      </c>
      <c r="F1370" s="11" t="s">
        <v>6986</v>
      </c>
      <c r="G1370" s="11" t="s">
        <v>6986</v>
      </c>
      <c r="H1370" s="11" t="s">
        <v>8148</v>
      </c>
      <c r="I1370" s="11" t="s">
        <v>8148</v>
      </c>
      <c r="J1370" s="11" t="s">
        <v>9022</v>
      </c>
      <c r="K1370" s="11" t="s">
        <v>13539</v>
      </c>
      <c r="L1370" s="11" t="s">
        <v>13540</v>
      </c>
      <c r="M1370" s="11" t="s">
        <v>66</v>
      </c>
      <c r="N1370" s="11" t="s">
        <v>6874</v>
      </c>
      <c r="O1370" s="11" t="s">
        <v>6875</v>
      </c>
      <c r="P1370" s="11" t="s">
        <v>66</v>
      </c>
      <c r="Q1370" s="11">
        <v>273293</v>
      </c>
      <c r="R1370" s="11" t="s">
        <v>13541</v>
      </c>
      <c r="S1370" s="11" t="s">
        <v>6878</v>
      </c>
      <c r="T1370" s="11" t="s">
        <v>13542</v>
      </c>
      <c r="U1370" s="11">
        <v>38000</v>
      </c>
      <c r="V1370" s="11" t="s">
        <v>66</v>
      </c>
      <c r="W1370" s="11">
        <v>0</v>
      </c>
      <c r="X1370" s="11">
        <v>0</v>
      </c>
      <c r="Y1370" s="11" t="s">
        <v>9019</v>
      </c>
      <c r="Z1370" s="15" t="e">
        <f>_xlfn.XLOOKUP(E1370, Commandes!F:F, Commandes!D:D)</f>
        <v>#N/A</v>
      </c>
    </row>
    <row r="1371" spans="1:26" x14ac:dyDescent="0.25">
      <c r="A1371" s="11" t="s">
        <v>68</v>
      </c>
      <c r="B1371" s="11" t="s">
        <v>6983</v>
      </c>
      <c r="C1371" s="11" t="s">
        <v>13424</v>
      </c>
      <c r="D1371" s="11" t="s">
        <v>13543</v>
      </c>
      <c r="E1371" s="11" t="s">
        <v>13544</v>
      </c>
      <c r="F1371" s="11" t="s">
        <v>6986</v>
      </c>
      <c r="G1371" s="11" t="s">
        <v>6986</v>
      </c>
      <c r="H1371" s="11" t="s">
        <v>8148</v>
      </c>
      <c r="I1371" s="11" t="s">
        <v>8148</v>
      </c>
      <c r="J1371" s="11" t="s">
        <v>9022</v>
      </c>
      <c r="K1371" s="11" t="s">
        <v>13539</v>
      </c>
      <c r="L1371" s="11" t="s">
        <v>13545</v>
      </c>
      <c r="M1371" s="11" t="s">
        <v>66</v>
      </c>
      <c r="N1371" s="11" t="s">
        <v>6874</v>
      </c>
      <c r="O1371" s="11" t="s">
        <v>6875</v>
      </c>
      <c r="P1371" s="11" t="s">
        <v>66</v>
      </c>
      <c r="Q1371" s="11">
        <v>318400</v>
      </c>
      <c r="R1371" s="11" t="s">
        <v>13546</v>
      </c>
      <c r="S1371" s="11" t="s">
        <v>6878</v>
      </c>
      <c r="T1371" s="11" t="s">
        <v>13547</v>
      </c>
      <c r="U1371" s="11">
        <v>38000</v>
      </c>
      <c r="V1371" s="11" t="s">
        <v>66</v>
      </c>
      <c r="W1371" s="11">
        <v>0</v>
      </c>
      <c r="X1371" s="11">
        <v>0</v>
      </c>
      <c r="Y1371" s="11" t="s">
        <v>9019</v>
      </c>
      <c r="Z1371" s="15" t="e">
        <f>_xlfn.XLOOKUP(E1371, Commandes!F:F, Commandes!D:D)</f>
        <v>#N/A</v>
      </c>
    </row>
    <row r="1372" spans="1:26" x14ac:dyDescent="0.25">
      <c r="A1372" s="11" t="s">
        <v>68</v>
      </c>
      <c r="B1372" s="11" t="s">
        <v>6998</v>
      </c>
      <c r="C1372" s="11" t="s">
        <v>13424</v>
      </c>
      <c r="D1372" s="11" t="s">
        <v>13548</v>
      </c>
      <c r="E1372" s="11" t="s">
        <v>415</v>
      </c>
      <c r="F1372" s="11" t="s">
        <v>7000</v>
      </c>
      <c r="G1372" s="11" t="s">
        <v>66</v>
      </c>
      <c r="H1372" s="11" t="s">
        <v>6906</v>
      </c>
      <c r="I1372" s="11" t="s">
        <v>4819</v>
      </c>
      <c r="J1372" s="11" t="s">
        <v>10091</v>
      </c>
      <c r="K1372" s="11" t="s">
        <v>13549</v>
      </c>
      <c r="L1372" s="11" t="s">
        <v>13550</v>
      </c>
      <c r="M1372" s="11" t="s">
        <v>66</v>
      </c>
      <c r="N1372" s="11" t="s">
        <v>6874</v>
      </c>
      <c r="O1372" s="11" t="s">
        <v>6875</v>
      </c>
      <c r="P1372" s="11" t="s">
        <v>66</v>
      </c>
      <c r="Q1372" s="11">
        <v>1403973</v>
      </c>
      <c r="R1372" s="11" t="s">
        <v>13551</v>
      </c>
      <c r="S1372" s="11" t="s">
        <v>6878</v>
      </c>
      <c r="T1372" s="11" t="s">
        <v>417</v>
      </c>
      <c r="U1372" s="11">
        <v>19000</v>
      </c>
      <c r="V1372" s="11" t="s">
        <v>6923</v>
      </c>
      <c r="W1372" s="11">
        <v>0</v>
      </c>
      <c r="X1372" s="11">
        <v>29</v>
      </c>
      <c r="Y1372" s="11" t="s">
        <v>6952</v>
      </c>
      <c r="Z1372" s="15" t="str">
        <f>_xlfn.XLOOKUP(E1372, Commandes!F:F, Commandes!D:D)</f>
        <v>GWCA-WAZ-AT2</v>
      </c>
    </row>
    <row r="1373" spans="1:26" x14ac:dyDescent="0.25">
      <c r="A1373" s="11" t="s">
        <v>68</v>
      </c>
      <c r="B1373" s="11" t="s">
        <v>6998</v>
      </c>
      <c r="C1373" s="11" t="s">
        <v>13424</v>
      </c>
      <c r="D1373" s="11" t="s">
        <v>13552</v>
      </c>
      <c r="E1373" s="11" t="s">
        <v>3306</v>
      </c>
      <c r="F1373" s="11" t="s">
        <v>7000</v>
      </c>
      <c r="G1373" s="11" t="s">
        <v>66</v>
      </c>
      <c r="H1373" s="11" t="s">
        <v>6906</v>
      </c>
      <c r="I1373" s="11" t="s">
        <v>4819</v>
      </c>
      <c r="J1373" s="11" t="s">
        <v>10091</v>
      </c>
      <c r="K1373" s="11" t="s">
        <v>13553</v>
      </c>
      <c r="L1373" s="11" t="s">
        <v>13554</v>
      </c>
      <c r="M1373" s="11" t="s">
        <v>66</v>
      </c>
      <c r="N1373" s="11" t="s">
        <v>6874</v>
      </c>
      <c r="O1373" s="11" t="s">
        <v>6875</v>
      </c>
      <c r="P1373" s="11" t="s">
        <v>66</v>
      </c>
      <c r="Q1373" s="11">
        <v>1331679</v>
      </c>
      <c r="R1373" s="11" t="s">
        <v>13555</v>
      </c>
      <c r="S1373" s="11" t="s">
        <v>6878</v>
      </c>
      <c r="T1373" s="11" t="s">
        <v>3308</v>
      </c>
      <c r="U1373" s="11">
        <v>19000</v>
      </c>
      <c r="V1373" s="11" t="s">
        <v>6923</v>
      </c>
      <c r="W1373" s="11">
        <v>0</v>
      </c>
      <c r="X1373" s="11">
        <v>29</v>
      </c>
      <c r="Y1373" s="11" t="s">
        <v>6952</v>
      </c>
      <c r="Z1373" s="15" t="str">
        <f>_xlfn.XLOOKUP(E1373, Commandes!F:F, Commandes!D:D)</f>
        <v>GGZY-MJJ-CJD</v>
      </c>
    </row>
    <row r="1374" spans="1:26" x14ac:dyDescent="0.25">
      <c r="A1374" s="11" t="s">
        <v>68</v>
      </c>
      <c r="B1374" s="11" t="s">
        <v>6998</v>
      </c>
      <c r="C1374" s="11" t="s">
        <v>13424</v>
      </c>
      <c r="D1374" s="11" t="s">
        <v>13556</v>
      </c>
      <c r="E1374" s="11" t="s">
        <v>286</v>
      </c>
      <c r="F1374" s="11" t="s">
        <v>7000</v>
      </c>
      <c r="G1374" s="11" t="s">
        <v>66</v>
      </c>
      <c r="H1374" s="11" t="s">
        <v>6906</v>
      </c>
      <c r="I1374" s="11" t="s">
        <v>4819</v>
      </c>
      <c r="J1374" s="11" t="s">
        <v>10091</v>
      </c>
      <c r="K1374" s="11" t="s">
        <v>13557</v>
      </c>
      <c r="L1374" s="11" t="s">
        <v>13558</v>
      </c>
      <c r="M1374" s="11" t="s">
        <v>66</v>
      </c>
      <c r="N1374" s="11" t="s">
        <v>6874</v>
      </c>
      <c r="O1374" s="11" t="s">
        <v>6875</v>
      </c>
      <c r="P1374" s="11" t="s">
        <v>66</v>
      </c>
      <c r="Q1374" s="11">
        <v>1292052</v>
      </c>
      <c r="R1374" s="11" t="s">
        <v>13559</v>
      </c>
      <c r="S1374" s="11" t="s">
        <v>6878</v>
      </c>
      <c r="T1374" s="11" t="s">
        <v>288</v>
      </c>
      <c r="U1374" s="11">
        <v>19000</v>
      </c>
      <c r="V1374" s="11" t="s">
        <v>6923</v>
      </c>
      <c r="W1374" s="11">
        <v>0</v>
      </c>
      <c r="X1374" s="11">
        <v>29</v>
      </c>
      <c r="Y1374" s="11" t="s">
        <v>6952</v>
      </c>
      <c r="Z1374" s="15" t="str">
        <f>_xlfn.XLOOKUP(E1374, Commandes!F:F, Commandes!D:D)</f>
        <v>GXWW-YBB-FJF</v>
      </c>
    </row>
    <row r="1375" spans="1:26" x14ac:dyDescent="0.25">
      <c r="A1375" s="11" t="s">
        <v>68</v>
      </c>
      <c r="B1375" s="11" t="s">
        <v>6998</v>
      </c>
      <c r="C1375" s="11" t="s">
        <v>13424</v>
      </c>
      <c r="D1375" s="11" t="s">
        <v>13560</v>
      </c>
      <c r="E1375" s="11" t="s">
        <v>111</v>
      </c>
      <c r="F1375" s="11" t="s">
        <v>7000</v>
      </c>
      <c r="G1375" s="11" t="s">
        <v>7000</v>
      </c>
      <c r="H1375" s="11" t="s">
        <v>6906</v>
      </c>
      <c r="I1375" s="11" t="s">
        <v>8525</v>
      </c>
      <c r="J1375" s="11" t="s">
        <v>8526</v>
      </c>
      <c r="K1375" s="11" t="s">
        <v>13561</v>
      </c>
      <c r="L1375" s="11" t="s">
        <v>13562</v>
      </c>
      <c r="M1375" s="11" t="s">
        <v>66</v>
      </c>
      <c r="N1375" s="11" t="s">
        <v>6874</v>
      </c>
      <c r="O1375" s="11" t="s">
        <v>6875</v>
      </c>
      <c r="P1375" s="11" t="s">
        <v>66</v>
      </c>
      <c r="Q1375" s="11">
        <v>273297</v>
      </c>
      <c r="R1375" s="11" t="s">
        <v>13563</v>
      </c>
      <c r="S1375" s="11" t="s">
        <v>6878</v>
      </c>
      <c r="T1375" s="11" t="s">
        <v>113</v>
      </c>
      <c r="U1375" s="11">
        <v>19000</v>
      </c>
      <c r="V1375" s="11" t="s">
        <v>6923</v>
      </c>
      <c r="W1375" s="11">
        <v>0</v>
      </c>
      <c r="X1375" s="11">
        <v>34</v>
      </c>
      <c r="Y1375" s="11" t="s">
        <v>6952</v>
      </c>
      <c r="Z1375" s="15" t="str">
        <f>_xlfn.XLOOKUP(E1375, Commandes!F:F, Commandes!D:D)</f>
        <v>GYFP-PJJ-FJF</v>
      </c>
    </row>
    <row r="1376" spans="1:26" x14ac:dyDescent="0.25">
      <c r="A1376" s="11" t="s">
        <v>68</v>
      </c>
      <c r="B1376" s="11" t="s">
        <v>6998</v>
      </c>
      <c r="C1376" s="11" t="s">
        <v>13424</v>
      </c>
      <c r="D1376" s="11" t="s">
        <v>13564</v>
      </c>
      <c r="E1376" s="11" t="s">
        <v>222</v>
      </c>
      <c r="F1376" s="11" t="s">
        <v>7000</v>
      </c>
      <c r="G1376" s="11" t="s">
        <v>7000</v>
      </c>
      <c r="H1376" s="11" t="s">
        <v>6906</v>
      </c>
      <c r="I1376" s="11" t="s">
        <v>8525</v>
      </c>
      <c r="J1376" s="11" t="s">
        <v>8526</v>
      </c>
      <c r="K1376" s="11" t="s">
        <v>13561</v>
      </c>
      <c r="L1376" s="11" t="s">
        <v>13562</v>
      </c>
      <c r="M1376" s="11" t="s">
        <v>66</v>
      </c>
      <c r="N1376" s="11" t="s">
        <v>6874</v>
      </c>
      <c r="O1376" s="11" t="s">
        <v>6875</v>
      </c>
      <c r="P1376" s="11" t="s">
        <v>66</v>
      </c>
      <c r="Q1376" s="11">
        <v>282528</v>
      </c>
      <c r="R1376" s="11" t="s">
        <v>13565</v>
      </c>
      <c r="S1376" s="11" t="s">
        <v>6878</v>
      </c>
      <c r="T1376" s="11" t="s">
        <v>224</v>
      </c>
      <c r="U1376" s="11">
        <v>19000</v>
      </c>
      <c r="V1376" s="11" t="s">
        <v>6923</v>
      </c>
      <c r="W1376" s="11">
        <v>0</v>
      </c>
      <c r="X1376" s="11">
        <v>34</v>
      </c>
      <c r="Y1376" s="11" t="s">
        <v>6952</v>
      </c>
      <c r="Z1376" s="15" t="str">
        <f>_xlfn.XLOOKUP(E1376, Commandes!F:F, Commandes!D:D)</f>
        <v>GYG6-GW2-PXF</v>
      </c>
    </row>
    <row r="1377" spans="1:26" x14ac:dyDescent="0.25">
      <c r="A1377" s="11" t="s">
        <v>68</v>
      </c>
      <c r="B1377" s="11" t="s">
        <v>6998</v>
      </c>
      <c r="C1377" s="11" t="s">
        <v>13424</v>
      </c>
      <c r="D1377" s="11" t="s">
        <v>13566</v>
      </c>
      <c r="E1377" s="11" t="s">
        <v>123</v>
      </c>
      <c r="F1377" s="11" t="s">
        <v>7000</v>
      </c>
      <c r="G1377" s="11" t="s">
        <v>7000</v>
      </c>
      <c r="H1377" s="11" t="s">
        <v>6906</v>
      </c>
      <c r="I1377" s="11" t="s">
        <v>8525</v>
      </c>
      <c r="J1377" s="11" t="s">
        <v>8526</v>
      </c>
      <c r="K1377" s="11" t="s">
        <v>13561</v>
      </c>
      <c r="L1377" s="11" t="s">
        <v>13562</v>
      </c>
      <c r="M1377" s="11" t="s">
        <v>66</v>
      </c>
      <c r="N1377" s="11" t="s">
        <v>6874</v>
      </c>
      <c r="O1377" s="11" t="s">
        <v>6875</v>
      </c>
      <c r="P1377" s="11" t="s">
        <v>66</v>
      </c>
      <c r="Q1377" s="11">
        <v>279892</v>
      </c>
      <c r="R1377" s="11" t="s">
        <v>12919</v>
      </c>
      <c r="S1377" s="11" t="s">
        <v>6878</v>
      </c>
      <c r="T1377" s="11" t="s">
        <v>125</v>
      </c>
      <c r="U1377" s="11">
        <v>19000</v>
      </c>
      <c r="V1377" s="11" t="s">
        <v>6923</v>
      </c>
      <c r="W1377" s="11">
        <v>0</v>
      </c>
      <c r="X1377" s="11">
        <v>34</v>
      </c>
      <c r="Y1377" s="11" t="s">
        <v>6952</v>
      </c>
      <c r="Z1377" s="15" t="str">
        <f>_xlfn.XLOOKUP(E1377, Commandes!F:F, Commandes!D:D)</f>
        <v>GYHU-FUP-SY9</v>
      </c>
    </row>
    <row r="1378" spans="1:26" x14ac:dyDescent="0.25">
      <c r="A1378" s="11" t="s">
        <v>68</v>
      </c>
      <c r="B1378" s="11" t="s">
        <v>6865</v>
      </c>
      <c r="C1378" s="11" t="s">
        <v>13279</v>
      </c>
      <c r="D1378" s="11" t="s">
        <v>13567</v>
      </c>
      <c r="E1378" s="11" t="s">
        <v>13568</v>
      </c>
      <c r="F1378" s="11" t="s">
        <v>6869</v>
      </c>
      <c r="G1378" s="11" t="s">
        <v>4181</v>
      </c>
      <c r="H1378" s="11" t="s">
        <v>4667</v>
      </c>
      <c r="I1378" s="11" t="s">
        <v>6870</v>
      </c>
      <c r="J1378" s="11" t="s">
        <v>6871</v>
      </c>
      <c r="K1378" s="11" t="s">
        <v>11726</v>
      </c>
      <c r="L1378" s="11" t="s">
        <v>13569</v>
      </c>
      <c r="M1378" s="11" t="s">
        <v>66</v>
      </c>
      <c r="N1378" s="11" t="s">
        <v>6874</v>
      </c>
      <c r="O1378" s="11" t="s">
        <v>6875</v>
      </c>
      <c r="P1378" s="11" t="s">
        <v>13570</v>
      </c>
      <c r="Q1378" s="11">
        <v>61546</v>
      </c>
      <c r="R1378" s="11" t="s">
        <v>13571</v>
      </c>
      <c r="S1378" s="11" t="s">
        <v>6878</v>
      </c>
      <c r="T1378" s="11" t="s">
        <v>13572</v>
      </c>
      <c r="U1378" s="11">
        <v>1595</v>
      </c>
      <c r="V1378" s="11" t="s">
        <v>6880</v>
      </c>
      <c r="W1378" s="11">
        <v>120</v>
      </c>
      <c r="X1378" s="11">
        <v>5</v>
      </c>
      <c r="Y1378" s="11" t="s">
        <v>6881</v>
      </c>
      <c r="Z1378" s="15" t="e">
        <f>_xlfn.XLOOKUP(E1378, Commandes!F:F, Commandes!D:D)</f>
        <v>#N/A</v>
      </c>
    </row>
    <row r="1379" spans="1:26" x14ac:dyDescent="0.25">
      <c r="A1379" s="11" t="s">
        <v>68</v>
      </c>
      <c r="B1379" s="11" t="s">
        <v>6865</v>
      </c>
      <c r="C1379" s="11" t="s">
        <v>13424</v>
      </c>
      <c r="D1379" s="11" t="s">
        <v>13573</v>
      </c>
      <c r="E1379" s="11" t="s">
        <v>13574</v>
      </c>
      <c r="F1379" s="11" t="s">
        <v>7006</v>
      </c>
      <c r="G1379" s="11" t="s">
        <v>6884</v>
      </c>
      <c r="H1379" s="11" t="s">
        <v>4667</v>
      </c>
      <c r="I1379" s="11" t="s">
        <v>7007</v>
      </c>
      <c r="J1379" s="11" t="s">
        <v>13575</v>
      </c>
      <c r="K1379" s="11" t="s">
        <v>13576</v>
      </c>
      <c r="L1379" s="11" t="s">
        <v>9625</v>
      </c>
      <c r="M1379" s="11" t="s">
        <v>66</v>
      </c>
      <c r="N1379" s="11" t="s">
        <v>6874</v>
      </c>
      <c r="O1379" s="11" t="s">
        <v>6875</v>
      </c>
      <c r="P1379" s="11" t="s">
        <v>66</v>
      </c>
      <c r="Q1379" s="11">
        <v>136756</v>
      </c>
      <c r="R1379" s="11" t="s">
        <v>13577</v>
      </c>
      <c r="S1379" s="11" t="s">
        <v>6878</v>
      </c>
      <c r="T1379" s="11" t="s">
        <v>13578</v>
      </c>
      <c r="U1379" s="11">
        <v>1967</v>
      </c>
      <c r="V1379" s="11" t="s">
        <v>6923</v>
      </c>
      <c r="W1379" s="11">
        <v>105</v>
      </c>
      <c r="X1379" s="11">
        <v>5</v>
      </c>
      <c r="Y1379" s="11" t="s">
        <v>66</v>
      </c>
      <c r="Z1379" s="15" t="e">
        <f>_xlfn.XLOOKUP(E1379, Commandes!F:F, Commandes!D:D)</f>
        <v>#N/A</v>
      </c>
    </row>
    <row r="1380" spans="1:26" x14ac:dyDescent="0.25">
      <c r="A1380" s="11" t="s">
        <v>68</v>
      </c>
      <c r="B1380" s="11" t="s">
        <v>6865</v>
      </c>
      <c r="C1380" s="11" t="s">
        <v>13424</v>
      </c>
      <c r="D1380" s="11" t="s">
        <v>13579</v>
      </c>
      <c r="E1380" s="11" t="s">
        <v>13580</v>
      </c>
      <c r="F1380" s="11" t="s">
        <v>6869</v>
      </c>
      <c r="G1380" s="11" t="s">
        <v>6884</v>
      </c>
      <c r="H1380" s="11" t="s">
        <v>4667</v>
      </c>
      <c r="I1380" s="11" t="s">
        <v>7632</v>
      </c>
      <c r="J1380" s="11" t="s">
        <v>9071</v>
      </c>
      <c r="K1380" s="11" t="s">
        <v>11523</v>
      </c>
      <c r="L1380" s="11" t="s">
        <v>8389</v>
      </c>
      <c r="M1380" s="11" t="s">
        <v>66</v>
      </c>
      <c r="N1380" s="11" t="s">
        <v>6874</v>
      </c>
      <c r="O1380" s="11" t="s">
        <v>6875</v>
      </c>
      <c r="P1380" s="11" t="s">
        <v>66</v>
      </c>
      <c r="Q1380" s="11">
        <v>174652</v>
      </c>
      <c r="R1380" s="11" t="s">
        <v>10246</v>
      </c>
      <c r="S1380" s="11" t="s">
        <v>6878</v>
      </c>
      <c r="T1380" s="11" t="s">
        <v>13581</v>
      </c>
      <c r="U1380" s="11">
        <v>0</v>
      </c>
      <c r="V1380" s="11" t="s">
        <v>6923</v>
      </c>
      <c r="W1380" s="11">
        <v>95</v>
      </c>
      <c r="X1380" s="11">
        <v>5</v>
      </c>
      <c r="Y1380" s="11" t="s">
        <v>66</v>
      </c>
      <c r="Z1380" s="15" t="e">
        <f>_xlfn.XLOOKUP(E1380, Commandes!F:F, Commandes!D:D)</f>
        <v>#N/A</v>
      </c>
    </row>
    <row r="1381" spans="1:26" x14ac:dyDescent="0.25">
      <c r="A1381" s="11" t="s">
        <v>68</v>
      </c>
      <c r="B1381" s="11" t="s">
        <v>6865</v>
      </c>
      <c r="C1381" s="11" t="s">
        <v>13424</v>
      </c>
      <c r="D1381" s="11" t="s">
        <v>13582</v>
      </c>
      <c r="E1381" s="11" t="s">
        <v>13583</v>
      </c>
      <c r="F1381" s="11" t="s">
        <v>7071</v>
      </c>
      <c r="G1381" s="11" t="s">
        <v>4275</v>
      </c>
      <c r="H1381" s="11" t="s">
        <v>4667</v>
      </c>
      <c r="I1381" s="11" t="s">
        <v>7255</v>
      </c>
      <c r="J1381" s="11" t="s">
        <v>8179</v>
      </c>
      <c r="K1381" s="11" t="s">
        <v>9078</v>
      </c>
      <c r="L1381" s="11" t="s">
        <v>11329</v>
      </c>
      <c r="M1381" s="11" t="s">
        <v>66</v>
      </c>
      <c r="N1381" s="11" t="s">
        <v>6874</v>
      </c>
      <c r="O1381" s="11" t="s">
        <v>6875</v>
      </c>
      <c r="P1381" s="11" t="s">
        <v>13584</v>
      </c>
      <c r="Q1381" s="11">
        <v>165358</v>
      </c>
      <c r="R1381" s="11" t="s">
        <v>13585</v>
      </c>
      <c r="S1381" s="11" t="s">
        <v>6878</v>
      </c>
      <c r="T1381" s="11" t="s">
        <v>13586</v>
      </c>
      <c r="U1381" s="11">
        <v>0</v>
      </c>
      <c r="V1381" s="11" t="s">
        <v>6923</v>
      </c>
      <c r="W1381" s="11">
        <v>102</v>
      </c>
      <c r="X1381" s="11">
        <v>5</v>
      </c>
      <c r="Y1381" s="11" t="s">
        <v>66</v>
      </c>
      <c r="Z1381" s="15" t="e">
        <f>_xlfn.XLOOKUP(E1381, Commandes!F:F, Commandes!D:D)</f>
        <v>#N/A</v>
      </c>
    </row>
    <row r="1382" spans="1:26" x14ac:dyDescent="0.25">
      <c r="A1382" s="11" t="s">
        <v>68</v>
      </c>
      <c r="B1382" s="11" t="s">
        <v>6865</v>
      </c>
      <c r="C1382" s="11" t="s">
        <v>13424</v>
      </c>
      <c r="D1382" s="11" t="s">
        <v>13587</v>
      </c>
      <c r="E1382" s="11" t="s">
        <v>13588</v>
      </c>
      <c r="F1382" s="11" t="s">
        <v>6869</v>
      </c>
      <c r="G1382" s="11" t="s">
        <v>4275</v>
      </c>
      <c r="H1382" s="11" t="s">
        <v>4667</v>
      </c>
      <c r="I1382" s="11" t="s">
        <v>7814</v>
      </c>
      <c r="J1382" s="11" t="s">
        <v>11947</v>
      </c>
      <c r="K1382" s="11" t="s">
        <v>7533</v>
      </c>
      <c r="L1382" s="11" t="s">
        <v>13589</v>
      </c>
      <c r="M1382" s="11" t="s">
        <v>66</v>
      </c>
      <c r="N1382" s="11" t="s">
        <v>6874</v>
      </c>
      <c r="O1382" s="11" t="s">
        <v>6875</v>
      </c>
      <c r="P1382" s="11" t="s">
        <v>66</v>
      </c>
      <c r="Q1382" s="11">
        <v>121324</v>
      </c>
      <c r="R1382" s="11" t="s">
        <v>13590</v>
      </c>
      <c r="S1382" s="11" t="s">
        <v>6878</v>
      </c>
      <c r="T1382" s="11" t="s">
        <v>13591</v>
      </c>
      <c r="U1382" s="11">
        <v>1898</v>
      </c>
      <c r="V1382" s="11" t="s">
        <v>6923</v>
      </c>
      <c r="W1382" s="11">
        <v>102</v>
      </c>
      <c r="X1382" s="11">
        <v>6</v>
      </c>
      <c r="Y1382" s="11" t="s">
        <v>6881</v>
      </c>
      <c r="Z1382" s="15" t="e">
        <f>_xlfn.XLOOKUP(E1382, Commandes!F:F, Commandes!D:D)</f>
        <v>#N/A</v>
      </c>
    </row>
    <row r="1383" spans="1:26" x14ac:dyDescent="0.25">
      <c r="A1383" s="11" t="s">
        <v>68</v>
      </c>
      <c r="B1383" s="11" t="s">
        <v>6865</v>
      </c>
      <c r="C1383" s="11" t="s">
        <v>13424</v>
      </c>
      <c r="D1383" s="11" t="s">
        <v>13592</v>
      </c>
      <c r="E1383" s="11" t="s">
        <v>13593</v>
      </c>
      <c r="F1383" s="11" t="s">
        <v>6869</v>
      </c>
      <c r="G1383" s="11" t="s">
        <v>8247</v>
      </c>
      <c r="H1383" s="11" t="s">
        <v>4667</v>
      </c>
      <c r="I1383" s="11" t="s">
        <v>7814</v>
      </c>
      <c r="J1383" s="11" t="s">
        <v>9102</v>
      </c>
      <c r="K1383" s="11" t="s">
        <v>7675</v>
      </c>
      <c r="L1383" s="11" t="s">
        <v>13594</v>
      </c>
      <c r="M1383" s="11" t="s">
        <v>66</v>
      </c>
      <c r="N1383" s="11" t="s">
        <v>6874</v>
      </c>
      <c r="O1383" s="11" t="s">
        <v>6875</v>
      </c>
      <c r="P1383" s="11" t="s">
        <v>13595</v>
      </c>
      <c r="Q1383" s="11">
        <v>141974</v>
      </c>
      <c r="R1383" s="11" t="s">
        <v>13596</v>
      </c>
      <c r="S1383" s="11" t="s">
        <v>6878</v>
      </c>
      <c r="T1383" s="11" t="s">
        <v>13597</v>
      </c>
      <c r="U1383" s="11">
        <v>1889</v>
      </c>
      <c r="V1383" s="11" t="s">
        <v>6923</v>
      </c>
      <c r="W1383" s="11">
        <v>121</v>
      </c>
      <c r="X1383" s="11">
        <v>6</v>
      </c>
      <c r="Y1383" s="11" t="s">
        <v>6881</v>
      </c>
      <c r="Z1383" s="15" t="e">
        <f>_xlfn.XLOOKUP(E1383, Commandes!F:F, Commandes!D:D)</f>
        <v>#N/A</v>
      </c>
    </row>
    <row r="1384" spans="1:26" x14ac:dyDescent="0.25">
      <c r="A1384" s="11" t="s">
        <v>68</v>
      </c>
      <c r="B1384" s="11" t="s">
        <v>6865</v>
      </c>
      <c r="C1384" s="11" t="s">
        <v>13424</v>
      </c>
      <c r="D1384" s="11" t="s">
        <v>13598</v>
      </c>
      <c r="E1384" s="11" t="s">
        <v>13599</v>
      </c>
      <c r="F1384" s="11" t="s">
        <v>6895</v>
      </c>
      <c r="G1384" s="11" t="s">
        <v>8247</v>
      </c>
      <c r="H1384" s="11" t="s">
        <v>7017</v>
      </c>
      <c r="I1384" s="11" t="s">
        <v>7204</v>
      </c>
      <c r="J1384" s="11" t="s">
        <v>9543</v>
      </c>
      <c r="K1384" s="11" t="s">
        <v>9761</v>
      </c>
      <c r="L1384" s="11" t="s">
        <v>13600</v>
      </c>
      <c r="M1384" s="11" t="s">
        <v>66</v>
      </c>
      <c r="N1384" s="11" t="s">
        <v>6874</v>
      </c>
      <c r="O1384" s="11" t="s">
        <v>6875</v>
      </c>
      <c r="P1384" s="11" t="s">
        <v>13601</v>
      </c>
      <c r="Q1384" s="11">
        <v>165379</v>
      </c>
      <c r="R1384" s="11" t="s">
        <v>13602</v>
      </c>
      <c r="S1384" s="11" t="s">
        <v>6878</v>
      </c>
      <c r="T1384" s="11" t="s">
        <v>13603</v>
      </c>
      <c r="U1384" s="11">
        <v>1775</v>
      </c>
      <c r="V1384" s="11" t="s">
        <v>6923</v>
      </c>
      <c r="W1384" s="11">
        <v>125</v>
      </c>
      <c r="X1384" s="11">
        <v>7</v>
      </c>
      <c r="Y1384" s="11" t="s">
        <v>6881</v>
      </c>
      <c r="Z1384" s="15" t="e">
        <f>_xlfn.XLOOKUP(E1384, Commandes!F:F, Commandes!D:D)</f>
        <v>#N/A</v>
      </c>
    </row>
    <row r="1385" spans="1:26" x14ac:dyDescent="0.25">
      <c r="A1385" s="11" t="s">
        <v>68</v>
      </c>
      <c r="B1385" s="11" t="s">
        <v>6865</v>
      </c>
      <c r="C1385" s="11" t="s">
        <v>13424</v>
      </c>
      <c r="D1385" s="11" t="s">
        <v>13604</v>
      </c>
      <c r="E1385" s="11" t="s">
        <v>13605</v>
      </c>
      <c r="F1385" s="11" t="s">
        <v>6895</v>
      </c>
      <c r="G1385" s="11" t="s">
        <v>4275</v>
      </c>
      <c r="H1385" s="11" t="s">
        <v>7017</v>
      </c>
      <c r="I1385" s="11" t="s">
        <v>7204</v>
      </c>
      <c r="J1385" s="11" t="s">
        <v>9543</v>
      </c>
      <c r="K1385" s="11" t="s">
        <v>9761</v>
      </c>
      <c r="L1385" s="11" t="s">
        <v>13606</v>
      </c>
      <c r="M1385" s="11" t="s">
        <v>66</v>
      </c>
      <c r="N1385" s="11" t="s">
        <v>6874</v>
      </c>
      <c r="O1385" s="11" t="s">
        <v>6875</v>
      </c>
      <c r="P1385" s="11" t="s">
        <v>13607</v>
      </c>
      <c r="Q1385" s="11">
        <v>159894</v>
      </c>
      <c r="R1385" s="11" t="s">
        <v>13608</v>
      </c>
      <c r="S1385" s="11" t="s">
        <v>6878</v>
      </c>
      <c r="T1385" s="11" t="s">
        <v>13609</v>
      </c>
      <c r="U1385" s="11">
        <v>1775</v>
      </c>
      <c r="V1385" s="11" t="s">
        <v>6923</v>
      </c>
      <c r="W1385" s="11">
        <v>125</v>
      </c>
      <c r="X1385" s="11">
        <v>7</v>
      </c>
      <c r="Y1385" s="11" t="s">
        <v>6881</v>
      </c>
      <c r="Z1385" s="15" t="e">
        <f>_xlfn.XLOOKUP(E1385, Commandes!F:F, Commandes!D:D)</f>
        <v>#N/A</v>
      </c>
    </row>
    <row r="1386" spans="1:26" x14ac:dyDescent="0.25">
      <c r="A1386" s="11" t="s">
        <v>68</v>
      </c>
      <c r="B1386" s="11" t="s">
        <v>6865</v>
      </c>
      <c r="C1386" s="11" t="s">
        <v>13424</v>
      </c>
      <c r="D1386" s="11" t="s">
        <v>13610</v>
      </c>
      <c r="E1386" s="11" t="s">
        <v>13611</v>
      </c>
      <c r="F1386" s="11" t="s">
        <v>6895</v>
      </c>
      <c r="G1386" s="11" t="s">
        <v>4275</v>
      </c>
      <c r="H1386" s="11" t="s">
        <v>7017</v>
      </c>
      <c r="I1386" s="11" t="s">
        <v>7204</v>
      </c>
      <c r="J1386" s="11" t="s">
        <v>9543</v>
      </c>
      <c r="K1386" s="11" t="s">
        <v>9761</v>
      </c>
      <c r="L1386" s="11" t="s">
        <v>13612</v>
      </c>
      <c r="M1386" s="11" t="s">
        <v>66</v>
      </c>
      <c r="N1386" s="11" t="s">
        <v>6874</v>
      </c>
      <c r="O1386" s="11" t="s">
        <v>6875</v>
      </c>
      <c r="P1386" s="11" t="s">
        <v>13613</v>
      </c>
      <c r="Q1386" s="11">
        <v>184500</v>
      </c>
      <c r="R1386" s="11" t="s">
        <v>13614</v>
      </c>
      <c r="S1386" s="11" t="s">
        <v>6878</v>
      </c>
      <c r="T1386" s="11" t="s">
        <v>13615</v>
      </c>
      <c r="U1386" s="11">
        <v>1775</v>
      </c>
      <c r="V1386" s="11" t="s">
        <v>6923</v>
      </c>
      <c r="W1386" s="11">
        <v>125</v>
      </c>
      <c r="X1386" s="11">
        <v>7</v>
      </c>
      <c r="Y1386" s="11" t="s">
        <v>6881</v>
      </c>
      <c r="Z1386" s="15" t="e">
        <f>_xlfn.XLOOKUP(E1386, Commandes!F:F, Commandes!D:D)</f>
        <v>#N/A</v>
      </c>
    </row>
    <row r="1387" spans="1:26" x14ac:dyDescent="0.25">
      <c r="A1387" s="11" t="s">
        <v>68</v>
      </c>
      <c r="B1387" s="11" t="s">
        <v>6865</v>
      </c>
      <c r="C1387" s="11" t="s">
        <v>13424</v>
      </c>
      <c r="D1387" s="11" t="s">
        <v>13616</v>
      </c>
      <c r="E1387" s="11" t="s">
        <v>13617</v>
      </c>
      <c r="F1387" s="11" t="s">
        <v>6895</v>
      </c>
      <c r="G1387" s="11" t="s">
        <v>4275</v>
      </c>
      <c r="H1387" s="11" t="s">
        <v>7017</v>
      </c>
      <c r="I1387" s="11" t="s">
        <v>7204</v>
      </c>
      <c r="J1387" s="11" t="s">
        <v>9543</v>
      </c>
      <c r="K1387" s="11" t="s">
        <v>9761</v>
      </c>
      <c r="L1387" s="11" t="s">
        <v>13618</v>
      </c>
      <c r="M1387" s="11" t="s">
        <v>66</v>
      </c>
      <c r="N1387" s="11" t="s">
        <v>6874</v>
      </c>
      <c r="O1387" s="11" t="s">
        <v>6875</v>
      </c>
      <c r="P1387" s="11" t="s">
        <v>13619</v>
      </c>
      <c r="Q1387" s="11">
        <v>202448</v>
      </c>
      <c r="R1387" s="11" t="s">
        <v>13620</v>
      </c>
      <c r="S1387" s="11" t="s">
        <v>6878</v>
      </c>
      <c r="T1387" s="11" t="s">
        <v>13621</v>
      </c>
      <c r="U1387" s="11">
        <v>1775</v>
      </c>
      <c r="V1387" s="11" t="s">
        <v>6923</v>
      </c>
      <c r="W1387" s="11">
        <v>125</v>
      </c>
      <c r="X1387" s="11">
        <v>7</v>
      </c>
      <c r="Y1387" s="11" t="s">
        <v>6881</v>
      </c>
      <c r="Z1387" s="15" t="e">
        <f>_xlfn.XLOOKUP(E1387, Commandes!F:F, Commandes!D:D)</f>
        <v>#N/A</v>
      </c>
    </row>
    <row r="1388" spans="1:26" x14ac:dyDescent="0.25">
      <c r="A1388" s="11" t="s">
        <v>68</v>
      </c>
      <c r="B1388" s="11" t="s">
        <v>6865</v>
      </c>
      <c r="C1388" s="11" t="s">
        <v>13424</v>
      </c>
      <c r="D1388" s="11" t="s">
        <v>13622</v>
      </c>
      <c r="E1388" s="11" t="s">
        <v>13623</v>
      </c>
      <c r="F1388" s="11" t="s">
        <v>6895</v>
      </c>
      <c r="G1388" s="11" t="s">
        <v>8247</v>
      </c>
      <c r="H1388" s="11" t="s">
        <v>7017</v>
      </c>
      <c r="I1388" s="11" t="s">
        <v>7204</v>
      </c>
      <c r="J1388" s="11" t="s">
        <v>9543</v>
      </c>
      <c r="K1388" s="11" t="s">
        <v>13076</v>
      </c>
      <c r="L1388" s="11" t="s">
        <v>13624</v>
      </c>
      <c r="M1388" s="11" t="s">
        <v>66</v>
      </c>
      <c r="N1388" s="11" t="s">
        <v>6874</v>
      </c>
      <c r="O1388" s="11" t="s">
        <v>6875</v>
      </c>
      <c r="P1388" s="11" t="s">
        <v>13625</v>
      </c>
      <c r="Q1388" s="11">
        <v>155055</v>
      </c>
      <c r="R1388" s="11" t="s">
        <v>13626</v>
      </c>
      <c r="S1388" s="11" t="s">
        <v>6878</v>
      </c>
      <c r="T1388" s="11" t="s">
        <v>13627</v>
      </c>
      <c r="U1388" s="11">
        <v>1775</v>
      </c>
      <c r="V1388" s="11" t="s">
        <v>6923</v>
      </c>
      <c r="W1388" s="11">
        <v>125</v>
      </c>
      <c r="X1388" s="11">
        <v>7</v>
      </c>
      <c r="Y1388" s="11" t="s">
        <v>6881</v>
      </c>
      <c r="Z1388" s="15" t="e">
        <f>_xlfn.XLOOKUP(E1388, Commandes!F:F, Commandes!D:D)</f>
        <v>#N/A</v>
      </c>
    </row>
    <row r="1389" spans="1:26" x14ac:dyDescent="0.25">
      <c r="A1389" s="11" t="s">
        <v>68</v>
      </c>
      <c r="B1389" s="11" t="s">
        <v>6865</v>
      </c>
      <c r="C1389" s="11" t="s">
        <v>13424</v>
      </c>
      <c r="D1389" s="11" t="s">
        <v>13628</v>
      </c>
      <c r="E1389" s="11" t="s">
        <v>13629</v>
      </c>
      <c r="F1389" s="11" t="s">
        <v>6895</v>
      </c>
      <c r="G1389" s="11" t="s">
        <v>4275</v>
      </c>
      <c r="H1389" s="11" t="s">
        <v>7017</v>
      </c>
      <c r="I1389" s="11" t="s">
        <v>7204</v>
      </c>
      <c r="J1389" s="11" t="s">
        <v>9543</v>
      </c>
      <c r="K1389" s="11" t="s">
        <v>9761</v>
      </c>
      <c r="L1389" s="11" t="s">
        <v>13630</v>
      </c>
      <c r="M1389" s="11" t="s">
        <v>66</v>
      </c>
      <c r="N1389" s="11" t="s">
        <v>6874</v>
      </c>
      <c r="O1389" s="11" t="s">
        <v>6875</v>
      </c>
      <c r="P1389" s="11" t="s">
        <v>13631</v>
      </c>
      <c r="Q1389" s="11">
        <v>228721</v>
      </c>
      <c r="R1389" s="11" t="s">
        <v>13632</v>
      </c>
      <c r="S1389" s="11" t="s">
        <v>6878</v>
      </c>
      <c r="T1389" s="11" t="s">
        <v>13633</v>
      </c>
      <c r="U1389" s="11">
        <v>1775</v>
      </c>
      <c r="V1389" s="11" t="s">
        <v>6923</v>
      </c>
      <c r="W1389" s="11">
        <v>125</v>
      </c>
      <c r="X1389" s="11">
        <v>7</v>
      </c>
      <c r="Y1389" s="11" t="s">
        <v>6881</v>
      </c>
      <c r="Z1389" s="15" t="e">
        <f>_xlfn.XLOOKUP(E1389, Commandes!F:F, Commandes!D:D)</f>
        <v>#N/A</v>
      </c>
    </row>
    <row r="1390" spans="1:26" x14ac:dyDescent="0.25">
      <c r="A1390" s="11" t="s">
        <v>68</v>
      </c>
      <c r="B1390" s="11" t="s">
        <v>6865</v>
      </c>
      <c r="C1390" s="11" t="s">
        <v>13424</v>
      </c>
      <c r="D1390" s="11" t="s">
        <v>13634</v>
      </c>
      <c r="E1390" s="11" t="s">
        <v>13635</v>
      </c>
      <c r="F1390" s="11" t="s">
        <v>6869</v>
      </c>
      <c r="G1390" s="11" t="s">
        <v>8247</v>
      </c>
      <c r="H1390" s="11" t="s">
        <v>4667</v>
      </c>
      <c r="I1390" s="11" t="s">
        <v>7912</v>
      </c>
      <c r="J1390" s="11" t="s">
        <v>9102</v>
      </c>
      <c r="K1390" s="11" t="s">
        <v>13636</v>
      </c>
      <c r="L1390" s="11" t="s">
        <v>13637</v>
      </c>
      <c r="M1390" s="11" t="s">
        <v>66</v>
      </c>
      <c r="N1390" s="11" t="s">
        <v>6874</v>
      </c>
      <c r="O1390" s="11" t="s">
        <v>6875</v>
      </c>
      <c r="P1390" s="11" t="s">
        <v>13638</v>
      </c>
      <c r="Q1390" s="11">
        <v>181888</v>
      </c>
      <c r="R1390" s="11" t="s">
        <v>13639</v>
      </c>
      <c r="S1390" s="11" t="s">
        <v>6878</v>
      </c>
      <c r="T1390" s="11" t="s">
        <v>13640</v>
      </c>
      <c r="U1390" s="11">
        <v>1954</v>
      </c>
      <c r="V1390" s="11" t="s">
        <v>6923</v>
      </c>
      <c r="W1390" s="11">
        <v>123</v>
      </c>
      <c r="X1390" s="11">
        <v>6</v>
      </c>
      <c r="Y1390" s="11" t="s">
        <v>6881</v>
      </c>
      <c r="Z1390" s="15" t="e">
        <f>_xlfn.XLOOKUP(E1390, Commandes!F:F, Commandes!D:D)</f>
        <v>#N/A</v>
      </c>
    </row>
    <row r="1391" spans="1:26" x14ac:dyDescent="0.25">
      <c r="A1391" s="11" t="s">
        <v>68</v>
      </c>
      <c r="B1391" s="11" t="s">
        <v>6865</v>
      </c>
      <c r="C1391" s="11" t="s">
        <v>13424</v>
      </c>
      <c r="D1391" s="11" t="s">
        <v>13641</v>
      </c>
      <c r="E1391" s="11" t="s">
        <v>13642</v>
      </c>
      <c r="F1391" s="11" t="s">
        <v>6869</v>
      </c>
      <c r="G1391" s="11" t="s">
        <v>7429</v>
      </c>
      <c r="H1391" s="11" t="s">
        <v>7017</v>
      </c>
      <c r="I1391" s="11" t="s">
        <v>7756</v>
      </c>
      <c r="J1391" s="11" t="s">
        <v>7683</v>
      </c>
      <c r="K1391" s="11" t="s">
        <v>13643</v>
      </c>
      <c r="L1391" s="11" t="s">
        <v>13644</v>
      </c>
      <c r="M1391" s="11" t="s">
        <v>66</v>
      </c>
      <c r="N1391" s="11" t="s">
        <v>6874</v>
      </c>
      <c r="O1391" s="11" t="s">
        <v>6875</v>
      </c>
      <c r="P1391" s="11" t="s">
        <v>13645</v>
      </c>
      <c r="Q1391" s="11">
        <v>168081</v>
      </c>
      <c r="R1391" s="11" t="s">
        <v>13646</v>
      </c>
      <c r="S1391" s="11" t="s">
        <v>6878</v>
      </c>
      <c r="T1391" s="11" t="s">
        <v>13647</v>
      </c>
      <c r="U1391" s="11">
        <v>2043</v>
      </c>
      <c r="V1391" s="11" t="s">
        <v>6923</v>
      </c>
      <c r="W1391" s="11">
        <v>123</v>
      </c>
      <c r="X1391" s="11">
        <v>7</v>
      </c>
      <c r="Y1391" s="11" t="s">
        <v>6881</v>
      </c>
      <c r="Z1391" s="15" t="e">
        <f>_xlfn.XLOOKUP(E1391, Commandes!F:F, Commandes!D:D)</f>
        <v>#N/A</v>
      </c>
    </row>
    <row r="1392" spans="1:26" x14ac:dyDescent="0.25">
      <c r="A1392" s="11" t="s">
        <v>68</v>
      </c>
      <c r="B1392" s="11" t="s">
        <v>6865</v>
      </c>
      <c r="C1392" s="11" t="s">
        <v>13424</v>
      </c>
      <c r="D1392" s="11" t="s">
        <v>13648</v>
      </c>
      <c r="E1392" s="11" t="s">
        <v>13649</v>
      </c>
      <c r="F1392" s="11" t="s">
        <v>7071</v>
      </c>
      <c r="G1392" s="11" t="s">
        <v>4275</v>
      </c>
      <c r="H1392" s="11" t="s">
        <v>4667</v>
      </c>
      <c r="I1392" s="11" t="s">
        <v>7255</v>
      </c>
      <c r="J1392" s="11" t="s">
        <v>7815</v>
      </c>
      <c r="K1392" s="11" t="s">
        <v>13650</v>
      </c>
      <c r="L1392" s="11" t="s">
        <v>13651</v>
      </c>
      <c r="M1392" s="11" t="s">
        <v>66</v>
      </c>
      <c r="N1392" s="11" t="s">
        <v>6874</v>
      </c>
      <c r="O1392" s="11" t="s">
        <v>6875</v>
      </c>
      <c r="P1392" s="11" t="s">
        <v>13652</v>
      </c>
      <c r="Q1392" s="11">
        <v>148510</v>
      </c>
      <c r="R1392" s="11" t="s">
        <v>13653</v>
      </c>
      <c r="S1392" s="11" t="s">
        <v>6878</v>
      </c>
      <c r="T1392" s="11" t="s">
        <v>13654</v>
      </c>
      <c r="U1392" s="11">
        <v>1863</v>
      </c>
      <c r="V1392" s="11" t="s">
        <v>6880</v>
      </c>
      <c r="W1392" s="11">
        <v>133</v>
      </c>
      <c r="X1392" s="11">
        <v>7</v>
      </c>
      <c r="Y1392" s="11" t="s">
        <v>6881</v>
      </c>
      <c r="Z1392" s="15" t="e">
        <f>_xlfn.XLOOKUP(E1392, Commandes!F:F, Commandes!D:D)</f>
        <v>#N/A</v>
      </c>
    </row>
    <row r="1393" spans="1:26" x14ac:dyDescent="0.25">
      <c r="A1393" s="11" t="s">
        <v>68</v>
      </c>
      <c r="B1393" s="11" t="s">
        <v>6865</v>
      </c>
      <c r="C1393" s="11" t="s">
        <v>13424</v>
      </c>
      <c r="D1393" s="11" t="s">
        <v>13655</v>
      </c>
      <c r="E1393" s="11" t="s">
        <v>13656</v>
      </c>
      <c r="F1393" s="11" t="s">
        <v>7071</v>
      </c>
      <c r="G1393" s="11" t="s">
        <v>4275</v>
      </c>
      <c r="H1393" s="11" t="s">
        <v>4667</v>
      </c>
      <c r="I1393" s="11" t="s">
        <v>7255</v>
      </c>
      <c r="J1393" s="11" t="s">
        <v>7815</v>
      </c>
      <c r="K1393" s="11" t="s">
        <v>13650</v>
      </c>
      <c r="L1393" s="11" t="s">
        <v>13651</v>
      </c>
      <c r="M1393" s="11" t="s">
        <v>66</v>
      </c>
      <c r="N1393" s="11" t="s">
        <v>6874</v>
      </c>
      <c r="O1393" s="11" t="s">
        <v>6875</v>
      </c>
      <c r="P1393" s="11" t="s">
        <v>13657</v>
      </c>
      <c r="Q1393" s="11">
        <v>150607</v>
      </c>
      <c r="R1393" s="11" t="s">
        <v>13658</v>
      </c>
      <c r="S1393" s="11" t="s">
        <v>6878</v>
      </c>
      <c r="T1393" s="11" t="s">
        <v>13659</v>
      </c>
      <c r="U1393" s="11">
        <v>1863</v>
      </c>
      <c r="V1393" s="11" t="s">
        <v>6880</v>
      </c>
      <c r="W1393" s="11">
        <v>133</v>
      </c>
      <c r="X1393" s="11">
        <v>7</v>
      </c>
      <c r="Y1393" s="11" t="s">
        <v>6881</v>
      </c>
      <c r="Z1393" s="15" t="e">
        <f>_xlfn.XLOOKUP(E1393, Commandes!F:F, Commandes!D:D)</f>
        <v>#N/A</v>
      </c>
    </row>
    <row r="1394" spans="1:26" x14ac:dyDescent="0.25">
      <c r="A1394" s="11" t="s">
        <v>68</v>
      </c>
      <c r="B1394" s="11" t="s">
        <v>6865</v>
      </c>
      <c r="C1394" s="11" t="s">
        <v>13424</v>
      </c>
      <c r="D1394" s="11" t="s">
        <v>13660</v>
      </c>
      <c r="E1394" s="11" t="s">
        <v>13661</v>
      </c>
      <c r="F1394" s="11" t="s">
        <v>7071</v>
      </c>
      <c r="G1394" s="11" t="s">
        <v>4275</v>
      </c>
      <c r="H1394" s="11" t="s">
        <v>4667</v>
      </c>
      <c r="I1394" s="11" t="s">
        <v>7255</v>
      </c>
      <c r="J1394" s="11" t="s">
        <v>7815</v>
      </c>
      <c r="K1394" s="11" t="s">
        <v>13650</v>
      </c>
      <c r="L1394" s="11" t="s">
        <v>13651</v>
      </c>
      <c r="M1394" s="11" t="s">
        <v>66</v>
      </c>
      <c r="N1394" s="11" t="s">
        <v>6874</v>
      </c>
      <c r="O1394" s="11" t="s">
        <v>6875</v>
      </c>
      <c r="P1394" s="11" t="s">
        <v>13662</v>
      </c>
      <c r="Q1394" s="11">
        <v>207380</v>
      </c>
      <c r="R1394" s="11" t="s">
        <v>13663</v>
      </c>
      <c r="S1394" s="11" t="s">
        <v>6878</v>
      </c>
      <c r="T1394" s="11" t="s">
        <v>13664</v>
      </c>
      <c r="U1394" s="11">
        <v>1863</v>
      </c>
      <c r="V1394" s="11" t="s">
        <v>6880</v>
      </c>
      <c r="W1394" s="11">
        <v>133</v>
      </c>
      <c r="X1394" s="11">
        <v>7</v>
      </c>
      <c r="Y1394" s="11" t="s">
        <v>6881</v>
      </c>
      <c r="Z1394" s="15" t="e">
        <f>_xlfn.XLOOKUP(E1394, Commandes!F:F, Commandes!D:D)</f>
        <v>#N/A</v>
      </c>
    </row>
    <row r="1395" spans="1:26" x14ac:dyDescent="0.25">
      <c r="A1395" s="11" t="s">
        <v>68</v>
      </c>
      <c r="B1395" s="11" t="s">
        <v>6865</v>
      </c>
      <c r="C1395" s="11" t="s">
        <v>13424</v>
      </c>
      <c r="D1395" s="11" t="s">
        <v>13665</v>
      </c>
      <c r="E1395" s="11" t="s">
        <v>13666</v>
      </c>
      <c r="F1395" s="11" t="s">
        <v>7071</v>
      </c>
      <c r="G1395" s="11" t="s">
        <v>4275</v>
      </c>
      <c r="H1395" s="11" t="s">
        <v>4667</v>
      </c>
      <c r="I1395" s="11" t="s">
        <v>7255</v>
      </c>
      <c r="J1395" s="11" t="s">
        <v>7815</v>
      </c>
      <c r="K1395" s="11" t="s">
        <v>13667</v>
      </c>
      <c r="L1395" s="11" t="s">
        <v>13668</v>
      </c>
      <c r="M1395" s="11" t="s">
        <v>66</v>
      </c>
      <c r="N1395" s="11" t="s">
        <v>6874</v>
      </c>
      <c r="O1395" s="11" t="s">
        <v>6875</v>
      </c>
      <c r="P1395" s="11" t="s">
        <v>13669</v>
      </c>
      <c r="Q1395" s="11">
        <v>112695</v>
      </c>
      <c r="R1395" s="11" t="s">
        <v>13670</v>
      </c>
      <c r="S1395" s="11" t="s">
        <v>6878</v>
      </c>
      <c r="T1395" s="11" t="s">
        <v>13671</v>
      </c>
      <c r="U1395" s="11">
        <v>1863</v>
      </c>
      <c r="V1395" s="11" t="s">
        <v>6880</v>
      </c>
      <c r="W1395" s="11">
        <v>133</v>
      </c>
      <c r="X1395" s="11">
        <v>7</v>
      </c>
      <c r="Y1395" s="11" t="s">
        <v>6881</v>
      </c>
      <c r="Z1395" s="15" t="e">
        <f>_xlfn.XLOOKUP(E1395, Commandes!F:F, Commandes!D:D)</f>
        <v>#N/A</v>
      </c>
    </row>
    <row r="1396" spans="1:26" x14ac:dyDescent="0.25">
      <c r="A1396" s="11" t="s">
        <v>68</v>
      </c>
      <c r="B1396" s="11" t="s">
        <v>6865</v>
      </c>
      <c r="C1396" s="11" t="s">
        <v>13424</v>
      </c>
      <c r="D1396" s="11" t="s">
        <v>13672</v>
      </c>
      <c r="E1396" s="11" t="s">
        <v>13673</v>
      </c>
      <c r="F1396" s="11" t="s">
        <v>6895</v>
      </c>
      <c r="G1396" s="11" t="s">
        <v>4275</v>
      </c>
      <c r="H1396" s="11" t="s">
        <v>7017</v>
      </c>
      <c r="I1396" s="11" t="s">
        <v>7204</v>
      </c>
      <c r="J1396" s="11" t="s">
        <v>7205</v>
      </c>
      <c r="K1396" s="11" t="s">
        <v>7705</v>
      </c>
      <c r="L1396" s="11" t="s">
        <v>13674</v>
      </c>
      <c r="M1396" s="11" t="s">
        <v>66</v>
      </c>
      <c r="N1396" s="11" t="s">
        <v>6874</v>
      </c>
      <c r="O1396" s="11" t="s">
        <v>6875</v>
      </c>
      <c r="P1396" s="11" t="s">
        <v>13675</v>
      </c>
      <c r="Q1396" s="11">
        <v>122436</v>
      </c>
      <c r="R1396" s="11" t="s">
        <v>13676</v>
      </c>
      <c r="S1396" s="11" t="s">
        <v>7125</v>
      </c>
      <c r="T1396" s="11" t="s">
        <v>13677</v>
      </c>
      <c r="U1396" s="11">
        <v>1710</v>
      </c>
      <c r="V1396" s="11" t="s">
        <v>6880</v>
      </c>
      <c r="W1396" s="11">
        <v>122</v>
      </c>
      <c r="X1396" s="11">
        <v>5</v>
      </c>
      <c r="Y1396" s="11" t="s">
        <v>6881</v>
      </c>
      <c r="Z1396" s="15" t="e">
        <f>_xlfn.XLOOKUP(E1396, Commandes!F:F, Commandes!D:D)</f>
        <v>#N/A</v>
      </c>
    </row>
    <row r="1397" spans="1:26" x14ac:dyDescent="0.25">
      <c r="A1397" s="11" t="s">
        <v>68</v>
      </c>
      <c r="B1397" s="11" t="s">
        <v>6865</v>
      </c>
      <c r="C1397" s="11" t="s">
        <v>13424</v>
      </c>
      <c r="D1397" s="11" t="s">
        <v>13678</v>
      </c>
      <c r="E1397" s="11" t="s">
        <v>13679</v>
      </c>
      <c r="F1397" s="11" t="s">
        <v>6895</v>
      </c>
      <c r="G1397" s="11" t="s">
        <v>4275</v>
      </c>
      <c r="H1397" s="11" t="s">
        <v>7017</v>
      </c>
      <c r="I1397" s="11" t="s">
        <v>7204</v>
      </c>
      <c r="J1397" s="11" t="s">
        <v>7205</v>
      </c>
      <c r="K1397" s="11" t="s">
        <v>7705</v>
      </c>
      <c r="L1397" s="11" t="s">
        <v>13680</v>
      </c>
      <c r="M1397" s="11" t="s">
        <v>66</v>
      </c>
      <c r="N1397" s="11" t="s">
        <v>6874</v>
      </c>
      <c r="O1397" s="11" t="s">
        <v>6875</v>
      </c>
      <c r="P1397" s="11" t="s">
        <v>13681</v>
      </c>
      <c r="Q1397" s="11">
        <v>80302</v>
      </c>
      <c r="R1397" s="11" t="s">
        <v>13682</v>
      </c>
      <c r="S1397" s="11" t="s">
        <v>6878</v>
      </c>
      <c r="T1397" s="11" t="s">
        <v>13683</v>
      </c>
      <c r="U1397" s="11">
        <v>1710</v>
      </c>
      <c r="V1397" s="11" t="s">
        <v>6880</v>
      </c>
      <c r="W1397" s="11">
        <v>122</v>
      </c>
      <c r="X1397" s="11">
        <v>5</v>
      </c>
      <c r="Y1397" s="11" t="s">
        <v>6881</v>
      </c>
      <c r="Z1397" s="15" t="e">
        <f>_xlfn.XLOOKUP(E1397, Commandes!F:F, Commandes!D:D)</f>
        <v>#N/A</v>
      </c>
    </row>
    <row r="1398" spans="1:26" x14ac:dyDescent="0.25">
      <c r="A1398" s="11" t="s">
        <v>68</v>
      </c>
      <c r="B1398" s="11" t="s">
        <v>6865</v>
      </c>
      <c r="C1398" s="11" t="s">
        <v>13424</v>
      </c>
      <c r="D1398" s="11" t="s">
        <v>13684</v>
      </c>
      <c r="E1398" s="11" t="s">
        <v>13685</v>
      </c>
      <c r="F1398" s="11" t="s">
        <v>6895</v>
      </c>
      <c r="G1398" s="11" t="s">
        <v>8247</v>
      </c>
      <c r="H1398" s="11" t="s">
        <v>7017</v>
      </c>
      <c r="I1398" s="11" t="s">
        <v>7204</v>
      </c>
      <c r="J1398" s="11" t="s">
        <v>9543</v>
      </c>
      <c r="K1398" s="11" t="s">
        <v>7705</v>
      </c>
      <c r="L1398" s="11" t="s">
        <v>13686</v>
      </c>
      <c r="M1398" s="11" t="s">
        <v>66</v>
      </c>
      <c r="N1398" s="11" t="s">
        <v>6874</v>
      </c>
      <c r="O1398" s="11" t="s">
        <v>6875</v>
      </c>
      <c r="P1398" s="11" t="s">
        <v>13687</v>
      </c>
      <c r="Q1398" s="11">
        <v>147660</v>
      </c>
      <c r="R1398" s="11" t="s">
        <v>13688</v>
      </c>
      <c r="S1398" s="11" t="s">
        <v>6878</v>
      </c>
      <c r="T1398" s="11" t="s">
        <v>13689</v>
      </c>
      <c r="U1398" s="11">
        <v>1775</v>
      </c>
      <c r="V1398" s="11" t="s">
        <v>6923</v>
      </c>
      <c r="W1398" s="11">
        <v>125</v>
      </c>
      <c r="X1398" s="11">
        <v>7</v>
      </c>
      <c r="Y1398" s="11" t="s">
        <v>6881</v>
      </c>
      <c r="Z1398" s="15" t="e">
        <f>_xlfn.XLOOKUP(E1398, Commandes!F:F, Commandes!D:D)</f>
        <v>#N/A</v>
      </c>
    </row>
    <row r="1399" spans="1:26" x14ac:dyDescent="0.25">
      <c r="A1399" s="11" t="s">
        <v>68</v>
      </c>
      <c r="B1399" s="11" t="s">
        <v>6865</v>
      </c>
      <c r="C1399" s="11" t="s">
        <v>13424</v>
      </c>
      <c r="D1399" s="11" t="s">
        <v>13690</v>
      </c>
      <c r="E1399" s="11" t="s">
        <v>13691</v>
      </c>
      <c r="F1399" s="11" t="s">
        <v>6895</v>
      </c>
      <c r="G1399" s="11" t="s">
        <v>4275</v>
      </c>
      <c r="H1399" s="11" t="s">
        <v>7017</v>
      </c>
      <c r="I1399" s="11" t="s">
        <v>7204</v>
      </c>
      <c r="J1399" s="11" t="s">
        <v>7205</v>
      </c>
      <c r="K1399" s="11" t="s">
        <v>7705</v>
      </c>
      <c r="L1399" s="11" t="s">
        <v>13692</v>
      </c>
      <c r="M1399" s="11" t="s">
        <v>66</v>
      </c>
      <c r="N1399" s="11" t="s">
        <v>6874</v>
      </c>
      <c r="O1399" s="11" t="s">
        <v>6875</v>
      </c>
      <c r="P1399" s="11" t="s">
        <v>13693</v>
      </c>
      <c r="Q1399" s="11">
        <v>157691</v>
      </c>
      <c r="R1399" s="11" t="s">
        <v>13694</v>
      </c>
      <c r="S1399" s="11" t="s">
        <v>6878</v>
      </c>
      <c r="T1399" s="11" t="s">
        <v>13695</v>
      </c>
      <c r="U1399" s="11">
        <v>1710</v>
      </c>
      <c r="V1399" s="11" t="s">
        <v>6880</v>
      </c>
      <c r="W1399" s="11">
        <v>122</v>
      </c>
      <c r="X1399" s="11">
        <v>5</v>
      </c>
      <c r="Y1399" s="11" t="s">
        <v>6881</v>
      </c>
      <c r="Z1399" s="15" t="e">
        <f>_xlfn.XLOOKUP(E1399, Commandes!F:F, Commandes!D:D)</f>
        <v>#N/A</v>
      </c>
    </row>
    <row r="1400" spans="1:26" x14ac:dyDescent="0.25">
      <c r="A1400" s="11" t="s">
        <v>68</v>
      </c>
      <c r="B1400" s="11" t="s">
        <v>6865</v>
      </c>
      <c r="C1400" s="11" t="s">
        <v>13424</v>
      </c>
      <c r="D1400" s="11" t="s">
        <v>13696</v>
      </c>
      <c r="E1400" s="11" t="s">
        <v>13697</v>
      </c>
      <c r="F1400" s="11" t="s">
        <v>6869</v>
      </c>
      <c r="G1400" s="11" t="s">
        <v>6884</v>
      </c>
      <c r="H1400" s="11" t="s">
        <v>6885</v>
      </c>
      <c r="I1400" s="11" t="s">
        <v>6886</v>
      </c>
      <c r="J1400" s="11" t="s">
        <v>6887</v>
      </c>
      <c r="K1400" s="11" t="s">
        <v>10773</v>
      </c>
      <c r="L1400" s="11" t="s">
        <v>13698</v>
      </c>
      <c r="M1400" s="11" t="s">
        <v>66</v>
      </c>
      <c r="N1400" s="11" t="s">
        <v>6874</v>
      </c>
      <c r="O1400" s="11" t="s">
        <v>6875</v>
      </c>
      <c r="P1400" s="11" t="s">
        <v>13699</v>
      </c>
      <c r="Q1400" s="11">
        <v>103186</v>
      </c>
      <c r="R1400" s="11" t="s">
        <v>13700</v>
      </c>
      <c r="S1400" s="11" t="s">
        <v>6878</v>
      </c>
      <c r="T1400" s="11" t="s">
        <v>13701</v>
      </c>
      <c r="U1400" s="11">
        <v>1755</v>
      </c>
      <c r="V1400" s="11" t="s">
        <v>6880</v>
      </c>
      <c r="W1400" s="11">
        <v>130</v>
      </c>
      <c r="X1400" s="11">
        <v>7</v>
      </c>
      <c r="Y1400" s="11" t="s">
        <v>6881</v>
      </c>
      <c r="Z1400" s="15" t="e">
        <f>_xlfn.XLOOKUP(E1400, Commandes!F:F, Commandes!D:D)</f>
        <v>#N/A</v>
      </c>
    </row>
    <row r="1401" spans="1:26" x14ac:dyDescent="0.25">
      <c r="A1401" s="11" t="s">
        <v>68</v>
      </c>
      <c r="B1401" s="11" t="s">
        <v>6865</v>
      </c>
      <c r="C1401" s="11" t="s">
        <v>13424</v>
      </c>
      <c r="D1401" s="11" t="s">
        <v>13702</v>
      </c>
      <c r="E1401" s="11" t="s">
        <v>13703</v>
      </c>
      <c r="F1401" s="11" t="s">
        <v>6895</v>
      </c>
      <c r="G1401" s="11" t="s">
        <v>7214</v>
      </c>
      <c r="H1401" s="11" t="s">
        <v>7215</v>
      </c>
      <c r="I1401" s="11" t="s">
        <v>7420</v>
      </c>
      <c r="J1401" s="11" t="s">
        <v>7421</v>
      </c>
      <c r="K1401" s="11" t="s">
        <v>8210</v>
      </c>
      <c r="L1401" s="11" t="s">
        <v>13704</v>
      </c>
      <c r="M1401" s="11" t="s">
        <v>66</v>
      </c>
      <c r="N1401" s="11" t="s">
        <v>6874</v>
      </c>
      <c r="O1401" s="11" t="s">
        <v>6875</v>
      </c>
      <c r="P1401" s="11" t="s">
        <v>13705</v>
      </c>
      <c r="Q1401" s="11">
        <v>77089</v>
      </c>
      <c r="R1401" s="11" t="s">
        <v>13706</v>
      </c>
      <c r="S1401" s="11" t="s">
        <v>6878</v>
      </c>
      <c r="T1401" s="11" t="s">
        <v>13707</v>
      </c>
      <c r="U1401" s="11">
        <v>2350</v>
      </c>
      <c r="V1401" s="11" t="s">
        <v>7025</v>
      </c>
      <c r="W1401" s="11">
        <v>31</v>
      </c>
      <c r="X1401" s="11">
        <v>10</v>
      </c>
      <c r="Y1401" s="11" t="s">
        <v>6881</v>
      </c>
      <c r="Z1401" s="15" t="e">
        <f>_xlfn.XLOOKUP(E1401, Commandes!F:F, Commandes!D:D)</f>
        <v>#N/A</v>
      </c>
    </row>
    <row r="1402" spans="1:26" x14ac:dyDescent="0.25">
      <c r="A1402" s="11" t="s">
        <v>68</v>
      </c>
      <c r="B1402" s="11" t="s">
        <v>6865</v>
      </c>
      <c r="C1402" s="11" t="s">
        <v>13424</v>
      </c>
      <c r="D1402" s="11" t="s">
        <v>13708</v>
      </c>
      <c r="E1402" s="11" t="s">
        <v>13709</v>
      </c>
      <c r="F1402" s="11" t="s">
        <v>6869</v>
      </c>
      <c r="G1402" s="11" t="s">
        <v>4275</v>
      </c>
      <c r="H1402" s="11" t="s">
        <v>4667</v>
      </c>
      <c r="I1402" s="11" t="s">
        <v>7814</v>
      </c>
      <c r="J1402" s="11" t="s">
        <v>7815</v>
      </c>
      <c r="K1402" s="11" t="s">
        <v>8223</v>
      </c>
      <c r="L1402" s="11" t="s">
        <v>13710</v>
      </c>
      <c r="M1402" s="11" t="s">
        <v>66</v>
      </c>
      <c r="N1402" s="11" t="s">
        <v>6874</v>
      </c>
      <c r="O1402" s="11" t="s">
        <v>6875</v>
      </c>
      <c r="P1402" s="11" t="s">
        <v>13711</v>
      </c>
      <c r="Q1402" s="11">
        <v>82826</v>
      </c>
      <c r="R1402" s="11" t="s">
        <v>13712</v>
      </c>
      <c r="S1402" s="11" t="s">
        <v>6878</v>
      </c>
      <c r="T1402" s="11" t="s">
        <v>13713</v>
      </c>
      <c r="U1402" s="11">
        <v>1784</v>
      </c>
      <c r="V1402" s="11" t="s">
        <v>6880</v>
      </c>
      <c r="W1402" s="11">
        <v>134</v>
      </c>
      <c r="X1402" s="11">
        <v>7</v>
      </c>
      <c r="Y1402" s="11" t="s">
        <v>6881</v>
      </c>
      <c r="Z1402" s="15" t="e">
        <f>_xlfn.XLOOKUP(E1402, Commandes!F:F, Commandes!D:D)</f>
        <v>#N/A</v>
      </c>
    </row>
    <row r="1403" spans="1:26" x14ac:dyDescent="0.25">
      <c r="A1403" s="11" t="s">
        <v>68</v>
      </c>
      <c r="B1403" s="11" t="s">
        <v>6865</v>
      </c>
      <c r="C1403" s="11" t="s">
        <v>13424</v>
      </c>
      <c r="D1403" s="11" t="s">
        <v>13714</v>
      </c>
      <c r="E1403" s="11" t="s">
        <v>13715</v>
      </c>
      <c r="F1403" s="11" t="s">
        <v>6869</v>
      </c>
      <c r="G1403" s="11" t="s">
        <v>4181</v>
      </c>
      <c r="H1403" s="11" t="s">
        <v>4667</v>
      </c>
      <c r="I1403" s="11" t="s">
        <v>6870</v>
      </c>
      <c r="J1403" s="11" t="s">
        <v>6871</v>
      </c>
      <c r="K1403" s="11" t="s">
        <v>11726</v>
      </c>
      <c r="L1403" s="11" t="s">
        <v>13716</v>
      </c>
      <c r="M1403" s="11" t="s">
        <v>66</v>
      </c>
      <c r="N1403" s="11" t="s">
        <v>6874</v>
      </c>
      <c r="O1403" s="11" t="s">
        <v>6875</v>
      </c>
      <c r="P1403" s="11" t="s">
        <v>13717</v>
      </c>
      <c r="Q1403" s="11">
        <v>87946</v>
      </c>
      <c r="R1403" s="11" t="s">
        <v>13718</v>
      </c>
      <c r="S1403" s="11" t="s">
        <v>6878</v>
      </c>
      <c r="T1403" s="11" t="s">
        <v>13719</v>
      </c>
      <c r="U1403" s="11">
        <v>1595</v>
      </c>
      <c r="V1403" s="11" t="s">
        <v>6880</v>
      </c>
      <c r="W1403" s="11">
        <v>120</v>
      </c>
      <c r="X1403" s="11">
        <v>5</v>
      </c>
      <c r="Y1403" s="11" t="s">
        <v>6881</v>
      </c>
      <c r="Z1403" s="15" t="e">
        <f>_xlfn.XLOOKUP(E1403, Commandes!F:F, Commandes!D:D)</f>
        <v>#N/A</v>
      </c>
    </row>
    <row r="1404" spans="1:26" x14ac:dyDescent="0.25">
      <c r="A1404" s="11" t="s">
        <v>68</v>
      </c>
      <c r="B1404" s="11" t="s">
        <v>6865</v>
      </c>
      <c r="C1404" s="11" t="s">
        <v>13424</v>
      </c>
      <c r="D1404" s="11" t="s">
        <v>13720</v>
      </c>
      <c r="E1404" s="11" t="s">
        <v>13721</v>
      </c>
      <c r="F1404" s="11" t="s">
        <v>6869</v>
      </c>
      <c r="G1404" s="11" t="s">
        <v>4181</v>
      </c>
      <c r="H1404" s="11" t="s">
        <v>4667</v>
      </c>
      <c r="I1404" s="11" t="s">
        <v>6870</v>
      </c>
      <c r="J1404" s="11" t="s">
        <v>6871</v>
      </c>
      <c r="K1404" s="11" t="s">
        <v>11726</v>
      </c>
      <c r="L1404" s="11" t="s">
        <v>13716</v>
      </c>
      <c r="M1404" s="11" t="s">
        <v>66</v>
      </c>
      <c r="N1404" s="11" t="s">
        <v>6874</v>
      </c>
      <c r="O1404" s="11" t="s">
        <v>6875</v>
      </c>
      <c r="P1404" s="11" t="s">
        <v>13722</v>
      </c>
      <c r="Q1404" s="11">
        <v>78173</v>
      </c>
      <c r="R1404" s="11" t="s">
        <v>13723</v>
      </c>
      <c r="S1404" s="11" t="s">
        <v>6878</v>
      </c>
      <c r="T1404" s="11" t="s">
        <v>13724</v>
      </c>
      <c r="U1404" s="11">
        <v>1595</v>
      </c>
      <c r="V1404" s="11" t="s">
        <v>6880</v>
      </c>
      <c r="W1404" s="11">
        <v>120</v>
      </c>
      <c r="X1404" s="11">
        <v>5</v>
      </c>
      <c r="Y1404" s="11" t="s">
        <v>6881</v>
      </c>
      <c r="Z1404" s="15" t="e">
        <f>_xlfn.XLOOKUP(E1404, Commandes!F:F, Commandes!D:D)</f>
        <v>#N/A</v>
      </c>
    </row>
    <row r="1405" spans="1:26" x14ac:dyDescent="0.25">
      <c r="A1405" s="11" t="s">
        <v>68</v>
      </c>
      <c r="B1405" s="11" t="s">
        <v>6865</v>
      </c>
      <c r="C1405" s="11" t="s">
        <v>13424</v>
      </c>
      <c r="D1405" s="11" t="s">
        <v>13725</v>
      </c>
      <c r="E1405" s="11" t="s">
        <v>13726</v>
      </c>
      <c r="F1405" s="11" t="s">
        <v>6869</v>
      </c>
      <c r="G1405" s="11" t="s">
        <v>4181</v>
      </c>
      <c r="H1405" s="11" t="s">
        <v>4667</v>
      </c>
      <c r="I1405" s="11" t="s">
        <v>6870</v>
      </c>
      <c r="J1405" s="11" t="s">
        <v>6871</v>
      </c>
      <c r="K1405" s="11" t="s">
        <v>11726</v>
      </c>
      <c r="L1405" s="11" t="s">
        <v>13716</v>
      </c>
      <c r="M1405" s="11" t="s">
        <v>66</v>
      </c>
      <c r="N1405" s="11" t="s">
        <v>6874</v>
      </c>
      <c r="O1405" s="11" t="s">
        <v>6875</v>
      </c>
      <c r="P1405" s="11" t="s">
        <v>66</v>
      </c>
      <c r="Q1405" s="11">
        <v>148722</v>
      </c>
      <c r="R1405" s="11" t="s">
        <v>13727</v>
      </c>
      <c r="S1405" s="11" t="s">
        <v>6878</v>
      </c>
      <c r="T1405" s="11" t="s">
        <v>13728</v>
      </c>
      <c r="U1405" s="11">
        <v>1595</v>
      </c>
      <c r="V1405" s="11" t="s">
        <v>6880</v>
      </c>
      <c r="W1405" s="11">
        <v>120</v>
      </c>
      <c r="X1405" s="11">
        <v>5</v>
      </c>
      <c r="Y1405" s="11" t="s">
        <v>6881</v>
      </c>
      <c r="Z1405" s="15" t="e">
        <f>_xlfn.XLOOKUP(E1405, Commandes!F:F, Commandes!D:D)</f>
        <v>#N/A</v>
      </c>
    </row>
    <row r="1406" spans="1:26" x14ac:dyDescent="0.25">
      <c r="A1406" s="11" t="s">
        <v>68</v>
      </c>
      <c r="B1406" s="11" t="s">
        <v>6865</v>
      </c>
      <c r="C1406" s="11" t="s">
        <v>13424</v>
      </c>
      <c r="D1406" s="11" t="s">
        <v>13729</v>
      </c>
      <c r="E1406" s="11" t="s">
        <v>13730</v>
      </c>
      <c r="F1406" s="11" t="s">
        <v>6869</v>
      </c>
      <c r="G1406" s="11" t="s">
        <v>4181</v>
      </c>
      <c r="H1406" s="11" t="s">
        <v>4667</v>
      </c>
      <c r="I1406" s="11" t="s">
        <v>6870</v>
      </c>
      <c r="J1406" s="11" t="s">
        <v>6871</v>
      </c>
      <c r="K1406" s="11" t="s">
        <v>11726</v>
      </c>
      <c r="L1406" s="11" t="s">
        <v>13716</v>
      </c>
      <c r="M1406" s="11" t="s">
        <v>66</v>
      </c>
      <c r="N1406" s="11" t="s">
        <v>6874</v>
      </c>
      <c r="O1406" s="11" t="s">
        <v>6875</v>
      </c>
      <c r="P1406" s="11" t="s">
        <v>66</v>
      </c>
      <c r="Q1406" s="11">
        <v>76775</v>
      </c>
      <c r="R1406" s="11" t="s">
        <v>13731</v>
      </c>
      <c r="S1406" s="11" t="s">
        <v>13732</v>
      </c>
      <c r="T1406" s="11" t="s">
        <v>13733</v>
      </c>
      <c r="U1406" s="11">
        <v>1595</v>
      </c>
      <c r="V1406" s="11" t="s">
        <v>6880</v>
      </c>
      <c r="W1406" s="11">
        <v>120</v>
      </c>
      <c r="X1406" s="11">
        <v>5</v>
      </c>
      <c r="Y1406" s="11" t="s">
        <v>6881</v>
      </c>
      <c r="Z1406" s="15" t="e">
        <f>_xlfn.XLOOKUP(E1406, Commandes!F:F, Commandes!D:D)</f>
        <v>#N/A</v>
      </c>
    </row>
    <row r="1407" spans="1:26" x14ac:dyDescent="0.25">
      <c r="A1407" s="11" t="s">
        <v>68</v>
      </c>
      <c r="B1407" s="11" t="s">
        <v>6865</v>
      </c>
      <c r="C1407" s="11" t="s">
        <v>13424</v>
      </c>
      <c r="D1407" s="11" t="s">
        <v>13734</v>
      </c>
      <c r="E1407" s="11" t="s">
        <v>13735</v>
      </c>
      <c r="F1407" s="11" t="s">
        <v>6869</v>
      </c>
      <c r="G1407" s="11" t="s">
        <v>4181</v>
      </c>
      <c r="H1407" s="11" t="s">
        <v>4667</v>
      </c>
      <c r="I1407" s="11" t="s">
        <v>6870</v>
      </c>
      <c r="J1407" s="11" t="s">
        <v>6871</v>
      </c>
      <c r="K1407" s="11" t="s">
        <v>11726</v>
      </c>
      <c r="L1407" s="11" t="s">
        <v>13716</v>
      </c>
      <c r="M1407" s="11" t="s">
        <v>66</v>
      </c>
      <c r="N1407" s="11" t="s">
        <v>6874</v>
      </c>
      <c r="O1407" s="11" t="s">
        <v>6875</v>
      </c>
      <c r="P1407" s="11" t="s">
        <v>66</v>
      </c>
      <c r="Q1407" s="11">
        <v>104103</v>
      </c>
      <c r="R1407" s="11" t="s">
        <v>13736</v>
      </c>
      <c r="S1407" s="11" t="s">
        <v>6878</v>
      </c>
      <c r="T1407" s="11" t="s">
        <v>13737</v>
      </c>
      <c r="U1407" s="11">
        <v>1595</v>
      </c>
      <c r="V1407" s="11" t="s">
        <v>6880</v>
      </c>
      <c r="W1407" s="11">
        <v>120</v>
      </c>
      <c r="X1407" s="11">
        <v>5</v>
      </c>
      <c r="Y1407" s="11" t="s">
        <v>6881</v>
      </c>
      <c r="Z1407" s="15" t="e">
        <f>_xlfn.XLOOKUP(E1407, Commandes!F:F, Commandes!D:D)</f>
        <v>#N/A</v>
      </c>
    </row>
    <row r="1408" spans="1:26" x14ac:dyDescent="0.25">
      <c r="A1408" s="11" t="s">
        <v>68</v>
      </c>
      <c r="B1408" s="11" t="s">
        <v>6865</v>
      </c>
      <c r="C1408" s="11" t="s">
        <v>13424</v>
      </c>
      <c r="D1408" s="11" t="s">
        <v>13738</v>
      </c>
      <c r="E1408" s="11" t="s">
        <v>13739</v>
      </c>
      <c r="F1408" s="11" t="s">
        <v>7071</v>
      </c>
      <c r="G1408" s="11" t="s">
        <v>4275</v>
      </c>
      <c r="H1408" s="11" t="s">
        <v>4667</v>
      </c>
      <c r="I1408" s="11" t="s">
        <v>7255</v>
      </c>
      <c r="J1408" s="11" t="s">
        <v>7815</v>
      </c>
      <c r="K1408" s="11" t="s">
        <v>9164</v>
      </c>
      <c r="L1408" s="11" t="s">
        <v>13716</v>
      </c>
      <c r="M1408" s="11" t="s">
        <v>66</v>
      </c>
      <c r="N1408" s="11" t="s">
        <v>6874</v>
      </c>
      <c r="O1408" s="11" t="s">
        <v>6875</v>
      </c>
      <c r="P1408" s="11" t="s">
        <v>13740</v>
      </c>
      <c r="Q1408" s="11">
        <v>59984</v>
      </c>
      <c r="R1408" s="11" t="s">
        <v>13741</v>
      </c>
      <c r="S1408" s="11" t="s">
        <v>6878</v>
      </c>
      <c r="T1408" s="11" t="s">
        <v>13742</v>
      </c>
      <c r="U1408" s="11">
        <v>1863</v>
      </c>
      <c r="V1408" s="11" t="s">
        <v>6880</v>
      </c>
      <c r="W1408" s="11">
        <v>136</v>
      </c>
      <c r="X1408" s="11">
        <v>7</v>
      </c>
      <c r="Y1408" s="11" t="s">
        <v>6881</v>
      </c>
      <c r="Z1408" s="15" t="e">
        <f>_xlfn.XLOOKUP(E1408, Commandes!F:F, Commandes!D:D)</f>
        <v>#N/A</v>
      </c>
    </row>
    <row r="1409" spans="1:26" x14ac:dyDescent="0.25">
      <c r="A1409" s="11" t="s">
        <v>68</v>
      </c>
      <c r="B1409" s="11" t="s">
        <v>6865</v>
      </c>
      <c r="C1409" s="11" t="s">
        <v>13424</v>
      </c>
      <c r="D1409" s="11" t="s">
        <v>13743</v>
      </c>
      <c r="E1409" s="11" t="s">
        <v>13744</v>
      </c>
      <c r="F1409" s="11" t="s">
        <v>6869</v>
      </c>
      <c r="G1409" s="11" t="s">
        <v>4181</v>
      </c>
      <c r="H1409" s="11" t="s">
        <v>4667</v>
      </c>
      <c r="I1409" s="11" t="s">
        <v>6870</v>
      </c>
      <c r="J1409" s="11" t="s">
        <v>6871</v>
      </c>
      <c r="K1409" s="11" t="s">
        <v>11726</v>
      </c>
      <c r="L1409" s="11" t="s">
        <v>13569</v>
      </c>
      <c r="M1409" s="11" t="s">
        <v>66</v>
      </c>
      <c r="N1409" s="11" t="s">
        <v>6874</v>
      </c>
      <c r="O1409" s="11" t="s">
        <v>6875</v>
      </c>
      <c r="P1409" s="11" t="s">
        <v>13745</v>
      </c>
      <c r="Q1409" s="11">
        <v>161037</v>
      </c>
      <c r="R1409" s="11" t="s">
        <v>13746</v>
      </c>
      <c r="S1409" s="11" t="s">
        <v>6878</v>
      </c>
      <c r="T1409" s="11" t="s">
        <v>13747</v>
      </c>
      <c r="U1409" s="11">
        <v>1595</v>
      </c>
      <c r="V1409" s="11" t="s">
        <v>6880</v>
      </c>
      <c r="W1409" s="11">
        <v>120</v>
      </c>
      <c r="X1409" s="11">
        <v>5</v>
      </c>
      <c r="Y1409" s="11" t="s">
        <v>6881</v>
      </c>
      <c r="Z1409" s="15" t="e">
        <f>_xlfn.XLOOKUP(E1409, Commandes!F:F, Commandes!D:D)</f>
        <v>#N/A</v>
      </c>
    </row>
    <row r="1410" spans="1:26" x14ac:dyDescent="0.25">
      <c r="A1410" s="11" t="s">
        <v>68</v>
      </c>
      <c r="B1410" s="11" t="s">
        <v>6865</v>
      </c>
      <c r="C1410" s="11" t="s">
        <v>13424</v>
      </c>
      <c r="D1410" s="11" t="s">
        <v>13748</v>
      </c>
      <c r="E1410" s="11" t="s">
        <v>13749</v>
      </c>
      <c r="F1410" s="11" t="s">
        <v>7071</v>
      </c>
      <c r="G1410" s="11" t="s">
        <v>4275</v>
      </c>
      <c r="H1410" s="11" t="s">
        <v>4667</v>
      </c>
      <c r="I1410" s="11" t="s">
        <v>7255</v>
      </c>
      <c r="J1410" s="11" t="s">
        <v>7815</v>
      </c>
      <c r="K1410" s="11" t="s">
        <v>9164</v>
      </c>
      <c r="L1410" s="11" t="s">
        <v>13750</v>
      </c>
      <c r="M1410" s="11" t="s">
        <v>66</v>
      </c>
      <c r="N1410" s="11" t="s">
        <v>6874</v>
      </c>
      <c r="O1410" s="11" t="s">
        <v>6875</v>
      </c>
      <c r="P1410" s="11" t="s">
        <v>13751</v>
      </c>
      <c r="Q1410" s="11">
        <v>114808</v>
      </c>
      <c r="R1410" s="11" t="s">
        <v>13752</v>
      </c>
      <c r="S1410" s="11" t="s">
        <v>6878</v>
      </c>
      <c r="T1410" s="11" t="s">
        <v>13753</v>
      </c>
      <c r="U1410" s="11">
        <v>1863</v>
      </c>
      <c r="V1410" s="11" t="s">
        <v>6880</v>
      </c>
      <c r="W1410" s="11">
        <v>136</v>
      </c>
      <c r="X1410" s="11">
        <v>7</v>
      </c>
      <c r="Y1410" s="11" t="s">
        <v>6881</v>
      </c>
      <c r="Z1410" s="15" t="e">
        <f>_xlfn.XLOOKUP(E1410, Commandes!F:F, Commandes!D:D)</f>
        <v>#N/A</v>
      </c>
    </row>
    <row r="1411" spans="1:26" x14ac:dyDescent="0.25">
      <c r="A1411" s="11" t="s">
        <v>68</v>
      </c>
      <c r="B1411" s="11" t="s">
        <v>6865</v>
      </c>
      <c r="C1411" s="11" t="s">
        <v>13424</v>
      </c>
      <c r="D1411" s="11" t="s">
        <v>13754</v>
      </c>
      <c r="E1411" s="11" t="s">
        <v>13755</v>
      </c>
      <c r="F1411" s="11" t="s">
        <v>6869</v>
      </c>
      <c r="G1411" s="11" t="s">
        <v>4181</v>
      </c>
      <c r="H1411" s="11" t="s">
        <v>4667</v>
      </c>
      <c r="I1411" s="11" t="s">
        <v>6870</v>
      </c>
      <c r="J1411" s="11" t="s">
        <v>6871</v>
      </c>
      <c r="K1411" s="11" t="s">
        <v>11726</v>
      </c>
      <c r="L1411" s="11" t="s">
        <v>13569</v>
      </c>
      <c r="M1411" s="11" t="s">
        <v>66</v>
      </c>
      <c r="N1411" s="11" t="s">
        <v>6874</v>
      </c>
      <c r="O1411" s="11" t="s">
        <v>6875</v>
      </c>
      <c r="P1411" s="11" t="s">
        <v>13756</v>
      </c>
      <c r="Q1411" s="11">
        <v>108060</v>
      </c>
      <c r="R1411" s="11" t="s">
        <v>10236</v>
      </c>
      <c r="S1411" s="11" t="s">
        <v>6878</v>
      </c>
      <c r="T1411" s="11" t="s">
        <v>13757</v>
      </c>
      <c r="U1411" s="11">
        <v>1595</v>
      </c>
      <c r="V1411" s="11" t="s">
        <v>6880</v>
      </c>
      <c r="W1411" s="11">
        <v>120</v>
      </c>
      <c r="X1411" s="11">
        <v>5</v>
      </c>
      <c r="Y1411" s="11" t="s">
        <v>6881</v>
      </c>
      <c r="Z1411" s="15" t="e">
        <f>_xlfn.XLOOKUP(E1411, Commandes!F:F, Commandes!D:D)</f>
        <v>#N/A</v>
      </c>
    </row>
    <row r="1412" spans="1:26" x14ac:dyDescent="0.25">
      <c r="A1412" s="11" t="s">
        <v>68</v>
      </c>
      <c r="B1412" s="11" t="s">
        <v>6865</v>
      </c>
      <c r="C1412" s="11" t="s">
        <v>13424</v>
      </c>
      <c r="D1412" s="11" t="s">
        <v>13758</v>
      </c>
      <c r="E1412" s="11" t="s">
        <v>13759</v>
      </c>
      <c r="F1412" s="11" t="s">
        <v>7071</v>
      </c>
      <c r="G1412" s="11" t="s">
        <v>4275</v>
      </c>
      <c r="H1412" s="11" t="s">
        <v>4667</v>
      </c>
      <c r="I1412" s="11" t="s">
        <v>7255</v>
      </c>
      <c r="J1412" s="11" t="s">
        <v>7815</v>
      </c>
      <c r="K1412" s="11" t="s">
        <v>9164</v>
      </c>
      <c r="L1412" s="11" t="s">
        <v>13750</v>
      </c>
      <c r="M1412" s="11" t="s">
        <v>66</v>
      </c>
      <c r="N1412" s="11" t="s">
        <v>6874</v>
      </c>
      <c r="O1412" s="11" t="s">
        <v>6875</v>
      </c>
      <c r="P1412" s="11" t="s">
        <v>13760</v>
      </c>
      <c r="Q1412" s="11">
        <v>74348</v>
      </c>
      <c r="R1412" s="11" t="s">
        <v>13761</v>
      </c>
      <c r="S1412" s="11" t="s">
        <v>6878</v>
      </c>
      <c r="T1412" s="11" t="s">
        <v>13762</v>
      </c>
      <c r="U1412" s="11">
        <v>1863</v>
      </c>
      <c r="V1412" s="11" t="s">
        <v>6880</v>
      </c>
      <c r="W1412" s="11">
        <v>136</v>
      </c>
      <c r="X1412" s="11">
        <v>7</v>
      </c>
      <c r="Y1412" s="11" t="s">
        <v>6881</v>
      </c>
      <c r="Z1412" s="15" t="e">
        <f>_xlfn.XLOOKUP(E1412, Commandes!F:F, Commandes!D:D)</f>
        <v>#N/A</v>
      </c>
    </row>
    <row r="1413" spans="1:26" x14ac:dyDescent="0.25">
      <c r="A1413" s="11" t="s">
        <v>68</v>
      </c>
      <c r="B1413" s="11" t="s">
        <v>6865</v>
      </c>
      <c r="C1413" s="11" t="s">
        <v>13424</v>
      </c>
      <c r="D1413" s="11" t="s">
        <v>13763</v>
      </c>
      <c r="E1413" s="11" t="s">
        <v>13764</v>
      </c>
      <c r="F1413" s="11" t="s">
        <v>6869</v>
      </c>
      <c r="G1413" s="11" t="s">
        <v>4181</v>
      </c>
      <c r="H1413" s="11" t="s">
        <v>4667</v>
      </c>
      <c r="I1413" s="11" t="s">
        <v>6870</v>
      </c>
      <c r="J1413" s="11" t="s">
        <v>6871</v>
      </c>
      <c r="K1413" s="11" t="s">
        <v>11726</v>
      </c>
      <c r="L1413" s="11" t="s">
        <v>13569</v>
      </c>
      <c r="M1413" s="11" t="s">
        <v>66</v>
      </c>
      <c r="N1413" s="11" t="s">
        <v>6874</v>
      </c>
      <c r="O1413" s="11" t="s">
        <v>6875</v>
      </c>
      <c r="P1413" s="11" t="s">
        <v>13765</v>
      </c>
      <c r="Q1413" s="11">
        <v>110879</v>
      </c>
      <c r="R1413" s="11" t="s">
        <v>13766</v>
      </c>
      <c r="S1413" s="11" t="s">
        <v>6878</v>
      </c>
      <c r="T1413" s="11" t="s">
        <v>13767</v>
      </c>
      <c r="U1413" s="11">
        <v>1595</v>
      </c>
      <c r="V1413" s="11" t="s">
        <v>6880</v>
      </c>
      <c r="W1413" s="11">
        <v>120</v>
      </c>
      <c r="X1413" s="11">
        <v>5</v>
      </c>
      <c r="Y1413" s="11" t="s">
        <v>6881</v>
      </c>
      <c r="Z1413" s="15" t="e">
        <f>_xlfn.XLOOKUP(E1413, Commandes!F:F, Commandes!D:D)</f>
        <v>#N/A</v>
      </c>
    </row>
    <row r="1414" spans="1:26" x14ac:dyDescent="0.25">
      <c r="A1414" s="11" t="s">
        <v>68</v>
      </c>
      <c r="B1414" s="11" t="s">
        <v>6865</v>
      </c>
      <c r="C1414" s="11" t="s">
        <v>13424</v>
      </c>
      <c r="D1414" s="11" t="s">
        <v>13768</v>
      </c>
      <c r="E1414" s="11" t="s">
        <v>13769</v>
      </c>
      <c r="F1414" s="11" t="s">
        <v>6869</v>
      </c>
      <c r="G1414" s="11" t="s">
        <v>4181</v>
      </c>
      <c r="H1414" s="11" t="s">
        <v>4667</v>
      </c>
      <c r="I1414" s="11" t="s">
        <v>6870</v>
      </c>
      <c r="J1414" s="11" t="s">
        <v>6871</v>
      </c>
      <c r="K1414" s="11" t="s">
        <v>11726</v>
      </c>
      <c r="L1414" s="11" t="s">
        <v>13569</v>
      </c>
      <c r="M1414" s="11" t="s">
        <v>66</v>
      </c>
      <c r="N1414" s="11" t="s">
        <v>6874</v>
      </c>
      <c r="O1414" s="11" t="s">
        <v>6875</v>
      </c>
      <c r="P1414" s="11" t="s">
        <v>13770</v>
      </c>
      <c r="Q1414" s="11">
        <v>66011</v>
      </c>
      <c r="R1414" s="11" t="s">
        <v>13771</v>
      </c>
      <c r="S1414" s="11" t="s">
        <v>6878</v>
      </c>
      <c r="T1414" s="11" t="s">
        <v>13772</v>
      </c>
      <c r="U1414" s="11">
        <v>1595</v>
      </c>
      <c r="V1414" s="11" t="s">
        <v>6880</v>
      </c>
      <c r="W1414" s="11">
        <v>120</v>
      </c>
      <c r="X1414" s="11">
        <v>5</v>
      </c>
      <c r="Y1414" s="11" t="s">
        <v>6881</v>
      </c>
      <c r="Z1414" s="15" t="e">
        <f>_xlfn.XLOOKUP(E1414, Commandes!F:F, Commandes!D:D)</f>
        <v>#N/A</v>
      </c>
    </row>
    <row r="1415" spans="1:26" x14ac:dyDescent="0.25">
      <c r="A1415" s="11" t="s">
        <v>68</v>
      </c>
      <c r="B1415" s="11" t="s">
        <v>6865</v>
      </c>
      <c r="C1415" s="11" t="s">
        <v>13424</v>
      </c>
      <c r="D1415" s="11" t="s">
        <v>13773</v>
      </c>
      <c r="E1415" s="11" t="s">
        <v>13774</v>
      </c>
      <c r="F1415" s="11" t="s">
        <v>7071</v>
      </c>
      <c r="G1415" s="11" t="s">
        <v>4275</v>
      </c>
      <c r="H1415" s="11" t="s">
        <v>4667</v>
      </c>
      <c r="I1415" s="11" t="s">
        <v>7255</v>
      </c>
      <c r="J1415" s="11" t="s">
        <v>7815</v>
      </c>
      <c r="K1415" s="11" t="s">
        <v>9164</v>
      </c>
      <c r="L1415" s="11" t="s">
        <v>13750</v>
      </c>
      <c r="M1415" s="11" t="s">
        <v>66</v>
      </c>
      <c r="N1415" s="11" t="s">
        <v>6874</v>
      </c>
      <c r="O1415" s="11" t="s">
        <v>6875</v>
      </c>
      <c r="P1415" s="11" t="s">
        <v>13775</v>
      </c>
      <c r="Q1415" s="11">
        <v>108764</v>
      </c>
      <c r="R1415" s="11" t="s">
        <v>13776</v>
      </c>
      <c r="S1415" s="11" t="s">
        <v>6878</v>
      </c>
      <c r="T1415" s="11" t="s">
        <v>13777</v>
      </c>
      <c r="U1415" s="11">
        <v>1863</v>
      </c>
      <c r="V1415" s="11" t="s">
        <v>6880</v>
      </c>
      <c r="W1415" s="11">
        <v>136</v>
      </c>
      <c r="X1415" s="11">
        <v>7</v>
      </c>
      <c r="Y1415" s="11" t="s">
        <v>6881</v>
      </c>
      <c r="Z1415" s="15" t="e">
        <f>_xlfn.XLOOKUP(E1415, Commandes!F:F, Commandes!D:D)</f>
        <v>#N/A</v>
      </c>
    </row>
    <row r="1416" spans="1:26" x14ac:dyDescent="0.25">
      <c r="A1416" s="11" t="s">
        <v>68</v>
      </c>
      <c r="B1416" s="11" t="s">
        <v>6865</v>
      </c>
      <c r="C1416" s="11" t="s">
        <v>13424</v>
      </c>
      <c r="D1416" s="11" t="s">
        <v>13778</v>
      </c>
      <c r="E1416" s="11" t="s">
        <v>13779</v>
      </c>
      <c r="F1416" s="11" t="s">
        <v>7071</v>
      </c>
      <c r="G1416" s="11" t="s">
        <v>4275</v>
      </c>
      <c r="H1416" s="11" t="s">
        <v>4667</v>
      </c>
      <c r="I1416" s="11" t="s">
        <v>7255</v>
      </c>
      <c r="J1416" s="11" t="s">
        <v>7815</v>
      </c>
      <c r="K1416" s="11" t="s">
        <v>9164</v>
      </c>
      <c r="L1416" s="11" t="s">
        <v>13750</v>
      </c>
      <c r="M1416" s="11" t="s">
        <v>66</v>
      </c>
      <c r="N1416" s="11" t="s">
        <v>6874</v>
      </c>
      <c r="O1416" s="11" t="s">
        <v>6875</v>
      </c>
      <c r="P1416" s="11" t="s">
        <v>13780</v>
      </c>
      <c r="Q1416" s="11">
        <v>81488</v>
      </c>
      <c r="R1416" s="11" t="s">
        <v>13781</v>
      </c>
      <c r="S1416" s="11" t="s">
        <v>6878</v>
      </c>
      <c r="T1416" s="11" t="s">
        <v>13782</v>
      </c>
      <c r="U1416" s="11">
        <v>1863</v>
      </c>
      <c r="V1416" s="11" t="s">
        <v>6880</v>
      </c>
      <c r="W1416" s="11">
        <v>136</v>
      </c>
      <c r="X1416" s="11">
        <v>7</v>
      </c>
      <c r="Y1416" s="11" t="s">
        <v>6881</v>
      </c>
      <c r="Z1416" s="15" t="e">
        <f>_xlfn.XLOOKUP(E1416, Commandes!F:F, Commandes!D:D)</f>
        <v>#N/A</v>
      </c>
    </row>
    <row r="1417" spans="1:26" x14ac:dyDescent="0.25">
      <c r="A1417" s="11" t="s">
        <v>68</v>
      </c>
      <c r="B1417" s="11" t="s">
        <v>6865</v>
      </c>
      <c r="C1417" s="11" t="s">
        <v>13424</v>
      </c>
      <c r="D1417" s="11" t="s">
        <v>13783</v>
      </c>
      <c r="E1417" s="11" t="s">
        <v>13784</v>
      </c>
      <c r="F1417" s="11" t="s">
        <v>6869</v>
      </c>
      <c r="G1417" s="11" t="s">
        <v>4181</v>
      </c>
      <c r="H1417" s="11" t="s">
        <v>4667</v>
      </c>
      <c r="I1417" s="11" t="s">
        <v>6870</v>
      </c>
      <c r="J1417" s="11" t="s">
        <v>6871</v>
      </c>
      <c r="K1417" s="11" t="s">
        <v>11726</v>
      </c>
      <c r="L1417" s="11" t="s">
        <v>13569</v>
      </c>
      <c r="M1417" s="11" t="s">
        <v>66</v>
      </c>
      <c r="N1417" s="11" t="s">
        <v>6874</v>
      </c>
      <c r="O1417" s="11" t="s">
        <v>6875</v>
      </c>
      <c r="P1417" s="11" t="s">
        <v>13785</v>
      </c>
      <c r="Q1417" s="11">
        <v>88834</v>
      </c>
      <c r="R1417" s="11" t="s">
        <v>13786</v>
      </c>
      <c r="S1417" s="11" t="s">
        <v>6878</v>
      </c>
      <c r="T1417" s="11" t="s">
        <v>13787</v>
      </c>
      <c r="U1417" s="11">
        <v>1595</v>
      </c>
      <c r="V1417" s="11" t="s">
        <v>6880</v>
      </c>
      <c r="W1417" s="11">
        <v>120</v>
      </c>
      <c r="X1417" s="11">
        <v>5</v>
      </c>
      <c r="Y1417" s="11" t="s">
        <v>6881</v>
      </c>
      <c r="Z1417" s="15" t="e">
        <f>_xlfn.XLOOKUP(E1417, Commandes!F:F, Commandes!D:D)</f>
        <v>#N/A</v>
      </c>
    </row>
    <row r="1418" spans="1:26" x14ac:dyDescent="0.25">
      <c r="A1418" s="11" t="s">
        <v>68</v>
      </c>
      <c r="B1418" s="11" t="s">
        <v>6865</v>
      </c>
      <c r="C1418" s="11" t="s">
        <v>13424</v>
      </c>
      <c r="D1418" s="11" t="s">
        <v>13788</v>
      </c>
      <c r="E1418" s="11" t="s">
        <v>13789</v>
      </c>
      <c r="F1418" s="11" t="s">
        <v>6869</v>
      </c>
      <c r="G1418" s="11" t="s">
        <v>4181</v>
      </c>
      <c r="H1418" s="11" t="s">
        <v>4667</v>
      </c>
      <c r="I1418" s="11" t="s">
        <v>6870</v>
      </c>
      <c r="J1418" s="11" t="s">
        <v>6871</v>
      </c>
      <c r="K1418" s="11" t="s">
        <v>11726</v>
      </c>
      <c r="L1418" s="11" t="s">
        <v>13569</v>
      </c>
      <c r="M1418" s="11" t="s">
        <v>66</v>
      </c>
      <c r="N1418" s="11" t="s">
        <v>6874</v>
      </c>
      <c r="O1418" s="11" t="s">
        <v>6875</v>
      </c>
      <c r="P1418" s="11" t="s">
        <v>13790</v>
      </c>
      <c r="Q1418" s="11">
        <v>127971</v>
      </c>
      <c r="R1418" s="11" t="s">
        <v>13670</v>
      </c>
      <c r="S1418" s="11" t="s">
        <v>6878</v>
      </c>
      <c r="T1418" s="11" t="s">
        <v>13791</v>
      </c>
      <c r="U1418" s="11">
        <v>1595</v>
      </c>
      <c r="V1418" s="11" t="s">
        <v>6880</v>
      </c>
      <c r="W1418" s="11">
        <v>120</v>
      </c>
      <c r="X1418" s="11">
        <v>5</v>
      </c>
      <c r="Y1418" s="11" t="s">
        <v>6881</v>
      </c>
      <c r="Z1418" s="15" t="e">
        <f>_xlfn.XLOOKUP(E1418, Commandes!F:F, Commandes!D:D)</f>
        <v>#N/A</v>
      </c>
    </row>
    <row r="1419" spans="1:26" x14ac:dyDescent="0.25">
      <c r="A1419" s="11" t="s">
        <v>68</v>
      </c>
      <c r="B1419" s="11" t="s">
        <v>6865</v>
      </c>
      <c r="C1419" s="11" t="s">
        <v>13424</v>
      </c>
      <c r="D1419" s="11" t="s">
        <v>13792</v>
      </c>
      <c r="E1419" s="11" t="s">
        <v>13793</v>
      </c>
      <c r="F1419" s="11" t="s">
        <v>6869</v>
      </c>
      <c r="G1419" s="11" t="s">
        <v>4181</v>
      </c>
      <c r="H1419" s="11" t="s">
        <v>4667</v>
      </c>
      <c r="I1419" s="11" t="s">
        <v>6870</v>
      </c>
      <c r="J1419" s="11" t="s">
        <v>6871</v>
      </c>
      <c r="K1419" s="11" t="s">
        <v>11726</v>
      </c>
      <c r="L1419" s="11" t="s">
        <v>13569</v>
      </c>
      <c r="M1419" s="11" t="s">
        <v>66</v>
      </c>
      <c r="N1419" s="11" t="s">
        <v>6874</v>
      </c>
      <c r="O1419" s="11" t="s">
        <v>6875</v>
      </c>
      <c r="P1419" s="11" t="s">
        <v>66</v>
      </c>
      <c r="Q1419" s="11">
        <v>79955</v>
      </c>
      <c r="R1419" s="11" t="s">
        <v>13794</v>
      </c>
      <c r="S1419" s="11" t="s">
        <v>7125</v>
      </c>
      <c r="T1419" s="11" t="s">
        <v>13795</v>
      </c>
      <c r="U1419" s="11">
        <v>1595</v>
      </c>
      <c r="V1419" s="11" t="s">
        <v>6880</v>
      </c>
      <c r="W1419" s="11">
        <v>120</v>
      </c>
      <c r="X1419" s="11">
        <v>5</v>
      </c>
      <c r="Y1419" s="11" t="s">
        <v>6881</v>
      </c>
      <c r="Z1419" s="15" t="e">
        <f>_xlfn.XLOOKUP(E1419, Commandes!F:F, Commandes!D:D)</f>
        <v>#N/A</v>
      </c>
    </row>
    <row r="1420" spans="1:26" x14ac:dyDescent="0.25">
      <c r="A1420" s="11" t="s">
        <v>68</v>
      </c>
      <c r="B1420" s="11" t="s">
        <v>6865</v>
      </c>
      <c r="C1420" s="11" t="s">
        <v>13424</v>
      </c>
      <c r="D1420" s="11" t="s">
        <v>13796</v>
      </c>
      <c r="E1420" s="11" t="s">
        <v>13797</v>
      </c>
      <c r="F1420" s="11" t="s">
        <v>6869</v>
      </c>
      <c r="G1420" s="11" t="s">
        <v>4181</v>
      </c>
      <c r="H1420" s="11" t="s">
        <v>4667</v>
      </c>
      <c r="I1420" s="11" t="s">
        <v>6870</v>
      </c>
      <c r="J1420" s="11" t="s">
        <v>6871</v>
      </c>
      <c r="K1420" s="11" t="s">
        <v>11726</v>
      </c>
      <c r="L1420" s="11" t="s">
        <v>13798</v>
      </c>
      <c r="M1420" s="11" t="s">
        <v>66</v>
      </c>
      <c r="N1420" s="11" t="s">
        <v>6874</v>
      </c>
      <c r="O1420" s="11" t="s">
        <v>6875</v>
      </c>
      <c r="P1420" s="11" t="s">
        <v>13799</v>
      </c>
      <c r="Q1420" s="11">
        <v>120482</v>
      </c>
      <c r="R1420" s="11" t="s">
        <v>13800</v>
      </c>
      <c r="S1420" s="11" t="s">
        <v>6878</v>
      </c>
      <c r="T1420" s="11" t="s">
        <v>13801</v>
      </c>
      <c r="U1420" s="11">
        <v>1595</v>
      </c>
      <c r="V1420" s="11" t="s">
        <v>6880</v>
      </c>
      <c r="W1420" s="11">
        <v>120</v>
      </c>
      <c r="X1420" s="11">
        <v>5</v>
      </c>
      <c r="Y1420" s="11" t="s">
        <v>6881</v>
      </c>
      <c r="Z1420" s="15" t="e">
        <f>_xlfn.XLOOKUP(E1420, Commandes!F:F, Commandes!D:D)</f>
        <v>#N/A</v>
      </c>
    </row>
    <row r="1421" spans="1:26" x14ac:dyDescent="0.25">
      <c r="A1421" s="11" t="s">
        <v>68</v>
      </c>
      <c r="B1421" s="11" t="s">
        <v>6865</v>
      </c>
      <c r="C1421" s="11" t="s">
        <v>13424</v>
      </c>
      <c r="D1421" s="11" t="s">
        <v>13802</v>
      </c>
      <c r="E1421" s="11" t="s">
        <v>13803</v>
      </c>
      <c r="F1421" s="11" t="s">
        <v>6869</v>
      </c>
      <c r="G1421" s="11" t="s">
        <v>4181</v>
      </c>
      <c r="H1421" s="11" t="s">
        <v>4667</v>
      </c>
      <c r="I1421" s="11" t="s">
        <v>6870</v>
      </c>
      <c r="J1421" s="11" t="s">
        <v>6871</v>
      </c>
      <c r="K1421" s="11" t="s">
        <v>11726</v>
      </c>
      <c r="L1421" s="11" t="s">
        <v>13798</v>
      </c>
      <c r="M1421" s="11" t="s">
        <v>66</v>
      </c>
      <c r="N1421" s="11" t="s">
        <v>6874</v>
      </c>
      <c r="O1421" s="11" t="s">
        <v>6875</v>
      </c>
      <c r="P1421" s="11" t="s">
        <v>13804</v>
      </c>
      <c r="Q1421" s="11">
        <v>44707</v>
      </c>
      <c r="R1421" s="11" t="s">
        <v>13805</v>
      </c>
      <c r="S1421" s="11" t="s">
        <v>6878</v>
      </c>
      <c r="T1421" s="11" t="s">
        <v>13806</v>
      </c>
      <c r="U1421" s="11">
        <v>1595</v>
      </c>
      <c r="V1421" s="11" t="s">
        <v>6880</v>
      </c>
      <c r="W1421" s="11">
        <v>120</v>
      </c>
      <c r="X1421" s="11">
        <v>5</v>
      </c>
      <c r="Y1421" s="11" t="s">
        <v>6881</v>
      </c>
      <c r="Z1421" s="15" t="e">
        <f>_xlfn.XLOOKUP(E1421, Commandes!F:F, Commandes!D:D)</f>
        <v>#N/A</v>
      </c>
    </row>
    <row r="1422" spans="1:26" x14ac:dyDescent="0.25">
      <c r="A1422" s="11" t="s">
        <v>68</v>
      </c>
      <c r="B1422" s="11" t="s">
        <v>6865</v>
      </c>
      <c r="C1422" s="11" t="s">
        <v>13424</v>
      </c>
      <c r="D1422" s="11" t="s">
        <v>13807</v>
      </c>
      <c r="E1422" s="11" t="s">
        <v>13808</v>
      </c>
      <c r="F1422" s="11" t="s">
        <v>6869</v>
      </c>
      <c r="G1422" s="11" t="s">
        <v>4181</v>
      </c>
      <c r="H1422" s="11" t="s">
        <v>4667</v>
      </c>
      <c r="I1422" s="11" t="s">
        <v>6870</v>
      </c>
      <c r="J1422" s="11" t="s">
        <v>6871</v>
      </c>
      <c r="K1422" s="11" t="s">
        <v>11726</v>
      </c>
      <c r="L1422" s="11" t="s">
        <v>13798</v>
      </c>
      <c r="M1422" s="11" t="s">
        <v>66</v>
      </c>
      <c r="N1422" s="11" t="s">
        <v>6874</v>
      </c>
      <c r="O1422" s="11" t="s">
        <v>6875</v>
      </c>
      <c r="P1422" s="11" t="s">
        <v>66</v>
      </c>
      <c r="Q1422" s="11">
        <v>119141</v>
      </c>
      <c r="R1422" s="11" t="s">
        <v>13736</v>
      </c>
      <c r="S1422" s="11" t="s">
        <v>6878</v>
      </c>
      <c r="T1422" s="11" t="s">
        <v>13809</v>
      </c>
      <c r="U1422" s="11">
        <v>1595</v>
      </c>
      <c r="V1422" s="11" t="s">
        <v>6880</v>
      </c>
      <c r="W1422" s="11">
        <v>120</v>
      </c>
      <c r="X1422" s="11">
        <v>5</v>
      </c>
      <c r="Y1422" s="11" t="s">
        <v>6881</v>
      </c>
      <c r="Z1422" s="15" t="e">
        <f>_xlfn.XLOOKUP(E1422, Commandes!F:F, Commandes!D:D)</f>
        <v>#N/A</v>
      </c>
    </row>
    <row r="1423" spans="1:26" x14ac:dyDescent="0.25">
      <c r="A1423" s="11" t="s">
        <v>68</v>
      </c>
      <c r="B1423" s="11" t="s">
        <v>6865</v>
      </c>
      <c r="C1423" s="11" t="s">
        <v>13424</v>
      </c>
      <c r="D1423" s="11" t="s">
        <v>13810</v>
      </c>
      <c r="E1423" s="11" t="s">
        <v>13811</v>
      </c>
      <c r="F1423" s="11" t="s">
        <v>6869</v>
      </c>
      <c r="G1423" s="11" t="s">
        <v>4181</v>
      </c>
      <c r="H1423" s="11" t="s">
        <v>4667</v>
      </c>
      <c r="I1423" s="11" t="s">
        <v>6870</v>
      </c>
      <c r="J1423" s="11" t="s">
        <v>6871</v>
      </c>
      <c r="K1423" s="11" t="s">
        <v>11726</v>
      </c>
      <c r="L1423" s="11" t="s">
        <v>13716</v>
      </c>
      <c r="M1423" s="11" t="s">
        <v>66</v>
      </c>
      <c r="N1423" s="11" t="s">
        <v>6874</v>
      </c>
      <c r="O1423" s="11" t="s">
        <v>6875</v>
      </c>
      <c r="P1423" s="11" t="s">
        <v>13812</v>
      </c>
      <c r="Q1423" s="11">
        <v>63760</v>
      </c>
      <c r="R1423" s="11" t="s">
        <v>13813</v>
      </c>
      <c r="S1423" s="11" t="s">
        <v>6878</v>
      </c>
      <c r="T1423" s="11" t="s">
        <v>13814</v>
      </c>
      <c r="U1423" s="11">
        <v>1595</v>
      </c>
      <c r="V1423" s="11" t="s">
        <v>6880</v>
      </c>
      <c r="W1423" s="11">
        <v>120</v>
      </c>
      <c r="X1423" s="11">
        <v>5</v>
      </c>
      <c r="Y1423" s="11" t="s">
        <v>6881</v>
      </c>
      <c r="Z1423" s="15" t="e">
        <f>_xlfn.XLOOKUP(E1423, Commandes!F:F, Commandes!D:D)</f>
        <v>#N/A</v>
      </c>
    </row>
    <row r="1424" spans="1:26" x14ac:dyDescent="0.25">
      <c r="A1424" s="11" t="s">
        <v>68</v>
      </c>
      <c r="B1424" s="11" t="s">
        <v>6865</v>
      </c>
      <c r="C1424" s="11" t="s">
        <v>13424</v>
      </c>
      <c r="D1424" s="11" t="s">
        <v>13815</v>
      </c>
      <c r="E1424" s="11" t="s">
        <v>13816</v>
      </c>
      <c r="F1424" s="11" t="s">
        <v>6869</v>
      </c>
      <c r="G1424" s="11" t="s">
        <v>4181</v>
      </c>
      <c r="H1424" s="11" t="s">
        <v>4667</v>
      </c>
      <c r="I1424" s="11" t="s">
        <v>6870</v>
      </c>
      <c r="J1424" s="11" t="s">
        <v>6871</v>
      </c>
      <c r="K1424" s="11" t="s">
        <v>11726</v>
      </c>
      <c r="L1424" s="11" t="s">
        <v>13716</v>
      </c>
      <c r="M1424" s="11" t="s">
        <v>66</v>
      </c>
      <c r="N1424" s="11" t="s">
        <v>6874</v>
      </c>
      <c r="O1424" s="11" t="s">
        <v>6875</v>
      </c>
      <c r="P1424" s="11" t="s">
        <v>13675</v>
      </c>
      <c r="Q1424" s="11">
        <v>73459</v>
      </c>
      <c r="R1424" s="11" t="s">
        <v>13817</v>
      </c>
      <c r="S1424" s="11" t="s">
        <v>6878</v>
      </c>
      <c r="T1424" s="11" t="s">
        <v>13818</v>
      </c>
      <c r="U1424" s="11">
        <v>1595</v>
      </c>
      <c r="V1424" s="11" t="s">
        <v>6880</v>
      </c>
      <c r="W1424" s="11">
        <v>120</v>
      </c>
      <c r="X1424" s="11">
        <v>5</v>
      </c>
      <c r="Y1424" s="11" t="s">
        <v>6881</v>
      </c>
      <c r="Z1424" s="15" t="e">
        <f>_xlfn.XLOOKUP(E1424, Commandes!F:F, Commandes!D:D)</f>
        <v>#N/A</v>
      </c>
    </row>
    <row r="1425" spans="1:26" x14ac:dyDescent="0.25">
      <c r="A1425" s="11" t="s">
        <v>68</v>
      </c>
      <c r="B1425" s="11" t="s">
        <v>6865</v>
      </c>
      <c r="C1425" s="11" t="s">
        <v>13424</v>
      </c>
      <c r="D1425" s="11" t="s">
        <v>13819</v>
      </c>
      <c r="E1425" s="11" t="s">
        <v>13820</v>
      </c>
      <c r="F1425" s="11" t="s">
        <v>6869</v>
      </c>
      <c r="G1425" s="11" t="s">
        <v>4181</v>
      </c>
      <c r="H1425" s="11" t="s">
        <v>4667</v>
      </c>
      <c r="I1425" s="11" t="s">
        <v>6870</v>
      </c>
      <c r="J1425" s="11" t="s">
        <v>6871</v>
      </c>
      <c r="K1425" s="11" t="s">
        <v>11726</v>
      </c>
      <c r="L1425" s="11" t="s">
        <v>13716</v>
      </c>
      <c r="M1425" s="11" t="s">
        <v>66</v>
      </c>
      <c r="N1425" s="11" t="s">
        <v>6874</v>
      </c>
      <c r="O1425" s="11" t="s">
        <v>6875</v>
      </c>
      <c r="P1425" s="11" t="s">
        <v>13821</v>
      </c>
      <c r="Q1425" s="11">
        <v>130860</v>
      </c>
      <c r="R1425" s="11" t="s">
        <v>13822</v>
      </c>
      <c r="S1425" s="11" t="s">
        <v>6878</v>
      </c>
      <c r="T1425" s="11" t="s">
        <v>13823</v>
      </c>
      <c r="U1425" s="11">
        <v>1595</v>
      </c>
      <c r="V1425" s="11" t="s">
        <v>6880</v>
      </c>
      <c r="W1425" s="11">
        <v>120</v>
      </c>
      <c r="X1425" s="11">
        <v>5</v>
      </c>
      <c r="Y1425" s="11" t="s">
        <v>6881</v>
      </c>
      <c r="Z1425" s="15" t="e">
        <f>_xlfn.XLOOKUP(E1425, Commandes!F:F, Commandes!D:D)</f>
        <v>#N/A</v>
      </c>
    </row>
    <row r="1426" spans="1:26" x14ac:dyDescent="0.25">
      <c r="A1426" s="11" t="s">
        <v>68</v>
      </c>
      <c r="B1426" s="11" t="s">
        <v>6865</v>
      </c>
      <c r="C1426" s="11" t="s">
        <v>13424</v>
      </c>
      <c r="D1426" s="11" t="s">
        <v>13824</v>
      </c>
      <c r="E1426" s="11" t="s">
        <v>13825</v>
      </c>
      <c r="F1426" s="11" t="s">
        <v>7071</v>
      </c>
      <c r="G1426" s="11" t="s">
        <v>4275</v>
      </c>
      <c r="H1426" s="11" t="s">
        <v>4667</v>
      </c>
      <c r="I1426" s="11" t="s">
        <v>7255</v>
      </c>
      <c r="J1426" s="11" t="s">
        <v>7815</v>
      </c>
      <c r="K1426" s="11" t="s">
        <v>6888</v>
      </c>
      <c r="L1426" s="11" t="s">
        <v>13826</v>
      </c>
      <c r="M1426" s="11" t="s">
        <v>66</v>
      </c>
      <c r="N1426" s="11" t="s">
        <v>6874</v>
      </c>
      <c r="O1426" s="11" t="s">
        <v>6875</v>
      </c>
      <c r="P1426" s="11" t="s">
        <v>13827</v>
      </c>
      <c r="Q1426" s="11">
        <v>123214</v>
      </c>
      <c r="R1426" s="11" t="s">
        <v>13828</v>
      </c>
      <c r="S1426" s="11" t="s">
        <v>6878</v>
      </c>
      <c r="T1426" s="11" t="s">
        <v>13829</v>
      </c>
      <c r="U1426" s="11">
        <v>1863</v>
      </c>
      <c r="V1426" s="11" t="s">
        <v>6880</v>
      </c>
      <c r="W1426" s="11">
        <v>136</v>
      </c>
      <c r="X1426" s="11">
        <v>7</v>
      </c>
      <c r="Y1426" s="11" t="s">
        <v>6881</v>
      </c>
      <c r="Z1426" s="15" t="e">
        <f>_xlfn.XLOOKUP(E1426, Commandes!F:F, Commandes!D:D)</f>
        <v>#N/A</v>
      </c>
    </row>
    <row r="1427" spans="1:26" x14ac:dyDescent="0.25">
      <c r="A1427" s="11" t="s">
        <v>68</v>
      </c>
      <c r="B1427" s="11" t="s">
        <v>6865</v>
      </c>
      <c r="C1427" s="11" t="s">
        <v>13424</v>
      </c>
      <c r="D1427" s="11" t="s">
        <v>13830</v>
      </c>
      <c r="E1427" s="11" t="s">
        <v>13831</v>
      </c>
      <c r="F1427" s="11" t="s">
        <v>6895</v>
      </c>
      <c r="G1427" s="11" t="s">
        <v>8247</v>
      </c>
      <c r="H1427" s="11" t="s">
        <v>4667</v>
      </c>
      <c r="I1427" s="11" t="s">
        <v>6677</v>
      </c>
      <c r="J1427" s="11" t="s">
        <v>6896</v>
      </c>
      <c r="K1427" s="11" t="s">
        <v>6888</v>
      </c>
      <c r="L1427" s="11" t="s">
        <v>13832</v>
      </c>
      <c r="M1427" s="11" t="s">
        <v>66</v>
      </c>
      <c r="N1427" s="11" t="s">
        <v>6874</v>
      </c>
      <c r="O1427" s="11" t="s">
        <v>6875</v>
      </c>
      <c r="P1427" s="11" t="s">
        <v>13833</v>
      </c>
      <c r="Q1427" s="11">
        <v>111480</v>
      </c>
      <c r="R1427" s="11" t="s">
        <v>13834</v>
      </c>
      <c r="S1427" s="11" t="s">
        <v>6878</v>
      </c>
      <c r="T1427" s="11" t="s">
        <v>13835</v>
      </c>
      <c r="U1427" s="11">
        <v>1896</v>
      </c>
      <c r="V1427" s="11" t="s">
        <v>6902</v>
      </c>
      <c r="W1427" s="11">
        <v>110</v>
      </c>
      <c r="X1427" s="11">
        <v>5</v>
      </c>
      <c r="Y1427" s="11" t="s">
        <v>6881</v>
      </c>
      <c r="Z1427" s="15" t="e">
        <f>_xlfn.XLOOKUP(E1427, Commandes!F:F, Commandes!D:D)</f>
        <v>#N/A</v>
      </c>
    </row>
    <row r="1428" spans="1:26" x14ac:dyDescent="0.25">
      <c r="A1428" s="11" t="s">
        <v>68</v>
      </c>
      <c r="B1428" s="11" t="s">
        <v>6865</v>
      </c>
      <c r="C1428" s="11" t="s">
        <v>13424</v>
      </c>
      <c r="D1428" s="11" t="s">
        <v>13836</v>
      </c>
      <c r="E1428" s="11" t="s">
        <v>13837</v>
      </c>
      <c r="F1428" s="11" t="s">
        <v>6895</v>
      </c>
      <c r="G1428" s="11" t="s">
        <v>7016</v>
      </c>
      <c r="H1428" s="11" t="s">
        <v>4667</v>
      </c>
      <c r="I1428" s="11" t="s">
        <v>7505</v>
      </c>
      <c r="J1428" s="11" t="s">
        <v>7506</v>
      </c>
      <c r="K1428" s="11" t="s">
        <v>6897</v>
      </c>
      <c r="L1428" s="11" t="s">
        <v>13838</v>
      </c>
      <c r="M1428" s="11" t="s">
        <v>66</v>
      </c>
      <c r="N1428" s="11" t="s">
        <v>6874</v>
      </c>
      <c r="O1428" s="11" t="s">
        <v>6875</v>
      </c>
      <c r="P1428" s="11" t="s">
        <v>13839</v>
      </c>
      <c r="Q1428" s="11">
        <v>77669</v>
      </c>
      <c r="R1428" s="11" t="s">
        <v>13840</v>
      </c>
      <c r="S1428" s="11" t="s">
        <v>6878</v>
      </c>
      <c r="T1428" s="11" t="s">
        <v>13841</v>
      </c>
      <c r="U1428" s="11">
        <v>2003</v>
      </c>
      <c r="V1428" s="11" t="s">
        <v>6902</v>
      </c>
      <c r="W1428" s="11">
        <v>145</v>
      </c>
      <c r="X1428" s="11">
        <v>8</v>
      </c>
      <c r="Y1428" s="11" t="s">
        <v>6881</v>
      </c>
      <c r="Z1428" s="15" t="e">
        <f>_xlfn.XLOOKUP(E1428, Commandes!F:F, Commandes!D:D)</f>
        <v>#N/A</v>
      </c>
    </row>
    <row r="1429" spans="1:26" x14ac:dyDescent="0.25">
      <c r="A1429" s="11" t="s">
        <v>68</v>
      </c>
      <c r="B1429" s="11" t="s">
        <v>6865</v>
      </c>
      <c r="C1429" s="11" t="s">
        <v>13424</v>
      </c>
      <c r="D1429" s="11" t="s">
        <v>13842</v>
      </c>
      <c r="E1429" s="11" t="s">
        <v>13843</v>
      </c>
      <c r="F1429" s="11" t="s">
        <v>7071</v>
      </c>
      <c r="G1429" s="11" t="s">
        <v>4275</v>
      </c>
      <c r="H1429" s="11" t="s">
        <v>4667</v>
      </c>
      <c r="I1429" s="11" t="s">
        <v>7255</v>
      </c>
      <c r="J1429" s="11" t="s">
        <v>7256</v>
      </c>
      <c r="K1429" s="11" t="s">
        <v>6897</v>
      </c>
      <c r="L1429" s="11" t="s">
        <v>13844</v>
      </c>
      <c r="M1429" s="11" t="s">
        <v>66</v>
      </c>
      <c r="N1429" s="11" t="s">
        <v>6874</v>
      </c>
      <c r="O1429" s="11" t="s">
        <v>6875</v>
      </c>
      <c r="P1429" s="11" t="s">
        <v>13845</v>
      </c>
      <c r="Q1429" s="11">
        <v>61774</v>
      </c>
      <c r="R1429" s="11" t="s">
        <v>13846</v>
      </c>
      <c r="S1429" s="11" t="s">
        <v>6878</v>
      </c>
      <c r="T1429" s="11" t="s">
        <v>13847</v>
      </c>
      <c r="U1429" s="11">
        <v>1888</v>
      </c>
      <c r="V1429" s="11" t="s">
        <v>6880</v>
      </c>
      <c r="W1429" s="11">
        <v>138</v>
      </c>
      <c r="X1429" s="11">
        <v>7</v>
      </c>
      <c r="Y1429" s="11" t="s">
        <v>6881</v>
      </c>
      <c r="Z1429" s="15" t="e">
        <f>_xlfn.XLOOKUP(E1429, Commandes!F:F, Commandes!D:D)</f>
        <v>#N/A</v>
      </c>
    </row>
    <row r="1430" spans="1:26" x14ac:dyDescent="0.25">
      <c r="A1430" s="11" t="s">
        <v>68</v>
      </c>
      <c r="B1430" s="11" t="s">
        <v>6865</v>
      </c>
      <c r="C1430" s="11" t="s">
        <v>13424</v>
      </c>
      <c r="D1430" s="11" t="s">
        <v>13848</v>
      </c>
      <c r="E1430" s="11" t="s">
        <v>13849</v>
      </c>
      <c r="F1430" s="11" t="s">
        <v>6869</v>
      </c>
      <c r="G1430" s="11" t="s">
        <v>4181</v>
      </c>
      <c r="H1430" s="11" t="s">
        <v>4667</v>
      </c>
      <c r="I1430" s="11" t="s">
        <v>6870</v>
      </c>
      <c r="J1430" s="11" t="s">
        <v>9286</v>
      </c>
      <c r="K1430" s="11" t="s">
        <v>6897</v>
      </c>
      <c r="L1430" s="11" t="s">
        <v>13844</v>
      </c>
      <c r="M1430" s="11" t="s">
        <v>66</v>
      </c>
      <c r="N1430" s="11" t="s">
        <v>6874</v>
      </c>
      <c r="O1430" s="11" t="s">
        <v>6875</v>
      </c>
      <c r="P1430" s="11" t="s">
        <v>13850</v>
      </c>
      <c r="Q1430" s="11">
        <v>74782</v>
      </c>
      <c r="R1430" s="11" t="s">
        <v>13851</v>
      </c>
      <c r="S1430" s="11" t="s">
        <v>6878</v>
      </c>
      <c r="T1430" s="11" t="s">
        <v>13852</v>
      </c>
      <c r="U1430" s="11">
        <v>1580</v>
      </c>
      <c r="V1430" s="11" t="s">
        <v>6880</v>
      </c>
      <c r="W1430" s="11">
        <v>121</v>
      </c>
      <c r="X1430" s="11">
        <v>5</v>
      </c>
      <c r="Y1430" s="11" t="s">
        <v>6881</v>
      </c>
      <c r="Z1430" s="15" t="e">
        <f>_xlfn.XLOOKUP(E1430, Commandes!F:F, Commandes!D:D)</f>
        <v>#N/A</v>
      </c>
    </row>
    <row r="1431" spans="1:26" x14ac:dyDescent="0.25">
      <c r="A1431" s="11" t="s">
        <v>68</v>
      </c>
      <c r="B1431" s="11" t="s">
        <v>6865</v>
      </c>
      <c r="C1431" s="11" t="s">
        <v>13424</v>
      </c>
      <c r="D1431" s="11" t="s">
        <v>13853</v>
      </c>
      <c r="E1431" s="11" t="s">
        <v>13854</v>
      </c>
      <c r="F1431" s="11" t="s">
        <v>6869</v>
      </c>
      <c r="G1431" s="11" t="s">
        <v>4181</v>
      </c>
      <c r="H1431" s="11" t="s">
        <v>4667</v>
      </c>
      <c r="I1431" s="11" t="s">
        <v>6870</v>
      </c>
      <c r="J1431" s="11" t="s">
        <v>9286</v>
      </c>
      <c r="K1431" s="11" t="s">
        <v>6897</v>
      </c>
      <c r="L1431" s="11" t="s">
        <v>13844</v>
      </c>
      <c r="M1431" s="11" t="s">
        <v>66</v>
      </c>
      <c r="N1431" s="11" t="s">
        <v>6874</v>
      </c>
      <c r="O1431" s="11" t="s">
        <v>6875</v>
      </c>
      <c r="P1431" s="11" t="s">
        <v>13855</v>
      </c>
      <c r="Q1431" s="11">
        <v>79088</v>
      </c>
      <c r="R1431" s="11" t="s">
        <v>13856</v>
      </c>
      <c r="S1431" s="11" t="s">
        <v>6878</v>
      </c>
      <c r="T1431" s="11" t="s">
        <v>13857</v>
      </c>
      <c r="U1431" s="11">
        <v>1580</v>
      </c>
      <c r="V1431" s="11" t="s">
        <v>6880</v>
      </c>
      <c r="W1431" s="11">
        <v>121</v>
      </c>
      <c r="X1431" s="11">
        <v>5</v>
      </c>
      <c r="Y1431" s="11" t="s">
        <v>6881</v>
      </c>
      <c r="Z1431" s="15" t="e">
        <f>_xlfn.XLOOKUP(E1431, Commandes!F:F, Commandes!D:D)</f>
        <v>#N/A</v>
      </c>
    </row>
    <row r="1432" spans="1:26" x14ac:dyDescent="0.25">
      <c r="A1432" s="11" t="s">
        <v>68</v>
      </c>
      <c r="B1432" s="11" t="s">
        <v>6865</v>
      </c>
      <c r="C1432" s="11" t="s">
        <v>13424</v>
      </c>
      <c r="D1432" s="11" t="s">
        <v>13858</v>
      </c>
      <c r="E1432" s="11" t="s">
        <v>13859</v>
      </c>
      <c r="F1432" s="11" t="s">
        <v>6869</v>
      </c>
      <c r="G1432" s="11" t="s">
        <v>4181</v>
      </c>
      <c r="H1432" s="11" t="s">
        <v>4667</v>
      </c>
      <c r="I1432" s="11" t="s">
        <v>6870</v>
      </c>
      <c r="J1432" s="11" t="s">
        <v>9286</v>
      </c>
      <c r="K1432" s="11" t="s">
        <v>6897</v>
      </c>
      <c r="L1432" s="11" t="s">
        <v>13844</v>
      </c>
      <c r="M1432" s="11" t="s">
        <v>66</v>
      </c>
      <c r="N1432" s="11" t="s">
        <v>6874</v>
      </c>
      <c r="O1432" s="11" t="s">
        <v>6875</v>
      </c>
      <c r="P1432" s="11" t="s">
        <v>13860</v>
      </c>
      <c r="Q1432" s="11">
        <v>69453</v>
      </c>
      <c r="R1432" s="11" t="s">
        <v>13861</v>
      </c>
      <c r="S1432" s="11" t="s">
        <v>6878</v>
      </c>
      <c r="T1432" s="11" t="s">
        <v>13862</v>
      </c>
      <c r="U1432" s="11">
        <v>1580</v>
      </c>
      <c r="V1432" s="11" t="s">
        <v>6880</v>
      </c>
      <c r="W1432" s="11">
        <v>121</v>
      </c>
      <c r="X1432" s="11">
        <v>5</v>
      </c>
      <c r="Y1432" s="11" t="s">
        <v>6881</v>
      </c>
      <c r="Z1432" s="15" t="e">
        <f>_xlfn.XLOOKUP(E1432, Commandes!F:F, Commandes!D:D)</f>
        <v>#N/A</v>
      </c>
    </row>
    <row r="1433" spans="1:26" x14ac:dyDescent="0.25">
      <c r="A1433" s="11" t="s">
        <v>68</v>
      </c>
      <c r="B1433" s="11" t="s">
        <v>6865</v>
      </c>
      <c r="C1433" s="11" t="s">
        <v>13424</v>
      </c>
      <c r="D1433" s="11" t="s">
        <v>13863</v>
      </c>
      <c r="E1433" s="11" t="s">
        <v>13864</v>
      </c>
      <c r="F1433" s="11" t="s">
        <v>6869</v>
      </c>
      <c r="G1433" s="11" t="s">
        <v>4181</v>
      </c>
      <c r="H1433" s="11" t="s">
        <v>4667</v>
      </c>
      <c r="I1433" s="11" t="s">
        <v>6870</v>
      </c>
      <c r="J1433" s="11" t="s">
        <v>9286</v>
      </c>
      <c r="K1433" s="11" t="s">
        <v>6897</v>
      </c>
      <c r="L1433" s="11" t="s">
        <v>13865</v>
      </c>
      <c r="M1433" s="11" t="s">
        <v>66</v>
      </c>
      <c r="N1433" s="11" t="s">
        <v>6874</v>
      </c>
      <c r="O1433" s="11" t="s">
        <v>6875</v>
      </c>
      <c r="P1433" s="11" t="s">
        <v>13866</v>
      </c>
      <c r="Q1433" s="11">
        <v>80503</v>
      </c>
      <c r="R1433" s="11" t="s">
        <v>13867</v>
      </c>
      <c r="S1433" s="11" t="s">
        <v>6878</v>
      </c>
      <c r="T1433" s="11" t="s">
        <v>13868</v>
      </c>
      <c r="U1433" s="11">
        <v>1580</v>
      </c>
      <c r="V1433" s="11" t="s">
        <v>6880</v>
      </c>
      <c r="W1433" s="11">
        <v>121</v>
      </c>
      <c r="X1433" s="11">
        <v>5</v>
      </c>
      <c r="Y1433" s="11" t="s">
        <v>6881</v>
      </c>
      <c r="Z1433" s="15" t="e">
        <f>_xlfn.XLOOKUP(E1433, Commandes!F:F, Commandes!D:D)</f>
        <v>#N/A</v>
      </c>
    </row>
    <row r="1434" spans="1:26" x14ac:dyDescent="0.25">
      <c r="A1434" s="11" t="s">
        <v>68</v>
      </c>
      <c r="B1434" s="11" t="s">
        <v>6865</v>
      </c>
      <c r="C1434" s="11" t="s">
        <v>13424</v>
      </c>
      <c r="D1434" s="11" t="s">
        <v>13869</v>
      </c>
      <c r="E1434" s="11" t="s">
        <v>13870</v>
      </c>
      <c r="F1434" s="11" t="s">
        <v>6869</v>
      </c>
      <c r="G1434" s="11" t="s">
        <v>4181</v>
      </c>
      <c r="H1434" s="11" t="s">
        <v>4667</v>
      </c>
      <c r="I1434" s="11" t="s">
        <v>6870</v>
      </c>
      <c r="J1434" s="11" t="s">
        <v>9286</v>
      </c>
      <c r="K1434" s="11" t="s">
        <v>6897</v>
      </c>
      <c r="L1434" s="11" t="s">
        <v>13844</v>
      </c>
      <c r="M1434" s="11" t="s">
        <v>66</v>
      </c>
      <c r="N1434" s="11" t="s">
        <v>6874</v>
      </c>
      <c r="O1434" s="11" t="s">
        <v>6875</v>
      </c>
      <c r="P1434" s="11" t="s">
        <v>13871</v>
      </c>
      <c r="Q1434" s="11">
        <v>82744</v>
      </c>
      <c r="R1434" s="11" t="s">
        <v>13872</v>
      </c>
      <c r="S1434" s="11" t="s">
        <v>6878</v>
      </c>
      <c r="T1434" s="11" t="s">
        <v>13873</v>
      </c>
      <c r="U1434" s="11">
        <v>1580</v>
      </c>
      <c r="V1434" s="11" t="s">
        <v>6880</v>
      </c>
      <c r="W1434" s="11">
        <v>121</v>
      </c>
      <c r="X1434" s="11">
        <v>5</v>
      </c>
      <c r="Y1434" s="11" t="s">
        <v>6881</v>
      </c>
      <c r="Z1434" s="15" t="e">
        <f>_xlfn.XLOOKUP(E1434, Commandes!F:F, Commandes!D:D)</f>
        <v>#N/A</v>
      </c>
    </row>
    <row r="1435" spans="1:26" x14ac:dyDescent="0.25">
      <c r="A1435" s="11" t="s">
        <v>68</v>
      </c>
      <c r="B1435" s="11" t="s">
        <v>6865</v>
      </c>
      <c r="C1435" s="11" t="s">
        <v>13424</v>
      </c>
      <c r="D1435" s="11" t="s">
        <v>13874</v>
      </c>
      <c r="E1435" s="11" t="s">
        <v>13875</v>
      </c>
      <c r="F1435" s="11" t="s">
        <v>6895</v>
      </c>
      <c r="G1435" s="11" t="s">
        <v>4275</v>
      </c>
      <c r="H1435" s="11" t="s">
        <v>4667</v>
      </c>
      <c r="I1435" s="11" t="s">
        <v>6677</v>
      </c>
      <c r="J1435" s="11" t="s">
        <v>6896</v>
      </c>
      <c r="K1435" s="11" t="s">
        <v>11782</v>
      </c>
      <c r="L1435" s="11" t="s">
        <v>13876</v>
      </c>
      <c r="M1435" s="11" t="s">
        <v>66</v>
      </c>
      <c r="N1435" s="11" t="s">
        <v>6874</v>
      </c>
      <c r="O1435" s="11" t="s">
        <v>6875</v>
      </c>
      <c r="P1435" s="11" t="s">
        <v>13877</v>
      </c>
      <c r="Q1435" s="11">
        <v>67432</v>
      </c>
      <c r="R1435" s="11" t="s">
        <v>13878</v>
      </c>
      <c r="S1435" s="11" t="s">
        <v>6878</v>
      </c>
      <c r="T1435" s="11" t="s">
        <v>13879</v>
      </c>
      <c r="U1435" s="11">
        <v>1900</v>
      </c>
      <c r="V1435" s="11" t="s">
        <v>6902</v>
      </c>
      <c r="W1435" s="11">
        <v>107</v>
      </c>
      <c r="X1435" s="11">
        <v>5</v>
      </c>
      <c r="Y1435" s="11" t="s">
        <v>6881</v>
      </c>
      <c r="Z1435" s="15" t="e">
        <f>_xlfn.XLOOKUP(E1435, Commandes!F:F, Commandes!D:D)</f>
        <v>#N/A</v>
      </c>
    </row>
    <row r="1436" spans="1:26" x14ac:dyDescent="0.25">
      <c r="A1436" s="11" t="s">
        <v>68</v>
      </c>
      <c r="B1436" s="11" t="s">
        <v>6865</v>
      </c>
      <c r="C1436" s="11" t="s">
        <v>13424</v>
      </c>
      <c r="D1436" s="11" t="s">
        <v>13880</v>
      </c>
      <c r="E1436" s="11" t="s">
        <v>13881</v>
      </c>
      <c r="F1436" s="11" t="s">
        <v>7071</v>
      </c>
      <c r="G1436" s="11" t="s">
        <v>4275</v>
      </c>
      <c r="H1436" s="11" t="s">
        <v>4667</v>
      </c>
      <c r="I1436" s="11" t="s">
        <v>6677</v>
      </c>
      <c r="J1436" s="11" t="s">
        <v>6896</v>
      </c>
      <c r="K1436" s="11" t="s">
        <v>11782</v>
      </c>
      <c r="L1436" s="11" t="s">
        <v>13876</v>
      </c>
      <c r="M1436" s="11" t="s">
        <v>66</v>
      </c>
      <c r="N1436" s="11" t="s">
        <v>6874</v>
      </c>
      <c r="O1436" s="11" t="s">
        <v>6875</v>
      </c>
      <c r="P1436" s="11" t="s">
        <v>13882</v>
      </c>
      <c r="Q1436" s="11">
        <v>55044</v>
      </c>
      <c r="R1436" s="11" t="s">
        <v>13883</v>
      </c>
      <c r="S1436" s="11" t="s">
        <v>6878</v>
      </c>
      <c r="T1436" s="11" t="s">
        <v>13884</v>
      </c>
      <c r="U1436" s="11">
        <v>1900</v>
      </c>
      <c r="V1436" s="11" t="s">
        <v>6902</v>
      </c>
      <c r="W1436" s="11">
        <v>107</v>
      </c>
      <c r="X1436" s="11">
        <v>5</v>
      </c>
      <c r="Y1436" s="11" t="s">
        <v>6881</v>
      </c>
      <c r="Z1436" s="15" t="e">
        <f>_xlfn.XLOOKUP(E1436, Commandes!F:F, Commandes!D:D)</f>
        <v>#N/A</v>
      </c>
    </row>
    <row r="1437" spans="1:26" x14ac:dyDescent="0.25">
      <c r="A1437" s="11" t="s">
        <v>68</v>
      </c>
      <c r="B1437" s="11" t="s">
        <v>6865</v>
      </c>
      <c r="C1437" s="11" t="s">
        <v>13424</v>
      </c>
      <c r="D1437" s="11" t="s">
        <v>13885</v>
      </c>
      <c r="E1437" s="11" t="s">
        <v>13886</v>
      </c>
      <c r="F1437" s="11" t="s">
        <v>7071</v>
      </c>
      <c r="G1437" s="11" t="s">
        <v>4275</v>
      </c>
      <c r="H1437" s="11" t="s">
        <v>4667</v>
      </c>
      <c r="I1437" s="11" t="s">
        <v>6677</v>
      </c>
      <c r="J1437" s="11" t="s">
        <v>6896</v>
      </c>
      <c r="K1437" s="11" t="s">
        <v>11782</v>
      </c>
      <c r="L1437" s="11" t="s">
        <v>13876</v>
      </c>
      <c r="M1437" s="11" t="s">
        <v>66</v>
      </c>
      <c r="N1437" s="11" t="s">
        <v>6874</v>
      </c>
      <c r="O1437" s="11" t="s">
        <v>6875</v>
      </c>
      <c r="P1437" s="11" t="s">
        <v>13887</v>
      </c>
      <c r="Q1437" s="11">
        <v>64436</v>
      </c>
      <c r="R1437" s="11" t="s">
        <v>13888</v>
      </c>
      <c r="S1437" s="11" t="s">
        <v>6878</v>
      </c>
      <c r="T1437" s="11" t="s">
        <v>13889</v>
      </c>
      <c r="U1437" s="11">
        <v>1900</v>
      </c>
      <c r="V1437" s="11" t="s">
        <v>6902</v>
      </c>
      <c r="W1437" s="11">
        <v>107</v>
      </c>
      <c r="X1437" s="11">
        <v>5</v>
      </c>
      <c r="Y1437" s="11" t="s">
        <v>6881</v>
      </c>
      <c r="Z1437" s="15" t="e">
        <f>_xlfn.XLOOKUP(E1437, Commandes!F:F, Commandes!D:D)</f>
        <v>#N/A</v>
      </c>
    </row>
    <row r="1438" spans="1:26" x14ac:dyDescent="0.25">
      <c r="A1438" s="11" t="s">
        <v>68</v>
      </c>
      <c r="B1438" s="11" t="s">
        <v>7127</v>
      </c>
      <c r="C1438" s="11" t="s">
        <v>13279</v>
      </c>
      <c r="D1438" s="11" t="s">
        <v>13890</v>
      </c>
      <c r="E1438" s="11" t="s">
        <v>13891</v>
      </c>
      <c r="F1438" s="11" t="s">
        <v>66</v>
      </c>
      <c r="G1438" s="11" t="s">
        <v>4181</v>
      </c>
      <c r="H1438" s="11" t="s">
        <v>4667</v>
      </c>
      <c r="I1438" s="11" t="s">
        <v>7301</v>
      </c>
      <c r="J1438" s="11" t="s">
        <v>7302</v>
      </c>
      <c r="K1438" s="11" t="s">
        <v>7303</v>
      </c>
      <c r="L1438" s="11" t="s">
        <v>7661</v>
      </c>
      <c r="M1438" s="11" t="s">
        <v>66</v>
      </c>
      <c r="N1438" s="11" t="s">
        <v>6874</v>
      </c>
      <c r="O1438" s="11" t="s">
        <v>6875</v>
      </c>
      <c r="P1438" s="11" t="s">
        <v>66</v>
      </c>
      <c r="Q1438" s="11">
        <v>135568</v>
      </c>
      <c r="R1438" s="11" t="s">
        <v>13892</v>
      </c>
      <c r="S1438" s="11" t="s">
        <v>6878</v>
      </c>
      <c r="T1438" s="11" t="s">
        <v>13893</v>
      </c>
      <c r="U1438" s="11">
        <v>1702</v>
      </c>
      <c r="V1438" s="11" t="s">
        <v>6923</v>
      </c>
      <c r="W1438" s="11">
        <v>95</v>
      </c>
      <c r="X1438" s="11">
        <v>4</v>
      </c>
      <c r="Y1438" s="11" t="s">
        <v>6881</v>
      </c>
      <c r="Z1438" s="15" t="e">
        <f>_xlfn.XLOOKUP(E1438, Commandes!F:F, Commandes!D:D)</f>
        <v>#N/A</v>
      </c>
    </row>
    <row r="1439" spans="1:26" x14ac:dyDescent="0.25">
      <c r="A1439" s="11" t="s">
        <v>68</v>
      </c>
      <c r="B1439" s="11" t="s">
        <v>7127</v>
      </c>
      <c r="C1439" s="11" t="s">
        <v>13350</v>
      </c>
      <c r="D1439" s="11" t="s">
        <v>13894</v>
      </c>
      <c r="E1439" s="11" t="s">
        <v>13895</v>
      </c>
      <c r="F1439" s="11" t="s">
        <v>66</v>
      </c>
      <c r="G1439" s="11" t="s">
        <v>4181</v>
      </c>
      <c r="H1439" s="11" t="s">
        <v>4667</v>
      </c>
      <c r="I1439" s="11" t="s">
        <v>7301</v>
      </c>
      <c r="J1439" s="11" t="s">
        <v>7302</v>
      </c>
      <c r="K1439" s="11" t="s">
        <v>7303</v>
      </c>
      <c r="L1439" s="11" t="s">
        <v>13896</v>
      </c>
      <c r="M1439" s="11" t="s">
        <v>66</v>
      </c>
      <c r="N1439" s="11" t="s">
        <v>6874</v>
      </c>
      <c r="O1439" s="11" t="s">
        <v>6875</v>
      </c>
      <c r="P1439" s="11" t="s">
        <v>66</v>
      </c>
      <c r="Q1439" s="11">
        <v>97840</v>
      </c>
      <c r="R1439" s="11" t="s">
        <v>13897</v>
      </c>
      <c r="S1439" s="11" t="s">
        <v>6878</v>
      </c>
      <c r="T1439" s="11" t="s">
        <v>13898</v>
      </c>
      <c r="U1439" s="11">
        <v>1702</v>
      </c>
      <c r="V1439" s="11" t="s">
        <v>6923</v>
      </c>
      <c r="W1439" s="11">
        <v>95</v>
      </c>
      <c r="X1439" s="11">
        <v>4</v>
      </c>
      <c r="Y1439" s="11" t="s">
        <v>6881</v>
      </c>
      <c r="Z1439" s="15" t="e">
        <f>_xlfn.XLOOKUP(E1439, Commandes!F:F, Commandes!D:D)</f>
        <v>#N/A</v>
      </c>
    </row>
    <row r="1440" spans="1:26" x14ac:dyDescent="0.25">
      <c r="A1440" s="11" t="s">
        <v>68</v>
      </c>
      <c r="B1440" s="11" t="s">
        <v>7127</v>
      </c>
      <c r="C1440" s="11" t="s">
        <v>13424</v>
      </c>
      <c r="D1440" s="11" t="s">
        <v>13899</v>
      </c>
      <c r="E1440" s="11" t="s">
        <v>6600</v>
      </c>
      <c r="F1440" s="11" t="s">
        <v>66</v>
      </c>
      <c r="G1440" s="11" t="s">
        <v>4181</v>
      </c>
      <c r="H1440" s="11" t="s">
        <v>4667</v>
      </c>
      <c r="I1440" s="11" t="s">
        <v>8278</v>
      </c>
      <c r="J1440" s="11" t="s">
        <v>8279</v>
      </c>
      <c r="K1440" s="11" t="s">
        <v>12704</v>
      </c>
      <c r="L1440" s="11" t="s">
        <v>6991</v>
      </c>
      <c r="M1440" s="11" t="s">
        <v>66</v>
      </c>
      <c r="N1440" s="11" t="s">
        <v>6874</v>
      </c>
      <c r="O1440" s="11" t="s">
        <v>6875</v>
      </c>
      <c r="P1440" s="11" t="s">
        <v>66</v>
      </c>
      <c r="Q1440" s="11">
        <v>212046</v>
      </c>
      <c r="R1440" s="11" t="s">
        <v>13900</v>
      </c>
      <c r="S1440" s="11" t="s">
        <v>6878</v>
      </c>
      <c r="T1440" s="11" t="s">
        <v>6604</v>
      </c>
      <c r="U1440" s="11">
        <v>1670</v>
      </c>
      <c r="V1440" s="11" t="s">
        <v>6923</v>
      </c>
      <c r="W1440" s="11">
        <v>104</v>
      </c>
      <c r="X1440" s="11">
        <v>4</v>
      </c>
      <c r="Y1440" s="11" t="s">
        <v>66</v>
      </c>
      <c r="Z1440" s="15" t="e">
        <f>_xlfn.XLOOKUP(E1440, Commandes!F:F, Commandes!D:D)</f>
        <v>#N/A</v>
      </c>
    </row>
    <row r="1441" spans="1:26" x14ac:dyDescent="0.25">
      <c r="A1441" s="11" t="s">
        <v>68</v>
      </c>
      <c r="B1441" s="11" t="s">
        <v>7127</v>
      </c>
      <c r="C1441" s="11" t="s">
        <v>13424</v>
      </c>
      <c r="D1441" s="11" t="s">
        <v>13901</v>
      </c>
      <c r="E1441" s="11" t="s">
        <v>13902</v>
      </c>
      <c r="F1441" s="11" t="s">
        <v>66</v>
      </c>
      <c r="G1441" s="11" t="s">
        <v>4181</v>
      </c>
      <c r="H1441" s="11" t="s">
        <v>4667</v>
      </c>
      <c r="I1441" s="11" t="s">
        <v>7301</v>
      </c>
      <c r="J1441" s="11" t="s">
        <v>7302</v>
      </c>
      <c r="K1441" s="11" t="s">
        <v>7303</v>
      </c>
      <c r="L1441" s="11" t="s">
        <v>13903</v>
      </c>
      <c r="M1441" s="11" t="s">
        <v>66</v>
      </c>
      <c r="N1441" s="11" t="s">
        <v>6874</v>
      </c>
      <c r="O1441" s="11" t="s">
        <v>6875</v>
      </c>
      <c r="P1441" s="11" t="s">
        <v>13904</v>
      </c>
      <c r="Q1441" s="11">
        <v>178855</v>
      </c>
      <c r="R1441" s="11" t="s">
        <v>13905</v>
      </c>
      <c r="S1441" s="11" t="s">
        <v>6878</v>
      </c>
      <c r="T1441" s="11" t="s">
        <v>13906</v>
      </c>
      <c r="U1441" s="11">
        <v>1702</v>
      </c>
      <c r="V1441" s="11" t="s">
        <v>6923</v>
      </c>
      <c r="W1441" s="11">
        <v>95</v>
      </c>
      <c r="X1441" s="11">
        <v>4</v>
      </c>
      <c r="Y1441" s="11" t="s">
        <v>6881</v>
      </c>
      <c r="Z1441" s="15" t="e">
        <f>_xlfn.XLOOKUP(E1441, Commandes!F:F, Commandes!D:D)</f>
        <v>#N/A</v>
      </c>
    </row>
    <row r="1442" spans="1:26" x14ac:dyDescent="0.25">
      <c r="A1442" s="11" t="s">
        <v>68</v>
      </c>
      <c r="B1442" s="11" t="s">
        <v>7127</v>
      </c>
      <c r="C1442" s="11" t="s">
        <v>13424</v>
      </c>
      <c r="D1442" s="11" t="s">
        <v>13907</v>
      </c>
      <c r="E1442" s="11" t="s">
        <v>13908</v>
      </c>
      <c r="F1442" s="11" t="s">
        <v>66</v>
      </c>
      <c r="G1442" s="11" t="s">
        <v>4181</v>
      </c>
      <c r="H1442" s="11" t="s">
        <v>4667</v>
      </c>
      <c r="I1442" s="11" t="s">
        <v>7301</v>
      </c>
      <c r="J1442" s="11" t="s">
        <v>7302</v>
      </c>
      <c r="K1442" s="11" t="s">
        <v>7303</v>
      </c>
      <c r="L1442" s="11" t="s">
        <v>13909</v>
      </c>
      <c r="M1442" s="11" t="s">
        <v>66</v>
      </c>
      <c r="N1442" s="11" t="s">
        <v>6874</v>
      </c>
      <c r="O1442" s="11" t="s">
        <v>6875</v>
      </c>
      <c r="P1442" s="11" t="s">
        <v>66</v>
      </c>
      <c r="Q1442" s="11">
        <v>195185</v>
      </c>
      <c r="R1442" s="11" t="s">
        <v>13910</v>
      </c>
      <c r="S1442" s="11" t="s">
        <v>6878</v>
      </c>
      <c r="T1442" s="11" t="s">
        <v>13911</v>
      </c>
      <c r="U1442" s="11">
        <v>1702</v>
      </c>
      <c r="V1442" s="11" t="s">
        <v>6923</v>
      </c>
      <c r="W1442" s="11">
        <v>95</v>
      </c>
      <c r="X1442" s="11">
        <v>4</v>
      </c>
      <c r="Y1442" s="11" t="s">
        <v>6881</v>
      </c>
      <c r="Z1442" s="15" t="e">
        <f>_xlfn.XLOOKUP(E1442, Commandes!F:F, Commandes!D:D)</f>
        <v>#N/A</v>
      </c>
    </row>
    <row r="1443" spans="1:26" x14ac:dyDescent="0.25">
      <c r="A1443" s="11" t="s">
        <v>68</v>
      </c>
      <c r="B1443" s="11" t="s">
        <v>7127</v>
      </c>
      <c r="C1443" s="11" t="s">
        <v>13424</v>
      </c>
      <c r="D1443" s="11" t="s">
        <v>13912</v>
      </c>
      <c r="E1443" s="11" t="s">
        <v>13913</v>
      </c>
      <c r="F1443" s="11" t="s">
        <v>66</v>
      </c>
      <c r="G1443" s="11" t="s">
        <v>4181</v>
      </c>
      <c r="H1443" s="11" t="s">
        <v>4667</v>
      </c>
      <c r="I1443" s="11" t="s">
        <v>7301</v>
      </c>
      <c r="J1443" s="11" t="s">
        <v>7302</v>
      </c>
      <c r="K1443" s="11" t="s">
        <v>7303</v>
      </c>
      <c r="L1443" s="11" t="s">
        <v>13914</v>
      </c>
      <c r="M1443" s="11" t="s">
        <v>66</v>
      </c>
      <c r="N1443" s="11" t="s">
        <v>6874</v>
      </c>
      <c r="O1443" s="11" t="s">
        <v>6875</v>
      </c>
      <c r="P1443" s="11" t="s">
        <v>66</v>
      </c>
      <c r="Q1443" s="11">
        <v>123060</v>
      </c>
      <c r="R1443" s="11" t="s">
        <v>13915</v>
      </c>
      <c r="S1443" s="11" t="s">
        <v>6878</v>
      </c>
      <c r="T1443" s="11" t="s">
        <v>13916</v>
      </c>
      <c r="U1443" s="11">
        <v>1702</v>
      </c>
      <c r="V1443" s="11" t="s">
        <v>6923</v>
      </c>
      <c r="W1443" s="11">
        <v>95</v>
      </c>
      <c r="X1443" s="11">
        <v>4</v>
      </c>
      <c r="Y1443" s="11" t="s">
        <v>6881</v>
      </c>
      <c r="Z1443" s="15" t="e">
        <f>_xlfn.XLOOKUP(E1443, Commandes!F:F, Commandes!D:D)</f>
        <v>#N/A</v>
      </c>
    </row>
    <row r="1444" spans="1:26" x14ac:dyDescent="0.25">
      <c r="A1444" s="11" t="s">
        <v>68</v>
      </c>
      <c r="B1444" s="11" t="s">
        <v>7127</v>
      </c>
      <c r="C1444" s="11" t="s">
        <v>13424</v>
      </c>
      <c r="D1444" s="11" t="s">
        <v>13917</v>
      </c>
      <c r="E1444" s="11" t="s">
        <v>13918</v>
      </c>
      <c r="F1444" s="11" t="s">
        <v>66</v>
      </c>
      <c r="G1444" s="11" t="s">
        <v>4181</v>
      </c>
      <c r="H1444" s="11" t="s">
        <v>4667</v>
      </c>
      <c r="I1444" s="11" t="s">
        <v>7301</v>
      </c>
      <c r="J1444" s="11" t="s">
        <v>7302</v>
      </c>
      <c r="K1444" s="11" t="s">
        <v>7303</v>
      </c>
      <c r="L1444" s="11" t="s">
        <v>7661</v>
      </c>
      <c r="M1444" s="11" t="s">
        <v>66</v>
      </c>
      <c r="N1444" s="11" t="s">
        <v>6874</v>
      </c>
      <c r="O1444" s="11" t="s">
        <v>6875</v>
      </c>
      <c r="P1444" s="11" t="s">
        <v>13919</v>
      </c>
      <c r="Q1444" s="11">
        <v>140110</v>
      </c>
      <c r="R1444" s="11" t="s">
        <v>13920</v>
      </c>
      <c r="S1444" s="11" t="s">
        <v>6878</v>
      </c>
      <c r="T1444" s="11" t="s">
        <v>13921</v>
      </c>
      <c r="U1444" s="11">
        <v>1702</v>
      </c>
      <c r="V1444" s="11" t="s">
        <v>6923</v>
      </c>
      <c r="W1444" s="11">
        <v>95</v>
      </c>
      <c r="X1444" s="11">
        <v>4</v>
      </c>
      <c r="Y1444" s="11" t="s">
        <v>6881</v>
      </c>
      <c r="Z1444" s="15" t="e">
        <f>_xlfn.XLOOKUP(E1444, Commandes!F:F, Commandes!D:D)</f>
        <v>#N/A</v>
      </c>
    </row>
    <row r="1445" spans="1:26" x14ac:dyDescent="0.25">
      <c r="A1445" s="11" t="s">
        <v>68</v>
      </c>
      <c r="B1445" s="11" t="s">
        <v>7127</v>
      </c>
      <c r="C1445" s="11" t="s">
        <v>13424</v>
      </c>
      <c r="D1445" s="11" t="s">
        <v>13922</v>
      </c>
      <c r="E1445" s="11" t="s">
        <v>13923</v>
      </c>
      <c r="F1445" s="11" t="s">
        <v>66</v>
      </c>
      <c r="G1445" s="11" t="s">
        <v>4181</v>
      </c>
      <c r="H1445" s="11" t="s">
        <v>4667</v>
      </c>
      <c r="I1445" s="11" t="s">
        <v>7301</v>
      </c>
      <c r="J1445" s="11" t="s">
        <v>7302</v>
      </c>
      <c r="K1445" s="11" t="s">
        <v>7303</v>
      </c>
      <c r="L1445" s="11" t="s">
        <v>7661</v>
      </c>
      <c r="M1445" s="11" t="s">
        <v>66</v>
      </c>
      <c r="N1445" s="11" t="s">
        <v>6874</v>
      </c>
      <c r="O1445" s="11" t="s">
        <v>6875</v>
      </c>
      <c r="P1445" s="11" t="s">
        <v>66</v>
      </c>
      <c r="Q1445" s="11">
        <v>99595</v>
      </c>
      <c r="R1445" s="11" t="s">
        <v>13924</v>
      </c>
      <c r="S1445" s="11" t="s">
        <v>6878</v>
      </c>
      <c r="T1445" s="11" t="s">
        <v>13925</v>
      </c>
      <c r="U1445" s="11">
        <v>1702</v>
      </c>
      <c r="V1445" s="11" t="s">
        <v>6923</v>
      </c>
      <c r="W1445" s="11">
        <v>95</v>
      </c>
      <c r="X1445" s="11">
        <v>4</v>
      </c>
      <c r="Y1445" s="11" t="s">
        <v>6881</v>
      </c>
      <c r="Z1445" s="15" t="e">
        <f>_xlfn.XLOOKUP(E1445, Commandes!F:F, Commandes!D:D)</f>
        <v>#N/A</v>
      </c>
    </row>
    <row r="1446" spans="1:26" x14ac:dyDescent="0.25">
      <c r="A1446" s="11" t="s">
        <v>68</v>
      </c>
      <c r="B1446" s="11" t="s">
        <v>7127</v>
      </c>
      <c r="C1446" s="11" t="s">
        <v>13424</v>
      </c>
      <c r="D1446" s="11" t="s">
        <v>13926</v>
      </c>
      <c r="E1446" s="11" t="s">
        <v>13927</v>
      </c>
      <c r="F1446" s="11" t="s">
        <v>66</v>
      </c>
      <c r="G1446" s="11" t="s">
        <v>8236</v>
      </c>
      <c r="H1446" s="11" t="s">
        <v>4667</v>
      </c>
      <c r="I1446" s="11" t="s">
        <v>7301</v>
      </c>
      <c r="J1446" s="11" t="s">
        <v>7302</v>
      </c>
      <c r="K1446" s="11" t="s">
        <v>13070</v>
      </c>
      <c r="L1446" s="11" t="s">
        <v>13928</v>
      </c>
      <c r="M1446" s="11" t="s">
        <v>66</v>
      </c>
      <c r="N1446" s="11" t="s">
        <v>6874</v>
      </c>
      <c r="O1446" s="11" t="s">
        <v>6875</v>
      </c>
      <c r="P1446" s="11" t="s">
        <v>13929</v>
      </c>
      <c r="Q1446" s="11">
        <v>192020</v>
      </c>
      <c r="R1446" s="11" t="s">
        <v>13930</v>
      </c>
      <c r="S1446" s="11" t="s">
        <v>6878</v>
      </c>
      <c r="T1446" s="11" t="s">
        <v>13931</v>
      </c>
      <c r="U1446" s="11">
        <v>1702</v>
      </c>
      <c r="V1446" s="11" t="s">
        <v>6923</v>
      </c>
      <c r="W1446" s="11">
        <v>109</v>
      </c>
      <c r="X1446" s="11">
        <v>4</v>
      </c>
      <c r="Y1446" s="11" t="s">
        <v>6881</v>
      </c>
      <c r="Z1446" s="15" t="e">
        <f>_xlfn.XLOOKUP(E1446, Commandes!F:F, Commandes!D:D)</f>
        <v>#N/A</v>
      </c>
    </row>
    <row r="1447" spans="1:26" x14ac:dyDescent="0.25">
      <c r="A1447" s="11" t="s">
        <v>68</v>
      </c>
      <c r="B1447" s="11" t="s">
        <v>7127</v>
      </c>
      <c r="C1447" s="11" t="s">
        <v>13424</v>
      </c>
      <c r="D1447" s="11" t="s">
        <v>13932</v>
      </c>
      <c r="E1447" s="11" t="s">
        <v>13933</v>
      </c>
      <c r="F1447" s="11" t="s">
        <v>66</v>
      </c>
      <c r="G1447" s="11" t="s">
        <v>4181</v>
      </c>
      <c r="H1447" s="11" t="s">
        <v>4667</v>
      </c>
      <c r="I1447" s="11" t="s">
        <v>9336</v>
      </c>
      <c r="J1447" s="11" t="s">
        <v>9337</v>
      </c>
      <c r="K1447" s="11" t="s">
        <v>12736</v>
      </c>
      <c r="L1447" s="11" t="s">
        <v>13934</v>
      </c>
      <c r="M1447" s="11" t="s">
        <v>66</v>
      </c>
      <c r="N1447" s="11" t="s">
        <v>6874</v>
      </c>
      <c r="O1447" s="11" t="s">
        <v>6875</v>
      </c>
      <c r="P1447" s="11" t="s">
        <v>13935</v>
      </c>
      <c r="Q1447" s="11">
        <v>79447</v>
      </c>
      <c r="R1447" s="11" t="s">
        <v>13936</v>
      </c>
      <c r="S1447" s="11" t="s">
        <v>6878</v>
      </c>
      <c r="T1447" s="11" t="s">
        <v>13937</v>
      </c>
      <c r="U1447" s="11">
        <v>1745</v>
      </c>
      <c r="V1447" s="11" t="s">
        <v>6902</v>
      </c>
      <c r="W1447" s="11">
        <v>98</v>
      </c>
      <c r="X1447" s="11">
        <v>5</v>
      </c>
      <c r="Y1447" s="11" t="s">
        <v>6881</v>
      </c>
      <c r="Z1447" s="15" t="e">
        <f>_xlfn.XLOOKUP(E1447, Commandes!F:F, Commandes!D:D)</f>
        <v>#N/A</v>
      </c>
    </row>
    <row r="1448" spans="1:26" x14ac:dyDescent="0.25">
      <c r="A1448" s="11" t="s">
        <v>68</v>
      </c>
      <c r="B1448" s="11" t="s">
        <v>7127</v>
      </c>
      <c r="C1448" s="11" t="s">
        <v>13424</v>
      </c>
      <c r="D1448" s="11" t="s">
        <v>13938</v>
      </c>
      <c r="E1448" s="11" t="s">
        <v>13939</v>
      </c>
      <c r="F1448" s="11" t="s">
        <v>66</v>
      </c>
      <c r="G1448" s="11" t="s">
        <v>4181</v>
      </c>
      <c r="H1448" s="11" t="s">
        <v>4667</v>
      </c>
      <c r="I1448" s="11" t="s">
        <v>8290</v>
      </c>
      <c r="J1448" s="11" t="s">
        <v>8291</v>
      </c>
      <c r="K1448" s="11" t="s">
        <v>11726</v>
      </c>
      <c r="L1448" s="11" t="s">
        <v>13798</v>
      </c>
      <c r="M1448" s="11" t="s">
        <v>66</v>
      </c>
      <c r="N1448" s="11" t="s">
        <v>6874</v>
      </c>
      <c r="O1448" s="11" t="s">
        <v>6875</v>
      </c>
      <c r="P1448" s="11" t="s">
        <v>13940</v>
      </c>
      <c r="Q1448" s="11">
        <v>135000</v>
      </c>
      <c r="R1448" s="11" t="s">
        <v>13941</v>
      </c>
      <c r="S1448" s="11" t="s">
        <v>6878</v>
      </c>
      <c r="T1448" s="11" t="s">
        <v>13942</v>
      </c>
      <c r="U1448" s="11">
        <v>1595</v>
      </c>
      <c r="V1448" s="11" t="s">
        <v>6880</v>
      </c>
      <c r="W1448" s="11">
        <v>120</v>
      </c>
      <c r="X1448" s="11">
        <v>5</v>
      </c>
      <c r="Y1448" s="11" t="s">
        <v>6881</v>
      </c>
      <c r="Z1448" s="15" t="e">
        <f>_xlfn.XLOOKUP(E1448, Commandes!F:F, Commandes!D:D)</f>
        <v>#N/A</v>
      </c>
    </row>
    <row r="1449" spans="1:26" x14ac:dyDescent="0.25">
      <c r="A1449" s="11" t="s">
        <v>68</v>
      </c>
      <c r="B1449" s="11" t="s">
        <v>7127</v>
      </c>
      <c r="C1449" s="11" t="s">
        <v>13424</v>
      </c>
      <c r="D1449" s="11" t="s">
        <v>13943</v>
      </c>
      <c r="E1449" s="11" t="s">
        <v>13944</v>
      </c>
      <c r="F1449" s="11" t="s">
        <v>66</v>
      </c>
      <c r="G1449" s="11" t="s">
        <v>4181</v>
      </c>
      <c r="H1449" s="11" t="s">
        <v>4667</v>
      </c>
      <c r="I1449" s="11" t="s">
        <v>8290</v>
      </c>
      <c r="J1449" s="11" t="s">
        <v>8291</v>
      </c>
      <c r="K1449" s="11" t="s">
        <v>11726</v>
      </c>
      <c r="L1449" s="11" t="s">
        <v>13798</v>
      </c>
      <c r="M1449" s="11" t="s">
        <v>66</v>
      </c>
      <c r="N1449" s="11" t="s">
        <v>6874</v>
      </c>
      <c r="O1449" s="11" t="s">
        <v>6875</v>
      </c>
      <c r="P1449" s="11" t="s">
        <v>13945</v>
      </c>
      <c r="Q1449" s="11">
        <v>105172</v>
      </c>
      <c r="R1449" s="11" t="s">
        <v>13946</v>
      </c>
      <c r="S1449" s="11" t="s">
        <v>6878</v>
      </c>
      <c r="T1449" s="11" t="s">
        <v>13947</v>
      </c>
      <c r="U1449" s="11">
        <v>1595</v>
      </c>
      <c r="V1449" s="11" t="s">
        <v>6880</v>
      </c>
      <c r="W1449" s="11">
        <v>120</v>
      </c>
      <c r="X1449" s="11">
        <v>5</v>
      </c>
      <c r="Y1449" s="11" t="s">
        <v>6881</v>
      </c>
      <c r="Z1449" s="15" t="e">
        <f>_xlfn.XLOOKUP(E1449, Commandes!F:F, Commandes!D:D)</f>
        <v>#N/A</v>
      </c>
    </row>
    <row r="1450" spans="1:26" x14ac:dyDescent="0.25">
      <c r="A1450" s="11" t="s">
        <v>68</v>
      </c>
      <c r="B1450" s="11" t="s">
        <v>7127</v>
      </c>
      <c r="C1450" s="11" t="s">
        <v>13424</v>
      </c>
      <c r="D1450" s="11" t="s">
        <v>13948</v>
      </c>
      <c r="E1450" s="11" t="s">
        <v>13949</v>
      </c>
      <c r="F1450" s="11" t="s">
        <v>66</v>
      </c>
      <c r="G1450" s="11" t="s">
        <v>4181</v>
      </c>
      <c r="H1450" s="11" t="s">
        <v>4667</v>
      </c>
      <c r="I1450" s="11" t="s">
        <v>8290</v>
      </c>
      <c r="J1450" s="11" t="s">
        <v>8291</v>
      </c>
      <c r="K1450" s="11" t="s">
        <v>11726</v>
      </c>
      <c r="L1450" s="11" t="s">
        <v>13798</v>
      </c>
      <c r="M1450" s="11" t="s">
        <v>66</v>
      </c>
      <c r="N1450" s="11" t="s">
        <v>6874</v>
      </c>
      <c r="O1450" s="11" t="s">
        <v>6875</v>
      </c>
      <c r="P1450" s="11" t="s">
        <v>13950</v>
      </c>
      <c r="Q1450" s="11">
        <v>111835</v>
      </c>
      <c r="R1450" s="11" t="s">
        <v>13951</v>
      </c>
      <c r="S1450" s="11" t="s">
        <v>6878</v>
      </c>
      <c r="T1450" s="11" t="s">
        <v>13952</v>
      </c>
      <c r="U1450" s="11">
        <v>1595</v>
      </c>
      <c r="V1450" s="11" t="s">
        <v>6880</v>
      </c>
      <c r="W1450" s="11">
        <v>120</v>
      </c>
      <c r="X1450" s="11">
        <v>5</v>
      </c>
      <c r="Y1450" s="11" t="s">
        <v>6881</v>
      </c>
      <c r="Z1450" s="15" t="e">
        <f>_xlfn.XLOOKUP(E1450, Commandes!F:F, Commandes!D:D)</f>
        <v>#N/A</v>
      </c>
    </row>
    <row r="1451" spans="1:26" x14ac:dyDescent="0.25">
      <c r="A1451" s="11" t="s">
        <v>68</v>
      </c>
      <c r="B1451" s="11" t="s">
        <v>7127</v>
      </c>
      <c r="C1451" s="11" t="s">
        <v>13424</v>
      </c>
      <c r="D1451" s="11" t="s">
        <v>13953</v>
      </c>
      <c r="E1451" s="11" t="s">
        <v>13954</v>
      </c>
      <c r="F1451" s="11" t="s">
        <v>66</v>
      </c>
      <c r="G1451" s="11" t="s">
        <v>4181</v>
      </c>
      <c r="H1451" s="11" t="s">
        <v>4667</v>
      </c>
      <c r="I1451" s="11" t="s">
        <v>8290</v>
      </c>
      <c r="J1451" s="11" t="s">
        <v>8291</v>
      </c>
      <c r="K1451" s="11" t="s">
        <v>11726</v>
      </c>
      <c r="L1451" s="11" t="s">
        <v>13798</v>
      </c>
      <c r="M1451" s="11" t="s">
        <v>66</v>
      </c>
      <c r="N1451" s="11" t="s">
        <v>6874</v>
      </c>
      <c r="O1451" s="11" t="s">
        <v>6875</v>
      </c>
      <c r="P1451" s="11" t="s">
        <v>13955</v>
      </c>
      <c r="Q1451" s="11">
        <v>101227</v>
      </c>
      <c r="R1451" s="11" t="s">
        <v>13956</v>
      </c>
      <c r="S1451" s="11" t="s">
        <v>6878</v>
      </c>
      <c r="T1451" s="11" t="s">
        <v>13957</v>
      </c>
      <c r="U1451" s="11">
        <v>1595</v>
      </c>
      <c r="V1451" s="11" t="s">
        <v>6880</v>
      </c>
      <c r="W1451" s="11">
        <v>120</v>
      </c>
      <c r="X1451" s="11">
        <v>5</v>
      </c>
      <c r="Y1451" s="11" t="s">
        <v>6881</v>
      </c>
      <c r="Z1451" s="15" t="e">
        <f>_xlfn.XLOOKUP(E1451, Commandes!F:F, Commandes!D:D)</f>
        <v>#N/A</v>
      </c>
    </row>
    <row r="1452" spans="1:26" x14ac:dyDescent="0.25">
      <c r="A1452" s="11" t="s">
        <v>68</v>
      </c>
      <c r="B1452" s="11" t="s">
        <v>6903</v>
      </c>
      <c r="C1452" s="11" t="s">
        <v>13424</v>
      </c>
      <c r="D1452" s="11" t="s">
        <v>13958</v>
      </c>
      <c r="E1452" s="11" t="s">
        <v>307</v>
      </c>
      <c r="F1452" s="11" t="s">
        <v>6905</v>
      </c>
      <c r="G1452" s="11" t="s">
        <v>66</v>
      </c>
      <c r="H1452" s="11" t="s">
        <v>6906</v>
      </c>
      <c r="I1452" s="11" t="s">
        <v>4831</v>
      </c>
      <c r="J1452" s="11" t="s">
        <v>13959</v>
      </c>
      <c r="K1452" s="11" t="s">
        <v>13960</v>
      </c>
      <c r="L1452" s="11" t="s">
        <v>13961</v>
      </c>
      <c r="M1452" s="11" t="s">
        <v>66</v>
      </c>
      <c r="N1452" s="11" t="s">
        <v>6874</v>
      </c>
      <c r="O1452" s="11" t="s">
        <v>6875</v>
      </c>
      <c r="P1452" s="11" t="s">
        <v>66</v>
      </c>
      <c r="Q1452" s="11">
        <v>290950</v>
      </c>
      <c r="R1452" s="11" t="s">
        <v>12242</v>
      </c>
      <c r="S1452" s="11" t="s">
        <v>6878</v>
      </c>
      <c r="T1452" s="11" t="s">
        <v>309</v>
      </c>
      <c r="U1452" s="11">
        <v>3500</v>
      </c>
      <c r="V1452" s="11" t="s">
        <v>6923</v>
      </c>
      <c r="W1452" s="11">
        <v>216</v>
      </c>
      <c r="X1452" s="11">
        <v>8</v>
      </c>
      <c r="Y1452" s="11" t="s">
        <v>66</v>
      </c>
      <c r="Z1452" s="15" t="str">
        <f>_xlfn.XLOOKUP(E1452, Commandes!F:F, Commandes!D:D)</f>
        <v>GYNC-9U8-FU6</v>
      </c>
    </row>
    <row r="1453" spans="1:26" x14ac:dyDescent="0.25">
      <c r="A1453" s="11" t="s">
        <v>68</v>
      </c>
      <c r="B1453" s="11" t="s">
        <v>6903</v>
      </c>
      <c r="C1453" s="11" t="s">
        <v>13424</v>
      </c>
      <c r="D1453" s="11" t="s">
        <v>13962</v>
      </c>
      <c r="E1453" s="11" t="s">
        <v>180</v>
      </c>
      <c r="F1453" s="11" t="s">
        <v>6905</v>
      </c>
      <c r="G1453" s="11" t="s">
        <v>6905</v>
      </c>
      <c r="H1453" s="11" t="s">
        <v>4692</v>
      </c>
      <c r="I1453" s="11" t="s">
        <v>6917</v>
      </c>
      <c r="J1453" s="11" t="s">
        <v>66</v>
      </c>
      <c r="K1453" s="11" t="s">
        <v>13963</v>
      </c>
      <c r="L1453" s="11" t="s">
        <v>13964</v>
      </c>
      <c r="M1453" s="11" t="s">
        <v>66</v>
      </c>
      <c r="N1453" s="11" t="s">
        <v>6920</v>
      </c>
      <c r="O1453" s="11" t="s">
        <v>6911</v>
      </c>
      <c r="P1453" s="11" t="s">
        <v>66</v>
      </c>
      <c r="Q1453" s="11">
        <v>225666</v>
      </c>
      <c r="R1453" s="11" t="s">
        <v>13965</v>
      </c>
      <c r="S1453" s="11" t="s">
        <v>6878</v>
      </c>
      <c r="T1453" s="11" t="s">
        <v>182</v>
      </c>
      <c r="U1453" s="11">
        <v>3500</v>
      </c>
      <c r="V1453" s="11" t="s">
        <v>6923</v>
      </c>
      <c r="W1453" s="11">
        <v>0</v>
      </c>
      <c r="X1453" s="11">
        <v>8</v>
      </c>
      <c r="Y1453" s="11" t="s">
        <v>6915</v>
      </c>
      <c r="Z1453" s="15" t="str">
        <f>_xlfn.XLOOKUP(E1453, Commandes!F:F, Commandes!D:D)</f>
        <v>GZD9-V8G-WMG</v>
      </c>
    </row>
    <row r="1454" spans="1:26" x14ac:dyDescent="0.25">
      <c r="A1454" s="11" t="s">
        <v>68</v>
      </c>
      <c r="B1454" s="11" t="s">
        <v>6903</v>
      </c>
      <c r="C1454" s="11" t="s">
        <v>13424</v>
      </c>
      <c r="D1454" s="11" t="s">
        <v>13966</v>
      </c>
      <c r="E1454" s="11" t="s">
        <v>2663</v>
      </c>
      <c r="F1454" s="11" t="s">
        <v>6905</v>
      </c>
      <c r="G1454" s="11" t="s">
        <v>6905</v>
      </c>
      <c r="H1454" s="11" t="s">
        <v>6906</v>
      </c>
      <c r="I1454" s="11" t="s">
        <v>4831</v>
      </c>
      <c r="J1454" s="11" t="s">
        <v>12821</v>
      </c>
      <c r="K1454" s="11" t="s">
        <v>13967</v>
      </c>
      <c r="L1454" s="11" t="s">
        <v>13968</v>
      </c>
      <c r="M1454" s="11" t="s">
        <v>66</v>
      </c>
      <c r="N1454" s="11" t="s">
        <v>6874</v>
      </c>
      <c r="O1454" s="11" t="s">
        <v>6875</v>
      </c>
      <c r="P1454" s="11" t="s">
        <v>66</v>
      </c>
      <c r="Q1454" s="11">
        <v>84352</v>
      </c>
      <c r="R1454" s="11" t="s">
        <v>13969</v>
      </c>
      <c r="S1454" s="11" t="s">
        <v>6878</v>
      </c>
      <c r="T1454" s="11" t="s">
        <v>2665</v>
      </c>
      <c r="U1454" s="11">
        <v>3500</v>
      </c>
      <c r="V1454" s="11" t="s">
        <v>6923</v>
      </c>
      <c r="W1454" s="11">
        <v>336</v>
      </c>
      <c r="X1454" s="11">
        <v>8</v>
      </c>
      <c r="Y1454" s="11" t="s">
        <v>6915</v>
      </c>
      <c r="Z1454" s="15" t="e">
        <f>_xlfn.XLOOKUP(E1454, Commandes!F:F, Commandes!D:D)</f>
        <v>#N/A</v>
      </c>
    </row>
    <row r="1455" spans="1:26" x14ac:dyDescent="0.25">
      <c r="A1455" s="11" t="s">
        <v>68</v>
      </c>
      <c r="B1455" s="11" t="s">
        <v>6903</v>
      </c>
      <c r="C1455" s="11" t="s">
        <v>13424</v>
      </c>
      <c r="D1455" s="11" t="s">
        <v>13970</v>
      </c>
      <c r="E1455" s="11" t="s">
        <v>3754</v>
      </c>
      <c r="F1455" s="11" t="s">
        <v>7389</v>
      </c>
      <c r="G1455" s="11" t="s">
        <v>6905</v>
      </c>
      <c r="H1455" s="11" t="s">
        <v>4667</v>
      </c>
      <c r="I1455" s="11" t="s">
        <v>6306</v>
      </c>
      <c r="J1455" s="11" t="s">
        <v>66</v>
      </c>
      <c r="K1455" s="11" t="s">
        <v>10027</v>
      </c>
      <c r="L1455" s="11" t="s">
        <v>13971</v>
      </c>
      <c r="M1455" s="11" t="s">
        <v>66</v>
      </c>
      <c r="N1455" s="11" t="s">
        <v>6910</v>
      </c>
      <c r="O1455" s="11" t="s">
        <v>6911</v>
      </c>
      <c r="P1455" s="11" t="s">
        <v>66</v>
      </c>
      <c r="Q1455" s="11">
        <v>38113</v>
      </c>
      <c r="R1455" s="11" t="s">
        <v>13972</v>
      </c>
      <c r="S1455" s="11" t="s">
        <v>6878</v>
      </c>
      <c r="T1455" s="11" t="s">
        <v>3756</v>
      </c>
      <c r="U1455" s="11">
        <v>2230</v>
      </c>
      <c r="V1455" s="11" t="s">
        <v>6923</v>
      </c>
      <c r="W1455" s="11">
        <v>197</v>
      </c>
      <c r="X1455" s="11">
        <v>5</v>
      </c>
      <c r="Y1455" s="11" t="s">
        <v>6915</v>
      </c>
      <c r="Z1455" s="15" t="e">
        <f>_xlfn.XLOOKUP(E1455, Commandes!F:F, Commandes!D:D)</f>
        <v>#N/A</v>
      </c>
    </row>
    <row r="1456" spans="1:26" x14ac:dyDescent="0.25">
      <c r="A1456" s="11" t="s">
        <v>927</v>
      </c>
      <c r="B1456" s="11" t="s">
        <v>6939</v>
      </c>
      <c r="C1456" s="11" t="s">
        <v>13973</v>
      </c>
      <c r="D1456" s="11" t="s">
        <v>13974</v>
      </c>
      <c r="E1456" s="11" t="s">
        <v>1587</v>
      </c>
      <c r="F1456" s="11" t="s">
        <v>8029</v>
      </c>
      <c r="G1456" s="11" t="s">
        <v>66</v>
      </c>
      <c r="H1456" s="11" t="s">
        <v>8354</v>
      </c>
      <c r="I1456" s="11" t="s">
        <v>4698</v>
      </c>
      <c r="J1456" s="11" t="s">
        <v>8716</v>
      </c>
      <c r="K1456" s="11" t="s">
        <v>9884</v>
      </c>
      <c r="L1456" s="11" t="s">
        <v>13975</v>
      </c>
      <c r="M1456" s="11" t="s">
        <v>66</v>
      </c>
      <c r="N1456" s="11" t="s">
        <v>6874</v>
      </c>
      <c r="O1456" s="11" t="s">
        <v>6875</v>
      </c>
      <c r="P1456" s="11" t="s">
        <v>13976</v>
      </c>
      <c r="Q1456" s="11">
        <v>387852</v>
      </c>
      <c r="R1456" s="11" t="s">
        <v>13977</v>
      </c>
      <c r="S1456" s="11" t="s">
        <v>6878</v>
      </c>
      <c r="T1456" s="11" t="s">
        <v>1589</v>
      </c>
      <c r="U1456" s="11">
        <v>19000</v>
      </c>
      <c r="V1456" s="11" t="s">
        <v>6923</v>
      </c>
      <c r="W1456" s="11">
        <v>0</v>
      </c>
      <c r="X1456" s="11">
        <v>0</v>
      </c>
      <c r="Y1456" s="11" t="s">
        <v>6952</v>
      </c>
      <c r="Z1456" s="15" t="str">
        <f>_xlfn.XLOOKUP(E1456, Commandes!F:F, Commandes!D:D)</f>
        <v>GBBD-2BV-TAT</v>
      </c>
    </row>
    <row r="1457" spans="1:26" x14ac:dyDescent="0.25">
      <c r="A1457" s="11" t="s">
        <v>927</v>
      </c>
      <c r="B1457" s="11" t="s">
        <v>6939</v>
      </c>
      <c r="C1457" s="11" t="s">
        <v>13973</v>
      </c>
      <c r="D1457" s="11" t="s">
        <v>13978</v>
      </c>
      <c r="E1457" s="11" t="s">
        <v>1619</v>
      </c>
      <c r="F1457" s="11" t="s">
        <v>6942</v>
      </c>
      <c r="G1457" s="11" t="s">
        <v>66</v>
      </c>
      <c r="H1457" s="11" t="s">
        <v>8354</v>
      </c>
      <c r="I1457" s="11" t="s">
        <v>4725</v>
      </c>
      <c r="J1457" s="11" t="s">
        <v>8858</v>
      </c>
      <c r="K1457" s="11" t="s">
        <v>8756</v>
      </c>
      <c r="L1457" s="11" t="s">
        <v>8863</v>
      </c>
      <c r="M1457" s="11" t="s">
        <v>66</v>
      </c>
      <c r="N1457" s="11" t="s">
        <v>6874</v>
      </c>
      <c r="O1457" s="11" t="s">
        <v>6875</v>
      </c>
      <c r="P1457" s="11" t="s">
        <v>66</v>
      </c>
      <c r="Q1457" s="11">
        <v>374739</v>
      </c>
      <c r="R1457" s="11" t="s">
        <v>13979</v>
      </c>
      <c r="S1457" s="11" t="s">
        <v>8335</v>
      </c>
      <c r="T1457" s="11" t="s">
        <v>1621</v>
      </c>
      <c r="U1457" s="11">
        <v>16000</v>
      </c>
      <c r="V1457" s="11" t="s">
        <v>6923</v>
      </c>
      <c r="W1457" s="11">
        <v>0</v>
      </c>
      <c r="X1457" s="11">
        <v>21</v>
      </c>
      <c r="Y1457" s="11" t="s">
        <v>6952</v>
      </c>
      <c r="Z1457" s="15" t="str">
        <f>_xlfn.XLOOKUP(E1457, Commandes!F:F, Commandes!D:D)</f>
        <v>GA62-WTU-KEY</v>
      </c>
    </row>
    <row r="1458" spans="1:26" x14ac:dyDescent="0.25">
      <c r="A1458" s="11" t="s">
        <v>927</v>
      </c>
      <c r="B1458" s="11" t="s">
        <v>6939</v>
      </c>
      <c r="C1458" s="11" t="s">
        <v>13973</v>
      </c>
      <c r="D1458" s="11" t="s">
        <v>13980</v>
      </c>
      <c r="E1458" s="11" t="s">
        <v>1607</v>
      </c>
      <c r="F1458" s="11" t="s">
        <v>8029</v>
      </c>
      <c r="G1458" s="11" t="s">
        <v>66</v>
      </c>
      <c r="H1458" s="11" t="s">
        <v>8354</v>
      </c>
      <c r="I1458" s="11" t="s">
        <v>5261</v>
      </c>
      <c r="J1458" s="11" t="s">
        <v>9422</v>
      </c>
      <c r="K1458" s="11" t="s">
        <v>13981</v>
      </c>
      <c r="L1458" s="11" t="s">
        <v>13982</v>
      </c>
      <c r="M1458" s="11" t="s">
        <v>66</v>
      </c>
      <c r="N1458" s="11" t="s">
        <v>6874</v>
      </c>
      <c r="O1458" s="11" t="s">
        <v>6875</v>
      </c>
      <c r="P1458" s="11" t="s">
        <v>66</v>
      </c>
      <c r="Q1458" s="11">
        <v>506452</v>
      </c>
      <c r="R1458" s="11" t="s">
        <v>13983</v>
      </c>
      <c r="S1458" s="11" t="s">
        <v>8335</v>
      </c>
      <c r="T1458" s="11" t="s">
        <v>13984</v>
      </c>
      <c r="U1458" s="11">
        <v>19000</v>
      </c>
      <c r="V1458" s="11" t="s">
        <v>6923</v>
      </c>
      <c r="W1458" s="11">
        <v>0</v>
      </c>
      <c r="X1458" s="11">
        <v>29</v>
      </c>
      <c r="Y1458" s="11" t="s">
        <v>6952</v>
      </c>
      <c r="Z1458" s="15" t="str">
        <f>_xlfn.XLOOKUP(E1458, Commandes!F:F, Commandes!D:D)</f>
        <v>GHYT-3KP-PKA</v>
      </c>
    </row>
    <row r="1459" spans="1:26" x14ac:dyDescent="0.25">
      <c r="A1459" s="11" t="s">
        <v>927</v>
      </c>
      <c r="B1459" s="11" t="s">
        <v>6939</v>
      </c>
      <c r="C1459" s="11" t="s">
        <v>13973</v>
      </c>
      <c r="D1459" s="11" t="s">
        <v>13985</v>
      </c>
      <c r="E1459" s="11" t="s">
        <v>1522</v>
      </c>
      <c r="F1459" s="11" t="s">
        <v>8347</v>
      </c>
      <c r="G1459" s="11" t="s">
        <v>66</v>
      </c>
      <c r="H1459" s="11" t="s">
        <v>6906</v>
      </c>
      <c r="I1459" s="11" t="s">
        <v>13986</v>
      </c>
      <c r="J1459" s="11" t="s">
        <v>13987</v>
      </c>
      <c r="K1459" s="11" t="s">
        <v>13988</v>
      </c>
      <c r="L1459" s="11" t="s">
        <v>13989</v>
      </c>
      <c r="M1459" s="11" t="s">
        <v>66</v>
      </c>
      <c r="N1459" s="11" t="s">
        <v>6874</v>
      </c>
      <c r="O1459" s="11" t="s">
        <v>6875</v>
      </c>
      <c r="P1459" s="11" t="s">
        <v>66</v>
      </c>
      <c r="Q1459" s="11">
        <v>234030</v>
      </c>
      <c r="R1459" s="11" t="s">
        <v>13990</v>
      </c>
      <c r="S1459" s="11" t="s">
        <v>8335</v>
      </c>
      <c r="T1459" s="11" t="s">
        <v>1524</v>
      </c>
      <c r="U1459" s="11">
        <v>7500</v>
      </c>
      <c r="V1459" s="11" t="s">
        <v>6923</v>
      </c>
      <c r="W1459" s="11">
        <v>0</v>
      </c>
      <c r="X1459" s="11">
        <v>8</v>
      </c>
      <c r="Y1459" s="11" t="s">
        <v>7171</v>
      </c>
      <c r="Z1459" s="15" t="str">
        <f>_xlfn.XLOOKUP(E1459, Commandes!F:F, Commandes!D:D)</f>
        <v>GPPD-7D5-6HX</v>
      </c>
    </row>
    <row r="1460" spans="1:26" x14ac:dyDescent="0.25">
      <c r="A1460" s="11" t="s">
        <v>927</v>
      </c>
      <c r="B1460" s="11" t="s">
        <v>6939</v>
      </c>
      <c r="C1460" s="11" t="s">
        <v>13973</v>
      </c>
      <c r="D1460" s="11" t="s">
        <v>13991</v>
      </c>
      <c r="E1460" s="11" t="s">
        <v>1594</v>
      </c>
      <c r="F1460" s="11" t="s">
        <v>8029</v>
      </c>
      <c r="G1460" s="11" t="s">
        <v>66</v>
      </c>
      <c r="H1460" s="11" t="s">
        <v>8354</v>
      </c>
      <c r="I1460" s="11" t="s">
        <v>4698</v>
      </c>
      <c r="J1460" s="11" t="s">
        <v>8716</v>
      </c>
      <c r="K1460" s="11" t="s">
        <v>13981</v>
      </c>
      <c r="L1460" s="11" t="s">
        <v>13992</v>
      </c>
      <c r="M1460" s="11" t="s">
        <v>66</v>
      </c>
      <c r="N1460" s="11" t="s">
        <v>6874</v>
      </c>
      <c r="O1460" s="11" t="s">
        <v>6875</v>
      </c>
      <c r="P1460" s="11" t="s">
        <v>13993</v>
      </c>
      <c r="Q1460" s="11">
        <v>469553</v>
      </c>
      <c r="R1460" s="11" t="s">
        <v>13994</v>
      </c>
      <c r="S1460" s="11" t="s">
        <v>6878</v>
      </c>
      <c r="T1460" s="11" t="s">
        <v>1596</v>
      </c>
      <c r="U1460" s="11">
        <v>19000</v>
      </c>
      <c r="V1460" s="11" t="s">
        <v>6923</v>
      </c>
      <c r="W1460" s="11">
        <v>0</v>
      </c>
      <c r="X1460" s="11">
        <v>21</v>
      </c>
      <c r="Y1460" s="11" t="s">
        <v>6952</v>
      </c>
      <c r="Z1460" s="15" t="str">
        <f>_xlfn.XLOOKUP(E1460, Commandes!F:F, Commandes!D:D)</f>
        <v>GEXU-HBK-TUW</v>
      </c>
    </row>
    <row r="1461" spans="1:26" x14ac:dyDescent="0.25">
      <c r="A1461" s="11" t="s">
        <v>927</v>
      </c>
      <c r="B1461" s="11" t="s">
        <v>6939</v>
      </c>
      <c r="C1461" s="11" t="s">
        <v>13973</v>
      </c>
      <c r="D1461" s="11" t="s">
        <v>13995</v>
      </c>
      <c r="E1461" s="11" t="s">
        <v>13996</v>
      </c>
      <c r="F1461" s="11" t="s">
        <v>8029</v>
      </c>
      <c r="G1461" s="11" t="s">
        <v>8029</v>
      </c>
      <c r="H1461" s="11" t="s">
        <v>8354</v>
      </c>
      <c r="I1461" s="11" t="s">
        <v>4698</v>
      </c>
      <c r="J1461" s="11" t="s">
        <v>66</v>
      </c>
      <c r="K1461" s="11" t="s">
        <v>12867</v>
      </c>
      <c r="L1461" s="11" t="s">
        <v>13997</v>
      </c>
      <c r="M1461" s="11" t="s">
        <v>66</v>
      </c>
      <c r="N1461" s="11" t="s">
        <v>8032</v>
      </c>
      <c r="O1461" s="11" t="s">
        <v>9976</v>
      </c>
      <c r="P1461" s="11" t="s">
        <v>66</v>
      </c>
      <c r="Q1461" s="11">
        <v>298175</v>
      </c>
      <c r="R1461" s="11" t="s">
        <v>13998</v>
      </c>
      <c r="S1461" s="11" t="s">
        <v>6878</v>
      </c>
      <c r="T1461" s="11" t="s">
        <v>13999</v>
      </c>
      <c r="U1461" s="11">
        <v>19000</v>
      </c>
      <c r="V1461" s="11" t="s">
        <v>6923</v>
      </c>
      <c r="W1461" s="11">
        <v>0</v>
      </c>
      <c r="X1461" s="11">
        <v>21</v>
      </c>
      <c r="Y1461" s="11" t="s">
        <v>6952</v>
      </c>
      <c r="Z1461" s="15" t="e">
        <f>_xlfn.XLOOKUP(E1461, Commandes!F:F, Commandes!D:D)</f>
        <v>#N/A</v>
      </c>
    </row>
    <row r="1462" spans="1:26" x14ac:dyDescent="0.25">
      <c r="A1462" s="11" t="s">
        <v>927</v>
      </c>
      <c r="B1462" s="11" t="s">
        <v>6939</v>
      </c>
      <c r="C1462" s="11" t="s">
        <v>13973</v>
      </c>
      <c r="D1462" s="11" t="s">
        <v>14000</v>
      </c>
      <c r="E1462" s="11" t="s">
        <v>14001</v>
      </c>
      <c r="F1462" s="11" t="s">
        <v>8029</v>
      </c>
      <c r="G1462" s="11" t="s">
        <v>66</v>
      </c>
      <c r="H1462" s="11" t="s">
        <v>8354</v>
      </c>
      <c r="I1462" s="11" t="s">
        <v>4698</v>
      </c>
      <c r="J1462" s="11" t="s">
        <v>66</v>
      </c>
      <c r="K1462" s="11" t="s">
        <v>12867</v>
      </c>
      <c r="L1462" s="11" t="s">
        <v>13997</v>
      </c>
      <c r="M1462" s="11" t="s">
        <v>66</v>
      </c>
      <c r="N1462" s="11" t="s">
        <v>8032</v>
      </c>
      <c r="O1462" s="11" t="s">
        <v>9976</v>
      </c>
      <c r="P1462" s="11" t="s">
        <v>66</v>
      </c>
      <c r="Q1462" s="11">
        <v>394699</v>
      </c>
      <c r="R1462" s="11" t="s">
        <v>14002</v>
      </c>
      <c r="S1462" s="11" t="s">
        <v>6878</v>
      </c>
      <c r="T1462" s="11" t="s">
        <v>14003</v>
      </c>
      <c r="U1462" s="11">
        <v>19000</v>
      </c>
      <c r="V1462" s="11" t="s">
        <v>6923</v>
      </c>
      <c r="W1462" s="11">
        <v>0</v>
      </c>
      <c r="X1462" s="11">
        <v>21</v>
      </c>
      <c r="Y1462" s="11" t="s">
        <v>6952</v>
      </c>
      <c r="Z1462" s="15" t="e">
        <f>_xlfn.XLOOKUP(E1462, Commandes!F:F, Commandes!D:D)</f>
        <v>#N/A</v>
      </c>
    </row>
    <row r="1463" spans="1:26" x14ac:dyDescent="0.25">
      <c r="A1463" s="11" t="s">
        <v>927</v>
      </c>
      <c r="B1463" s="11" t="s">
        <v>6939</v>
      </c>
      <c r="C1463" s="11" t="s">
        <v>13973</v>
      </c>
      <c r="D1463" s="11" t="s">
        <v>14004</v>
      </c>
      <c r="E1463" s="11" t="s">
        <v>1567</v>
      </c>
      <c r="F1463" s="11" t="s">
        <v>6942</v>
      </c>
      <c r="G1463" s="11" t="s">
        <v>6942</v>
      </c>
      <c r="H1463" s="11" t="s">
        <v>4712</v>
      </c>
      <c r="I1463" s="11" t="s">
        <v>4713</v>
      </c>
      <c r="J1463" s="11" t="s">
        <v>6943</v>
      </c>
      <c r="K1463" s="11" t="s">
        <v>14005</v>
      </c>
      <c r="L1463" s="11" t="s">
        <v>14006</v>
      </c>
      <c r="M1463" s="11" t="s">
        <v>66</v>
      </c>
      <c r="N1463" s="11" t="s">
        <v>6874</v>
      </c>
      <c r="O1463" s="11" t="s">
        <v>6875</v>
      </c>
      <c r="P1463" s="11" t="s">
        <v>14007</v>
      </c>
      <c r="Q1463" s="11">
        <v>315582</v>
      </c>
      <c r="R1463" s="11" t="s">
        <v>14008</v>
      </c>
      <c r="S1463" s="11" t="s">
        <v>6878</v>
      </c>
      <c r="T1463" s="11" t="s">
        <v>1569</v>
      </c>
      <c r="U1463" s="11">
        <v>15500</v>
      </c>
      <c r="V1463" s="11" t="s">
        <v>6923</v>
      </c>
      <c r="W1463" s="11">
        <v>0</v>
      </c>
      <c r="X1463" s="11">
        <v>18</v>
      </c>
      <c r="Y1463" s="11" t="s">
        <v>66</v>
      </c>
      <c r="Z1463" s="15" t="str">
        <f>_xlfn.XLOOKUP(E1463, Commandes!F:F, Commandes!D:D)</f>
        <v>GX6T-EVH-9JV</v>
      </c>
    </row>
    <row r="1464" spans="1:26" x14ac:dyDescent="0.25">
      <c r="A1464" s="11" t="s">
        <v>927</v>
      </c>
      <c r="B1464" s="11" t="s">
        <v>6939</v>
      </c>
      <c r="C1464" s="11" t="s">
        <v>13973</v>
      </c>
      <c r="D1464" s="11" t="s">
        <v>14009</v>
      </c>
      <c r="E1464" s="11" t="s">
        <v>923</v>
      </c>
      <c r="F1464" s="11" t="s">
        <v>6942</v>
      </c>
      <c r="G1464" s="11" t="s">
        <v>6942</v>
      </c>
      <c r="H1464" s="11" t="s">
        <v>6906</v>
      </c>
      <c r="I1464" s="11" t="s">
        <v>4673</v>
      </c>
      <c r="J1464" s="11" t="s">
        <v>66</v>
      </c>
      <c r="K1464" s="11" t="s">
        <v>14010</v>
      </c>
      <c r="L1464" s="11" t="s">
        <v>14011</v>
      </c>
      <c r="M1464" s="11" t="s">
        <v>66</v>
      </c>
      <c r="N1464" s="11" t="s">
        <v>6910</v>
      </c>
      <c r="O1464" s="11" t="s">
        <v>6911</v>
      </c>
      <c r="P1464" s="11" t="s">
        <v>11796</v>
      </c>
      <c r="Q1464" s="11">
        <v>196226</v>
      </c>
      <c r="R1464" s="11" t="s">
        <v>14012</v>
      </c>
      <c r="S1464" s="11" t="s">
        <v>6878</v>
      </c>
      <c r="T1464" s="11" t="s">
        <v>925</v>
      </c>
      <c r="U1464" s="11">
        <v>16000</v>
      </c>
      <c r="V1464" s="11" t="s">
        <v>6923</v>
      </c>
      <c r="W1464" s="11">
        <v>0</v>
      </c>
      <c r="X1464" s="11">
        <v>21</v>
      </c>
      <c r="Y1464" s="11" t="s">
        <v>6952</v>
      </c>
      <c r="Z1464" s="15" t="str">
        <f>_xlfn.XLOOKUP(E1464, Commandes!F:F, Commandes!D:D)</f>
        <v>GCN3-HUA-HDJ</v>
      </c>
    </row>
    <row r="1465" spans="1:26" x14ac:dyDescent="0.25">
      <c r="A1465" s="11" t="s">
        <v>927</v>
      </c>
      <c r="B1465" s="11" t="s">
        <v>6939</v>
      </c>
      <c r="C1465" s="11" t="s">
        <v>13973</v>
      </c>
      <c r="D1465" s="11" t="s">
        <v>14013</v>
      </c>
      <c r="E1465" s="11" t="s">
        <v>14014</v>
      </c>
      <c r="F1465" s="11" t="s">
        <v>8029</v>
      </c>
      <c r="G1465" s="11" t="s">
        <v>8029</v>
      </c>
      <c r="H1465" s="11" t="s">
        <v>5169</v>
      </c>
      <c r="I1465" s="11" t="s">
        <v>5170</v>
      </c>
      <c r="J1465" s="11" t="s">
        <v>66</v>
      </c>
      <c r="K1465" s="11" t="s">
        <v>14015</v>
      </c>
      <c r="L1465" s="11" t="s">
        <v>14016</v>
      </c>
      <c r="M1465" s="11" t="s">
        <v>66</v>
      </c>
      <c r="N1465" s="11" t="s">
        <v>8032</v>
      </c>
      <c r="O1465" s="11" t="s">
        <v>8160</v>
      </c>
      <c r="P1465" s="11" t="s">
        <v>66</v>
      </c>
      <c r="Q1465" s="11">
        <v>243822</v>
      </c>
      <c r="R1465" s="11" t="s">
        <v>14017</v>
      </c>
      <c r="S1465" s="11" t="s">
        <v>6878</v>
      </c>
      <c r="T1465" s="11" t="s">
        <v>14018</v>
      </c>
      <c r="U1465" s="11">
        <v>19000</v>
      </c>
      <c r="V1465" s="11" t="s">
        <v>6923</v>
      </c>
      <c r="W1465" s="11">
        <v>0</v>
      </c>
      <c r="X1465" s="11">
        <v>18</v>
      </c>
      <c r="Y1465" s="11" t="s">
        <v>6952</v>
      </c>
      <c r="Z1465" s="15" t="e">
        <f>_xlfn.XLOOKUP(E1465, Commandes!F:F, Commandes!D:D)</f>
        <v>#N/A</v>
      </c>
    </row>
    <row r="1466" spans="1:26" x14ac:dyDescent="0.25">
      <c r="A1466" s="11" t="s">
        <v>927</v>
      </c>
      <c r="B1466" s="11" t="s">
        <v>6939</v>
      </c>
      <c r="C1466" s="11" t="s">
        <v>13973</v>
      </c>
      <c r="D1466" s="11" t="s">
        <v>14019</v>
      </c>
      <c r="E1466" s="11" t="s">
        <v>14020</v>
      </c>
      <c r="F1466" s="11" t="s">
        <v>8029</v>
      </c>
      <c r="G1466" s="11" t="s">
        <v>8029</v>
      </c>
      <c r="H1466" s="11" t="s">
        <v>4712</v>
      </c>
      <c r="I1466" s="11" t="s">
        <v>12975</v>
      </c>
      <c r="J1466" s="11" t="s">
        <v>66</v>
      </c>
      <c r="K1466" s="11" t="s">
        <v>14021</v>
      </c>
      <c r="L1466" s="11" t="s">
        <v>14022</v>
      </c>
      <c r="M1466" s="11" t="s">
        <v>66</v>
      </c>
      <c r="N1466" s="11" t="s">
        <v>8032</v>
      </c>
      <c r="O1466" s="11" t="s">
        <v>8160</v>
      </c>
      <c r="P1466" s="11" t="s">
        <v>66</v>
      </c>
      <c r="Q1466" s="11">
        <v>125392</v>
      </c>
      <c r="R1466" s="11" t="s">
        <v>14023</v>
      </c>
      <c r="S1466" s="11" t="s">
        <v>6878</v>
      </c>
      <c r="T1466" s="11" t="s">
        <v>14024</v>
      </c>
      <c r="U1466" s="11">
        <v>19000</v>
      </c>
      <c r="V1466" s="11" t="s">
        <v>6923</v>
      </c>
      <c r="W1466" s="11">
        <v>0</v>
      </c>
      <c r="X1466" s="11">
        <v>18</v>
      </c>
      <c r="Y1466" s="11" t="s">
        <v>6952</v>
      </c>
      <c r="Z1466" s="15" t="e">
        <f>_xlfn.XLOOKUP(E1466, Commandes!F:F, Commandes!D:D)</f>
        <v>#N/A</v>
      </c>
    </row>
    <row r="1467" spans="1:26" x14ac:dyDescent="0.25">
      <c r="A1467" s="11" t="s">
        <v>927</v>
      </c>
      <c r="B1467" s="11" t="s">
        <v>6939</v>
      </c>
      <c r="C1467" s="11" t="s">
        <v>13973</v>
      </c>
      <c r="D1467" s="11" t="s">
        <v>14025</v>
      </c>
      <c r="E1467" s="11" t="s">
        <v>14026</v>
      </c>
      <c r="F1467" s="11" t="s">
        <v>6942</v>
      </c>
      <c r="G1467" s="11" t="s">
        <v>6942</v>
      </c>
      <c r="H1467" s="11" t="s">
        <v>4712</v>
      </c>
      <c r="I1467" s="11" t="s">
        <v>12975</v>
      </c>
      <c r="J1467" s="11" t="s">
        <v>66</v>
      </c>
      <c r="K1467" s="11" t="s">
        <v>14027</v>
      </c>
      <c r="L1467" s="11" t="s">
        <v>14028</v>
      </c>
      <c r="M1467" s="11" t="s">
        <v>66</v>
      </c>
      <c r="N1467" s="11" t="s">
        <v>8032</v>
      </c>
      <c r="O1467" s="11" t="s">
        <v>8160</v>
      </c>
      <c r="P1467" s="11" t="s">
        <v>66</v>
      </c>
      <c r="Q1467" s="11">
        <v>129630</v>
      </c>
      <c r="R1467" s="11" t="s">
        <v>14029</v>
      </c>
      <c r="S1467" s="11" t="s">
        <v>6878</v>
      </c>
      <c r="T1467" s="11" t="s">
        <v>14030</v>
      </c>
      <c r="U1467" s="11">
        <v>15700</v>
      </c>
      <c r="V1467" s="11" t="s">
        <v>6923</v>
      </c>
      <c r="W1467" s="11">
        <v>0</v>
      </c>
      <c r="X1467" s="11">
        <v>18</v>
      </c>
      <c r="Y1467" s="11" t="s">
        <v>6952</v>
      </c>
      <c r="Z1467" s="15" t="e">
        <f>_xlfn.XLOOKUP(E1467, Commandes!F:F, Commandes!D:D)</f>
        <v>#N/A</v>
      </c>
    </row>
    <row r="1468" spans="1:26" x14ac:dyDescent="0.25">
      <c r="A1468" s="11" t="s">
        <v>927</v>
      </c>
      <c r="B1468" s="11" t="s">
        <v>6939</v>
      </c>
      <c r="C1468" s="11" t="s">
        <v>13973</v>
      </c>
      <c r="D1468" s="11" t="s">
        <v>14031</v>
      </c>
      <c r="E1468" s="11" t="s">
        <v>14032</v>
      </c>
      <c r="F1468" s="11" t="s">
        <v>6942</v>
      </c>
      <c r="G1468" s="11" t="s">
        <v>6942</v>
      </c>
      <c r="H1468" s="11" t="s">
        <v>4712</v>
      </c>
      <c r="I1468" s="11" t="s">
        <v>12975</v>
      </c>
      <c r="J1468" s="11" t="s">
        <v>66</v>
      </c>
      <c r="K1468" s="11" t="s">
        <v>14027</v>
      </c>
      <c r="L1468" s="11" t="s">
        <v>14028</v>
      </c>
      <c r="M1468" s="11" t="s">
        <v>66</v>
      </c>
      <c r="N1468" s="11" t="s">
        <v>8032</v>
      </c>
      <c r="O1468" s="11" t="s">
        <v>8049</v>
      </c>
      <c r="P1468" s="11" t="s">
        <v>66</v>
      </c>
      <c r="Q1468" s="11">
        <v>118258</v>
      </c>
      <c r="R1468" s="11" t="s">
        <v>14033</v>
      </c>
      <c r="S1468" s="11" t="s">
        <v>6878</v>
      </c>
      <c r="T1468" s="11" t="s">
        <v>14034</v>
      </c>
      <c r="U1468" s="11">
        <v>15700</v>
      </c>
      <c r="V1468" s="11" t="s">
        <v>6923</v>
      </c>
      <c r="W1468" s="11">
        <v>0</v>
      </c>
      <c r="X1468" s="11">
        <v>18</v>
      </c>
      <c r="Y1468" s="11" t="s">
        <v>6952</v>
      </c>
      <c r="Z1468" s="15" t="e">
        <f>_xlfn.XLOOKUP(E1468, Commandes!F:F, Commandes!D:D)</f>
        <v>#N/A</v>
      </c>
    </row>
    <row r="1469" spans="1:26" x14ac:dyDescent="0.25">
      <c r="A1469" s="11" t="s">
        <v>927</v>
      </c>
      <c r="B1469" s="11" t="s">
        <v>6939</v>
      </c>
      <c r="C1469" s="11" t="s">
        <v>13973</v>
      </c>
      <c r="D1469" s="11" t="s">
        <v>14035</v>
      </c>
      <c r="E1469" s="11" t="s">
        <v>14036</v>
      </c>
      <c r="F1469" s="11" t="s">
        <v>8029</v>
      </c>
      <c r="G1469" s="11" t="s">
        <v>8029</v>
      </c>
      <c r="H1469" s="11" t="s">
        <v>4712</v>
      </c>
      <c r="I1469" s="11" t="s">
        <v>12975</v>
      </c>
      <c r="J1469" s="11" t="s">
        <v>66</v>
      </c>
      <c r="K1469" s="11" t="s">
        <v>14037</v>
      </c>
      <c r="L1469" s="11" t="s">
        <v>14022</v>
      </c>
      <c r="M1469" s="11" t="s">
        <v>66</v>
      </c>
      <c r="N1469" s="11" t="s">
        <v>8032</v>
      </c>
      <c r="O1469" s="11" t="s">
        <v>8049</v>
      </c>
      <c r="P1469" s="11" t="s">
        <v>66</v>
      </c>
      <c r="Q1469" s="11">
        <v>175869</v>
      </c>
      <c r="R1469" s="11" t="s">
        <v>14038</v>
      </c>
      <c r="S1469" s="11" t="s">
        <v>6878</v>
      </c>
      <c r="T1469" s="11" t="s">
        <v>14039</v>
      </c>
      <c r="U1469" s="11">
        <v>19000</v>
      </c>
      <c r="V1469" s="11" t="s">
        <v>6923</v>
      </c>
      <c r="W1469" s="11">
        <v>0</v>
      </c>
      <c r="X1469" s="11">
        <v>18</v>
      </c>
      <c r="Y1469" s="11" t="s">
        <v>6952</v>
      </c>
      <c r="Z1469" s="15" t="e">
        <f>_xlfn.XLOOKUP(E1469, Commandes!F:F, Commandes!D:D)</f>
        <v>#N/A</v>
      </c>
    </row>
    <row r="1470" spans="1:26" x14ac:dyDescent="0.25">
      <c r="A1470" s="11" t="s">
        <v>927</v>
      </c>
      <c r="B1470" s="11" t="s">
        <v>6939</v>
      </c>
      <c r="C1470" s="11" t="s">
        <v>13973</v>
      </c>
      <c r="D1470" s="11" t="s">
        <v>14040</v>
      </c>
      <c r="E1470" s="11" t="s">
        <v>14041</v>
      </c>
      <c r="F1470" s="11" t="s">
        <v>6942</v>
      </c>
      <c r="G1470" s="11" t="s">
        <v>6942</v>
      </c>
      <c r="H1470" s="11" t="s">
        <v>4692</v>
      </c>
      <c r="I1470" s="11" t="s">
        <v>8126</v>
      </c>
      <c r="J1470" s="11" t="s">
        <v>66</v>
      </c>
      <c r="K1470" s="11" t="s">
        <v>14042</v>
      </c>
      <c r="L1470" s="11" t="s">
        <v>14043</v>
      </c>
      <c r="M1470" s="11" t="s">
        <v>66</v>
      </c>
      <c r="N1470" s="11" t="s">
        <v>8032</v>
      </c>
      <c r="O1470" s="11" t="s">
        <v>14044</v>
      </c>
      <c r="P1470" s="11" t="s">
        <v>66</v>
      </c>
      <c r="Q1470" s="11">
        <v>0</v>
      </c>
      <c r="R1470" s="11" t="s">
        <v>14045</v>
      </c>
      <c r="S1470" s="11" t="s">
        <v>6878</v>
      </c>
      <c r="T1470" s="11" t="s">
        <v>14046</v>
      </c>
      <c r="U1470" s="11">
        <v>16000</v>
      </c>
      <c r="V1470" s="11" t="s">
        <v>6923</v>
      </c>
      <c r="W1470" s="11">
        <v>0</v>
      </c>
      <c r="X1470" s="11">
        <v>18</v>
      </c>
      <c r="Y1470" s="11" t="s">
        <v>6952</v>
      </c>
      <c r="Z1470" s="15" t="e">
        <f>_xlfn.XLOOKUP(E1470, Commandes!F:F, Commandes!D:D)</f>
        <v>#N/A</v>
      </c>
    </row>
    <row r="1471" spans="1:26" x14ac:dyDescent="0.25">
      <c r="A1471" s="11" t="s">
        <v>927</v>
      </c>
      <c r="B1471" s="11" t="s">
        <v>6939</v>
      </c>
      <c r="C1471" s="11" t="s">
        <v>13973</v>
      </c>
      <c r="D1471" s="11" t="s">
        <v>14047</v>
      </c>
      <c r="E1471" s="11" t="s">
        <v>1482</v>
      </c>
      <c r="F1471" s="11" t="s">
        <v>8093</v>
      </c>
      <c r="G1471" s="11" t="s">
        <v>8093</v>
      </c>
      <c r="H1471" s="11" t="s">
        <v>6906</v>
      </c>
      <c r="I1471" s="11" t="s">
        <v>8094</v>
      </c>
      <c r="J1471" s="11" t="s">
        <v>8872</v>
      </c>
      <c r="K1471" s="11" t="s">
        <v>14048</v>
      </c>
      <c r="L1471" s="11" t="s">
        <v>14049</v>
      </c>
      <c r="M1471" s="11" t="s">
        <v>66</v>
      </c>
      <c r="N1471" s="11" t="s">
        <v>6874</v>
      </c>
      <c r="O1471" s="11" t="s">
        <v>6875</v>
      </c>
      <c r="P1471" s="11" t="s">
        <v>66</v>
      </c>
      <c r="Q1471" s="11">
        <v>171985</v>
      </c>
      <c r="R1471" s="11" t="s">
        <v>14050</v>
      </c>
      <c r="S1471" s="11" t="s">
        <v>6878</v>
      </c>
      <c r="T1471" s="11" t="s">
        <v>1484</v>
      </c>
      <c r="U1471" s="11">
        <v>19000</v>
      </c>
      <c r="V1471" s="11" t="s">
        <v>7170</v>
      </c>
      <c r="W1471" s="11">
        <v>0</v>
      </c>
      <c r="X1471" s="11">
        <v>24</v>
      </c>
      <c r="Y1471" s="11" t="s">
        <v>6952</v>
      </c>
      <c r="Z1471" s="15" t="str">
        <f>_xlfn.XLOOKUP(E1471, Commandes!F:F, Commandes!D:D)</f>
        <v>GNFA-APF-D9Z</v>
      </c>
    </row>
    <row r="1472" spans="1:26" x14ac:dyDescent="0.25">
      <c r="A1472" s="11" t="s">
        <v>927</v>
      </c>
      <c r="B1472" s="11" t="s">
        <v>6939</v>
      </c>
      <c r="C1472" s="11" t="s">
        <v>13973</v>
      </c>
      <c r="D1472" s="11" t="s">
        <v>14051</v>
      </c>
      <c r="E1472" s="11" t="s">
        <v>1555</v>
      </c>
      <c r="F1472" s="11" t="s">
        <v>9931</v>
      </c>
      <c r="G1472" s="11" t="s">
        <v>9931</v>
      </c>
      <c r="H1472" s="11" t="s">
        <v>6906</v>
      </c>
      <c r="I1472" s="11" t="s">
        <v>4673</v>
      </c>
      <c r="J1472" s="11" t="s">
        <v>66</v>
      </c>
      <c r="K1472" s="11" t="s">
        <v>14052</v>
      </c>
      <c r="L1472" s="11" t="s">
        <v>14053</v>
      </c>
      <c r="M1472" s="11" t="s">
        <v>66</v>
      </c>
      <c r="N1472" s="11" t="s">
        <v>6910</v>
      </c>
      <c r="O1472" s="11" t="s">
        <v>6911</v>
      </c>
      <c r="P1472" s="11" t="s">
        <v>66</v>
      </c>
      <c r="Q1472" s="11">
        <v>109530</v>
      </c>
      <c r="R1472" s="11" t="s">
        <v>14054</v>
      </c>
      <c r="S1472" s="11" t="s">
        <v>6878</v>
      </c>
      <c r="T1472" s="11" t="s">
        <v>1557</v>
      </c>
      <c r="U1472" s="11">
        <v>10</v>
      </c>
      <c r="V1472" s="11" t="s">
        <v>6923</v>
      </c>
      <c r="W1472" s="11">
        <v>0</v>
      </c>
      <c r="X1472" s="11">
        <v>14</v>
      </c>
      <c r="Y1472" s="11" t="s">
        <v>7171</v>
      </c>
      <c r="Z1472" s="15" t="str">
        <f>_xlfn.XLOOKUP(E1472, Commandes!F:F, Commandes!D:D)</f>
        <v>G6VU-U2M-5WG</v>
      </c>
    </row>
    <row r="1473" spans="1:26" x14ac:dyDescent="0.25">
      <c r="A1473" s="11" t="s">
        <v>927</v>
      </c>
      <c r="B1473" s="11" t="s">
        <v>6939</v>
      </c>
      <c r="C1473" s="11" t="s">
        <v>13973</v>
      </c>
      <c r="D1473" s="11" t="s">
        <v>14055</v>
      </c>
      <c r="E1473" s="11" t="s">
        <v>1548</v>
      </c>
      <c r="F1473" s="11" t="s">
        <v>8093</v>
      </c>
      <c r="G1473" s="11" t="s">
        <v>8103</v>
      </c>
      <c r="H1473" s="11" t="s">
        <v>6906</v>
      </c>
      <c r="I1473" s="11" t="s">
        <v>8094</v>
      </c>
      <c r="J1473" s="11" t="s">
        <v>8872</v>
      </c>
      <c r="K1473" s="11" t="s">
        <v>10533</v>
      </c>
      <c r="L1473" s="11" t="s">
        <v>14056</v>
      </c>
      <c r="M1473" s="11" t="s">
        <v>66</v>
      </c>
      <c r="N1473" s="11" t="s">
        <v>6874</v>
      </c>
      <c r="O1473" s="11" t="s">
        <v>6875</v>
      </c>
      <c r="P1473" s="11" t="s">
        <v>14057</v>
      </c>
      <c r="Q1473" s="11">
        <v>199016</v>
      </c>
      <c r="R1473" s="11" t="s">
        <v>14058</v>
      </c>
      <c r="S1473" s="11" t="s">
        <v>6878</v>
      </c>
      <c r="T1473" s="11" t="s">
        <v>1550</v>
      </c>
      <c r="U1473" s="11">
        <v>19000</v>
      </c>
      <c r="V1473" s="11" t="s">
        <v>7170</v>
      </c>
      <c r="W1473" s="11">
        <v>0</v>
      </c>
      <c r="X1473" s="11">
        <v>24</v>
      </c>
      <c r="Y1473" s="11" t="s">
        <v>6952</v>
      </c>
      <c r="Z1473" s="15" t="str">
        <f>_xlfn.XLOOKUP(E1473, Commandes!F:F, Commandes!D:D)</f>
        <v>GWDU-U9Z-9E2</v>
      </c>
    </row>
    <row r="1474" spans="1:26" x14ac:dyDescent="0.25">
      <c r="A1474" s="11" t="s">
        <v>927</v>
      </c>
      <c r="B1474" s="11" t="s">
        <v>6939</v>
      </c>
      <c r="C1474" s="11" t="s">
        <v>13973</v>
      </c>
      <c r="D1474" s="11" t="s">
        <v>14059</v>
      </c>
      <c r="E1474" s="11" t="s">
        <v>1496</v>
      </c>
      <c r="F1474" s="11" t="s">
        <v>8093</v>
      </c>
      <c r="G1474" s="11" t="s">
        <v>8103</v>
      </c>
      <c r="H1474" s="11" t="s">
        <v>6906</v>
      </c>
      <c r="I1474" s="11" t="s">
        <v>8094</v>
      </c>
      <c r="J1474" s="11" t="s">
        <v>8872</v>
      </c>
      <c r="K1474" s="11" t="s">
        <v>14052</v>
      </c>
      <c r="L1474" s="11" t="s">
        <v>14060</v>
      </c>
      <c r="M1474" s="11" t="s">
        <v>66</v>
      </c>
      <c r="N1474" s="11" t="s">
        <v>6874</v>
      </c>
      <c r="O1474" s="11" t="s">
        <v>6875</v>
      </c>
      <c r="P1474" s="11" t="s">
        <v>14061</v>
      </c>
      <c r="Q1474" s="11">
        <v>177758</v>
      </c>
      <c r="R1474" s="11" t="s">
        <v>14062</v>
      </c>
      <c r="S1474" s="11" t="s">
        <v>6878</v>
      </c>
      <c r="T1474" s="11" t="s">
        <v>1498</v>
      </c>
      <c r="U1474" s="11">
        <v>19000</v>
      </c>
      <c r="V1474" s="11" t="s">
        <v>7170</v>
      </c>
      <c r="W1474" s="11">
        <v>0</v>
      </c>
      <c r="X1474" s="11">
        <v>24</v>
      </c>
      <c r="Y1474" s="11" t="s">
        <v>6952</v>
      </c>
      <c r="Z1474" s="15" t="str">
        <f>_xlfn.XLOOKUP(E1474, Commandes!F:F, Commandes!D:D)</f>
        <v>GRP6-WKC-FU7</v>
      </c>
    </row>
    <row r="1475" spans="1:26" x14ac:dyDescent="0.25">
      <c r="A1475" s="11" t="s">
        <v>927</v>
      </c>
      <c r="B1475" s="11" t="s">
        <v>6939</v>
      </c>
      <c r="C1475" s="11" t="s">
        <v>13973</v>
      </c>
      <c r="D1475" s="11" t="s">
        <v>14063</v>
      </c>
      <c r="E1475" s="11" t="s">
        <v>1475</v>
      </c>
      <c r="F1475" s="11" t="s">
        <v>6942</v>
      </c>
      <c r="G1475" s="11" t="s">
        <v>6942</v>
      </c>
      <c r="H1475" s="11" t="s">
        <v>6906</v>
      </c>
      <c r="I1475" s="11" t="s">
        <v>6958</v>
      </c>
      <c r="J1475" s="11" t="s">
        <v>8872</v>
      </c>
      <c r="K1475" s="11" t="s">
        <v>14064</v>
      </c>
      <c r="L1475" s="11" t="s">
        <v>14065</v>
      </c>
      <c r="M1475" s="11" t="s">
        <v>66</v>
      </c>
      <c r="N1475" s="11" t="s">
        <v>6874</v>
      </c>
      <c r="O1475" s="11" t="s">
        <v>6875</v>
      </c>
      <c r="P1475" s="11" t="s">
        <v>14066</v>
      </c>
      <c r="Q1475" s="11">
        <v>99989</v>
      </c>
      <c r="R1475" s="11" t="s">
        <v>14067</v>
      </c>
      <c r="S1475" s="11" t="s">
        <v>7125</v>
      </c>
      <c r="T1475" s="11" t="s">
        <v>1477</v>
      </c>
      <c r="U1475" s="11">
        <v>16000</v>
      </c>
      <c r="V1475" s="11" t="s">
        <v>7170</v>
      </c>
      <c r="W1475" s="11">
        <v>0</v>
      </c>
      <c r="X1475" s="11">
        <v>24</v>
      </c>
      <c r="Y1475" s="11" t="s">
        <v>6952</v>
      </c>
      <c r="Z1475" s="15" t="str">
        <f>_xlfn.XLOOKUP(E1475, Commandes!F:F, Commandes!D:D)</f>
        <v>GFTS-5EU-ZNP</v>
      </c>
    </row>
    <row r="1476" spans="1:26" x14ac:dyDescent="0.25">
      <c r="A1476" s="11" t="s">
        <v>927</v>
      </c>
      <c r="B1476" s="11" t="s">
        <v>6939</v>
      </c>
      <c r="C1476" s="11" t="s">
        <v>13973</v>
      </c>
      <c r="D1476" s="11" t="s">
        <v>14068</v>
      </c>
      <c r="E1476" s="11" t="s">
        <v>14069</v>
      </c>
      <c r="F1476" s="11" t="s">
        <v>6942</v>
      </c>
      <c r="G1476" s="11" t="s">
        <v>6942</v>
      </c>
      <c r="H1476" s="11" t="s">
        <v>4692</v>
      </c>
      <c r="I1476" s="11" t="s">
        <v>8126</v>
      </c>
      <c r="J1476" s="11" t="s">
        <v>66</v>
      </c>
      <c r="K1476" s="11" t="s">
        <v>9611</v>
      </c>
      <c r="L1476" s="11" t="s">
        <v>10294</v>
      </c>
      <c r="M1476" s="11" t="s">
        <v>66</v>
      </c>
      <c r="N1476" s="11" t="s">
        <v>8032</v>
      </c>
      <c r="O1476" s="11" t="s">
        <v>8033</v>
      </c>
      <c r="P1476" s="11" t="s">
        <v>66</v>
      </c>
      <c r="Q1476" s="11">
        <v>144646</v>
      </c>
      <c r="R1476" s="11" t="s">
        <v>14070</v>
      </c>
      <c r="S1476" s="11" t="s">
        <v>6878</v>
      </c>
      <c r="T1476" s="11" t="s">
        <v>14071</v>
      </c>
      <c r="U1476" s="11">
        <v>16000</v>
      </c>
      <c r="V1476" s="11" t="s">
        <v>6923</v>
      </c>
      <c r="W1476" s="11">
        <v>0</v>
      </c>
      <c r="X1476" s="11">
        <v>18</v>
      </c>
      <c r="Y1476" s="11" t="s">
        <v>6952</v>
      </c>
      <c r="Z1476" s="15" t="e">
        <f>_xlfn.XLOOKUP(E1476, Commandes!F:F, Commandes!D:D)</f>
        <v>#N/A</v>
      </c>
    </row>
    <row r="1477" spans="1:26" x14ac:dyDescent="0.25">
      <c r="A1477" s="11" t="s">
        <v>927</v>
      </c>
      <c r="B1477" s="11" t="s">
        <v>6939</v>
      </c>
      <c r="C1477" s="11" t="s">
        <v>13973</v>
      </c>
      <c r="D1477" s="11" t="s">
        <v>14072</v>
      </c>
      <c r="E1477" s="11" t="s">
        <v>1541</v>
      </c>
      <c r="F1477" s="11" t="s">
        <v>6942</v>
      </c>
      <c r="G1477" s="11" t="s">
        <v>6942</v>
      </c>
      <c r="H1477" s="11" t="s">
        <v>6906</v>
      </c>
      <c r="I1477" s="11" t="s">
        <v>6958</v>
      </c>
      <c r="J1477" s="11" t="s">
        <v>8872</v>
      </c>
      <c r="K1477" s="11" t="s">
        <v>11351</v>
      </c>
      <c r="L1477" s="11" t="s">
        <v>14073</v>
      </c>
      <c r="M1477" s="11" t="s">
        <v>66</v>
      </c>
      <c r="N1477" s="11" t="s">
        <v>6874</v>
      </c>
      <c r="O1477" s="11" t="s">
        <v>6875</v>
      </c>
      <c r="P1477" s="11" t="s">
        <v>14074</v>
      </c>
      <c r="Q1477" s="11">
        <v>103378</v>
      </c>
      <c r="R1477" s="11" t="s">
        <v>9777</v>
      </c>
      <c r="S1477" s="11" t="s">
        <v>6878</v>
      </c>
      <c r="T1477" s="11" t="s">
        <v>1543</v>
      </c>
      <c r="U1477" s="11">
        <v>16000</v>
      </c>
      <c r="V1477" s="11" t="s">
        <v>7170</v>
      </c>
      <c r="W1477" s="11">
        <v>0</v>
      </c>
      <c r="X1477" s="11">
        <v>24</v>
      </c>
      <c r="Y1477" s="11" t="s">
        <v>6952</v>
      </c>
      <c r="Z1477" s="15" t="str">
        <f>_xlfn.XLOOKUP(E1477, Commandes!F:F, Commandes!D:D)</f>
        <v>GDMW-PYR-3NW</v>
      </c>
    </row>
    <row r="1478" spans="1:26" x14ac:dyDescent="0.25">
      <c r="A1478" s="11" t="s">
        <v>927</v>
      </c>
      <c r="B1478" s="11" t="s">
        <v>6939</v>
      </c>
      <c r="C1478" s="11" t="s">
        <v>13973</v>
      </c>
      <c r="D1478" s="11" t="s">
        <v>14075</v>
      </c>
      <c r="E1478" s="11" t="s">
        <v>1534</v>
      </c>
      <c r="F1478" s="11" t="s">
        <v>6942</v>
      </c>
      <c r="G1478" s="11" t="s">
        <v>6942</v>
      </c>
      <c r="H1478" s="11" t="s">
        <v>6906</v>
      </c>
      <c r="I1478" s="11" t="s">
        <v>6958</v>
      </c>
      <c r="J1478" s="11" t="s">
        <v>8872</v>
      </c>
      <c r="K1478" s="11" t="s">
        <v>14064</v>
      </c>
      <c r="L1478" s="11" t="s">
        <v>14076</v>
      </c>
      <c r="M1478" s="11" t="s">
        <v>66</v>
      </c>
      <c r="N1478" s="11" t="s">
        <v>6874</v>
      </c>
      <c r="O1478" s="11" t="s">
        <v>6875</v>
      </c>
      <c r="P1478" s="11" t="s">
        <v>14077</v>
      </c>
      <c r="Q1478" s="11">
        <v>137390</v>
      </c>
      <c r="R1478" s="11" t="s">
        <v>14078</v>
      </c>
      <c r="S1478" s="11" t="s">
        <v>6878</v>
      </c>
      <c r="T1478" s="11" t="s">
        <v>1536</v>
      </c>
      <c r="U1478" s="11">
        <v>16000</v>
      </c>
      <c r="V1478" s="11" t="s">
        <v>7170</v>
      </c>
      <c r="W1478" s="11">
        <v>0</v>
      </c>
      <c r="X1478" s="11">
        <v>24</v>
      </c>
      <c r="Y1478" s="11" t="s">
        <v>6952</v>
      </c>
      <c r="Z1478" s="15" t="str">
        <f>_xlfn.XLOOKUP(E1478, Commandes!F:F, Commandes!D:D)</f>
        <v>G4CE-ZZD-4WM</v>
      </c>
    </row>
    <row r="1479" spans="1:26" x14ac:dyDescent="0.25">
      <c r="A1479" s="11" t="s">
        <v>927</v>
      </c>
      <c r="B1479" s="11" t="s">
        <v>6939</v>
      </c>
      <c r="C1479" s="11" t="s">
        <v>13973</v>
      </c>
      <c r="D1479" s="11" t="s">
        <v>14079</v>
      </c>
      <c r="E1479" s="11" t="s">
        <v>1503</v>
      </c>
      <c r="F1479" s="11" t="s">
        <v>6942</v>
      </c>
      <c r="G1479" s="11" t="s">
        <v>6942</v>
      </c>
      <c r="H1479" s="11" t="s">
        <v>6906</v>
      </c>
      <c r="I1479" s="11" t="s">
        <v>6958</v>
      </c>
      <c r="J1479" s="11" t="s">
        <v>8872</v>
      </c>
      <c r="K1479" s="11" t="s">
        <v>14080</v>
      </c>
      <c r="L1479" s="11" t="s">
        <v>14081</v>
      </c>
      <c r="M1479" s="11" t="s">
        <v>66</v>
      </c>
      <c r="N1479" s="11" t="s">
        <v>6874</v>
      </c>
      <c r="O1479" s="11" t="s">
        <v>6875</v>
      </c>
      <c r="P1479" s="11" t="s">
        <v>14082</v>
      </c>
      <c r="Q1479" s="11">
        <v>119147</v>
      </c>
      <c r="R1479" s="11" t="s">
        <v>14083</v>
      </c>
      <c r="S1479" s="11" t="s">
        <v>6878</v>
      </c>
      <c r="T1479" s="11" t="s">
        <v>1505</v>
      </c>
      <c r="U1479" s="11">
        <v>16000</v>
      </c>
      <c r="V1479" s="11" t="s">
        <v>7170</v>
      </c>
      <c r="W1479" s="11">
        <v>0</v>
      </c>
      <c r="X1479" s="11">
        <v>24</v>
      </c>
      <c r="Y1479" s="11" t="s">
        <v>6952</v>
      </c>
      <c r="Z1479" s="15" t="str">
        <f>_xlfn.XLOOKUP(E1479, Commandes!F:F, Commandes!D:D)</f>
        <v>GY6D-MXP-2TH</v>
      </c>
    </row>
    <row r="1480" spans="1:26" x14ac:dyDescent="0.25">
      <c r="A1480" s="11" t="s">
        <v>927</v>
      </c>
      <c r="B1480" s="11" t="s">
        <v>6939</v>
      </c>
      <c r="C1480" s="11" t="s">
        <v>13973</v>
      </c>
      <c r="D1480" s="11" t="s">
        <v>14084</v>
      </c>
      <c r="E1480" s="11" t="s">
        <v>1515</v>
      </c>
      <c r="F1480" s="11" t="s">
        <v>6942</v>
      </c>
      <c r="G1480" s="11" t="s">
        <v>6942</v>
      </c>
      <c r="H1480" s="11" t="s">
        <v>6906</v>
      </c>
      <c r="I1480" s="11" t="s">
        <v>6958</v>
      </c>
      <c r="J1480" s="11" t="s">
        <v>8872</v>
      </c>
      <c r="K1480" s="11" t="s">
        <v>8902</v>
      </c>
      <c r="L1480" s="11" t="s">
        <v>14085</v>
      </c>
      <c r="M1480" s="11" t="s">
        <v>66</v>
      </c>
      <c r="N1480" s="11" t="s">
        <v>6874</v>
      </c>
      <c r="O1480" s="11" t="s">
        <v>6875</v>
      </c>
      <c r="P1480" s="11" t="s">
        <v>14086</v>
      </c>
      <c r="Q1480" s="11">
        <v>118934</v>
      </c>
      <c r="R1480" s="11" t="s">
        <v>14087</v>
      </c>
      <c r="S1480" s="11" t="s">
        <v>6878</v>
      </c>
      <c r="T1480" s="11" t="s">
        <v>1517</v>
      </c>
      <c r="U1480" s="11">
        <v>16776</v>
      </c>
      <c r="V1480" s="11" t="s">
        <v>7170</v>
      </c>
      <c r="W1480" s="11">
        <v>0</v>
      </c>
      <c r="X1480" s="11">
        <v>24</v>
      </c>
      <c r="Y1480" s="11" t="s">
        <v>6952</v>
      </c>
      <c r="Z1480" s="15" t="str">
        <f>_xlfn.XLOOKUP(E1480, Commandes!F:F, Commandes!D:D)</f>
        <v>GNZN-46U-DB2</v>
      </c>
    </row>
    <row r="1481" spans="1:26" x14ac:dyDescent="0.25">
      <c r="A1481" s="11" t="s">
        <v>927</v>
      </c>
      <c r="B1481" s="11" t="s">
        <v>6939</v>
      </c>
      <c r="C1481" s="11" t="s">
        <v>13973</v>
      </c>
      <c r="D1481" s="11" t="s">
        <v>14088</v>
      </c>
      <c r="E1481" s="11" t="s">
        <v>14089</v>
      </c>
      <c r="F1481" s="11" t="s">
        <v>6942</v>
      </c>
      <c r="G1481" s="11" t="s">
        <v>6942</v>
      </c>
      <c r="H1481" s="11" t="s">
        <v>4692</v>
      </c>
      <c r="I1481" s="11" t="s">
        <v>8126</v>
      </c>
      <c r="J1481" s="11" t="s">
        <v>66</v>
      </c>
      <c r="K1481" s="11" t="s">
        <v>10569</v>
      </c>
      <c r="L1481" s="11" t="s">
        <v>10294</v>
      </c>
      <c r="M1481" s="11" t="s">
        <v>66</v>
      </c>
      <c r="N1481" s="11" t="s">
        <v>8032</v>
      </c>
      <c r="O1481" s="11" t="s">
        <v>8033</v>
      </c>
      <c r="P1481" s="11" t="s">
        <v>66</v>
      </c>
      <c r="Q1481" s="11">
        <v>136348</v>
      </c>
      <c r="R1481" s="11" t="s">
        <v>14090</v>
      </c>
      <c r="S1481" s="11" t="s">
        <v>6878</v>
      </c>
      <c r="T1481" s="11" t="s">
        <v>14091</v>
      </c>
      <c r="U1481" s="11">
        <v>16000</v>
      </c>
      <c r="V1481" s="11" t="s">
        <v>6923</v>
      </c>
      <c r="W1481" s="11">
        <v>0</v>
      </c>
      <c r="X1481" s="11">
        <v>18</v>
      </c>
      <c r="Y1481" s="11" t="s">
        <v>6952</v>
      </c>
      <c r="Z1481" s="15" t="e">
        <f>_xlfn.XLOOKUP(E1481, Commandes!F:F, Commandes!D:D)</f>
        <v>#N/A</v>
      </c>
    </row>
    <row r="1482" spans="1:26" x14ac:dyDescent="0.25">
      <c r="A1482" s="11" t="s">
        <v>927</v>
      </c>
      <c r="B1482" s="11" t="s">
        <v>6939</v>
      </c>
      <c r="C1482" s="11" t="s">
        <v>13973</v>
      </c>
      <c r="D1482" s="11" t="s">
        <v>14092</v>
      </c>
      <c r="E1482" s="11" t="s">
        <v>14093</v>
      </c>
      <c r="F1482" s="11" t="s">
        <v>6942</v>
      </c>
      <c r="G1482" s="11" t="s">
        <v>6942</v>
      </c>
      <c r="H1482" s="11" t="s">
        <v>4692</v>
      </c>
      <c r="I1482" s="11" t="s">
        <v>11692</v>
      </c>
      <c r="J1482" s="11" t="s">
        <v>66</v>
      </c>
      <c r="K1482" s="11" t="s">
        <v>11565</v>
      </c>
      <c r="L1482" s="11" t="s">
        <v>6926</v>
      </c>
      <c r="M1482" s="11" t="s">
        <v>66</v>
      </c>
      <c r="N1482" s="11" t="s">
        <v>8032</v>
      </c>
      <c r="O1482" s="11" t="s">
        <v>8033</v>
      </c>
      <c r="P1482" s="11" t="s">
        <v>66</v>
      </c>
      <c r="Q1482" s="11">
        <v>75806</v>
      </c>
      <c r="R1482" s="11" t="s">
        <v>14094</v>
      </c>
      <c r="S1482" s="11" t="s">
        <v>6878</v>
      </c>
      <c r="T1482" s="11" t="s">
        <v>14095</v>
      </c>
      <c r="U1482" s="11">
        <v>16000</v>
      </c>
      <c r="V1482" s="11" t="s">
        <v>7170</v>
      </c>
      <c r="W1482" s="11">
        <v>0</v>
      </c>
      <c r="X1482" s="11">
        <v>16</v>
      </c>
      <c r="Y1482" s="11" t="s">
        <v>6952</v>
      </c>
      <c r="Z1482" s="15" t="e">
        <f>_xlfn.XLOOKUP(E1482, Commandes!F:F, Commandes!D:D)</f>
        <v>#N/A</v>
      </c>
    </row>
    <row r="1483" spans="1:26" x14ac:dyDescent="0.25">
      <c r="A1483" s="11" t="s">
        <v>927</v>
      </c>
      <c r="B1483" s="11" t="s">
        <v>6939</v>
      </c>
      <c r="C1483" s="11" t="s">
        <v>13973</v>
      </c>
      <c r="D1483" s="11" t="s">
        <v>14096</v>
      </c>
      <c r="E1483" s="11" t="s">
        <v>14097</v>
      </c>
      <c r="F1483" s="11" t="s">
        <v>6942</v>
      </c>
      <c r="G1483" s="11" t="s">
        <v>6942</v>
      </c>
      <c r="H1483" s="11" t="s">
        <v>4692</v>
      </c>
      <c r="I1483" s="11" t="s">
        <v>11692</v>
      </c>
      <c r="J1483" s="11" t="s">
        <v>66</v>
      </c>
      <c r="K1483" s="11" t="s">
        <v>11555</v>
      </c>
      <c r="L1483" s="11" t="s">
        <v>14098</v>
      </c>
      <c r="M1483" s="11" t="s">
        <v>66</v>
      </c>
      <c r="N1483" s="11" t="s">
        <v>8032</v>
      </c>
      <c r="O1483" s="11" t="s">
        <v>8033</v>
      </c>
      <c r="P1483" s="11" t="s">
        <v>66</v>
      </c>
      <c r="Q1483" s="11">
        <v>102647</v>
      </c>
      <c r="R1483" s="11" t="s">
        <v>14099</v>
      </c>
      <c r="S1483" s="11" t="s">
        <v>6878</v>
      </c>
      <c r="T1483" s="11" t="s">
        <v>14100</v>
      </c>
      <c r="U1483" s="11">
        <v>16000</v>
      </c>
      <c r="V1483" s="11" t="s">
        <v>7170</v>
      </c>
      <c r="W1483" s="11">
        <v>0</v>
      </c>
      <c r="X1483" s="11">
        <v>16</v>
      </c>
      <c r="Y1483" s="11" t="s">
        <v>6952</v>
      </c>
      <c r="Z1483" s="15" t="e">
        <f>_xlfn.XLOOKUP(E1483, Commandes!F:F, Commandes!D:D)</f>
        <v>#N/A</v>
      </c>
    </row>
    <row r="1484" spans="1:26" x14ac:dyDescent="0.25">
      <c r="A1484" s="11" t="s">
        <v>927</v>
      </c>
      <c r="B1484" s="11" t="s">
        <v>6939</v>
      </c>
      <c r="C1484" s="11" t="s">
        <v>13973</v>
      </c>
      <c r="D1484" s="11" t="s">
        <v>14101</v>
      </c>
      <c r="E1484" s="11" t="s">
        <v>1489</v>
      </c>
      <c r="F1484" s="11" t="s">
        <v>6942</v>
      </c>
      <c r="G1484" s="11" t="s">
        <v>6942</v>
      </c>
      <c r="H1484" s="11" t="s">
        <v>6906</v>
      </c>
      <c r="I1484" s="11" t="s">
        <v>6958</v>
      </c>
      <c r="J1484" s="11" t="s">
        <v>8872</v>
      </c>
      <c r="K1484" s="11" t="s">
        <v>11707</v>
      </c>
      <c r="L1484" s="11" t="s">
        <v>14102</v>
      </c>
      <c r="M1484" s="11" t="s">
        <v>66</v>
      </c>
      <c r="N1484" s="11" t="s">
        <v>6874</v>
      </c>
      <c r="O1484" s="11" t="s">
        <v>6875</v>
      </c>
      <c r="P1484" s="11" t="s">
        <v>14103</v>
      </c>
      <c r="Q1484" s="11">
        <v>172862</v>
      </c>
      <c r="R1484" s="11" t="s">
        <v>11541</v>
      </c>
      <c r="S1484" s="11" t="s">
        <v>6878</v>
      </c>
      <c r="T1484" s="11" t="s">
        <v>1491</v>
      </c>
      <c r="U1484" s="11">
        <v>16776</v>
      </c>
      <c r="V1484" s="11" t="s">
        <v>7170</v>
      </c>
      <c r="W1484" s="11">
        <v>0</v>
      </c>
      <c r="X1484" s="11">
        <v>24</v>
      </c>
      <c r="Y1484" s="11" t="s">
        <v>6952</v>
      </c>
      <c r="Z1484" s="15" t="str">
        <f>_xlfn.XLOOKUP(E1484, Commandes!F:F, Commandes!D:D)</f>
        <v>GYPT-UMR-6ZR</v>
      </c>
    </row>
    <row r="1485" spans="1:26" x14ac:dyDescent="0.25">
      <c r="A1485" s="11" t="s">
        <v>927</v>
      </c>
      <c r="B1485" s="11" t="s">
        <v>6939</v>
      </c>
      <c r="C1485" s="11" t="s">
        <v>13973</v>
      </c>
      <c r="D1485" s="11" t="s">
        <v>14104</v>
      </c>
      <c r="E1485" s="11" t="s">
        <v>1527</v>
      </c>
      <c r="F1485" s="11" t="s">
        <v>6942</v>
      </c>
      <c r="G1485" s="11" t="s">
        <v>6942</v>
      </c>
      <c r="H1485" s="11" t="s">
        <v>6906</v>
      </c>
      <c r="I1485" s="11" t="s">
        <v>6958</v>
      </c>
      <c r="J1485" s="11" t="s">
        <v>8872</v>
      </c>
      <c r="K1485" s="11" t="s">
        <v>14105</v>
      </c>
      <c r="L1485" s="11" t="s">
        <v>14106</v>
      </c>
      <c r="M1485" s="11" t="s">
        <v>66</v>
      </c>
      <c r="N1485" s="11" t="s">
        <v>6874</v>
      </c>
      <c r="O1485" s="11" t="s">
        <v>6875</v>
      </c>
      <c r="P1485" s="11" t="s">
        <v>66</v>
      </c>
      <c r="Q1485" s="11">
        <v>149940</v>
      </c>
      <c r="R1485" s="11" t="s">
        <v>14107</v>
      </c>
      <c r="S1485" s="11" t="s">
        <v>6878</v>
      </c>
      <c r="T1485" s="11" t="s">
        <v>1529</v>
      </c>
      <c r="U1485" s="11">
        <v>16000</v>
      </c>
      <c r="V1485" s="11" t="s">
        <v>7170</v>
      </c>
      <c r="W1485" s="11">
        <v>0</v>
      </c>
      <c r="X1485" s="11">
        <v>24</v>
      </c>
      <c r="Y1485" s="11" t="s">
        <v>6952</v>
      </c>
      <c r="Z1485" s="15" t="str">
        <f>_xlfn.XLOOKUP(E1485, Commandes!F:F, Commandes!D:D)</f>
        <v>GPBH-E4P-GTJ</v>
      </c>
    </row>
    <row r="1486" spans="1:26" x14ac:dyDescent="0.25">
      <c r="A1486" s="11" t="s">
        <v>927</v>
      </c>
      <c r="B1486" s="11" t="s">
        <v>6939</v>
      </c>
      <c r="C1486" s="11" t="s">
        <v>13973</v>
      </c>
      <c r="D1486" s="11" t="s">
        <v>14108</v>
      </c>
      <c r="E1486" s="11" t="s">
        <v>1561</v>
      </c>
      <c r="F1486" s="11" t="s">
        <v>6942</v>
      </c>
      <c r="G1486" s="11" t="s">
        <v>6942</v>
      </c>
      <c r="H1486" s="11" t="s">
        <v>6906</v>
      </c>
      <c r="I1486" s="11" t="s">
        <v>6958</v>
      </c>
      <c r="J1486" s="11" t="s">
        <v>8872</v>
      </c>
      <c r="K1486" s="11" t="s">
        <v>7777</v>
      </c>
      <c r="L1486" s="11" t="s">
        <v>14102</v>
      </c>
      <c r="M1486" s="11" t="s">
        <v>66</v>
      </c>
      <c r="N1486" s="11" t="s">
        <v>6874</v>
      </c>
      <c r="O1486" s="11" t="s">
        <v>6875</v>
      </c>
      <c r="P1486" s="11" t="s">
        <v>66</v>
      </c>
      <c r="Q1486" s="11">
        <v>124527</v>
      </c>
      <c r="R1486" s="11" t="s">
        <v>11793</v>
      </c>
      <c r="S1486" s="11" t="s">
        <v>6878</v>
      </c>
      <c r="T1486" s="11" t="s">
        <v>1563</v>
      </c>
      <c r="U1486" s="11">
        <v>16776</v>
      </c>
      <c r="V1486" s="11" t="s">
        <v>7170</v>
      </c>
      <c r="W1486" s="11">
        <v>0</v>
      </c>
      <c r="X1486" s="11">
        <v>24</v>
      </c>
      <c r="Y1486" s="11" t="s">
        <v>6952</v>
      </c>
      <c r="Z1486" s="15" t="str">
        <f>_xlfn.XLOOKUP(E1486, Commandes!F:F, Commandes!D:D)</f>
        <v>GVG5-4XT-JD5</v>
      </c>
    </row>
    <row r="1487" spans="1:26" x14ac:dyDescent="0.25">
      <c r="A1487" s="11" t="s">
        <v>927</v>
      </c>
      <c r="B1487" s="11" t="s">
        <v>6939</v>
      </c>
      <c r="C1487" s="11" t="s">
        <v>13973</v>
      </c>
      <c r="D1487" s="11" t="s">
        <v>14109</v>
      </c>
      <c r="E1487" s="11" t="s">
        <v>2963</v>
      </c>
      <c r="F1487" s="11" t="s">
        <v>6942</v>
      </c>
      <c r="G1487" s="11" t="s">
        <v>6942</v>
      </c>
      <c r="H1487" s="11" t="s">
        <v>4692</v>
      </c>
      <c r="I1487" s="11" t="s">
        <v>8126</v>
      </c>
      <c r="J1487" s="11" t="s">
        <v>66</v>
      </c>
      <c r="K1487" s="11" t="s">
        <v>14110</v>
      </c>
      <c r="L1487" s="11" t="s">
        <v>14111</v>
      </c>
      <c r="M1487" s="11" t="s">
        <v>66</v>
      </c>
      <c r="N1487" s="11" t="s">
        <v>6910</v>
      </c>
      <c r="O1487" s="11" t="s">
        <v>6911</v>
      </c>
      <c r="P1487" s="11" t="s">
        <v>66</v>
      </c>
      <c r="Q1487" s="11">
        <v>85115</v>
      </c>
      <c r="R1487" s="11" t="s">
        <v>14112</v>
      </c>
      <c r="S1487" s="11" t="s">
        <v>6878</v>
      </c>
      <c r="T1487" s="11" t="s">
        <v>2965</v>
      </c>
      <c r="U1487" s="11">
        <v>16000</v>
      </c>
      <c r="V1487" s="11" t="s">
        <v>6923</v>
      </c>
      <c r="W1487" s="11">
        <v>0</v>
      </c>
      <c r="X1487" s="11">
        <v>12</v>
      </c>
      <c r="Y1487" s="11" t="s">
        <v>6952</v>
      </c>
      <c r="Z1487" s="15" t="str">
        <f>_xlfn.XLOOKUP(E1487, Commandes!F:F, Commandes!D:D)</f>
        <v>G4RH-ZA4-EWG</v>
      </c>
    </row>
    <row r="1488" spans="1:26" x14ac:dyDescent="0.25">
      <c r="A1488" s="11" t="s">
        <v>927</v>
      </c>
      <c r="B1488" s="11" t="s">
        <v>6939</v>
      </c>
      <c r="C1488" s="11" t="s">
        <v>13973</v>
      </c>
      <c r="D1488" s="11" t="s">
        <v>14113</v>
      </c>
      <c r="E1488" s="11" t="s">
        <v>1580</v>
      </c>
      <c r="F1488" s="11" t="s">
        <v>6942</v>
      </c>
      <c r="G1488" s="11" t="s">
        <v>8029</v>
      </c>
      <c r="H1488" s="11" t="s">
        <v>6906</v>
      </c>
      <c r="I1488" s="11" t="s">
        <v>6958</v>
      </c>
      <c r="J1488" s="11" t="s">
        <v>8872</v>
      </c>
      <c r="K1488" s="11" t="s">
        <v>7373</v>
      </c>
      <c r="L1488" s="11" t="s">
        <v>14114</v>
      </c>
      <c r="M1488" s="11" t="s">
        <v>66</v>
      </c>
      <c r="N1488" s="11" t="s">
        <v>6874</v>
      </c>
      <c r="O1488" s="11" t="s">
        <v>6875</v>
      </c>
      <c r="P1488" s="11" t="s">
        <v>14115</v>
      </c>
      <c r="Q1488" s="11">
        <v>83335</v>
      </c>
      <c r="R1488" s="11" t="s">
        <v>14116</v>
      </c>
      <c r="S1488" s="11" t="s">
        <v>6878</v>
      </c>
      <c r="T1488" s="11" t="s">
        <v>1582</v>
      </c>
      <c r="U1488" s="11">
        <v>16000</v>
      </c>
      <c r="V1488" s="11" t="s">
        <v>7170</v>
      </c>
      <c r="W1488" s="11">
        <v>0</v>
      </c>
      <c r="X1488" s="11">
        <v>24</v>
      </c>
      <c r="Y1488" s="11" t="s">
        <v>6952</v>
      </c>
      <c r="Z1488" s="15" t="str">
        <f>_xlfn.XLOOKUP(E1488, Commandes!F:F, Commandes!D:D)</f>
        <v>GSSF-9VP-233</v>
      </c>
    </row>
    <row r="1489" spans="1:26" x14ac:dyDescent="0.25">
      <c r="A1489" s="11" t="s">
        <v>927</v>
      </c>
      <c r="B1489" s="11" t="s">
        <v>6939</v>
      </c>
      <c r="C1489" s="11" t="s">
        <v>13973</v>
      </c>
      <c r="D1489" s="11" t="s">
        <v>14117</v>
      </c>
      <c r="E1489" s="11" t="s">
        <v>2990</v>
      </c>
      <c r="F1489" s="11" t="s">
        <v>8500</v>
      </c>
      <c r="G1489" s="11" t="s">
        <v>8500</v>
      </c>
      <c r="H1489" s="11" t="s">
        <v>4692</v>
      </c>
      <c r="I1489" s="11" t="s">
        <v>4693</v>
      </c>
      <c r="J1489" s="11" t="s">
        <v>8368</v>
      </c>
      <c r="K1489" s="11" t="s">
        <v>11782</v>
      </c>
      <c r="L1489" s="11" t="s">
        <v>14118</v>
      </c>
      <c r="M1489" s="11" t="s">
        <v>66</v>
      </c>
      <c r="N1489" s="11" t="s">
        <v>6874</v>
      </c>
      <c r="O1489" s="11" t="s">
        <v>6875</v>
      </c>
      <c r="P1489" s="11" t="s">
        <v>14119</v>
      </c>
      <c r="Q1489" s="11">
        <v>42220</v>
      </c>
      <c r="R1489" s="11" t="s">
        <v>14120</v>
      </c>
      <c r="S1489" s="11" t="s">
        <v>6878</v>
      </c>
      <c r="T1489" s="11" t="s">
        <v>2992</v>
      </c>
      <c r="U1489" s="11">
        <v>7200</v>
      </c>
      <c r="V1489" s="11" t="s">
        <v>7170</v>
      </c>
      <c r="W1489" s="11">
        <v>0</v>
      </c>
      <c r="X1489" s="11">
        <v>8</v>
      </c>
      <c r="Y1489" s="11" t="s">
        <v>7171</v>
      </c>
      <c r="Z1489" s="15" t="str">
        <f>_xlfn.XLOOKUP(E1489, Commandes!F:F, Commandes!D:D)</f>
        <v>GJRH-UYN-DKS</v>
      </c>
    </row>
    <row r="1490" spans="1:26" x14ac:dyDescent="0.25">
      <c r="A1490" s="11" t="s">
        <v>927</v>
      </c>
      <c r="B1490" s="11" t="s">
        <v>6939</v>
      </c>
      <c r="C1490" s="11" t="s">
        <v>13973</v>
      </c>
      <c r="D1490" s="11" t="s">
        <v>14121</v>
      </c>
      <c r="E1490" s="11" t="s">
        <v>2970</v>
      </c>
      <c r="F1490" s="11" t="s">
        <v>8500</v>
      </c>
      <c r="G1490" s="11" t="s">
        <v>8500</v>
      </c>
      <c r="H1490" s="11" t="s">
        <v>4692</v>
      </c>
      <c r="I1490" s="11" t="s">
        <v>4693</v>
      </c>
      <c r="J1490" s="11" t="s">
        <v>8892</v>
      </c>
      <c r="K1490" s="11" t="s">
        <v>11782</v>
      </c>
      <c r="L1490" s="11" t="s">
        <v>14122</v>
      </c>
      <c r="M1490" s="11" t="s">
        <v>66</v>
      </c>
      <c r="N1490" s="11" t="s">
        <v>6874</v>
      </c>
      <c r="O1490" s="11" t="s">
        <v>6875</v>
      </c>
      <c r="P1490" s="11" t="s">
        <v>66</v>
      </c>
      <c r="Q1490" s="11">
        <v>25444</v>
      </c>
      <c r="R1490" s="11" t="s">
        <v>14123</v>
      </c>
      <c r="S1490" s="11" t="s">
        <v>7125</v>
      </c>
      <c r="T1490" s="11" t="s">
        <v>2972</v>
      </c>
      <c r="U1490" s="11">
        <v>7200</v>
      </c>
      <c r="V1490" s="11" t="s">
        <v>7170</v>
      </c>
      <c r="W1490" s="11">
        <v>0</v>
      </c>
      <c r="X1490" s="11">
        <v>8</v>
      </c>
      <c r="Y1490" s="11" t="s">
        <v>7171</v>
      </c>
      <c r="Z1490" s="15" t="str">
        <f>_xlfn.XLOOKUP(E1490, Commandes!F:F, Commandes!D:D)</f>
        <v>GXFT-D9D-CZ4</v>
      </c>
    </row>
    <row r="1491" spans="1:26" x14ac:dyDescent="0.25">
      <c r="A1491" s="11" t="s">
        <v>927</v>
      </c>
      <c r="B1491" s="11" t="s">
        <v>6939</v>
      </c>
      <c r="C1491" s="11" t="s">
        <v>13973</v>
      </c>
      <c r="D1491" s="11" t="s">
        <v>14124</v>
      </c>
      <c r="E1491" s="11" t="s">
        <v>3298</v>
      </c>
      <c r="F1491" s="11" t="s">
        <v>8029</v>
      </c>
      <c r="G1491" s="11" t="s">
        <v>8029</v>
      </c>
      <c r="H1491" s="11" t="s">
        <v>6906</v>
      </c>
      <c r="I1491" s="11" t="s">
        <v>8094</v>
      </c>
      <c r="J1491" s="11" t="s">
        <v>8872</v>
      </c>
      <c r="K1491" s="11" t="s">
        <v>9697</v>
      </c>
      <c r="L1491" s="11" t="s">
        <v>14125</v>
      </c>
      <c r="M1491" s="11" t="s">
        <v>66</v>
      </c>
      <c r="N1491" s="11" t="s">
        <v>6874</v>
      </c>
      <c r="O1491" s="11" t="s">
        <v>6875</v>
      </c>
      <c r="P1491" s="11" t="s">
        <v>14126</v>
      </c>
      <c r="Q1491" s="11">
        <v>65081</v>
      </c>
      <c r="R1491" s="11" t="s">
        <v>13851</v>
      </c>
      <c r="S1491" s="11" t="s">
        <v>6878</v>
      </c>
      <c r="T1491" s="11" t="s">
        <v>3301</v>
      </c>
      <c r="U1491" s="11">
        <v>19000</v>
      </c>
      <c r="V1491" s="11" t="s">
        <v>7170</v>
      </c>
      <c r="W1491" s="11">
        <v>0</v>
      </c>
      <c r="X1491" s="11">
        <v>24</v>
      </c>
      <c r="Y1491" s="11" t="s">
        <v>66</v>
      </c>
      <c r="Z1491" s="15" t="str">
        <f>_xlfn.XLOOKUP(E1491, Commandes!F:F, Commandes!D:D)</f>
        <v>G2W3-H6J-RN3</v>
      </c>
    </row>
    <row r="1492" spans="1:26" x14ac:dyDescent="0.25">
      <c r="A1492" s="11" t="s">
        <v>927</v>
      </c>
      <c r="B1492" s="11" t="s">
        <v>6939</v>
      </c>
      <c r="C1492" s="11" t="s">
        <v>13973</v>
      </c>
      <c r="D1492" s="11" t="s">
        <v>14127</v>
      </c>
      <c r="E1492" s="11" t="s">
        <v>3844</v>
      </c>
      <c r="F1492" s="11" t="s">
        <v>8029</v>
      </c>
      <c r="G1492" s="11" t="s">
        <v>8029</v>
      </c>
      <c r="H1492" s="11" t="s">
        <v>6906</v>
      </c>
      <c r="I1492" s="11" t="s">
        <v>8094</v>
      </c>
      <c r="J1492" s="11" t="s">
        <v>8872</v>
      </c>
      <c r="K1492" s="11" t="s">
        <v>14128</v>
      </c>
      <c r="L1492" s="11" t="s">
        <v>14129</v>
      </c>
      <c r="M1492" s="11" t="s">
        <v>66</v>
      </c>
      <c r="N1492" s="11" t="s">
        <v>6874</v>
      </c>
      <c r="O1492" s="11" t="s">
        <v>6875</v>
      </c>
      <c r="P1492" s="11" t="s">
        <v>13976</v>
      </c>
      <c r="Q1492" s="11">
        <v>37799</v>
      </c>
      <c r="R1492" s="11" t="s">
        <v>14130</v>
      </c>
      <c r="S1492" s="11" t="s">
        <v>6878</v>
      </c>
      <c r="T1492" s="11" t="s">
        <v>14131</v>
      </c>
      <c r="U1492" s="11">
        <v>19000</v>
      </c>
      <c r="V1492" s="11" t="s">
        <v>7170</v>
      </c>
      <c r="W1492" s="11">
        <v>0</v>
      </c>
      <c r="X1492" s="11">
        <v>24</v>
      </c>
      <c r="Y1492" s="11" t="s">
        <v>10500</v>
      </c>
      <c r="Z1492" s="15" t="str">
        <f>_xlfn.XLOOKUP(E1492, Commandes!F:F, Commandes!D:D)</f>
        <v>G5SD-2SR-5ND</v>
      </c>
    </row>
    <row r="1493" spans="1:26" x14ac:dyDescent="0.25">
      <c r="A1493" s="11" t="s">
        <v>927</v>
      </c>
      <c r="B1493" s="11" t="s">
        <v>6939</v>
      </c>
      <c r="C1493" s="11" t="s">
        <v>13973</v>
      </c>
      <c r="D1493" s="11" t="s">
        <v>14132</v>
      </c>
      <c r="E1493" s="11" t="s">
        <v>4010</v>
      </c>
      <c r="F1493" s="11" t="s">
        <v>8029</v>
      </c>
      <c r="G1493" s="11" t="s">
        <v>8029</v>
      </c>
      <c r="H1493" s="11" t="s">
        <v>6906</v>
      </c>
      <c r="I1493" s="11" t="s">
        <v>8094</v>
      </c>
      <c r="J1493" s="11" t="s">
        <v>8872</v>
      </c>
      <c r="K1493" s="11" t="s">
        <v>14133</v>
      </c>
      <c r="L1493" s="11" t="s">
        <v>14134</v>
      </c>
      <c r="M1493" s="11" t="s">
        <v>66</v>
      </c>
      <c r="N1493" s="11" t="s">
        <v>6874</v>
      </c>
      <c r="O1493" s="11" t="s">
        <v>6875</v>
      </c>
      <c r="P1493" s="11" t="s">
        <v>66</v>
      </c>
      <c r="Q1493" s="11">
        <v>20902</v>
      </c>
      <c r="R1493" s="11" t="s">
        <v>14135</v>
      </c>
      <c r="S1493" s="11" t="s">
        <v>6878</v>
      </c>
      <c r="T1493" s="11" t="s">
        <v>4012</v>
      </c>
      <c r="U1493" s="11">
        <v>19000</v>
      </c>
      <c r="V1493" s="11" t="s">
        <v>7170</v>
      </c>
      <c r="W1493" s="11">
        <v>0</v>
      </c>
      <c r="X1493" s="11">
        <v>24</v>
      </c>
      <c r="Y1493" s="11" t="s">
        <v>6952</v>
      </c>
      <c r="Z1493" s="15" t="str">
        <f>_xlfn.XLOOKUP(E1493, Commandes!F:F, Commandes!D:D)</f>
        <v>GSMW-GSU-F78</v>
      </c>
    </row>
    <row r="1494" spans="1:26" x14ac:dyDescent="0.25">
      <c r="A1494" s="11" t="s">
        <v>927</v>
      </c>
      <c r="B1494" s="11" t="s">
        <v>6939</v>
      </c>
      <c r="C1494" s="11" t="s">
        <v>13973</v>
      </c>
      <c r="D1494" s="11" t="s">
        <v>14136</v>
      </c>
      <c r="E1494" s="11" t="s">
        <v>4068</v>
      </c>
      <c r="F1494" s="11" t="s">
        <v>6942</v>
      </c>
      <c r="G1494" s="11" t="s">
        <v>6942</v>
      </c>
      <c r="H1494" s="11" t="s">
        <v>6906</v>
      </c>
      <c r="I1494" s="11" t="s">
        <v>6958</v>
      </c>
      <c r="J1494" s="11" t="s">
        <v>6959</v>
      </c>
      <c r="K1494" s="11" t="s">
        <v>14137</v>
      </c>
      <c r="L1494" s="11" t="s">
        <v>14138</v>
      </c>
      <c r="M1494" s="11" t="s">
        <v>66</v>
      </c>
      <c r="N1494" s="11" t="s">
        <v>6874</v>
      </c>
      <c r="O1494" s="11" t="s">
        <v>6875</v>
      </c>
      <c r="P1494" s="11" t="s">
        <v>66</v>
      </c>
      <c r="Q1494" s="11">
        <v>26300</v>
      </c>
      <c r="R1494" s="11" t="s">
        <v>11727</v>
      </c>
      <c r="S1494" s="11" t="s">
        <v>6878</v>
      </c>
      <c r="T1494" s="11" t="s">
        <v>4070</v>
      </c>
      <c r="U1494" s="11">
        <v>16000</v>
      </c>
      <c r="V1494" s="11" t="s">
        <v>6923</v>
      </c>
      <c r="W1494" s="11">
        <v>0</v>
      </c>
      <c r="X1494" s="11">
        <v>21</v>
      </c>
      <c r="Y1494" s="11" t="s">
        <v>6952</v>
      </c>
      <c r="Z1494" s="15" t="str">
        <f>_xlfn.XLOOKUP(E1494, Commandes!F:F, Commandes!D:D)</f>
        <v>GUAD-5Y7-CVN</v>
      </c>
    </row>
    <row r="1495" spans="1:26" x14ac:dyDescent="0.25">
      <c r="A1495" s="11" t="s">
        <v>927</v>
      </c>
      <c r="B1495" s="11" t="s">
        <v>6939</v>
      </c>
      <c r="C1495" s="11" t="s">
        <v>13973</v>
      </c>
      <c r="D1495" s="11" t="s">
        <v>14139</v>
      </c>
      <c r="E1495" s="11" t="s">
        <v>3980</v>
      </c>
      <c r="F1495" s="11" t="s">
        <v>8029</v>
      </c>
      <c r="G1495" s="11" t="s">
        <v>8103</v>
      </c>
      <c r="H1495" s="11" t="s">
        <v>6906</v>
      </c>
      <c r="I1495" s="11" t="s">
        <v>8094</v>
      </c>
      <c r="J1495" s="11" t="s">
        <v>8489</v>
      </c>
      <c r="K1495" s="11" t="s">
        <v>11897</v>
      </c>
      <c r="L1495" s="11" t="s">
        <v>14140</v>
      </c>
      <c r="M1495" s="11" t="s">
        <v>66</v>
      </c>
      <c r="N1495" s="11" t="s">
        <v>6874</v>
      </c>
      <c r="O1495" s="11" t="s">
        <v>6875</v>
      </c>
      <c r="P1495" s="11" t="s">
        <v>14141</v>
      </c>
      <c r="Q1495" s="11">
        <v>23880</v>
      </c>
      <c r="R1495" s="11" t="s">
        <v>14142</v>
      </c>
      <c r="S1495" s="11" t="s">
        <v>6878</v>
      </c>
      <c r="T1495" s="11" t="s">
        <v>3982</v>
      </c>
      <c r="U1495" s="11">
        <v>19000</v>
      </c>
      <c r="V1495" s="11" t="s">
        <v>6923</v>
      </c>
      <c r="W1495" s="11">
        <v>0</v>
      </c>
      <c r="X1495" s="11">
        <v>21</v>
      </c>
      <c r="Y1495" s="11" t="s">
        <v>6952</v>
      </c>
      <c r="Z1495" s="15" t="str">
        <f>_xlfn.XLOOKUP(E1495, Commandes!F:F, Commandes!D:D)</f>
        <v>GVFJ-RRD-NH6</v>
      </c>
    </row>
    <row r="1496" spans="1:26" x14ac:dyDescent="0.25">
      <c r="A1496" s="11" t="s">
        <v>927</v>
      </c>
      <c r="B1496" s="11" t="s">
        <v>6939</v>
      </c>
      <c r="C1496" s="11" t="s">
        <v>13973</v>
      </c>
      <c r="D1496" s="11" t="s">
        <v>14143</v>
      </c>
      <c r="E1496" s="11" t="s">
        <v>1612</v>
      </c>
      <c r="F1496" s="11" t="s">
        <v>14144</v>
      </c>
      <c r="G1496" s="11" t="s">
        <v>14145</v>
      </c>
      <c r="H1496" s="11" t="s">
        <v>6906</v>
      </c>
      <c r="I1496" s="11" t="s">
        <v>8094</v>
      </c>
      <c r="J1496" s="11" t="s">
        <v>14146</v>
      </c>
      <c r="K1496" s="11" t="s">
        <v>14147</v>
      </c>
      <c r="L1496" s="11" t="s">
        <v>14148</v>
      </c>
      <c r="M1496" s="11" t="s">
        <v>66</v>
      </c>
      <c r="N1496" s="11" t="s">
        <v>6874</v>
      </c>
      <c r="O1496" s="11" t="s">
        <v>6875</v>
      </c>
      <c r="P1496" s="11" t="s">
        <v>14057</v>
      </c>
      <c r="Q1496" s="11">
        <v>30404</v>
      </c>
      <c r="R1496" s="11" t="s">
        <v>14149</v>
      </c>
      <c r="S1496" s="11" t="s">
        <v>6878</v>
      </c>
      <c r="T1496" s="11" t="s">
        <v>1614</v>
      </c>
      <c r="U1496" s="11">
        <v>19000</v>
      </c>
      <c r="V1496" s="11" t="s">
        <v>6923</v>
      </c>
      <c r="W1496" s="11">
        <v>0</v>
      </c>
      <c r="X1496" s="11">
        <v>21</v>
      </c>
      <c r="Y1496" s="11" t="s">
        <v>6952</v>
      </c>
      <c r="Z1496" s="15" t="str">
        <f>_xlfn.XLOOKUP(E1496, Commandes!F:F, Commandes!D:D)</f>
        <v>GV7Z-VJZ-57T</v>
      </c>
    </row>
    <row r="1497" spans="1:26" x14ac:dyDescent="0.25">
      <c r="A1497" s="11" t="s">
        <v>927</v>
      </c>
      <c r="B1497" s="11" t="s">
        <v>6939</v>
      </c>
      <c r="C1497" s="11" t="s">
        <v>13973</v>
      </c>
      <c r="D1497" s="11" t="s">
        <v>14150</v>
      </c>
      <c r="E1497" s="11" t="s">
        <v>3987</v>
      </c>
      <c r="F1497" s="11" t="s">
        <v>8093</v>
      </c>
      <c r="G1497" s="11" t="s">
        <v>8103</v>
      </c>
      <c r="H1497" s="11" t="s">
        <v>6906</v>
      </c>
      <c r="I1497" s="11" t="s">
        <v>8094</v>
      </c>
      <c r="J1497" s="11" t="s">
        <v>8489</v>
      </c>
      <c r="K1497" s="11" t="s">
        <v>14151</v>
      </c>
      <c r="L1497" s="11" t="s">
        <v>14152</v>
      </c>
      <c r="M1497" s="11" t="s">
        <v>66</v>
      </c>
      <c r="N1497" s="11" t="s">
        <v>6874</v>
      </c>
      <c r="O1497" s="11" t="s">
        <v>6875</v>
      </c>
      <c r="P1497" s="11" t="s">
        <v>66</v>
      </c>
      <c r="Q1497" s="11">
        <v>26137</v>
      </c>
      <c r="R1497" s="11" t="s">
        <v>14153</v>
      </c>
      <c r="S1497" s="11" t="s">
        <v>6878</v>
      </c>
      <c r="T1497" s="11" t="s">
        <v>3989</v>
      </c>
      <c r="U1497" s="11">
        <v>19000</v>
      </c>
      <c r="V1497" s="11" t="s">
        <v>6923</v>
      </c>
      <c r="W1497" s="11">
        <v>0</v>
      </c>
      <c r="X1497" s="11">
        <v>21</v>
      </c>
      <c r="Y1497" s="11" t="s">
        <v>6952</v>
      </c>
      <c r="Z1497" s="15" t="str">
        <f>_xlfn.XLOOKUP(E1497, Commandes!F:F, Commandes!D:D)</f>
        <v>GBXD-WJS-3BT</v>
      </c>
    </row>
    <row r="1498" spans="1:26" x14ac:dyDescent="0.25">
      <c r="A1498" s="11" t="s">
        <v>927</v>
      </c>
      <c r="B1498" s="11" t="s">
        <v>6939</v>
      </c>
      <c r="C1498" s="11" t="s">
        <v>13973</v>
      </c>
      <c r="D1498" s="11" t="s">
        <v>14154</v>
      </c>
      <c r="E1498" s="11" t="s">
        <v>1509</v>
      </c>
      <c r="F1498" s="11" t="s">
        <v>8500</v>
      </c>
      <c r="G1498" s="11" t="s">
        <v>8500</v>
      </c>
      <c r="H1498" s="11" t="s">
        <v>4692</v>
      </c>
      <c r="I1498" s="11" t="s">
        <v>9006</v>
      </c>
      <c r="J1498" s="11" t="s">
        <v>66</v>
      </c>
      <c r="K1498" s="11" t="s">
        <v>8502</v>
      </c>
      <c r="L1498" s="11" t="s">
        <v>14155</v>
      </c>
      <c r="M1498" s="11" t="s">
        <v>66</v>
      </c>
      <c r="N1498" s="11" t="s">
        <v>6874</v>
      </c>
      <c r="O1498" s="11" t="s">
        <v>6875</v>
      </c>
      <c r="P1498" s="11" t="s">
        <v>66</v>
      </c>
      <c r="Q1498" s="11">
        <v>14374</v>
      </c>
      <c r="R1498" s="11" t="s">
        <v>14156</v>
      </c>
      <c r="S1498" s="11" t="s">
        <v>6878</v>
      </c>
      <c r="T1498" s="11" t="s">
        <v>1511</v>
      </c>
      <c r="U1498" s="11">
        <v>7200</v>
      </c>
      <c r="V1498" s="11" t="s">
        <v>9009</v>
      </c>
      <c r="W1498" s="11">
        <v>0</v>
      </c>
      <c r="X1498" s="11">
        <v>8</v>
      </c>
      <c r="Y1498" s="11" t="s">
        <v>7171</v>
      </c>
      <c r="Z1498" s="15" t="str">
        <f>_xlfn.XLOOKUP(E1498, Commandes!F:F, Commandes!D:D)</f>
        <v>G4EX-AJF-HUN</v>
      </c>
    </row>
    <row r="1499" spans="1:26" x14ac:dyDescent="0.25">
      <c r="A1499" s="11" t="s">
        <v>927</v>
      </c>
      <c r="B1499" s="11" t="s">
        <v>6939</v>
      </c>
      <c r="C1499" s="11" t="s">
        <v>13973</v>
      </c>
      <c r="D1499" s="11" t="s">
        <v>14157</v>
      </c>
      <c r="E1499" s="11" t="s">
        <v>4182</v>
      </c>
      <c r="F1499" s="11" t="s">
        <v>9931</v>
      </c>
      <c r="G1499" s="11" t="s">
        <v>9931</v>
      </c>
      <c r="H1499" s="11" t="s">
        <v>6906</v>
      </c>
      <c r="I1499" s="11" t="s">
        <v>9932</v>
      </c>
      <c r="J1499" s="11" t="s">
        <v>10026</v>
      </c>
      <c r="K1499" s="11" t="s">
        <v>14158</v>
      </c>
      <c r="L1499" s="11" t="s">
        <v>14159</v>
      </c>
      <c r="M1499" s="11" t="s">
        <v>66</v>
      </c>
      <c r="N1499" s="11" t="s">
        <v>6874</v>
      </c>
      <c r="O1499" s="11" t="s">
        <v>6875</v>
      </c>
      <c r="P1499" s="11" t="s">
        <v>66</v>
      </c>
      <c r="Q1499" s="11">
        <v>17506</v>
      </c>
      <c r="R1499" s="11" t="s">
        <v>14160</v>
      </c>
      <c r="S1499" s="11" t="s">
        <v>6878</v>
      </c>
      <c r="T1499" s="11" t="s">
        <v>4184</v>
      </c>
      <c r="U1499" s="11">
        <v>10000</v>
      </c>
      <c r="V1499" s="11" t="s">
        <v>6923</v>
      </c>
      <c r="W1499" s="11">
        <v>0</v>
      </c>
      <c r="X1499" s="11">
        <v>14</v>
      </c>
      <c r="Y1499" s="11" t="s">
        <v>7171</v>
      </c>
      <c r="Z1499" s="15" t="str">
        <f>_xlfn.XLOOKUP(E1499, Commandes!F:F, Commandes!D:D)</f>
        <v>GWMH-DHH-NEA</v>
      </c>
    </row>
    <row r="1500" spans="1:26" x14ac:dyDescent="0.25">
      <c r="A1500" s="11" t="s">
        <v>927</v>
      </c>
      <c r="B1500" s="11" t="s">
        <v>6939</v>
      </c>
      <c r="C1500" s="11" t="s">
        <v>13973</v>
      </c>
      <c r="D1500" s="11" t="s">
        <v>14161</v>
      </c>
      <c r="E1500" s="11" t="s">
        <v>4356</v>
      </c>
      <c r="F1500" s="11" t="s">
        <v>6942</v>
      </c>
      <c r="G1500" s="11" t="s">
        <v>6942</v>
      </c>
      <c r="H1500" s="11" t="s">
        <v>6906</v>
      </c>
      <c r="I1500" s="11" t="s">
        <v>6958</v>
      </c>
      <c r="J1500" s="11" t="s">
        <v>6959</v>
      </c>
      <c r="K1500" s="11" t="s">
        <v>9506</v>
      </c>
      <c r="L1500" s="11" t="s">
        <v>9507</v>
      </c>
      <c r="M1500" s="11" t="s">
        <v>66</v>
      </c>
      <c r="N1500" s="11" t="s">
        <v>6874</v>
      </c>
      <c r="O1500" s="11" t="s">
        <v>6875</v>
      </c>
      <c r="P1500" s="11" t="s">
        <v>66</v>
      </c>
      <c r="Q1500" s="11">
        <v>13716</v>
      </c>
      <c r="R1500" s="11" t="s">
        <v>14162</v>
      </c>
      <c r="S1500" s="11" t="s">
        <v>6878</v>
      </c>
      <c r="T1500" s="11" t="s">
        <v>4358</v>
      </c>
      <c r="U1500" s="11">
        <v>16000</v>
      </c>
      <c r="V1500" s="11" t="s">
        <v>6923</v>
      </c>
      <c r="W1500" s="11">
        <v>0</v>
      </c>
      <c r="X1500" s="11">
        <v>21</v>
      </c>
      <c r="Y1500" s="11" t="s">
        <v>6952</v>
      </c>
      <c r="Z1500" s="15" t="str">
        <f>_xlfn.XLOOKUP(E1500, Commandes!F:F, Commandes!D:D)</f>
        <v>G5K9-TV4-BZZ</v>
      </c>
    </row>
    <row r="1501" spans="1:26" x14ac:dyDescent="0.25">
      <c r="A1501" s="11" t="s">
        <v>927</v>
      </c>
      <c r="B1501" s="11" t="s">
        <v>6939</v>
      </c>
      <c r="C1501" s="11" t="s">
        <v>13973</v>
      </c>
      <c r="D1501" s="11" t="s">
        <v>14163</v>
      </c>
      <c r="E1501" s="11" t="s">
        <v>4288</v>
      </c>
      <c r="F1501" s="11" t="s">
        <v>8340</v>
      </c>
      <c r="G1501" s="11" t="s">
        <v>8340</v>
      </c>
      <c r="H1501" s="11" t="s">
        <v>6906</v>
      </c>
      <c r="I1501" s="11" t="s">
        <v>8341</v>
      </c>
      <c r="J1501" s="11" t="s">
        <v>8483</v>
      </c>
      <c r="K1501" s="11" t="s">
        <v>14164</v>
      </c>
      <c r="L1501" s="11" t="s">
        <v>14165</v>
      </c>
      <c r="M1501" s="11" t="s">
        <v>66</v>
      </c>
      <c r="N1501" s="11" t="s">
        <v>6874</v>
      </c>
      <c r="O1501" s="11" t="s">
        <v>6875</v>
      </c>
      <c r="P1501" s="11" t="s">
        <v>66</v>
      </c>
      <c r="Q1501" s="11">
        <v>14378</v>
      </c>
      <c r="R1501" s="11" t="s">
        <v>13455</v>
      </c>
      <c r="S1501" s="11" t="s">
        <v>6878</v>
      </c>
      <c r="T1501" s="11" t="s">
        <v>4290</v>
      </c>
      <c r="U1501" s="11">
        <v>13000</v>
      </c>
      <c r="V1501" s="11" t="s">
        <v>6923</v>
      </c>
      <c r="W1501" s="11">
        <v>0</v>
      </c>
      <c r="X1501" s="11">
        <v>14</v>
      </c>
      <c r="Y1501" s="11" t="s">
        <v>6952</v>
      </c>
      <c r="Z1501" s="15" t="str">
        <f>_xlfn.XLOOKUP(E1501, Commandes!F:F, Commandes!D:D)</f>
        <v>GECW-2UP-XYP</v>
      </c>
    </row>
    <row r="1502" spans="1:26" x14ac:dyDescent="0.25">
      <c r="A1502" s="11" t="s">
        <v>927</v>
      </c>
      <c r="B1502" s="11" t="s">
        <v>6939</v>
      </c>
      <c r="C1502" s="11" t="s">
        <v>13973</v>
      </c>
      <c r="D1502" s="11" t="s">
        <v>14166</v>
      </c>
      <c r="E1502" s="11" t="s">
        <v>4349</v>
      </c>
      <c r="F1502" s="11" t="s">
        <v>9931</v>
      </c>
      <c r="G1502" s="11" t="s">
        <v>9931</v>
      </c>
      <c r="H1502" s="11" t="s">
        <v>6906</v>
      </c>
      <c r="I1502" s="11" t="s">
        <v>9932</v>
      </c>
      <c r="J1502" s="11" t="s">
        <v>10026</v>
      </c>
      <c r="K1502" s="11" t="s">
        <v>14167</v>
      </c>
      <c r="L1502" s="11" t="s">
        <v>14168</v>
      </c>
      <c r="M1502" s="11" t="s">
        <v>66</v>
      </c>
      <c r="N1502" s="11" t="s">
        <v>6874</v>
      </c>
      <c r="O1502" s="11" t="s">
        <v>6875</v>
      </c>
      <c r="P1502" s="11" t="s">
        <v>66</v>
      </c>
      <c r="Q1502" s="11">
        <v>8247</v>
      </c>
      <c r="R1502" s="11" t="s">
        <v>14169</v>
      </c>
      <c r="S1502" s="11" t="s">
        <v>6878</v>
      </c>
      <c r="T1502" s="11" t="s">
        <v>4351</v>
      </c>
      <c r="U1502" s="11">
        <v>10000</v>
      </c>
      <c r="V1502" s="11" t="s">
        <v>6923</v>
      </c>
      <c r="W1502" s="11">
        <v>0</v>
      </c>
      <c r="X1502" s="11">
        <v>14</v>
      </c>
      <c r="Y1502" s="11" t="s">
        <v>7171</v>
      </c>
      <c r="Z1502" s="15" t="str">
        <f>_xlfn.XLOOKUP(E1502, Commandes!F:F, Commandes!D:D)</f>
        <v>GZ5K-NS4-DHN</v>
      </c>
    </row>
    <row r="1503" spans="1:26" x14ac:dyDescent="0.25">
      <c r="A1503" s="11" t="s">
        <v>927</v>
      </c>
      <c r="B1503" s="11" t="s">
        <v>6865</v>
      </c>
      <c r="C1503" s="11" t="s">
        <v>13973</v>
      </c>
      <c r="D1503" s="11" t="s">
        <v>14170</v>
      </c>
      <c r="E1503" s="11" t="s">
        <v>14171</v>
      </c>
      <c r="F1503" s="11" t="s">
        <v>6869</v>
      </c>
      <c r="G1503" s="11" t="s">
        <v>6884</v>
      </c>
      <c r="H1503" s="11" t="s">
        <v>4667</v>
      </c>
      <c r="I1503" s="11" t="s">
        <v>7632</v>
      </c>
      <c r="J1503" s="11" t="s">
        <v>7633</v>
      </c>
      <c r="K1503" s="11" t="s">
        <v>11192</v>
      </c>
      <c r="L1503" s="11" t="s">
        <v>14172</v>
      </c>
      <c r="M1503" s="11" t="s">
        <v>66</v>
      </c>
      <c r="N1503" s="11" t="s">
        <v>6874</v>
      </c>
      <c r="O1503" s="11" t="s">
        <v>6875</v>
      </c>
      <c r="P1503" s="11" t="s">
        <v>14173</v>
      </c>
      <c r="Q1503" s="11">
        <v>155259</v>
      </c>
      <c r="R1503" s="11" t="s">
        <v>14174</v>
      </c>
      <c r="S1503" s="11" t="s">
        <v>6878</v>
      </c>
      <c r="T1503" s="11" t="s">
        <v>14175</v>
      </c>
      <c r="U1503" s="11">
        <v>0</v>
      </c>
      <c r="V1503" s="11" t="s">
        <v>6923</v>
      </c>
      <c r="W1503" s="11">
        <v>108</v>
      </c>
      <c r="X1503" s="11">
        <v>6</v>
      </c>
      <c r="Y1503" s="11" t="s">
        <v>66</v>
      </c>
      <c r="Z1503" s="15" t="e">
        <f>_xlfn.XLOOKUP(E1503, Commandes!F:F, Commandes!D:D)</f>
        <v>#N/A</v>
      </c>
    </row>
    <row r="1504" spans="1:26" x14ac:dyDescent="0.25">
      <c r="A1504" s="11" t="s">
        <v>927</v>
      </c>
      <c r="B1504" s="11" t="s">
        <v>6865</v>
      </c>
      <c r="C1504" s="11" t="s">
        <v>13973</v>
      </c>
      <c r="D1504" s="11" t="s">
        <v>14176</v>
      </c>
      <c r="E1504" s="11" t="s">
        <v>14177</v>
      </c>
      <c r="F1504" s="11" t="s">
        <v>7071</v>
      </c>
      <c r="G1504" s="11" t="s">
        <v>4275</v>
      </c>
      <c r="H1504" s="11" t="s">
        <v>4667</v>
      </c>
      <c r="I1504" s="11" t="s">
        <v>7255</v>
      </c>
      <c r="J1504" s="11" t="s">
        <v>8179</v>
      </c>
      <c r="K1504" s="11" t="s">
        <v>7194</v>
      </c>
      <c r="L1504" s="11" t="s">
        <v>14178</v>
      </c>
      <c r="M1504" s="11" t="s">
        <v>66</v>
      </c>
      <c r="N1504" s="11" t="s">
        <v>6874</v>
      </c>
      <c r="O1504" s="11" t="s">
        <v>6875</v>
      </c>
      <c r="P1504" s="11" t="s">
        <v>66</v>
      </c>
      <c r="Q1504" s="11">
        <v>147219</v>
      </c>
      <c r="R1504" s="11" t="s">
        <v>11109</v>
      </c>
      <c r="S1504" s="11" t="s">
        <v>6878</v>
      </c>
      <c r="T1504" s="11" t="s">
        <v>14179</v>
      </c>
      <c r="U1504" s="11">
        <v>1961</v>
      </c>
      <c r="V1504" s="11" t="s">
        <v>6923</v>
      </c>
      <c r="W1504" s="11">
        <v>102</v>
      </c>
      <c r="X1504" s="11">
        <v>6</v>
      </c>
      <c r="Y1504" s="11" t="s">
        <v>6881</v>
      </c>
      <c r="Z1504" s="15" t="e">
        <f>_xlfn.XLOOKUP(E1504, Commandes!F:F, Commandes!D:D)</f>
        <v>#N/A</v>
      </c>
    </row>
    <row r="1505" spans="1:26" x14ac:dyDescent="0.25">
      <c r="A1505" s="11" t="s">
        <v>927</v>
      </c>
      <c r="B1505" s="11" t="s">
        <v>6865</v>
      </c>
      <c r="C1505" s="11" t="s">
        <v>13973</v>
      </c>
      <c r="D1505" s="11" t="s">
        <v>14180</v>
      </c>
      <c r="E1505" s="11" t="s">
        <v>14181</v>
      </c>
      <c r="F1505" s="11" t="s">
        <v>6869</v>
      </c>
      <c r="G1505" s="11" t="s">
        <v>6884</v>
      </c>
      <c r="H1505" s="11" t="s">
        <v>4667</v>
      </c>
      <c r="I1505" s="11" t="s">
        <v>7632</v>
      </c>
      <c r="J1505" s="11" t="s">
        <v>7633</v>
      </c>
      <c r="K1505" s="11" t="s">
        <v>7648</v>
      </c>
      <c r="L1505" s="11" t="s">
        <v>6991</v>
      </c>
      <c r="M1505" s="11" t="s">
        <v>66</v>
      </c>
      <c r="N1505" s="11" t="s">
        <v>6874</v>
      </c>
      <c r="O1505" s="11" t="s">
        <v>6875</v>
      </c>
      <c r="P1505" s="11" t="s">
        <v>14182</v>
      </c>
      <c r="Q1505" s="11">
        <v>156083</v>
      </c>
      <c r="R1505" s="11" t="s">
        <v>14183</v>
      </c>
      <c r="S1505" s="11" t="s">
        <v>6878</v>
      </c>
      <c r="T1505" s="11" t="s">
        <v>14184</v>
      </c>
      <c r="U1505" s="11">
        <v>0</v>
      </c>
      <c r="V1505" s="11" t="s">
        <v>6923</v>
      </c>
      <c r="W1505" s="11">
        <v>108</v>
      </c>
      <c r="X1505" s="11">
        <v>6</v>
      </c>
      <c r="Y1505" s="11" t="s">
        <v>66</v>
      </c>
      <c r="Z1505" s="15" t="e">
        <f>_xlfn.XLOOKUP(E1505, Commandes!F:F, Commandes!D:D)</f>
        <v>#N/A</v>
      </c>
    </row>
    <row r="1506" spans="1:26" x14ac:dyDescent="0.25">
      <c r="A1506" s="11" t="s">
        <v>927</v>
      </c>
      <c r="B1506" s="11" t="s">
        <v>6865</v>
      </c>
      <c r="C1506" s="11" t="s">
        <v>13973</v>
      </c>
      <c r="D1506" s="11" t="s">
        <v>14185</v>
      </c>
      <c r="E1506" s="11" t="s">
        <v>14186</v>
      </c>
      <c r="F1506" s="11" t="s">
        <v>7071</v>
      </c>
      <c r="G1506" s="11" t="s">
        <v>4275</v>
      </c>
      <c r="H1506" s="11" t="s">
        <v>4667</v>
      </c>
      <c r="I1506" s="11" t="s">
        <v>7912</v>
      </c>
      <c r="J1506" s="11" t="s">
        <v>8186</v>
      </c>
      <c r="K1506" s="11" t="s">
        <v>7533</v>
      </c>
      <c r="L1506" s="11" t="s">
        <v>8192</v>
      </c>
      <c r="M1506" s="11" t="s">
        <v>66</v>
      </c>
      <c r="N1506" s="11" t="s">
        <v>6874</v>
      </c>
      <c r="O1506" s="11" t="s">
        <v>6875</v>
      </c>
      <c r="P1506" s="11" t="s">
        <v>66</v>
      </c>
      <c r="Q1506" s="11">
        <v>216156</v>
      </c>
      <c r="R1506" s="11" t="s">
        <v>14187</v>
      </c>
      <c r="S1506" s="11" t="s">
        <v>6878</v>
      </c>
      <c r="T1506" s="11" t="s">
        <v>14188</v>
      </c>
      <c r="U1506" s="11">
        <v>1961</v>
      </c>
      <c r="V1506" s="11" t="s">
        <v>6923</v>
      </c>
      <c r="W1506" s="11">
        <v>102</v>
      </c>
      <c r="X1506" s="11">
        <v>6</v>
      </c>
      <c r="Y1506" s="11" t="s">
        <v>6881</v>
      </c>
      <c r="Z1506" s="15" t="e">
        <f>_xlfn.XLOOKUP(E1506, Commandes!F:F, Commandes!D:D)</f>
        <v>#N/A</v>
      </c>
    </row>
    <row r="1507" spans="1:26" x14ac:dyDescent="0.25">
      <c r="A1507" s="11" t="s">
        <v>927</v>
      </c>
      <c r="B1507" s="11" t="s">
        <v>6865</v>
      </c>
      <c r="C1507" s="11" t="s">
        <v>13973</v>
      </c>
      <c r="D1507" s="11" t="s">
        <v>14189</v>
      </c>
      <c r="E1507" s="11" t="s">
        <v>14190</v>
      </c>
      <c r="F1507" s="11" t="s">
        <v>7071</v>
      </c>
      <c r="G1507" s="11" t="s">
        <v>4275</v>
      </c>
      <c r="H1507" s="11" t="s">
        <v>4667</v>
      </c>
      <c r="I1507" s="11" t="s">
        <v>7912</v>
      </c>
      <c r="J1507" s="11" t="s">
        <v>8186</v>
      </c>
      <c r="K1507" s="11" t="s">
        <v>7533</v>
      </c>
      <c r="L1507" s="11" t="s">
        <v>14191</v>
      </c>
      <c r="M1507" s="11" t="s">
        <v>66</v>
      </c>
      <c r="N1507" s="11" t="s">
        <v>6874</v>
      </c>
      <c r="O1507" s="11" t="s">
        <v>6875</v>
      </c>
      <c r="P1507" s="11" t="s">
        <v>14192</v>
      </c>
      <c r="Q1507" s="11">
        <v>139507</v>
      </c>
      <c r="R1507" s="11" t="s">
        <v>14193</v>
      </c>
      <c r="S1507" s="11" t="s">
        <v>6878</v>
      </c>
      <c r="T1507" s="11" t="s">
        <v>14194</v>
      </c>
      <c r="U1507" s="11">
        <v>1961</v>
      </c>
      <c r="V1507" s="11" t="s">
        <v>6923</v>
      </c>
      <c r="W1507" s="11">
        <v>102</v>
      </c>
      <c r="X1507" s="11">
        <v>6</v>
      </c>
      <c r="Y1507" s="11" t="s">
        <v>6881</v>
      </c>
      <c r="Z1507" s="15" t="e">
        <f>_xlfn.XLOOKUP(E1507, Commandes!F:F, Commandes!D:D)</f>
        <v>#N/A</v>
      </c>
    </row>
    <row r="1508" spans="1:26" x14ac:dyDescent="0.25">
      <c r="A1508" s="11" t="s">
        <v>927</v>
      </c>
      <c r="B1508" s="11" t="s">
        <v>6865</v>
      </c>
      <c r="C1508" s="11" t="s">
        <v>13973</v>
      </c>
      <c r="D1508" s="11" t="s">
        <v>14195</v>
      </c>
      <c r="E1508" s="11" t="s">
        <v>14196</v>
      </c>
      <c r="F1508" s="11" t="s">
        <v>6895</v>
      </c>
      <c r="G1508" s="11" t="s">
        <v>8247</v>
      </c>
      <c r="H1508" s="11" t="s">
        <v>7017</v>
      </c>
      <c r="I1508" s="11" t="s">
        <v>7204</v>
      </c>
      <c r="J1508" s="11" t="s">
        <v>9543</v>
      </c>
      <c r="K1508" s="11" t="s">
        <v>9761</v>
      </c>
      <c r="L1508" s="11" t="s">
        <v>14197</v>
      </c>
      <c r="M1508" s="11" t="s">
        <v>66</v>
      </c>
      <c r="N1508" s="11" t="s">
        <v>6874</v>
      </c>
      <c r="O1508" s="11" t="s">
        <v>6875</v>
      </c>
      <c r="P1508" s="11" t="s">
        <v>14198</v>
      </c>
      <c r="Q1508" s="11">
        <v>196342</v>
      </c>
      <c r="R1508" s="11" t="s">
        <v>14199</v>
      </c>
      <c r="S1508" s="11" t="s">
        <v>6878</v>
      </c>
      <c r="T1508" s="11" t="s">
        <v>14200</v>
      </c>
      <c r="U1508" s="11">
        <v>1775</v>
      </c>
      <c r="V1508" s="11" t="s">
        <v>6923</v>
      </c>
      <c r="W1508" s="11">
        <v>125</v>
      </c>
      <c r="X1508" s="11">
        <v>7</v>
      </c>
      <c r="Y1508" s="11" t="s">
        <v>6881</v>
      </c>
      <c r="Z1508" s="15" t="e">
        <f>_xlfn.XLOOKUP(E1508, Commandes!F:F, Commandes!D:D)</f>
        <v>#N/A</v>
      </c>
    </row>
    <row r="1509" spans="1:26" x14ac:dyDescent="0.25">
      <c r="A1509" s="11" t="s">
        <v>927</v>
      </c>
      <c r="B1509" s="11" t="s">
        <v>6865</v>
      </c>
      <c r="C1509" s="11" t="s">
        <v>13973</v>
      </c>
      <c r="D1509" s="11" t="s">
        <v>14201</v>
      </c>
      <c r="E1509" s="11" t="s">
        <v>14202</v>
      </c>
      <c r="F1509" s="11" t="s">
        <v>6895</v>
      </c>
      <c r="G1509" s="11" t="s">
        <v>8247</v>
      </c>
      <c r="H1509" s="11" t="s">
        <v>7017</v>
      </c>
      <c r="I1509" s="11" t="s">
        <v>7204</v>
      </c>
      <c r="J1509" s="11" t="s">
        <v>9543</v>
      </c>
      <c r="K1509" s="11" t="s">
        <v>9761</v>
      </c>
      <c r="L1509" s="11" t="s">
        <v>14203</v>
      </c>
      <c r="M1509" s="11" t="s">
        <v>66</v>
      </c>
      <c r="N1509" s="11" t="s">
        <v>6874</v>
      </c>
      <c r="O1509" s="11" t="s">
        <v>6875</v>
      </c>
      <c r="P1509" s="11" t="s">
        <v>14204</v>
      </c>
      <c r="Q1509" s="11">
        <v>175198</v>
      </c>
      <c r="R1509" s="11" t="s">
        <v>14205</v>
      </c>
      <c r="S1509" s="11" t="s">
        <v>6878</v>
      </c>
      <c r="T1509" s="11" t="s">
        <v>14206</v>
      </c>
      <c r="U1509" s="11">
        <v>1775</v>
      </c>
      <c r="V1509" s="11" t="s">
        <v>6923</v>
      </c>
      <c r="W1509" s="11">
        <v>125</v>
      </c>
      <c r="X1509" s="11">
        <v>7</v>
      </c>
      <c r="Y1509" s="11" t="s">
        <v>6881</v>
      </c>
      <c r="Z1509" s="15" t="e">
        <f>_xlfn.XLOOKUP(E1509, Commandes!F:F, Commandes!D:D)</f>
        <v>#N/A</v>
      </c>
    </row>
    <row r="1510" spans="1:26" x14ac:dyDescent="0.25">
      <c r="A1510" s="11" t="s">
        <v>927</v>
      </c>
      <c r="B1510" s="11" t="s">
        <v>6865</v>
      </c>
      <c r="C1510" s="11" t="s">
        <v>13973</v>
      </c>
      <c r="D1510" s="11" t="s">
        <v>14207</v>
      </c>
      <c r="E1510" s="11" t="s">
        <v>14208</v>
      </c>
      <c r="F1510" s="11" t="s">
        <v>7071</v>
      </c>
      <c r="G1510" s="11" t="s">
        <v>4275</v>
      </c>
      <c r="H1510" s="11" t="s">
        <v>4667</v>
      </c>
      <c r="I1510" s="11" t="s">
        <v>7255</v>
      </c>
      <c r="J1510" s="11" t="s">
        <v>7815</v>
      </c>
      <c r="K1510" s="11" t="s">
        <v>14209</v>
      </c>
      <c r="L1510" s="11" t="s">
        <v>14210</v>
      </c>
      <c r="M1510" s="11" t="s">
        <v>66</v>
      </c>
      <c r="N1510" s="11" t="s">
        <v>6874</v>
      </c>
      <c r="O1510" s="11" t="s">
        <v>6875</v>
      </c>
      <c r="P1510" s="11" t="s">
        <v>14211</v>
      </c>
      <c r="Q1510" s="11">
        <v>145195</v>
      </c>
      <c r="R1510" s="11" t="s">
        <v>14212</v>
      </c>
      <c r="S1510" s="11" t="s">
        <v>6878</v>
      </c>
      <c r="T1510" s="11" t="s">
        <v>14213</v>
      </c>
      <c r="U1510" s="11">
        <v>1863</v>
      </c>
      <c r="V1510" s="11" t="s">
        <v>6880</v>
      </c>
      <c r="W1510" s="11">
        <v>133</v>
      </c>
      <c r="X1510" s="11">
        <v>7</v>
      </c>
      <c r="Y1510" s="11" t="s">
        <v>6881</v>
      </c>
      <c r="Z1510" s="15" t="e">
        <f>_xlfn.XLOOKUP(E1510, Commandes!F:F, Commandes!D:D)</f>
        <v>#N/A</v>
      </c>
    </row>
    <row r="1511" spans="1:26" x14ac:dyDescent="0.25">
      <c r="A1511" s="11" t="s">
        <v>927</v>
      </c>
      <c r="B1511" s="11" t="s">
        <v>6865</v>
      </c>
      <c r="C1511" s="11" t="s">
        <v>13973</v>
      </c>
      <c r="D1511" s="11" t="s">
        <v>14214</v>
      </c>
      <c r="E1511" s="11" t="s">
        <v>14215</v>
      </c>
      <c r="F1511" s="11" t="s">
        <v>7071</v>
      </c>
      <c r="G1511" s="11" t="s">
        <v>4275</v>
      </c>
      <c r="H1511" s="11" t="s">
        <v>4667</v>
      </c>
      <c r="I1511" s="11" t="s">
        <v>7255</v>
      </c>
      <c r="J1511" s="11" t="s">
        <v>7815</v>
      </c>
      <c r="K1511" s="11" t="s">
        <v>14209</v>
      </c>
      <c r="L1511" s="11" t="s">
        <v>14210</v>
      </c>
      <c r="M1511" s="11" t="s">
        <v>66</v>
      </c>
      <c r="N1511" s="11" t="s">
        <v>6874</v>
      </c>
      <c r="O1511" s="11" t="s">
        <v>6875</v>
      </c>
      <c r="P1511" s="11" t="s">
        <v>14216</v>
      </c>
      <c r="Q1511" s="11">
        <v>149853</v>
      </c>
      <c r="R1511" s="11" t="s">
        <v>14217</v>
      </c>
      <c r="S1511" s="11" t="s">
        <v>6878</v>
      </c>
      <c r="T1511" s="11" t="s">
        <v>14218</v>
      </c>
      <c r="U1511" s="11">
        <v>1863</v>
      </c>
      <c r="V1511" s="11" t="s">
        <v>6880</v>
      </c>
      <c r="W1511" s="11">
        <v>133</v>
      </c>
      <c r="X1511" s="11">
        <v>7</v>
      </c>
      <c r="Y1511" s="11" t="s">
        <v>6881</v>
      </c>
      <c r="Z1511" s="15" t="e">
        <f>_xlfn.XLOOKUP(E1511, Commandes!F:F, Commandes!D:D)</f>
        <v>#N/A</v>
      </c>
    </row>
    <row r="1512" spans="1:26" x14ac:dyDescent="0.25">
      <c r="A1512" s="11" t="s">
        <v>927</v>
      </c>
      <c r="B1512" s="11" t="s">
        <v>6865</v>
      </c>
      <c r="C1512" s="11" t="s">
        <v>13973</v>
      </c>
      <c r="D1512" s="11" t="s">
        <v>14219</v>
      </c>
      <c r="E1512" s="11" t="s">
        <v>14220</v>
      </c>
      <c r="F1512" s="11" t="s">
        <v>6869</v>
      </c>
      <c r="G1512" s="11" t="s">
        <v>4275</v>
      </c>
      <c r="H1512" s="11" t="s">
        <v>4667</v>
      </c>
      <c r="I1512" s="11" t="s">
        <v>7255</v>
      </c>
      <c r="J1512" s="11" t="s">
        <v>7815</v>
      </c>
      <c r="K1512" s="11" t="s">
        <v>9850</v>
      </c>
      <c r="L1512" s="11" t="s">
        <v>14221</v>
      </c>
      <c r="M1512" s="11" t="s">
        <v>66</v>
      </c>
      <c r="N1512" s="11" t="s">
        <v>6874</v>
      </c>
      <c r="O1512" s="11" t="s">
        <v>6875</v>
      </c>
      <c r="P1512" s="11" t="s">
        <v>14222</v>
      </c>
      <c r="Q1512" s="11">
        <v>137800</v>
      </c>
      <c r="R1512" s="11" t="s">
        <v>14223</v>
      </c>
      <c r="S1512" s="11" t="s">
        <v>6878</v>
      </c>
      <c r="T1512" s="11" t="s">
        <v>14224</v>
      </c>
      <c r="U1512" s="11">
        <v>1863</v>
      </c>
      <c r="V1512" s="11" t="s">
        <v>6880</v>
      </c>
      <c r="W1512" s="11">
        <v>133</v>
      </c>
      <c r="X1512" s="11">
        <v>7</v>
      </c>
      <c r="Y1512" s="11" t="s">
        <v>6881</v>
      </c>
      <c r="Z1512" s="15" t="e">
        <f>_xlfn.XLOOKUP(E1512, Commandes!F:F, Commandes!D:D)</f>
        <v>#N/A</v>
      </c>
    </row>
    <row r="1513" spans="1:26" x14ac:dyDescent="0.25">
      <c r="A1513" s="11" t="s">
        <v>927</v>
      </c>
      <c r="B1513" s="11" t="s">
        <v>6865</v>
      </c>
      <c r="C1513" s="11" t="s">
        <v>13973</v>
      </c>
      <c r="D1513" s="11" t="s">
        <v>14225</v>
      </c>
      <c r="E1513" s="11" t="s">
        <v>14226</v>
      </c>
      <c r="F1513" s="11" t="s">
        <v>6895</v>
      </c>
      <c r="G1513" s="11" t="s">
        <v>4275</v>
      </c>
      <c r="H1513" s="11" t="s">
        <v>7017</v>
      </c>
      <c r="I1513" s="11" t="s">
        <v>7204</v>
      </c>
      <c r="J1513" s="11" t="s">
        <v>7205</v>
      </c>
      <c r="K1513" s="11" t="s">
        <v>7795</v>
      </c>
      <c r="L1513" s="11" t="s">
        <v>14227</v>
      </c>
      <c r="M1513" s="11" t="s">
        <v>66</v>
      </c>
      <c r="N1513" s="11" t="s">
        <v>6874</v>
      </c>
      <c r="O1513" s="11" t="s">
        <v>6875</v>
      </c>
      <c r="P1513" s="11" t="s">
        <v>14228</v>
      </c>
      <c r="Q1513" s="11">
        <v>74185</v>
      </c>
      <c r="R1513" s="11" t="s">
        <v>14229</v>
      </c>
      <c r="S1513" s="11" t="s">
        <v>6878</v>
      </c>
      <c r="T1513" s="11" t="s">
        <v>14230</v>
      </c>
      <c r="U1513" s="11">
        <v>1710</v>
      </c>
      <c r="V1513" s="11" t="s">
        <v>6880</v>
      </c>
      <c r="W1513" s="11">
        <v>123</v>
      </c>
      <c r="X1513" s="11">
        <v>5</v>
      </c>
      <c r="Y1513" s="11" t="s">
        <v>6881</v>
      </c>
      <c r="Z1513" s="15" t="e">
        <f>_xlfn.XLOOKUP(E1513, Commandes!F:F, Commandes!D:D)</f>
        <v>#N/A</v>
      </c>
    </row>
    <row r="1514" spans="1:26" x14ac:dyDescent="0.25">
      <c r="A1514" s="11" t="s">
        <v>927</v>
      </c>
      <c r="B1514" s="11" t="s">
        <v>6865</v>
      </c>
      <c r="C1514" s="11" t="s">
        <v>13973</v>
      </c>
      <c r="D1514" s="11" t="s">
        <v>14231</v>
      </c>
      <c r="E1514" s="11" t="s">
        <v>14232</v>
      </c>
      <c r="F1514" s="11" t="s">
        <v>7071</v>
      </c>
      <c r="G1514" s="11" t="s">
        <v>4275</v>
      </c>
      <c r="H1514" s="11" t="s">
        <v>4667</v>
      </c>
      <c r="I1514" s="11" t="s">
        <v>7255</v>
      </c>
      <c r="J1514" s="11" t="s">
        <v>7815</v>
      </c>
      <c r="K1514" s="11" t="s">
        <v>8223</v>
      </c>
      <c r="L1514" s="11" t="s">
        <v>14233</v>
      </c>
      <c r="M1514" s="11" t="s">
        <v>66</v>
      </c>
      <c r="N1514" s="11" t="s">
        <v>6874</v>
      </c>
      <c r="O1514" s="11" t="s">
        <v>6875</v>
      </c>
      <c r="P1514" s="11" t="s">
        <v>14234</v>
      </c>
      <c r="Q1514" s="11">
        <v>114616</v>
      </c>
      <c r="R1514" s="11" t="s">
        <v>14235</v>
      </c>
      <c r="S1514" s="11" t="s">
        <v>6878</v>
      </c>
      <c r="T1514" s="11" t="s">
        <v>14236</v>
      </c>
      <c r="U1514" s="11">
        <v>1363</v>
      </c>
      <c r="V1514" s="11" t="s">
        <v>6880</v>
      </c>
      <c r="W1514" s="11">
        <v>136</v>
      </c>
      <c r="X1514" s="11">
        <v>7</v>
      </c>
      <c r="Y1514" s="11" t="s">
        <v>6881</v>
      </c>
      <c r="Z1514" s="15" t="e">
        <f>_xlfn.XLOOKUP(E1514, Commandes!F:F, Commandes!D:D)</f>
        <v>#N/A</v>
      </c>
    </row>
    <row r="1515" spans="1:26" x14ac:dyDescent="0.25">
      <c r="A1515" s="11" t="s">
        <v>927</v>
      </c>
      <c r="B1515" s="11" t="s">
        <v>6865</v>
      </c>
      <c r="C1515" s="11" t="s">
        <v>13973</v>
      </c>
      <c r="D1515" s="11" t="s">
        <v>14237</v>
      </c>
      <c r="E1515" s="11" t="s">
        <v>14238</v>
      </c>
      <c r="F1515" s="11" t="s">
        <v>6895</v>
      </c>
      <c r="G1515" s="11" t="s">
        <v>4275</v>
      </c>
      <c r="H1515" s="11" t="s">
        <v>7017</v>
      </c>
      <c r="I1515" s="11" t="s">
        <v>7204</v>
      </c>
      <c r="J1515" s="11" t="s">
        <v>7205</v>
      </c>
      <c r="K1515" s="11" t="s">
        <v>8581</v>
      </c>
      <c r="L1515" s="11" t="s">
        <v>14227</v>
      </c>
      <c r="M1515" s="11" t="s">
        <v>66</v>
      </c>
      <c r="N1515" s="11" t="s">
        <v>6874</v>
      </c>
      <c r="O1515" s="11" t="s">
        <v>6875</v>
      </c>
      <c r="P1515" s="11" t="s">
        <v>14239</v>
      </c>
      <c r="Q1515" s="11">
        <v>152430</v>
      </c>
      <c r="R1515" s="11" t="s">
        <v>14240</v>
      </c>
      <c r="S1515" s="11" t="s">
        <v>6878</v>
      </c>
      <c r="T1515" s="11" t="s">
        <v>14241</v>
      </c>
      <c r="U1515" s="11">
        <v>1710</v>
      </c>
      <c r="V1515" s="11" t="s">
        <v>6880</v>
      </c>
      <c r="W1515" s="11">
        <v>123</v>
      </c>
      <c r="X1515" s="11">
        <v>5</v>
      </c>
      <c r="Y1515" s="11" t="s">
        <v>6881</v>
      </c>
      <c r="Z1515" s="15" t="e">
        <f>_xlfn.XLOOKUP(E1515, Commandes!F:F, Commandes!D:D)</f>
        <v>#N/A</v>
      </c>
    </row>
    <row r="1516" spans="1:26" x14ac:dyDescent="0.25">
      <c r="A1516" s="11" t="s">
        <v>927</v>
      </c>
      <c r="B1516" s="11" t="s">
        <v>6865</v>
      </c>
      <c r="C1516" s="11" t="s">
        <v>13973</v>
      </c>
      <c r="D1516" s="11" t="s">
        <v>14242</v>
      </c>
      <c r="E1516" s="11" t="s">
        <v>14243</v>
      </c>
      <c r="F1516" s="11" t="s">
        <v>6895</v>
      </c>
      <c r="G1516" s="11" t="s">
        <v>4275</v>
      </c>
      <c r="H1516" s="11" t="s">
        <v>7017</v>
      </c>
      <c r="I1516" s="11" t="s">
        <v>7204</v>
      </c>
      <c r="J1516" s="11" t="s">
        <v>7205</v>
      </c>
      <c r="K1516" s="11" t="s">
        <v>8581</v>
      </c>
      <c r="L1516" s="11" t="s">
        <v>14227</v>
      </c>
      <c r="M1516" s="11" t="s">
        <v>66</v>
      </c>
      <c r="N1516" s="11" t="s">
        <v>6874</v>
      </c>
      <c r="O1516" s="11" t="s">
        <v>6875</v>
      </c>
      <c r="P1516" s="11" t="s">
        <v>14244</v>
      </c>
      <c r="Q1516" s="11">
        <v>48698</v>
      </c>
      <c r="R1516" s="11" t="s">
        <v>14245</v>
      </c>
      <c r="S1516" s="11" t="s">
        <v>6878</v>
      </c>
      <c r="T1516" s="11" t="s">
        <v>14246</v>
      </c>
      <c r="U1516" s="11">
        <v>1710</v>
      </c>
      <c r="V1516" s="11" t="s">
        <v>6880</v>
      </c>
      <c r="W1516" s="11">
        <v>123</v>
      </c>
      <c r="X1516" s="11">
        <v>5</v>
      </c>
      <c r="Y1516" s="11" t="s">
        <v>6881</v>
      </c>
      <c r="Z1516" s="15" t="e">
        <f>_xlfn.XLOOKUP(E1516, Commandes!F:F, Commandes!D:D)</f>
        <v>#N/A</v>
      </c>
    </row>
    <row r="1517" spans="1:26" x14ac:dyDescent="0.25">
      <c r="A1517" s="11" t="s">
        <v>927</v>
      </c>
      <c r="B1517" s="11" t="s">
        <v>6865</v>
      </c>
      <c r="C1517" s="11" t="s">
        <v>13973</v>
      </c>
      <c r="D1517" s="11" t="s">
        <v>14247</v>
      </c>
      <c r="E1517" s="11" t="s">
        <v>14248</v>
      </c>
      <c r="F1517" s="11" t="s">
        <v>6895</v>
      </c>
      <c r="G1517" s="11" t="s">
        <v>4275</v>
      </c>
      <c r="H1517" s="11" t="s">
        <v>7017</v>
      </c>
      <c r="I1517" s="11" t="s">
        <v>7204</v>
      </c>
      <c r="J1517" s="11" t="s">
        <v>7205</v>
      </c>
      <c r="K1517" s="11" t="s">
        <v>8581</v>
      </c>
      <c r="L1517" s="11" t="s">
        <v>14227</v>
      </c>
      <c r="M1517" s="11" t="s">
        <v>66</v>
      </c>
      <c r="N1517" s="11" t="s">
        <v>6874</v>
      </c>
      <c r="O1517" s="11" t="s">
        <v>6875</v>
      </c>
      <c r="P1517" s="11" t="s">
        <v>14249</v>
      </c>
      <c r="Q1517" s="11">
        <v>68819</v>
      </c>
      <c r="R1517" s="11" t="s">
        <v>14250</v>
      </c>
      <c r="S1517" s="11" t="s">
        <v>6878</v>
      </c>
      <c r="T1517" s="11" t="s">
        <v>14251</v>
      </c>
      <c r="U1517" s="11">
        <v>1710</v>
      </c>
      <c r="V1517" s="11" t="s">
        <v>6880</v>
      </c>
      <c r="W1517" s="11">
        <v>123</v>
      </c>
      <c r="X1517" s="11">
        <v>5</v>
      </c>
      <c r="Y1517" s="11" t="s">
        <v>6881</v>
      </c>
      <c r="Z1517" s="15" t="e">
        <f>_xlfn.XLOOKUP(E1517, Commandes!F:F, Commandes!D:D)</f>
        <v>#N/A</v>
      </c>
    </row>
    <row r="1518" spans="1:26" x14ac:dyDescent="0.25">
      <c r="A1518" s="11" t="s">
        <v>927</v>
      </c>
      <c r="B1518" s="11" t="s">
        <v>6865</v>
      </c>
      <c r="C1518" s="11" t="s">
        <v>13973</v>
      </c>
      <c r="D1518" s="11" t="s">
        <v>14252</v>
      </c>
      <c r="E1518" s="11" t="s">
        <v>14253</v>
      </c>
      <c r="F1518" s="11" t="s">
        <v>6895</v>
      </c>
      <c r="G1518" s="11" t="s">
        <v>4275</v>
      </c>
      <c r="H1518" s="11" t="s">
        <v>7017</v>
      </c>
      <c r="I1518" s="11" t="s">
        <v>7204</v>
      </c>
      <c r="J1518" s="11" t="s">
        <v>7205</v>
      </c>
      <c r="K1518" s="11" t="s">
        <v>8581</v>
      </c>
      <c r="L1518" s="11" t="s">
        <v>14227</v>
      </c>
      <c r="M1518" s="11" t="s">
        <v>66</v>
      </c>
      <c r="N1518" s="11" t="s">
        <v>6874</v>
      </c>
      <c r="O1518" s="11" t="s">
        <v>6875</v>
      </c>
      <c r="P1518" s="11" t="s">
        <v>14254</v>
      </c>
      <c r="Q1518" s="11">
        <v>90600</v>
      </c>
      <c r="R1518" s="11" t="s">
        <v>14255</v>
      </c>
      <c r="S1518" s="11" t="s">
        <v>6878</v>
      </c>
      <c r="T1518" s="11" t="s">
        <v>14256</v>
      </c>
      <c r="U1518" s="11">
        <v>1710</v>
      </c>
      <c r="V1518" s="11" t="s">
        <v>6880</v>
      </c>
      <c r="W1518" s="11">
        <v>123</v>
      </c>
      <c r="X1518" s="11">
        <v>5</v>
      </c>
      <c r="Y1518" s="11" t="s">
        <v>6881</v>
      </c>
      <c r="Z1518" s="15" t="e">
        <f>_xlfn.XLOOKUP(E1518, Commandes!F:F, Commandes!D:D)</f>
        <v>#N/A</v>
      </c>
    </row>
    <row r="1519" spans="1:26" x14ac:dyDescent="0.25">
      <c r="A1519" s="11" t="s">
        <v>927</v>
      </c>
      <c r="B1519" s="11" t="s">
        <v>6865</v>
      </c>
      <c r="C1519" s="11" t="s">
        <v>13973</v>
      </c>
      <c r="D1519" s="11" t="s">
        <v>14257</v>
      </c>
      <c r="E1519" s="11" t="s">
        <v>14258</v>
      </c>
      <c r="F1519" s="11" t="s">
        <v>6869</v>
      </c>
      <c r="G1519" s="11" t="s">
        <v>4181</v>
      </c>
      <c r="H1519" s="11" t="s">
        <v>4667</v>
      </c>
      <c r="I1519" s="11" t="s">
        <v>6870</v>
      </c>
      <c r="J1519" s="11" t="s">
        <v>6871</v>
      </c>
      <c r="K1519" s="11" t="s">
        <v>11726</v>
      </c>
      <c r="L1519" s="11" t="s">
        <v>14259</v>
      </c>
      <c r="M1519" s="11" t="s">
        <v>66</v>
      </c>
      <c r="N1519" s="11" t="s">
        <v>6874</v>
      </c>
      <c r="O1519" s="11" t="s">
        <v>6875</v>
      </c>
      <c r="P1519" s="11" t="s">
        <v>14260</v>
      </c>
      <c r="Q1519" s="11">
        <v>103033</v>
      </c>
      <c r="R1519" s="11" t="s">
        <v>14261</v>
      </c>
      <c r="S1519" s="11" t="s">
        <v>6878</v>
      </c>
      <c r="T1519" s="11" t="s">
        <v>14262</v>
      </c>
      <c r="U1519" s="11">
        <v>1595</v>
      </c>
      <c r="V1519" s="11" t="s">
        <v>6880</v>
      </c>
      <c r="W1519" s="11">
        <v>120</v>
      </c>
      <c r="X1519" s="11">
        <v>5</v>
      </c>
      <c r="Y1519" s="11" t="s">
        <v>6881</v>
      </c>
      <c r="Z1519" s="15" t="e">
        <f>_xlfn.XLOOKUP(E1519, Commandes!F:F, Commandes!D:D)</f>
        <v>#N/A</v>
      </c>
    </row>
    <row r="1520" spans="1:26" x14ac:dyDescent="0.25">
      <c r="A1520" s="11" t="s">
        <v>927</v>
      </c>
      <c r="B1520" s="11" t="s">
        <v>6865</v>
      </c>
      <c r="C1520" s="11" t="s">
        <v>13973</v>
      </c>
      <c r="D1520" s="11" t="s">
        <v>14263</v>
      </c>
      <c r="E1520" s="11" t="s">
        <v>14264</v>
      </c>
      <c r="F1520" s="11" t="s">
        <v>6869</v>
      </c>
      <c r="G1520" s="11" t="s">
        <v>4181</v>
      </c>
      <c r="H1520" s="11" t="s">
        <v>4667</v>
      </c>
      <c r="I1520" s="11" t="s">
        <v>6870</v>
      </c>
      <c r="J1520" s="11" t="s">
        <v>6871</v>
      </c>
      <c r="K1520" s="11" t="s">
        <v>11726</v>
      </c>
      <c r="L1520" s="11" t="s">
        <v>14265</v>
      </c>
      <c r="M1520" s="11" t="s">
        <v>66</v>
      </c>
      <c r="N1520" s="11" t="s">
        <v>6874</v>
      </c>
      <c r="O1520" s="11" t="s">
        <v>6875</v>
      </c>
      <c r="P1520" s="11" t="s">
        <v>66</v>
      </c>
      <c r="Q1520" s="11">
        <v>152168</v>
      </c>
      <c r="R1520" s="11" t="s">
        <v>14266</v>
      </c>
      <c r="S1520" s="11" t="s">
        <v>6878</v>
      </c>
      <c r="T1520" s="11" t="s">
        <v>14267</v>
      </c>
      <c r="U1520" s="11">
        <v>1595</v>
      </c>
      <c r="V1520" s="11" t="s">
        <v>6880</v>
      </c>
      <c r="W1520" s="11">
        <v>120</v>
      </c>
      <c r="X1520" s="11">
        <v>5</v>
      </c>
      <c r="Y1520" s="11" t="s">
        <v>6881</v>
      </c>
      <c r="Z1520" s="15" t="e">
        <f>_xlfn.XLOOKUP(E1520, Commandes!F:F, Commandes!D:D)</f>
        <v>#N/A</v>
      </c>
    </row>
    <row r="1521" spans="1:26" x14ac:dyDescent="0.25">
      <c r="A1521" s="11" t="s">
        <v>927</v>
      </c>
      <c r="B1521" s="11" t="s">
        <v>6865</v>
      </c>
      <c r="C1521" s="11" t="s">
        <v>13973</v>
      </c>
      <c r="D1521" s="11" t="s">
        <v>14268</v>
      </c>
      <c r="E1521" s="11" t="s">
        <v>14269</v>
      </c>
      <c r="F1521" s="11" t="s">
        <v>6869</v>
      </c>
      <c r="G1521" s="11" t="s">
        <v>4181</v>
      </c>
      <c r="H1521" s="11" t="s">
        <v>4667</v>
      </c>
      <c r="I1521" s="11" t="s">
        <v>6870</v>
      </c>
      <c r="J1521" s="11" t="s">
        <v>6871</v>
      </c>
      <c r="K1521" s="11" t="s">
        <v>11726</v>
      </c>
      <c r="L1521" s="11" t="s">
        <v>14259</v>
      </c>
      <c r="M1521" s="11" t="s">
        <v>66</v>
      </c>
      <c r="N1521" s="11" t="s">
        <v>6874</v>
      </c>
      <c r="O1521" s="11" t="s">
        <v>6875</v>
      </c>
      <c r="P1521" s="11" t="s">
        <v>14270</v>
      </c>
      <c r="Q1521" s="11">
        <v>104463</v>
      </c>
      <c r="R1521" s="11" t="s">
        <v>14271</v>
      </c>
      <c r="S1521" s="11" t="s">
        <v>6878</v>
      </c>
      <c r="T1521" s="11" t="s">
        <v>14272</v>
      </c>
      <c r="U1521" s="11">
        <v>1595</v>
      </c>
      <c r="V1521" s="11" t="s">
        <v>6880</v>
      </c>
      <c r="W1521" s="11">
        <v>120</v>
      </c>
      <c r="X1521" s="11">
        <v>5</v>
      </c>
      <c r="Y1521" s="11" t="s">
        <v>6881</v>
      </c>
      <c r="Z1521" s="15" t="e">
        <f>_xlfn.XLOOKUP(E1521, Commandes!F:F, Commandes!D:D)</f>
        <v>#N/A</v>
      </c>
    </row>
    <row r="1522" spans="1:26" x14ac:dyDescent="0.25">
      <c r="A1522" s="11" t="s">
        <v>927</v>
      </c>
      <c r="B1522" s="11" t="s">
        <v>6865</v>
      </c>
      <c r="C1522" s="11" t="s">
        <v>13973</v>
      </c>
      <c r="D1522" s="11" t="s">
        <v>14273</v>
      </c>
      <c r="E1522" s="11" t="s">
        <v>14274</v>
      </c>
      <c r="F1522" s="11" t="s">
        <v>6869</v>
      </c>
      <c r="G1522" s="11" t="s">
        <v>4181</v>
      </c>
      <c r="H1522" s="11" t="s">
        <v>4667</v>
      </c>
      <c r="I1522" s="11" t="s">
        <v>6870</v>
      </c>
      <c r="J1522" s="11" t="s">
        <v>6871</v>
      </c>
      <c r="K1522" s="11" t="s">
        <v>7034</v>
      </c>
      <c r="L1522" s="11" t="s">
        <v>7035</v>
      </c>
      <c r="M1522" s="11" t="s">
        <v>66</v>
      </c>
      <c r="N1522" s="11" t="s">
        <v>6874</v>
      </c>
      <c r="O1522" s="11" t="s">
        <v>6875</v>
      </c>
      <c r="P1522" s="11" t="s">
        <v>14275</v>
      </c>
      <c r="Q1522" s="11">
        <v>79275</v>
      </c>
      <c r="R1522" s="11" t="s">
        <v>14276</v>
      </c>
      <c r="S1522" s="11" t="s">
        <v>6878</v>
      </c>
      <c r="T1522" s="11" t="s">
        <v>14277</v>
      </c>
      <c r="U1522" s="11">
        <v>1595</v>
      </c>
      <c r="V1522" s="11" t="s">
        <v>6880</v>
      </c>
      <c r="W1522" s="11">
        <v>120</v>
      </c>
      <c r="X1522" s="11">
        <v>5</v>
      </c>
      <c r="Y1522" s="11" t="s">
        <v>6881</v>
      </c>
      <c r="Z1522" s="15" t="e">
        <f>_xlfn.XLOOKUP(E1522, Commandes!F:F, Commandes!D:D)</f>
        <v>#N/A</v>
      </c>
    </row>
    <row r="1523" spans="1:26" x14ac:dyDescent="0.25">
      <c r="A1523" s="11" t="s">
        <v>927</v>
      </c>
      <c r="B1523" s="11" t="s">
        <v>6865</v>
      </c>
      <c r="C1523" s="11" t="s">
        <v>13973</v>
      </c>
      <c r="D1523" s="11" t="s">
        <v>14278</v>
      </c>
      <c r="E1523" s="11" t="s">
        <v>14279</v>
      </c>
      <c r="F1523" s="11" t="s">
        <v>6869</v>
      </c>
      <c r="G1523" s="11" t="s">
        <v>4181</v>
      </c>
      <c r="H1523" s="11" t="s">
        <v>4667</v>
      </c>
      <c r="I1523" s="11" t="s">
        <v>6870</v>
      </c>
      <c r="J1523" s="11" t="s">
        <v>6871</v>
      </c>
      <c r="K1523" s="11" t="s">
        <v>11726</v>
      </c>
      <c r="L1523" s="11" t="s">
        <v>14259</v>
      </c>
      <c r="M1523" s="11" t="s">
        <v>66</v>
      </c>
      <c r="N1523" s="11" t="s">
        <v>6874</v>
      </c>
      <c r="O1523" s="11" t="s">
        <v>6875</v>
      </c>
      <c r="P1523" s="11" t="s">
        <v>14280</v>
      </c>
      <c r="Q1523" s="11">
        <v>70439</v>
      </c>
      <c r="R1523" s="11" t="s">
        <v>14281</v>
      </c>
      <c r="S1523" s="11" t="s">
        <v>6878</v>
      </c>
      <c r="T1523" s="11" t="s">
        <v>14282</v>
      </c>
      <c r="U1523" s="11">
        <v>1595</v>
      </c>
      <c r="V1523" s="11" t="s">
        <v>6880</v>
      </c>
      <c r="W1523" s="11">
        <v>120</v>
      </c>
      <c r="X1523" s="11">
        <v>5</v>
      </c>
      <c r="Y1523" s="11" t="s">
        <v>6881</v>
      </c>
      <c r="Z1523" s="15" t="e">
        <f>_xlfn.XLOOKUP(E1523, Commandes!F:F, Commandes!D:D)</f>
        <v>#N/A</v>
      </c>
    </row>
    <row r="1524" spans="1:26" x14ac:dyDescent="0.25">
      <c r="A1524" s="11" t="s">
        <v>927</v>
      </c>
      <c r="B1524" s="11" t="s">
        <v>6865</v>
      </c>
      <c r="C1524" s="11" t="s">
        <v>13973</v>
      </c>
      <c r="D1524" s="11" t="s">
        <v>14283</v>
      </c>
      <c r="E1524" s="11" t="s">
        <v>14284</v>
      </c>
      <c r="F1524" s="11" t="s">
        <v>6869</v>
      </c>
      <c r="G1524" s="11" t="s">
        <v>4181</v>
      </c>
      <c r="H1524" s="11" t="s">
        <v>4667</v>
      </c>
      <c r="I1524" s="11" t="s">
        <v>6870</v>
      </c>
      <c r="J1524" s="11" t="s">
        <v>6871</v>
      </c>
      <c r="K1524" s="11" t="s">
        <v>11726</v>
      </c>
      <c r="L1524" s="11" t="s">
        <v>14259</v>
      </c>
      <c r="M1524" s="11" t="s">
        <v>66</v>
      </c>
      <c r="N1524" s="11" t="s">
        <v>6874</v>
      </c>
      <c r="O1524" s="11" t="s">
        <v>6875</v>
      </c>
      <c r="P1524" s="11" t="s">
        <v>14285</v>
      </c>
      <c r="Q1524" s="11">
        <v>117055</v>
      </c>
      <c r="R1524" s="11" t="s">
        <v>14286</v>
      </c>
      <c r="S1524" s="11" t="s">
        <v>6878</v>
      </c>
      <c r="T1524" s="11" t="s">
        <v>14287</v>
      </c>
      <c r="U1524" s="11">
        <v>1595</v>
      </c>
      <c r="V1524" s="11" t="s">
        <v>6880</v>
      </c>
      <c r="W1524" s="11">
        <v>120</v>
      </c>
      <c r="X1524" s="11">
        <v>5</v>
      </c>
      <c r="Y1524" s="11" t="s">
        <v>6881</v>
      </c>
      <c r="Z1524" s="15" t="e">
        <f>_xlfn.XLOOKUP(E1524, Commandes!F:F, Commandes!D:D)</f>
        <v>#N/A</v>
      </c>
    </row>
    <row r="1525" spans="1:26" x14ac:dyDescent="0.25">
      <c r="A1525" s="11" t="s">
        <v>927</v>
      </c>
      <c r="B1525" s="11" t="s">
        <v>6865</v>
      </c>
      <c r="C1525" s="11" t="s">
        <v>13973</v>
      </c>
      <c r="D1525" s="11" t="s">
        <v>14288</v>
      </c>
      <c r="E1525" s="11" t="s">
        <v>14289</v>
      </c>
      <c r="F1525" s="11" t="s">
        <v>6869</v>
      </c>
      <c r="G1525" s="11" t="s">
        <v>4181</v>
      </c>
      <c r="H1525" s="11" t="s">
        <v>4667</v>
      </c>
      <c r="I1525" s="11" t="s">
        <v>6870</v>
      </c>
      <c r="J1525" s="11" t="s">
        <v>6871</v>
      </c>
      <c r="K1525" s="11" t="s">
        <v>11726</v>
      </c>
      <c r="L1525" s="11" t="s">
        <v>14259</v>
      </c>
      <c r="M1525" s="11" t="s">
        <v>66</v>
      </c>
      <c r="N1525" s="11" t="s">
        <v>6874</v>
      </c>
      <c r="O1525" s="11" t="s">
        <v>6875</v>
      </c>
      <c r="P1525" s="11" t="s">
        <v>14290</v>
      </c>
      <c r="Q1525" s="11">
        <v>63073</v>
      </c>
      <c r="R1525" s="11" t="s">
        <v>14162</v>
      </c>
      <c r="S1525" s="11" t="s">
        <v>6878</v>
      </c>
      <c r="T1525" s="11" t="s">
        <v>14291</v>
      </c>
      <c r="U1525" s="11">
        <v>1595</v>
      </c>
      <c r="V1525" s="11" t="s">
        <v>6880</v>
      </c>
      <c r="W1525" s="11">
        <v>120</v>
      </c>
      <c r="X1525" s="11">
        <v>5</v>
      </c>
      <c r="Y1525" s="11" t="s">
        <v>6881</v>
      </c>
      <c r="Z1525" s="15" t="e">
        <f>_xlfn.XLOOKUP(E1525, Commandes!F:F, Commandes!D:D)</f>
        <v>#N/A</v>
      </c>
    </row>
    <row r="1526" spans="1:26" x14ac:dyDescent="0.25">
      <c r="A1526" s="11" t="s">
        <v>927</v>
      </c>
      <c r="B1526" s="11" t="s">
        <v>6865</v>
      </c>
      <c r="C1526" s="11" t="s">
        <v>13973</v>
      </c>
      <c r="D1526" s="11" t="s">
        <v>14292</v>
      </c>
      <c r="E1526" s="11" t="s">
        <v>14293</v>
      </c>
      <c r="F1526" s="11" t="s">
        <v>6869</v>
      </c>
      <c r="G1526" s="11" t="s">
        <v>4181</v>
      </c>
      <c r="H1526" s="11" t="s">
        <v>4667</v>
      </c>
      <c r="I1526" s="11" t="s">
        <v>6870</v>
      </c>
      <c r="J1526" s="11" t="s">
        <v>6871</v>
      </c>
      <c r="K1526" s="11" t="s">
        <v>11726</v>
      </c>
      <c r="L1526" s="11" t="s">
        <v>14259</v>
      </c>
      <c r="M1526" s="11" t="s">
        <v>66</v>
      </c>
      <c r="N1526" s="11" t="s">
        <v>6874</v>
      </c>
      <c r="O1526" s="11" t="s">
        <v>6875</v>
      </c>
      <c r="P1526" s="11" t="s">
        <v>14294</v>
      </c>
      <c r="Q1526" s="11">
        <v>37454</v>
      </c>
      <c r="R1526" s="11" t="s">
        <v>14295</v>
      </c>
      <c r="S1526" s="11" t="s">
        <v>6878</v>
      </c>
      <c r="T1526" s="11" t="s">
        <v>14296</v>
      </c>
      <c r="U1526" s="11">
        <v>1595</v>
      </c>
      <c r="V1526" s="11" t="s">
        <v>6880</v>
      </c>
      <c r="W1526" s="11">
        <v>120</v>
      </c>
      <c r="X1526" s="11">
        <v>5</v>
      </c>
      <c r="Y1526" s="11" t="s">
        <v>6881</v>
      </c>
      <c r="Z1526" s="15" t="e">
        <f>_xlfn.XLOOKUP(E1526, Commandes!F:F, Commandes!D:D)</f>
        <v>#N/A</v>
      </c>
    </row>
    <row r="1527" spans="1:26" x14ac:dyDescent="0.25">
      <c r="A1527" s="11" t="s">
        <v>927</v>
      </c>
      <c r="B1527" s="11" t="s">
        <v>6865</v>
      </c>
      <c r="C1527" s="11" t="s">
        <v>13973</v>
      </c>
      <c r="D1527" s="11" t="s">
        <v>14297</v>
      </c>
      <c r="E1527" s="11" t="s">
        <v>14298</v>
      </c>
      <c r="F1527" s="11" t="s">
        <v>6869</v>
      </c>
      <c r="G1527" s="11" t="s">
        <v>4181</v>
      </c>
      <c r="H1527" s="11" t="s">
        <v>4667</v>
      </c>
      <c r="I1527" s="11" t="s">
        <v>6870</v>
      </c>
      <c r="J1527" s="11" t="s">
        <v>6871</v>
      </c>
      <c r="K1527" s="11" t="s">
        <v>11726</v>
      </c>
      <c r="L1527" s="11" t="s">
        <v>14265</v>
      </c>
      <c r="M1527" s="11" t="s">
        <v>66</v>
      </c>
      <c r="N1527" s="11" t="s">
        <v>6874</v>
      </c>
      <c r="O1527" s="11" t="s">
        <v>6875</v>
      </c>
      <c r="P1527" s="11" t="s">
        <v>14299</v>
      </c>
      <c r="Q1527" s="11">
        <v>94729</v>
      </c>
      <c r="R1527" s="11" t="s">
        <v>14300</v>
      </c>
      <c r="S1527" s="11" t="s">
        <v>6878</v>
      </c>
      <c r="T1527" s="11" t="s">
        <v>14301</v>
      </c>
      <c r="U1527" s="11">
        <v>1595</v>
      </c>
      <c r="V1527" s="11" t="s">
        <v>6880</v>
      </c>
      <c r="W1527" s="11">
        <v>120</v>
      </c>
      <c r="X1527" s="11">
        <v>5</v>
      </c>
      <c r="Y1527" s="11" t="s">
        <v>6881</v>
      </c>
      <c r="Z1527" s="15" t="e">
        <f>_xlfn.XLOOKUP(E1527, Commandes!F:F, Commandes!D:D)</f>
        <v>#N/A</v>
      </c>
    </row>
    <row r="1528" spans="1:26" x14ac:dyDescent="0.25">
      <c r="A1528" s="11" t="s">
        <v>927</v>
      </c>
      <c r="B1528" s="11" t="s">
        <v>6865</v>
      </c>
      <c r="C1528" s="11" t="s">
        <v>13973</v>
      </c>
      <c r="D1528" s="11" t="s">
        <v>14302</v>
      </c>
      <c r="E1528" s="11" t="s">
        <v>14303</v>
      </c>
      <c r="F1528" s="11" t="s">
        <v>6869</v>
      </c>
      <c r="G1528" s="11" t="s">
        <v>4181</v>
      </c>
      <c r="H1528" s="11" t="s">
        <v>4667</v>
      </c>
      <c r="I1528" s="11" t="s">
        <v>6870</v>
      </c>
      <c r="J1528" s="11" t="s">
        <v>6871</v>
      </c>
      <c r="K1528" s="11" t="s">
        <v>11726</v>
      </c>
      <c r="L1528" s="11" t="s">
        <v>14304</v>
      </c>
      <c r="M1528" s="11" t="s">
        <v>66</v>
      </c>
      <c r="N1528" s="11" t="s">
        <v>6874</v>
      </c>
      <c r="O1528" s="11" t="s">
        <v>6875</v>
      </c>
      <c r="P1528" s="11" t="s">
        <v>14305</v>
      </c>
      <c r="Q1528" s="11">
        <v>93253</v>
      </c>
      <c r="R1528" s="11" t="s">
        <v>11146</v>
      </c>
      <c r="S1528" s="11" t="s">
        <v>6878</v>
      </c>
      <c r="T1528" s="11" t="s">
        <v>14306</v>
      </c>
      <c r="U1528" s="11">
        <v>1595</v>
      </c>
      <c r="V1528" s="11" t="s">
        <v>6880</v>
      </c>
      <c r="W1528" s="11">
        <v>120</v>
      </c>
      <c r="X1528" s="11">
        <v>5</v>
      </c>
      <c r="Y1528" s="11" t="s">
        <v>6881</v>
      </c>
      <c r="Z1528" s="15" t="e">
        <f>_xlfn.XLOOKUP(E1528, Commandes!F:F, Commandes!D:D)</f>
        <v>#N/A</v>
      </c>
    </row>
    <row r="1529" spans="1:26" x14ac:dyDescent="0.25">
      <c r="A1529" s="11" t="s">
        <v>927</v>
      </c>
      <c r="B1529" s="11" t="s">
        <v>6865</v>
      </c>
      <c r="C1529" s="11" t="s">
        <v>13973</v>
      </c>
      <c r="D1529" s="11" t="s">
        <v>14307</v>
      </c>
      <c r="E1529" s="11" t="s">
        <v>14308</v>
      </c>
      <c r="F1529" s="11" t="s">
        <v>6869</v>
      </c>
      <c r="G1529" s="11" t="s">
        <v>4181</v>
      </c>
      <c r="H1529" s="11" t="s">
        <v>4667</v>
      </c>
      <c r="I1529" s="11" t="s">
        <v>6870</v>
      </c>
      <c r="J1529" s="11" t="s">
        <v>6871</v>
      </c>
      <c r="K1529" s="11" t="s">
        <v>11726</v>
      </c>
      <c r="L1529" s="11" t="s">
        <v>14259</v>
      </c>
      <c r="M1529" s="11" t="s">
        <v>66</v>
      </c>
      <c r="N1529" s="11" t="s">
        <v>6874</v>
      </c>
      <c r="O1529" s="11" t="s">
        <v>6875</v>
      </c>
      <c r="P1529" s="11" t="s">
        <v>14309</v>
      </c>
      <c r="Q1529" s="11">
        <v>119058</v>
      </c>
      <c r="R1529" s="11" t="s">
        <v>12609</v>
      </c>
      <c r="S1529" s="11" t="s">
        <v>6878</v>
      </c>
      <c r="T1529" s="11" t="s">
        <v>14310</v>
      </c>
      <c r="U1529" s="11">
        <v>1595</v>
      </c>
      <c r="V1529" s="11" t="s">
        <v>6880</v>
      </c>
      <c r="W1529" s="11">
        <v>120</v>
      </c>
      <c r="X1529" s="11">
        <v>5</v>
      </c>
      <c r="Y1529" s="11" t="s">
        <v>6881</v>
      </c>
      <c r="Z1529" s="15" t="e">
        <f>_xlfn.XLOOKUP(E1529, Commandes!F:F, Commandes!D:D)</f>
        <v>#N/A</v>
      </c>
    </row>
    <row r="1530" spans="1:26" x14ac:dyDescent="0.25">
      <c r="A1530" s="11" t="s">
        <v>927</v>
      </c>
      <c r="B1530" s="11" t="s">
        <v>6865</v>
      </c>
      <c r="C1530" s="11" t="s">
        <v>13973</v>
      </c>
      <c r="D1530" s="11" t="s">
        <v>14311</v>
      </c>
      <c r="E1530" s="11" t="s">
        <v>14312</v>
      </c>
      <c r="F1530" s="11" t="s">
        <v>6895</v>
      </c>
      <c r="G1530" s="11" t="s">
        <v>7539</v>
      </c>
      <c r="H1530" s="11" t="s">
        <v>4667</v>
      </c>
      <c r="I1530" s="11" t="s">
        <v>7896</v>
      </c>
      <c r="J1530" s="11" t="s">
        <v>7925</v>
      </c>
      <c r="K1530" s="11" t="s">
        <v>11762</v>
      </c>
      <c r="L1530" s="11" t="s">
        <v>14313</v>
      </c>
      <c r="M1530" s="11" t="s">
        <v>66</v>
      </c>
      <c r="N1530" s="11" t="s">
        <v>6874</v>
      </c>
      <c r="O1530" s="11" t="s">
        <v>6875</v>
      </c>
      <c r="P1530" s="11" t="s">
        <v>14314</v>
      </c>
      <c r="Q1530" s="11">
        <v>93802</v>
      </c>
      <c r="R1530" s="11" t="s">
        <v>14315</v>
      </c>
      <c r="S1530" s="11" t="s">
        <v>6878</v>
      </c>
      <c r="T1530" s="11" t="s">
        <v>14316</v>
      </c>
      <c r="U1530" s="11">
        <v>2055</v>
      </c>
      <c r="V1530" s="11" t="s">
        <v>6902</v>
      </c>
      <c r="W1530" s="11">
        <v>104</v>
      </c>
      <c r="X1530" s="11">
        <v>7</v>
      </c>
      <c r="Y1530" s="11" t="s">
        <v>6881</v>
      </c>
      <c r="Z1530" s="15" t="e">
        <f>_xlfn.XLOOKUP(E1530, Commandes!F:F, Commandes!D:D)</f>
        <v>#N/A</v>
      </c>
    </row>
    <row r="1531" spans="1:26" x14ac:dyDescent="0.25">
      <c r="A1531" s="11" t="s">
        <v>927</v>
      </c>
      <c r="B1531" s="11" t="s">
        <v>7127</v>
      </c>
      <c r="C1531" s="11" t="s">
        <v>13973</v>
      </c>
      <c r="D1531" s="11" t="s">
        <v>14317</v>
      </c>
      <c r="E1531" s="11" t="s">
        <v>14318</v>
      </c>
      <c r="F1531" s="11" t="s">
        <v>66</v>
      </c>
      <c r="G1531" s="11" t="s">
        <v>8010</v>
      </c>
      <c r="H1531" s="11" t="s">
        <v>4667</v>
      </c>
      <c r="I1531" s="11" t="s">
        <v>7301</v>
      </c>
      <c r="J1531" s="11" t="s">
        <v>7302</v>
      </c>
      <c r="K1531" s="11" t="s">
        <v>7303</v>
      </c>
      <c r="L1531" s="11" t="s">
        <v>14319</v>
      </c>
      <c r="M1531" s="11" t="s">
        <v>66</v>
      </c>
      <c r="N1531" s="11" t="s">
        <v>6874</v>
      </c>
      <c r="O1531" s="11" t="s">
        <v>6875</v>
      </c>
      <c r="P1531" s="11" t="s">
        <v>14320</v>
      </c>
      <c r="Q1531" s="11">
        <v>203707</v>
      </c>
      <c r="R1531" s="11" t="s">
        <v>14321</v>
      </c>
      <c r="S1531" s="11" t="s">
        <v>6878</v>
      </c>
      <c r="T1531" s="11" t="s">
        <v>14322</v>
      </c>
      <c r="U1531" s="11">
        <v>1702</v>
      </c>
      <c r="V1531" s="11" t="s">
        <v>6923</v>
      </c>
      <c r="W1531" s="11">
        <v>95</v>
      </c>
      <c r="X1531" s="11">
        <v>4</v>
      </c>
      <c r="Y1531" s="11" t="s">
        <v>6881</v>
      </c>
      <c r="Z1531" s="15" t="e">
        <f>_xlfn.XLOOKUP(E1531, Commandes!F:F, Commandes!D:D)</f>
        <v>#N/A</v>
      </c>
    </row>
    <row r="1532" spans="1:26" x14ac:dyDescent="0.25">
      <c r="A1532" s="11" t="s">
        <v>927</v>
      </c>
      <c r="B1532" s="11" t="s">
        <v>7127</v>
      </c>
      <c r="C1532" s="11" t="s">
        <v>13973</v>
      </c>
      <c r="D1532" s="11" t="s">
        <v>14323</v>
      </c>
      <c r="E1532" s="11" t="s">
        <v>14324</v>
      </c>
      <c r="F1532" s="11" t="s">
        <v>66</v>
      </c>
      <c r="G1532" s="11" t="s">
        <v>8010</v>
      </c>
      <c r="H1532" s="11" t="s">
        <v>4667</v>
      </c>
      <c r="I1532" s="11" t="s">
        <v>7301</v>
      </c>
      <c r="J1532" s="11" t="s">
        <v>7302</v>
      </c>
      <c r="K1532" s="11" t="s">
        <v>7303</v>
      </c>
      <c r="L1532" s="11" t="s">
        <v>14325</v>
      </c>
      <c r="M1532" s="11" t="s">
        <v>66</v>
      </c>
      <c r="N1532" s="11" t="s">
        <v>6874</v>
      </c>
      <c r="O1532" s="11" t="s">
        <v>6875</v>
      </c>
      <c r="P1532" s="11" t="s">
        <v>14326</v>
      </c>
      <c r="Q1532" s="11">
        <v>151897</v>
      </c>
      <c r="R1532" s="11" t="s">
        <v>14327</v>
      </c>
      <c r="S1532" s="11" t="s">
        <v>6878</v>
      </c>
      <c r="T1532" s="11" t="s">
        <v>14328</v>
      </c>
      <c r="U1532" s="11">
        <v>1702</v>
      </c>
      <c r="V1532" s="11" t="s">
        <v>6923</v>
      </c>
      <c r="W1532" s="11">
        <v>95</v>
      </c>
      <c r="X1532" s="11">
        <v>4</v>
      </c>
      <c r="Y1532" s="11" t="s">
        <v>6881</v>
      </c>
      <c r="Z1532" s="15" t="e">
        <f>_xlfn.XLOOKUP(E1532, Commandes!F:F, Commandes!D:D)</f>
        <v>#N/A</v>
      </c>
    </row>
    <row r="1533" spans="1:26" x14ac:dyDescent="0.25">
      <c r="A1533" s="11" t="s">
        <v>927</v>
      </c>
      <c r="B1533" s="11" t="s">
        <v>7127</v>
      </c>
      <c r="C1533" s="11" t="s">
        <v>13973</v>
      </c>
      <c r="D1533" s="11" t="s">
        <v>14329</v>
      </c>
      <c r="E1533" s="11" t="s">
        <v>14330</v>
      </c>
      <c r="F1533" s="11" t="s">
        <v>66</v>
      </c>
      <c r="G1533" s="11" t="s">
        <v>8236</v>
      </c>
      <c r="H1533" s="11" t="s">
        <v>4667</v>
      </c>
      <c r="I1533" s="11" t="s">
        <v>7301</v>
      </c>
      <c r="J1533" s="11" t="s">
        <v>7302</v>
      </c>
      <c r="K1533" s="11" t="s">
        <v>14331</v>
      </c>
      <c r="L1533" s="11" t="s">
        <v>14332</v>
      </c>
      <c r="M1533" s="11" t="s">
        <v>66</v>
      </c>
      <c r="N1533" s="11" t="s">
        <v>6874</v>
      </c>
      <c r="O1533" s="11" t="s">
        <v>6875</v>
      </c>
      <c r="P1533" s="11" t="s">
        <v>14333</v>
      </c>
      <c r="Q1533" s="11">
        <v>139334</v>
      </c>
      <c r="R1533" s="11" t="s">
        <v>14334</v>
      </c>
      <c r="S1533" s="11" t="s">
        <v>6878</v>
      </c>
      <c r="T1533" s="11" t="s">
        <v>14335</v>
      </c>
      <c r="U1533" s="11">
        <v>1702</v>
      </c>
      <c r="V1533" s="11" t="s">
        <v>6923</v>
      </c>
      <c r="W1533" s="11">
        <v>109</v>
      </c>
      <c r="X1533" s="11">
        <v>4</v>
      </c>
      <c r="Y1533" s="11" t="s">
        <v>6881</v>
      </c>
      <c r="Z1533" s="15" t="e">
        <f>_xlfn.XLOOKUP(E1533, Commandes!F:F, Commandes!D:D)</f>
        <v>#N/A</v>
      </c>
    </row>
    <row r="1534" spans="1:26" x14ac:dyDescent="0.25">
      <c r="A1534" s="11" t="s">
        <v>927</v>
      </c>
      <c r="B1534" s="11" t="s">
        <v>7127</v>
      </c>
      <c r="C1534" s="11" t="s">
        <v>13973</v>
      </c>
      <c r="D1534" s="11" t="s">
        <v>14336</v>
      </c>
      <c r="E1534" s="11" t="s">
        <v>14337</v>
      </c>
      <c r="F1534" s="11" t="s">
        <v>66</v>
      </c>
      <c r="G1534" s="11" t="s">
        <v>4181</v>
      </c>
      <c r="H1534" s="11" t="s">
        <v>4667</v>
      </c>
      <c r="I1534" s="11" t="s">
        <v>8290</v>
      </c>
      <c r="J1534" s="11" t="s">
        <v>8291</v>
      </c>
      <c r="K1534" s="11" t="s">
        <v>6872</v>
      </c>
      <c r="L1534" s="11" t="s">
        <v>12618</v>
      </c>
      <c r="M1534" s="11" t="s">
        <v>66</v>
      </c>
      <c r="N1534" s="11" t="s">
        <v>6874</v>
      </c>
      <c r="O1534" s="11" t="s">
        <v>6875</v>
      </c>
      <c r="P1534" s="11" t="s">
        <v>14338</v>
      </c>
      <c r="Q1534" s="11">
        <v>60400</v>
      </c>
      <c r="R1534" s="11" t="s">
        <v>14339</v>
      </c>
      <c r="S1534" s="11" t="s">
        <v>6878</v>
      </c>
      <c r="T1534" s="11" t="s">
        <v>14340</v>
      </c>
      <c r="U1534" s="11">
        <v>1595</v>
      </c>
      <c r="V1534" s="11" t="s">
        <v>6880</v>
      </c>
      <c r="W1534" s="11">
        <v>120</v>
      </c>
      <c r="X1534" s="11">
        <v>5</v>
      </c>
      <c r="Y1534" s="11" t="s">
        <v>6881</v>
      </c>
      <c r="Z1534" s="15" t="e">
        <f>_xlfn.XLOOKUP(E1534, Commandes!F:F, Commandes!D:D)</f>
        <v>#N/A</v>
      </c>
    </row>
    <row r="1535" spans="1:26" x14ac:dyDescent="0.25">
      <c r="A1535" s="11" t="s">
        <v>927</v>
      </c>
      <c r="B1535" s="11" t="s">
        <v>7127</v>
      </c>
      <c r="C1535" s="11" t="s">
        <v>13973</v>
      </c>
      <c r="D1535" s="11" t="s">
        <v>14341</v>
      </c>
      <c r="E1535" s="11" t="s">
        <v>14342</v>
      </c>
      <c r="F1535" s="11" t="s">
        <v>66</v>
      </c>
      <c r="G1535" s="11" t="s">
        <v>8236</v>
      </c>
      <c r="H1535" s="11" t="s">
        <v>4667</v>
      </c>
      <c r="I1535" s="11" t="s">
        <v>8290</v>
      </c>
      <c r="J1535" s="11" t="s">
        <v>8291</v>
      </c>
      <c r="K1535" s="11" t="s">
        <v>12084</v>
      </c>
      <c r="L1535" s="11" t="s">
        <v>14343</v>
      </c>
      <c r="M1535" s="11" t="s">
        <v>66</v>
      </c>
      <c r="N1535" s="11" t="s">
        <v>6874</v>
      </c>
      <c r="O1535" s="11" t="s">
        <v>6875</v>
      </c>
      <c r="P1535" s="11" t="s">
        <v>14344</v>
      </c>
      <c r="Q1535" s="11">
        <v>43144</v>
      </c>
      <c r="R1535" s="11" t="s">
        <v>14345</v>
      </c>
      <c r="S1535" s="11" t="s">
        <v>6878</v>
      </c>
      <c r="T1535" s="11" t="s">
        <v>14346</v>
      </c>
      <c r="U1535" s="11">
        <v>1595</v>
      </c>
      <c r="V1535" s="11" t="s">
        <v>6880</v>
      </c>
      <c r="W1535" s="11">
        <v>120</v>
      </c>
      <c r="X1535" s="11">
        <v>5</v>
      </c>
      <c r="Y1535" s="11" t="s">
        <v>6881</v>
      </c>
      <c r="Z1535" s="15" t="e">
        <f>_xlfn.XLOOKUP(E1535, Commandes!F:F, Commandes!D:D)</f>
        <v>#N/A</v>
      </c>
    </row>
    <row r="1536" spans="1:26" x14ac:dyDescent="0.25">
      <c r="A1536" s="11" t="s">
        <v>927</v>
      </c>
      <c r="B1536" s="11" t="s">
        <v>7127</v>
      </c>
      <c r="C1536" s="11" t="s">
        <v>13973</v>
      </c>
      <c r="D1536" s="11" t="s">
        <v>14347</v>
      </c>
      <c r="E1536" s="11" t="s">
        <v>14348</v>
      </c>
      <c r="F1536" s="11" t="s">
        <v>66</v>
      </c>
      <c r="G1536" s="11" t="s">
        <v>4181</v>
      </c>
      <c r="H1536" s="11" t="s">
        <v>4667</v>
      </c>
      <c r="I1536" s="11" t="s">
        <v>8290</v>
      </c>
      <c r="J1536" s="11" t="s">
        <v>8291</v>
      </c>
      <c r="K1536" s="11" t="s">
        <v>12084</v>
      </c>
      <c r="L1536" s="11" t="s">
        <v>14343</v>
      </c>
      <c r="M1536" s="11" t="s">
        <v>66</v>
      </c>
      <c r="N1536" s="11" t="s">
        <v>6874</v>
      </c>
      <c r="O1536" s="11" t="s">
        <v>6875</v>
      </c>
      <c r="P1536" s="11" t="s">
        <v>14349</v>
      </c>
      <c r="Q1536" s="11">
        <v>65117</v>
      </c>
      <c r="R1536" s="11" t="s">
        <v>14350</v>
      </c>
      <c r="S1536" s="11" t="s">
        <v>6878</v>
      </c>
      <c r="T1536" s="11" t="s">
        <v>14351</v>
      </c>
      <c r="U1536" s="11">
        <v>1595</v>
      </c>
      <c r="V1536" s="11" t="s">
        <v>6880</v>
      </c>
      <c r="W1536" s="11">
        <v>120</v>
      </c>
      <c r="X1536" s="11">
        <v>5</v>
      </c>
      <c r="Y1536" s="11" t="s">
        <v>6881</v>
      </c>
      <c r="Z1536" s="15" t="e">
        <f>_xlfn.XLOOKUP(E1536, Commandes!F:F, Commandes!D:D)</f>
        <v>#N/A</v>
      </c>
    </row>
    <row r="1537" spans="1:26" x14ac:dyDescent="0.25">
      <c r="A1537" s="11" t="s">
        <v>927</v>
      </c>
      <c r="B1537" s="11" t="s">
        <v>7127</v>
      </c>
      <c r="C1537" s="11" t="s">
        <v>13973</v>
      </c>
      <c r="D1537" s="11" t="s">
        <v>14352</v>
      </c>
      <c r="E1537" s="11" t="s">
        <v>14353</v>
      </c>
      <c r="F1537" s="11" t="s">
        <v>66</v>
      </c>
      <c r="G1537" s="11" t="s">
        <v>4181</v>
      </c>
      <c r="H1537" s="11" t="s">
        <v>4667</v>
      </c>
      <c r="I1537" s="11" t="s">
        <v>8290</v>
      </c>
      <c r="J1537" s="11" t="s">
        <v>8291</v>
      </c>
      <c r="K1537" s="11" t="s">
        <v>12084</v>
      </c>
      <c r="L1537" s="11" t="s">
        <v>14354</v>
      </c>
      <c r="M1537" s="11" t="s">
        <v>66</v>
      </c>
      <c r="N1537" s="11" t="s">
        <v>6874</v>
      </c>
      <c r="O1537" s="11" t="s">
        <v>6875</v>
      </c>
      <c r="P1537" s="11" t="s">
        <v>14355</v>
      </c>
      <c r="Q1537" s="11">
        <v>90417</v>
      </c>
      <c r="R1537" s="11" t="s">
        <v>14356</v>
      </c>
      <c r="S1537" s="11" t="s">
        <v>6878</v>
      </c>
      <c r="T1537" s="11" t="s">
        <v>14357</v>
      </c>
      <c r="U1537" s="11">
        <v>1595</v>
      </c>
      <c r="V1537" s="11" t="s">
        <v>6880</v>
      </c>
      <c r="W1537" s="11">
        <v>120</v>
      </c>
      <c r="X1537" s="11">
        <v>5</v>
      </c>
      <c r="Y1537" s="11" t="s">
        <v>6881</v>
      </c>
      <c r="Z1537" s="15" t="e">
        <f>_xlfn.XLOOKUP(E1537, Commandes!F:F, Commandes!D:D)</f>
        <v>#N/A</v>
      </c>
    </row>
    <row r="1538" spans="1:26" x14ac:dyDescent="0.25">
      <c r="A1538" s="11" t="s">
        <v>927</v>
      </c>
      <c r="B1538" s="11" t="s">
        <v>6903</v>
      </c>
      <c r="C1538" s="11" t="s">
        <v>13973</v>
      </c>
      <c r="D1538" s="11" t="s">
        <v>14358</v>
      </c>
      <c r="E1538" s="11" t="s">
        <v>4520</v>
      </c>
      <c r="F1538" s="11" t="s">
        <v>6905</v>
      </c>
      <c r="G1538" s="11" t="s">
        <v>6905</v>
      </c>
      <c r="H1538" s="11" t="s">
        <v>4692</v>
      </c>
      <c r="I1538" s="11" t="s">
        <v>8317</v>
      </c>
      <c r="J1538" s="11" t="s">
        <v>66</v>
      </c>
      <c r="K1538" s="11" t="s">
        <v>7140</v>
      </c>
      <c r="L1538" s="11" t="s">
        <v>14359</v>
      </c>
      <c r="M1538" s="11" t="s">
        <v>66</v>
      </c>
      <c r="N1538" s="11" t="s">
        <v>6910</v>
      </c>
      <c r="O1538" s="11" t="s">
        <v>6990</v>
      </c>
      <c r="P1538" s="11" t="s">
        <v>66</v>
      </c>
      <c r="Q1538" s="11">
        <v>113621</v>
      </c>
      <c r="R1538" s="11" t="s">
        <v>14360</v>
      </c>
      <c r="S1538" s="11" t="s">
        <v>6878</v>
      </c>
      <c r="T1538" s="11" t="s">
        <v>4522</v>
      </c>
      <c r="U1538" s="11">
        <v>3500</v>
      </c>
      <c r="V1538" s="11" t="s">
        <v>6923</v>
      </c>
      <c r="W1538" s="11">
        <v>0</v>
      </c>
      <c r="X1538" s="11">
        <v>8</v>
      </c>
      <c r="Y1538" s="11" t="s">
        <v>6915</v>
      </c>
      <c r="Z1538" s="15" t="str">
        <f>_xlfn.XLOOKUP(E1538, Commandes!F:F, Commandes!D:D)</f>
        <v>GWJT-XTA-XW9</v>
      </c>
    </row>
    <row r="1539" spans="1:26" x14ac:dyDescent="0.25">
      <c r="A1539" s="11" t="s">
        <v>927</v>
      </c>
      <c r="B1539" s="11" t="s">
        <v>6903</v>
      </c>
      <c r="C1539" s="11" t="s">
        <v>13973</v>
      </c>
      <c r="D1539" s="11" t="s">
        <v>14361</v>
      </c>
      <c r="E1539" s="11" t="s">
        <v>1573</v>
      </c>
      <c r="F1539" s="11" t="s">
        <v>6905</v>
      </c>
      <c r="G1539" s="11" t="s">
        <v>6905</v>
      </c>
      <c r="H1539" s="11" t="s">
        <v>4692</v>
      </c>
      <c r="I1539" s="11" t="s">
        <v>6917</v>
      </c>
      <c r="J1539" s="11" t="s">
        <v>66</v>
      </c>
      <c r="K1539" s="11" t="s">
        <v>9987</v>
      </c>
      <c r="L1539" s="11" t="s">
        <v>14362</v>
      </c>
      <c r="M1539" s="11" t="s">
        <v>66</v>
      </c>
      <c r="N1539" s="11" t="s">
        <v>6910</v>
      </c>
      <c r="O1539" s="11" t="s">
        <v>6990</v>
      </c>
      <c r="P1539" s="11" t="s">
        <v>66</v>
      </c>
      <c r="Q1539" s="11">
        <v>90148</v>
      </c>
      <c r="R1539" s="11" t="s">
        <v>11809</v>
      </c>
      <c r="S1539" s="11" t="s">
        <v>6878</v>
      </c>
      <c r="T1539" s="11" t="s">
        <v>1575</v>
      </c>
      <c r="U1539" s="11">
        <v>3500</v>
      </c>
      <c r="V1539" s="11" t="s">
        <v>6923</v>
      </c>
      <c r="W1539" s="11">
        <v>0</v>
      </c>
      <c r="X1539" s="11">
        <v>8</v>
      </c>
      <c r="Y1539" s="11" t="s">
        <v>6915</v>
      </c>
      <c r="Z1539" s="15" t="str">
        <f>_xlfn.XLOOKUP(E1539, Commandes!F:F, Commandes!D:D)</f>
        <v>GJ8S-GSP-XU6</v>
      </c>
    </row>
    <row r="1540" spans="1:26" x14ac:dyDescent="0.25">
      <c r="A1540" s="11" t="s">
        <v>927</v>
      </c>
      <c r="B1540" s="11" t="s">
        <v>6903</v>
      </c>
      <c r="C1540" s="11" t="s">
        <v>13973</v>
      </c>
      <c r="D1540" s="11" t="s">
        <v>14363</v>
      </c>
      <c r="E1540" s="11" t="s">
        <v>1601</v>
      </c>
      <c r="F1540" s="11" t="s">
        <v>6905</v>
      </c>
      <c r="G1540" s="11" t="s">
        <v>6905</v>
      </c>
      <c r="H1540" s="11" t="s">
        <v>4692</v>
      </c>
      <c r="I1540" s="11" t="s">
        <v>6917</v>
      </c>
      <c r="J1540" s="11" t="s">
        <v>66</v>
      </c>
      <c r="K1540" s="11" t="s">
        <v>6935</v>
      </c>
      <c r="L1540" s="11" t="s">
        <v>14362</v>
      </c>
      <c r="M1540" s="11" t="s">
        <v>66</v>
      </c>
      <c r="N1540" s="11" t="s">
        <v>6910</v>
      </c>
      <c r="O1540" s="11" t="s">
        <v>6990</v>
      </c>
      <c r="P1540" s="11" t="s">
        <v>66</v>
      </c>
      <c r="Q1540" s="11">
        <v>128549</v>
      </c>
      <c r="R1540" s="11" t="s">
        <v>14364</v>
      </c>
      <c r="S1540" s="11" t="s">
        <v>6878</v>
      </c>
      <c r="T1540" s="11" t="s">
        <v>1603</v>
      </c>
      <c r="U1540" s="11">
        <v>3500</v>
      </c>
      <c r="V1540" s="11" t="s">
        <v>6923</v>
      </c>
      <c r="W1540" s="11">
        <v>0</v>
      </c>
      <c r="X1540" s="11">
        <v>8</v>
      </c>
      <c r="Y1540" s="11" t="s">
        <v>6915</v>
      </c>
      <c r="Z1540" s="15" t="str">
        <f>_xlfn.XLOOKUP(E1540, Commandes!F:F, Commandes!D:D)</f>
        <v>GWU9-DJW-4UW</v>
      </c>
    </row>
    <row r="1541" spans="1:26" x14ac:dyDescent="0.25">
      <c r="A1541" s="11" t="s">
        <v>1906</v>
      </c>
      <c r="B1541" s="11" t="s">
        <v>6939</v>
      </c>
      <c r="C1541" s="11" t="s">
        <v>14365</v>
      </c>
      <c r="D1541" s="11" t="s">
        <v>14366</v>
      </c>
      <c r="E1541" s="11" t="s">
        <v>1955</v>
      </c>
      <c r="F1541" s="11" t="s">
        <v>8029</v>
      </c>
      <c r="G1541" s="11" t="s">
        <v>66</v>
      </c>
      <c r="H1541" s="11" t="s">
        <v>8354</v>
      </c>
      <c r="I1541" s="11" t="s">
        <v>5261</v>
      </c>
      <c r="J1541" s="11" t="s">
        <v>9422</v>
      </c>
      <c r="K1541" s="11" t="s">
        <v>14367</v>
      </c>
      <c r="L1541" s="11" t="s">
        <v>14368</v>
      </c>
      <c r="M1541" s="11" t="s">
        <v>66</v>
      </c>
      <c r="N1541" s="11" t="s">
        <v>6874</v>
      </c>
      <c r="O1541" s="11" t="s">
        <v>6875</v>
      </c>
      <c r="P1541" s="11" t="s">
        <v>66</v>
      </c>
      <c r="Q1541" s="11">
        <v>467785</v>
      </c>
      <c r="R1541" s="11" t="s">
        <v>14369</v>
      </c>
      <c r="S1541" s="11" t="s">
        <v>7535</v>
      </c>
      <c r="T1541" s="11" t="s">
        <v>1957</v>
      </c>
      <c r="U1541" s="11">
        <v>19000</v>
      </c>
      <c r="V1541" s="11" t="s">
        <v>6923</v>
      </c>
      <c r="W1541" s="11">
        <v>0</v>
      </c>
      <c r="X1541" s="11">
        <v>29</v>
      </c>
      <c r="Y1541" s="11" t="s">
        <v>6952</v>
      </c>
      <c r="Z1541" s="15" t="str">
        <f>_xlfn.XLOOKUP(E1541, Commandes!F:F, Commandes!D:D)</f>
        <v>GJCH-C22-VGW</v>
      </c>
    </row>
    <row r="1542" spans="1:26" x14ac:dyDescent="0.25">
      <c r="A1542" s="11" t="s">
        <v>1906</v>
      </c>
      <c r="B1542" s="11" t="s">
        <v>6939</v>
      </c>
      <c r="C1542" s="11" t="s">
        <v>14365</v>
      </c>
      <c r="D1542" s="11" t="s">
        <v>14370</v>
      </c>
      <c r="E1542" s="11" t="s">
        <v>1922</v>
      </c>
      <c r="F1542" s="11" t="s">
        <v>9931</v>
      </c>
      <c r="G1542" s="11" t="s">
        <v>9931</v>
      </c>
      <c r="H1542" s="11" t="s">
        <v>6906</v>
      </c>
      <c r="I1542" s="11" t="s">
        <v>9932</v>
      </c>
      <c r="J1542" s="11" t="s">
        <v>8069</v>
      </c>
      <c r="K1542" s="11" t="s">
        <v>14371</v>
      </c>
      <c r="L1542" s="11" t="s">
        <v>14372</v>
      </c>
      <c r="M1542" s="11" t="s">
        <v>66</v>
      </c>
      <c r="N1542" s="11" t="s">
        <v>6874</v>
      </c>
      <c r="O1542" s="11" t="s">
        <v>6875</v>
      </c>
      <c r="P1542" s="11" t="s">
        <v>66</v>
      </c>
      <c r="Q1542" s="11">
        <v>204890</v>
      </c>
      <c r="R1542" s="11" t="s">
        <v>14373</v>
      </c>
      <c r="S1542" s="11" t="s">
        <v>6878</v>
      </c>
      <c r="T1542" s="11" t="s">
        <v>1924</v>
      </c>
      <c r="U1542" s="11">
        <v>7500</v>
      </c>
      <c r="V1542" s="11" t="s">
        <v>6923</v>
      </c>
      <c r="W1542" s="11">
        <v>0</v>
      </c>
      <c r="X1542" s="11">
        <v>8</v>
      </c>
      <c r="Y1542" s="11" t="s">
        <v>66</v>
      </c>
      <c r="Z1542" s="15" t="str">
        <f>_xlfn.XLOOKUP(E1542, Commandes!F:F, Commandes!D:D)</f>
        <v>GKB9-EH4-WZF</v>
      </c>
    </row>
    <row r="1543" spans="1:26" x14ac:dyDescent="0.25">
      <c r="A1543" s="11" t="s">
        <v>1906</v>
      </c>
      <c r="B1543" s="11" t="s">
        <v>6939</v>
      </c>
      <c r="C1543" s="11" t="s">
        <v>14365</v>
      </c>
      <c r="D1543" s="11" t="s">
        <v>14374</v>
      </c>
      <c r="E1543" s="11" t="s">
        <v>1910</v>
      </c>
      <c r="F1543" s="11" t="s">
        <v>8029</v>
      </c>
      <c r="G1543" s="11" t="s">
        <v>8093</v>
      </c>
      <c r="H1543" s="11" t="s">
        <v>6906</v>
      </c>
      <c r="I1543" s="11" t="s">
        <v>8094</v>
      </c>
      <c r="J1543" s="11" t="s">
        <v>8095</v>
      </c>
      <c r="K1543" s="11" t="s">
        <v>14375</v>
      </c>
      <c r="L1543" s="11" t="s">
        <v>14376</v>
      </c>
      <c r="M1543" s="11" t="s">
        <v>66</v>
      </c>
      <c r="N1543" s="11" t="s">
        <v>6874</v>
      </c>
      <c r="O1543" s="11" t="s">
        <v>6875</v>
      </c>
      <c r="P1543" s="11" t="s">
        <v>14377</v>
      </c>
      <c r="Q1543" s="11">
        <v>250581</v>
      </c>
      <c r="R1543" s="11" t="s">
        <v>14378</v>
      </c>
      <c r="S1543" s="11" t="s">
        <v>7125</v>
      </c>
      <c r="T1543" s="11" t="s">
        <v>1912</v>
      </c>
      <c r="U1543" s="11">
        <v>19000</v>
      </c>
      <c r="V1543" s="11" t="s">
        <v>6923</v>
      </c>
      <c r="W1543" s="11">
        <v>0</v>
      </c>
      <c r="X1543" s="11">
        <v>21</v>
      </c>
      <c r="Y1543" s="11" t="s">
        <v>6952</v>
      </c>
      <c r="Z1543" s="15" t="str">
        <f>_xlfn.XLOOKUP(E1543, Commandes!F:F, Commandes!D:D)</f>
        <v>GPXV-S9W-DR4</v>
      </c>
    </row>
    <row r="1544" spans="1:26" x14ac:dyDescent="0.25">
      <c r="A1544" s="11" t="s">
        <v>1906</v>
      </c>
      <c r="B1544" s="11" t="s">
        <v>6939</v>
      </c>
      <c r="C1544" s="11" t="s">
        <v>14365</v>
      </c>
      <c r="D1544" s="11" t="s">
        <v>14379</v>
      </c>
      <c r="E1544" s="11" t="s">
        <v>1903</v>
      </c>
      <c r="F1544" s="11" t="s">
        <v>8029</v>
      </c>
      <c r="G1544" s="11" t="s">
        <v>8093</v>
      </c>
      <c r="H1544" s="11" t="s">
        <v>6906</v>
      </c>
      <c r="I1544" s="11" t="s">
        <v>8094</v>
      </c>
      <c r="J1544" s="11" t="s">
        <v>8095</v>
      </c>
      <c r="K1544" s="11" t="s">
        <v>14380</v>
      </c>
      <c r="L1544" s="11" t="s">
        <v>14381</v>
      </c>
      <c r="M1544" s="11" t="s">
        <v>66</v>
      </c>
      <c r="N1544" s="11" t="s">
        <v>6874</v>
      </c>
      <c r="O1544" s="11" t="s">
        <v>6875</v>
      </c>
      <c r="P1544" s="11" t="s">
        <v>66</v>
      </c>
      <c r="Q1544" s="11">
        <v>267796</v>
      </c>
      <c r="R1544" s="11" t="s">
        <v>14382</v>
      </c>
      <c r="S1544" s="11" t="s">
        <v>6878</v>
      </c>
      <c r="T1544" s="11" t="s">
        <v>1905</v>
      </c>
      <c r="U1544" s="11">
        <v>19000</v>
      </c>
      <c r="V1544" s="11" t="s">
        <v>6923</v>
      </c>
      <c r="W1544" s="11">
        <v>0</v>
      </c>
      <c r="X1544" s="11">
        <v>21</v>
      </c>
      <c r="Y1544" s="11" t="s">
        <v>6952</v>
      </c>
      <c r="Z1544" s="15" t="str">
        <f>_xlfn.XLOOKUP(E1544, Commandes!F:F, Commandes!D:D)</f>
        <v>GYZ7-8ZX-XE8</v>
      </c>
    </row>
    <row r="1545" spans="1:26" x14ac:dyDescent="0.25">
      <c r="A1545" s="11" t="s">
        <v>1906</v>
      </c>
      <c r="B1545" s="11" t="s">
        <v>6939</v>
      </c>
      <c r="C1545" s="11" t="s">
        <v>14365</v>
      </c>
      <c r="D1545" s="11" t="s">
        <v>14383</v>
      </c>
      <c r="E1545" s="11" t="s">
        <v>4167</v>
      </c>
      <c r="F1545" s="11" t="s">
        <v>6942</v>
      </c>
      <c r="G1545" s="11" t="s">
        <v>6942</v>
      </c>
      <c r="H1545" s="11" t="s">
        <v>4692</v>
      </c>
      <c r="I1545" s="11" t="s">
        <v>8126</v>
      </c>
      <c r="J1545" s="11" t="s">
        <v>66</v>
      </c>
      <c r="K1545" s="11" t="s">
        <v>11726</v>
      </c>
      <c r="L1545" s="11" t="s">
        <v>12062</v>
      </c>
      <c r="M1545" s="11" t="s">
        <v>66</v>
      </c>
      <c r="N1545" s="11" t="s">
        <v>6910</v>
      </c>
      <c r="O1545" s="11" t="s">
        <v>6911</v>
      </c>
      <c r="P1545" s="11" t="s">
        <v>66</v>
      </c>
      <c r="Q1545" s="11">
        <v>69324</v>
      </c>
      <c r="R1545" s="11" t="s">
        <v>14384</v>
      </c>
      <c r="S1545" s="11" t="s">
        <v>6878</v>
      </c>
      <c r="T1545" s="11" t="s">
        <v>4169</v>
      </c>
      <c r="U1545" s="11">
        <v>16000</v>
      </c>
      <c r="V1545" s="11" t="s">
        <v>6923</v>
      </c>
      <c r="W1545" s="11">
        <v>0</v>
      </c>
      <c r="X1545" s="11">
        <v>12</v>
      </c>
      <c r="Y1545" s="11" t="s">
        <v>6952</v>
      </c>
      <c r="Z1545" s="15" t="str">
        <f>_xlfn.XLOOKUP(E1545, Commandes!F:F, Commandes!D:D)</f>
        <v>GUTH-ZGF-UDY</v>
      </c>
    </row>
    <row r="1546" spans="1:26" x14ac:dyDescent="0.25">
      <c r="A1546" s="11" t="s">
        <v>1906</v>
      </c>
      <c r="B1546" s="11" t="s">
        <v>6939</v>
      </c>
      <c r="C1546" s="11" t="s">
        <v>14365</v>
      </c>
      <c r="D1546" s="11" t="s">
        <v>14385</v>
      </c>
      <c r="E1546" s="11" t="s">
        <v>3831</v>
      </c>
      <c r="F1546" s="11" t="s">
        <v>6942</v>
      </c>
      <c r="G1546" s="11" t="s">
        <v>6942</v>
      </c>
      <c r="H1546" s="11" t="s">
        <v>4692</v>
      </c>
      <c r="I1546" s="11" t="s">
        <v>8126</v>
      </c>
      <c r="J1546" s="11" t="s">
        <v>66</v>
      </c>
      <c r="K1546" s="11" t="s">
        <v>7020</v>
      </c>
      <c r="L1546" s="11" t="s">
        <v>7809</v>
      </c>
      <c r="M1546" s="11" t="s">
        <v>66</v>
      </c>
      <c r="N1546" s="11" t="s">
        <v>6910</v>
      </c>
      <c r="O1546" s="11" t="s">
        <v>6911</v>
      </c>
      <c r="P1546" s="11" t="s">
        <v>66</v>
      </c>
      <c r="Q1546" s="11">
        <v>36855</v>
      </c>
      <c r="R1546" s="11" t="s">
        <v>14386</v>
      </c>
      <c r="S1546" s="11" t="s">
        <v>6878</v>
      </c>
      <c r="T1546" s="11" t="s">
        <v>14387</v>
      </c>
      <c r="U1546" s="11">
        <v>16000</v>
      </c>
      <c r="V1546" s="11" t="s">
        <v>6923</v>
      </c>
      <c r="W1546" s="11">
        <v>0</v>
      </c>
      <c r="X1546" s="11">
        <v>12</v>
      </c>
      <c r="Y1546" s="11" t="s">
        <v>6952</v>
      </c>
      <c r="Z1546" s="15" t="str">
        <f>_xlfn.XLOOKUP(E1546, Commandes!F:F, Commandes!D:D)</f>
        <v>GJY4-N3P-3JE</v>
      </c>
    </row>
    <row r="1547" spans="1:26" x14ac:dyDescent="0.25">
      <c r="A1547" s="11" t="s">
        <v>1906</v>
      </c>
      <c r="B1547" s="11" t="s">
        <v>6939</v>
      </c>
      <c r="C1547" s="11" t="s">
        <v>14365</v>
      </c>
      <c r="D1547" s="11" t="s">
        <v>14388</v>
      </c>
      <c r="E1547" s="11" t="s">
        <v>1916</v>
      </c>
      <c r="F1547" s="11" t="s">
        <v>8353</v>
      </c>
      <c r="G1547" s="11" t="s">
        <v>8353</v>
      </c>
      <c r="H1547" s="11" t="s">
        <v>4692</v>
      </c>
      <c r="I1547" s="11" t="s">
        <v>11183</v>
      </c>
      <c r="J1547" s="11" t="s">
        <v>66</v>
      </c>
      <c r="K1547" s="11" t="s">
        <v>11576</v>
      </c>
      <c r="L1547" s="11" t="s">
        <v>14389</v>
      </c>
      <c r="M1547" s="11" t="s">
        <v>66</v>
      </c>
      <c r="N1547" s="11" t="s">
        <v>6910</v>
      </c>
      <c r="O1547" s="11" t="s">
        <v>6990</v>
      </c>
      <c r="P1547" s="11" t="s">
        <v>66</v>
      </c>
      <c r="Q1547" s="11">
        <v>57560</v>
      </c>
      <c r="R1547" s="11" t="s">
        <v>14390</v>
      </c>
      <c r="S1547" s="11" t="s">
        <v>7125</v>
      </c>
      <c r="T1547" s="11" t="s">
        <v>1918</v>
      </c>
      <c r="U1547" s="11">
        <v>14000</v>
      </c>
      <c r="V1547" s="11" t="s">
        <v>6923</v>
      </c>
      <c r="W1547" s="11">
        <v>0</v>
      </c>
      <c r="X1547" s="11">
        <v>18</v>
      </c>
      <c r="Y1547" s="11" t="s">
        <v>6952</v>
      </c>
      <c r="Z1547" s="15" t="str">
        <f>_xlfn.XLOOKUP(E1547, Commandes!F:F, Commandes!D:D)</f>
        <v>GN4A-Y24-69S</v>
      </c>
    </row>
    <row r="1548" spans="1:26" x14ac:dyDescent="0.25">
      <c r="A1548" s="11" t="s">
        <v>1906</v>
      </c>
      <c r="B1548" s="11" t="s">
        <v>6939</v>
      </c>
      <c r="C1548" s="11" t="s">
        <v>14365</v>
      </c>
      <c r="D1548" s="11" t="s">
        <v>14391</v>
      </c>
      <c r="E1548" s="11" t="s">
        <v>1927</v>
      </c>
      <c r="F1548" s="11" t="s">
        <v>8353</v>
      </c>
      <c r="G1548" s="11" t="s">
        <v>8353</v>
      </c>
      <c r="H1548" s="11" t="s">
        <v>4692</v>
      </c>
      <c r="I1548" s="11" t="s">
        <v>11183</v>
      </c>
      <c r="J1548" s="11" t="s">
        <v>66</v>
      </c>
      <c r="K1548" s="11" t="s">
        <v>14392</v>
      </c>
      <c r="L1548" s="11" t="s">
        <v>14393</v>
      </c>
      <c r="M1548" s="11" t="s">
        <v>66</v>
      </c>
      <c r="N1548" s="11" t="s">
        <v>6910</v>
      </c>
      <c r="O1548" s="11" t="s">
        <v>6990</v>
      </c>
      <c r="P1548" s="11" t="s">
        <v>66</v>
      </c>
      <c r="Q1548" s="11">
        <v>78926</v>
      </c>
      <c r="R1548" s="11" t="s">
        <v>14394</v>
      </c>
      <c r="S1548" s="11" t="s">
        <v>6878</v>
      </c>
      <c r="T1548" s="11" t="s">
        <v>1929</v>
      </c>
      <c r="U1548" s="11">
        <v>14000</v>
      </c>
      <c r="V1548" s="11" t="s">
        <v>6923</v>
      </c>
      <c r="W1548" s="11">
        <v>0</v>
      </c>
      <c r="X1548" s="11">
        <v>18</v>
      </c>
      <c r="Y1548" s="11" t="s">
        <v>6952</v>
      </c>
      <c r="Z1548" s="15" t="str">
        <f>_xlfn.XLOOKUP(E1548, Commandes!F:F, Commandes!D:D)</f>
        <v>GAVZ-TM2-MXB</v>
      </c>
    </row>
    <row r="1549" spans="1:26" x14ac:dyDescent="0.25">
      <c r="A1549" s="11" t="s">
        <v>1906</v>
      </c>
      <c r="B1549" s="11" t="s">
        <v>6939</v>
      </c>
      <c r="C1549" s="11" t="s">
        <v>14365</v>
      </c>
      <c r="D1549" s="11" t="s">
        <v>14395</v>
      </c>
      <c r="E1549" s="11" t="s">
        <v>1961</v>
      </c>
      <c r="F1549" s="11" t="s">
        <v>6942</v>
      </c>
      <c r="G1549" s="11" t="s">
        <v>6942</v>
      </c>
      <c r="H1549" s="11" t="s">
        <v>4692</v>
      </c>
      <c r="I1549" s="11" t="s">
        <v>8126</v>
      </c>
      <c r="J1549" s="11" t="s">
        <v>66</v>
      </c>
      <c r="K1549" s="11" t="s">
        <v>14396</v>
      </c>
      <c r="L1549" s="11" t="s">
        <v>14397</v>
      </c>
      <c r="M1549" s="11" t="s">
        <v>66</v>
      </c>
      <c r="N1549" s="11" t="s">
        <v>6910</v>
      </c>
      <c r="O1549" s="11" t="s">
        <v>6990</v>
      </c>
      <c r="P1549" s="11" t="s">
        <v>66</v>
      </c>
      <c r="Q1549" s="11">
        <v>32422</v>
      </c>
      <c r="R1549" s="11" t="s">
        <v>14134</v>
      </c>
      <c r="S1549" s="11" t="s">
        <v>6878</v>
      </c>
      <c r="T1549" s="11" t="s">
        <v>1963</v>
      </c>
      <c r="U1549" s="11">
        <v>16000</v>
      </c>
      <c r="V1549" s="11" t="s">
        <v>6923</v>
      </c>
      <c r="W1549" s="11">
        <v>0</v>
      </c>
      <c r="X1549" s="11">
        <v>18</v>
      </c>
      <c r="Y1549" s="11" t="s">
        <v>6952</v>
      </c>
      <c r="Z1549" s="15" t="str">
        <f>_xlfn.XLOOKUP(E1549, Commandes!F:F, Commandes!D:D)</f>
        <v>GTP8-CAD-N84</v>
      </c>
    </row>
    <row r="1550" spans="1:26" x14ac:dyDescent="0.25">
      <c r="A1550" s="11" t="s">
        <v>1906</v>
      </c>
      <c r="B1550" s="11" t="s">
        <v>6939</v>
      </c>
      <c r="C1550" s="11" t="s">
        <v>14365</v>
      </c>
      <c r="D1550" s="11" t="s">
        <v>14398</v>
      </c>
      <c r="E1550" s="11" t="s">
        <v>1933</v>
      </c>
      <c r="F1550" s="11" t="s">
        <v>6942</v>
      </c>
      <c r="G1550" s="11" t="s">
        <v>6942</v>
      </c>
      <c r="H1550" s="11" t="s">
        <v>4692</v>
      </c>
      <c r="I1550" s="11" t="s">
        <v>8126</v>
      </c>
      <c r="J1550" s="11" t="s">
        <v>66</v>
      </c>
      <c r="K1550" s="11" t="s">
        <v>14396</v>
      </c>
      <c r="L1550" s="11" t="s">
        <v>14399</v>
      </c>
      <c r="M1550" s="11" t="s">
        <v>66</v>
      </c>
      <c r="N1550" s="11" t="s">
        <v>6910</v>
      </c>
      <c r="O1550" s="11" t="s">
        <v>6990</v>
      </c>
      <c r="P1550" s="11" t="s">
        <v>66</v>
      </c>
      <c r="Q1550" s="11">
        <v>23048</v>
      </c>
      <c r="R1550" s="11" t="s">
        <v>14134</v>
      </c>
      <c r="S1550" s="11" t="s">
        <v>6878</v>
      </c>
      <c r="T1550" s="11" t="s">
        <v>1935</v>
      </c>
      <c r="U1550" s="11">
        <v>16000</v>
      </c>
      <c r="V1550" s="11" t="s">
        <v>6923</v>
      </c>
      <c r="W1550" s="11">
        <v>0</v>
      </c>
      <c r="X1550" s="11">
        <v>18</v>
      </c>
      <c r="Y1550" s="11" t="s">
        <v>6952</v>
      </c>
      <c r="Z1550" s="15" t="str">
        <f>_xlfn.XLOOKUP(E1550, Commandes!F:F, Commandes!D:D)</f>
        <v>GWWU-C2Z-EP5</v>
      </c>
    </row>
    <row r="1551" spans="1:26" x14ac:dyDescent="0.25">
      <c r="A1551" s="11" t="s">
        <v>1906</v>
      </c>
      <c r="B1551" s="11" t="s">
        <v>6939</v>
      </c>
      <c r="C1551" s="11" t="s">
        <v>14365</v>
      </c>
      <c r="D1551" s="11" t="s">
        <v>14400</v>
      </c>
      <c r="E1551" s="11" t="s">
        <v>1938</v>
      </c>
      <c r="F1551" s="11" t="s">
        <v>8353</v>
      </c>
      <c r="G1551" s="11" t="s">
        <v>8353</v>
      </c>
      <c r="H1551" s="11" t="s">
        <v>4692</v>
      </c>
      <c r="I1551" s="11" t="s">
        <v>11183</v>
      </c>
      <c r="J1551" s="11" t="s">
        <v>66</v>
      </c>
      <c r="K1551" s="11" t="s">
        <v>14396</v>
      </c>
      <c r="L1551" s="11" t="s">
        <v>14401</v>
      </c>
      <c r="M1551" s="11" t="s">
        <v>66</v>
      </c>
      <c r="N1551" s="11" t="s">
        <v>6910</v>
      </c>
      <c r="O1551" s="11" t="s">
        <v>6990</v>
      </c>
      <c r="P1551" s="11" t="s">
        <v>66</v>
      </c>
      <c r="Q1551" s="11">
        <v>43055</v>
      </c>
      <c r="R1551" s="11" t="s">
        <v>14134</v>
      </c>
      <c r="S1551" s="11" t="s">
        <v>6878</v>
      </c>
      <c r="T1551" s="11" t="s">
        <v>1940</v>
      </c>
      <c r="U1551" s="11">
        <v>14000</v>
      </c>
      <c r="V1551" s="11" t="s">
        <v>6923</v>
      </c>
      <c r="W1551" s="11">
        <v>0</v>
      </c>
      <c r="X1551" s="11">
        <v>18</v>
      </c>
      <c r="Y1551" s="11" t="s">
        <v>6952</v>
      </c>
      <c r="Z1551" s="15" t="str">
        <f>_xlfn.XLOOKUP(E1551, Commandes!F:F, Commandes!D:D)</f>
        <v>GSN9-KKA-GRB</v>
      </c>
    </row>
    <row r="1552" spans="1:26" x14ac:dyDescent="0.25">
      <c r="A1552" s="11" t="s">
        <v>1906</v>
      </c>
      <c r="B1552" s="11" t="s">
        <v>6939</v>
      </c>
      <c r="C1552" s="11" t="s">
        <v>14365</v>
      </c>
      <c r="D1552" s="11" t="s">
        <v>14402</v>
      </c>
      <c r="E1552" s="11" t="s">
        <v>1945</v>
      </c>
      <c r="F1552" s="11" t="s">
        <v>8093</v>
      </c>
      <c r="G1552" s="11" t="s">
        <v>8093</v>
      </c>
      <c r="H1552" s="11" t="s">
        <v>6906</v>
      </c>
      <c r="I1552" s="11" t="s">
        <v>8094</v>
      </c>
      <c r="J1552" s="11" t="s">
        <v>8465</v>
      </c>
      <c r="K1552" s="11" t="s">
        <v>14403</v>
      </c>
      <c r="L1552" s="11" t="s">
        <v>14404</v>
      </c>
      <c r="M1552" s="11" t="s">
        <v>66</v>
      </c>
      <c r="N1552" s="11" t="s">
        <v>6874</v>
      </c>
      <c r="O1552" s="11" t="s">
        <v>6875</v>
      </c>
      <c r="P1552" s="11" t="s">
        <v>14405</v>
      </c>
      <c r="Q1552" s="11">
        <v>72494</v>
      </c>
      <c r="R1552" s="11" t="s">
        <v>14406</v>
      </c>
      <c r="S1552" s="11" t="s">
        <v>6878</v>
      </c>
      <c r="T1552" s="11" t="s">
        <v>1947</v>
      </c>
      <c r="U1552" s="11">
        <v>19000</v>
      </c>
      <c r="V1552" s="11" t="s">
        <v>6923</v>
      </c>
      <c r="W1552" s="11">
        <v>0</v>
      </c>
      <c r="X1552" s="11">
        <v>21</v>
      </c>
      <c r="Y1552" s="11" t="s">
        <v>6952</v>
      </c>
      <c r="Z1552" s="15" t="str">
        <f>_xlfn.XLOOKUP(E1552, Commandes!F:F, Commandes!D:D)</f>
        <v>GHK3-P7M-SBR</v>
      </c>
    </row>
    <row r="1553" spans="1:26" x14ac:dyDescent="0.25">
      <c r="A1553" s="11" t="s">
        <v>1906</v>
      </c>
      <c r="B1553" s="11" t="s">
        <v>6939</v>
      </c>
      <c r="C1553" s="11" t="s">
        <v>14365</v>
      </c>
      <c r="D1553" s="11" t="s">
        <v>14407</v>
      </c>
      <c r="E1553" s="11" t="s">
        <v>1950</v>
      </c>
      <c r="F1553" s="11" t="s">
        <v>8093</v>
      </c>
      <c r="G1553" s="11" t="s">
        <v>8103</v>
      </c>
      <c r="H1553" s="11" t="s">
        <v>6906</v>
      </c>
      <c r="I1553" s="11" t="s">
        <v>8094</v>
      </c>
      <c r="J1553" s="11" t="s">
        <v>8465</v>
      </c>
      <c r="K1553" s="11" t="s">
        <v>14403</v>
      </c>
      <c r="L1553" s="11" t="s">
        <v>14408</v>
      </c>
      <c r="M1553" s="11" t="s">
        <v>66</v>
      </c>
      <c r="N1553" s="11" t="s">
        <v>6874</v>
      </c>
      <c r="O1553" s="11" t="s">
        <v>6875</v>
      </c>
      <c r="P1553" s="11" t="s">
        <v>14409</v>
      </c>
      <c r="Q1553" s="11">
        <v>53164</v>
      </c>
      <c r="R1553" s="11" t="s">
        <v>14410</v>
      </c>
      <c r="S1553" s="11" t="s">
        <v>6878</v>
      </c>
      <c r="T1553" s="11" t="s">
        <v>1952</v>
      </c>
      <c r="U1553" s="11">
        <v>19000</v>
      </c>
      <c r="V1553" s="11" t="s">
        <v>6923</v>
      </c>
      <c r="W1553" s="11">
        <v>0</v>
      </c>
      <c r="X1553" s="11">
        <v>21</v>
      </c>
      <c r="Y1553" s="11" t="s">
        <v>6952</v>
      </c>
      <c r="Z1553" s="15" t="str">
        <f>_xlfn.XLOOKUP(E1553, Commandes!F:F, Commandes!D:D)</f>
        <v>GXBW-MK6-HWK</v>
      </c>
    </row>
    <row r="1554" spans="1:26" x14ac:dyDescent="0.25">
      <c r="A1554" s="11" t="s">
        <v>1906</v>
      </c>
      <c r="B1554" s="11" t="s">
        <v>6939</v>
      </c>
      <c r="C1554" s="11" t="s">
        <v>14365</v>
      </c>
      <c r="D1554" s="11" t="s">
        <v>14411</v>
      </c>
      <c r="E1554" s="11" t="s">
        <v>3886</v>
      </c>
      <c r="F1554" s="11" t="s">
        <v>8053</v>
      </c>
      <c r="G1554" s="11" t="s">
        <v>8053</v>
      </c>
      <c r="H1554" s="11" t="s">
        <v>6906</v>
      </c>
      <c r="I1554" s="11" t="s">
        <v>6958</v>
      </c>
      <c r="J1554" s="11" t="s">
        <v>6959</v>
      </c>
      <c r="K1554" s="11" t="s">
        <v>13515</v>
      </c>
      <c r="L1554" s="11" t="s">
        <v>14412</v>
      </c>
      <c r="M1554" s="11" t="s">
        <v>66</v>
      </c>
      <c r="N1554" s="11" t="s">
        <v>6874</v>
      </c>
      <c r="O1554" s="11" t="s">
        <v>6875</v>
      </c>
      <c r="P1554" s="11" t="s">
        <v>14413</v>
      </c>
      <c r="Q1554" s="11">
        <v>48534</v>
      </c>
      <c r="R1554" s="11" t="s">
        <v>14414</v>
      </c>
      <c r="S1554" s="11" t="s">
        <v>6878</v>
      </c>
      <c r="T1554" s="11" t="s">
        <v>3888</v>
      </c>
      <c r="U1554" s="11">
        <v>16000</v>
      </c>
      <c r="V1554" s="11" t="s">
        <v>6923</v>
      </c>
      <c r="W1554" s="11">
        <v>0</v>
      </c>
      <c r="X1554" s="11">
        <v>21</v>
      </c>
      <c r="Y1554" s="11" t="s">
        <v>6952</v>
      </c>
      <c r="Z1554" s="15" t="str">
        <f>_xlfn.XLOOKUP(E1554, Commandes!F:F, Commandes!D:D)</f>
        <v>GDMC-7U2-5G4</v>
      </c>
    </row>
    <row r="1555" spans="1:26" x14ac:dyDescent="0.25">
      <c r="A1555" s="11" t="s">
        <v>1906</v>
      </c>
      <c r="B1555" s="11" t="s">
        <v>6939</v>
      </c>
      <c r="C1555" s="11" t="s">
        <v>14365</v>
      </c>
      <c r="D1555" s="11" t="s">
        <v>14415</v>
      </c>
      <c r="E1555" s="11" t="s">
        <v>4156</v>
      </c>
      <c r="F1555" s="11" t="s">
        <v>8093</v>
      </c>
      <c r="G1555" s="11" t="s">
        <v>8093</v>
      </c>
      <c r="H1555" s="11" t="s">
        <v>6906</v>
      </c>
      <c r="I1555" s="11" t="s">
        <v>8094</v>
      </c>
      <c r="J1555" s="11" t="s">
        <v>66</v>
      </c>
      <c r="K1555" s="11" t="s">
        <v>14416</v>
      </c>
      <c r="L1555" s="11" t="s">
        <v>14417</v>
      </c>
      <c r="M1555" s="11" t="s">
        <v>66</v>
      </c>
      <c r="N1555" s="11" t="s">
        <v>6874</v>
      </c>
      <c r="O1555" s="11" t="s">
        <v>6875</v>
      </c>
      <c r="P1555" s="11" t="s">
        <v>14418</v>
      </c>
      <c r="Q1555" s="11">
        <v>19380</v>
      </c>
      <c r="R1555" s="11" t="s">
        <v>14419</v>
      </c>
      <c r="S1555" s="11" t="s">
        <v>6878</v>
      </c>
      <c r="T1555" s="11" t="s">
        <v>4158</v>
      </c>
      <c r="U1555" s="11">
        <v>19000</v>
      </c>
      <c r="V1555" s="11" t="s">
        <v>6923</v>
      </c>
      <c r="W1555" s="11">
        <v>0</v>
      </c>
      <c r="X1555" s="11">
        <v>21</v>
      </c>
      <c r="Y1555" s="11" t="s">
        <v>6952</v>
      </c>
      <c r="Z1555" s="15" t="str">
        <f>_xlfn.XLOOKUP(E1555, Commandes!F:F, Commandes!D:D)</f>
        <v>GXW9-6KM-SN3</v>
      </c>
    </row>
    <row r="1556" spans="1:26" x14ac:dyDescent="0.25">
      <c r="A1556" s="11" t="s">
        <v>1906</v>
      </c>
      <c r="B1556" s="11" t="s">
        <v>6939</v>
      </c>
      <c r="C1556" s="11" t="s">
        <v>14365</v>
      </c>
      <c r="D1556" s="11" t="s">
        <v>14420</v>
      </c>
      <c r="E1556" s="11" t="s">
        <v>4261</v>
      </c>
      <c r="F1556" s="11" t="s">
        <v>8093</v>
      </c>
      <c r="G1556" s="11" t="s">
        <v>8103</v>
      </c>
      <c r="H1556" s="11" t="s">
        <v>6906</v>
      </c>
      <c r="I1556" s="11" t="s">
        <v>8094</v>
      </c>
      <c r="J1556" s="11" t="s">
        <v>8489</v>
      </c>
      <c r="K1556" s="11" t="s">
        <v>14421</v>
      </c>
      <c r="L1556" s="11" t="s">
        <v>14422</v>
      </c>
      <c r="M1556" s="11" t="s">
        <v>66</v>
      </c>
      <c r="N1556" s="11" t="s">
        <v>6874</v>
      </c>
      <c r="O1556" s="11" t="s">
        <v>6875</v>
      </c>
      <c r="P1556" s="11" t="s">
        <v>66</v>
      </c>
      <c r="Q1556" s="11">
        <v>19536</v>
      </c>
      <c r="R1556" s="11" t="s">
        <v>14423</v>
      </c>
      <c r="S1556" s="11" t="s">
        <v>6878</v>
      </c>
      <c r="T1556" s="11" t="s">
        <v>4263</v>
      </c>
      <c r="U1556" s="11">
        <v>19000</v>
      </c>
      <c r="V1556" s="11" t="s">
        <v>6923</v>
      </c>
      <c r="W1556" s="11">
        <v>0</v>
      </c>
      <c r="X1556" s="11">
        <v>21</v>
      </c>
      <c r="Y1556" s="11" t="s">
        <v>6952</v>
      </c>
      <c r="Z1556" s="15" t="str">
        <f>_xlfn.XLOOKUP(E1556, Commandes!F:F, Commandes!D:D)</f>
        <v>G4VX-X59-AC3</v>
      </c>
    </row>
    <row r="1557" spans="1:26" x14ac:dyDescent="0.25">
      <c r="A1557" s="11" t="s">
        <v>1906</v>
      </c>
      <c r="B1557" s="11" t="s">
        <v>6865</v>
      </c>
      <c r="C1557" s="11" t="s">
        <v>14365</v>
      </c>
      <c r="D1557" s="11" t="s">
        <v>14424</v>
      </c>
      <c r="E1557" s="11" t="s">
        <v>14425</v>
      </c>
      <c r="F1557" s="11" t="s">
        <v>7071</v>
      </c>
      <c r="G1557" s="11" t="s">
        <v>4275</v>
      </c>
      <c r="H1557" s="11" t="s">
        <v>4667</v>
      </c>
      <c r="I1557" s="11" t="s">
        <v>7255</v>
      </c>
      <c r="J1557" s="11" t="s">
        <v>7815</v>
      </c>
      <c r="K1557" s="11" t="s">
        <v>8223</v>
      </c>
      <c r="L1557" s="11" t="s">
        <v>9557</v>
      </c>
      <c r="M1557" s="11" t="s">
        <v>66</v>
      </c>
      <c r="N1557" s="11" t="s">
        <v>6874</v>
      </c>
      <c r="O1557" s="11" t="s">
        <v>6875</v>
      </c>
      <c r="P1557" s="11" t="s">
        <v>14426</v>
      </c>
      <c r="Q1557" s="11">
        <v>114712</v>
      </c>
      <c r="R1557" s="11" t="s">
        <v>14427</v>
      </c>
      <c r="S1557" s="11" t="s">
        <v>6878</v>
      </c>
      <c r="T1557" s="11" t="s">
        <v>14428</v>
      </c>
      <c r="U1557" s="11">
        <v>1863</v>
      </c>
      <c r="V1557" s="11" t="s">
        <v>6880</v>
      </c>
      <c r="W1557" s="11">
        <v>136</v>
      </c>
      <c r="X1557" s="11">
        <v>7</v>
      </c>
      <c r="Y1557" s="11" t="s">
        <v>6881</v>
      </c>
      <c r="Z1557" s="15" t="e">
        <f>_xlfn.XLOOKUP(E1557, Commandes!F:F, Commandes!D:D)</f>
        <v>#N/A</v>
      </c>
    </row>
    <row r="1558" spans="1:26" x14ac:dyDescent="0.25">
      <c r="A1558" s="11" t="s">
        <v>1906</v>
      </c>
      <c r="B1558" s="11" t="s">
        <v>6865</v>
      </c>
      <c r="C1558" s="11" t="s">
        <v>14365</v>
      </c>
      <c r="D1558" s="11" t="s">
        <v>14429</v>
      </c>
      <c r="E1558" s="11" t="s">
        <v>14430</v>
      </c>
      <c r="F1558" s="11" t="s">
        <v>6869</v>
      </c>
      <c r="G1558" s="11" t="s">
        <v>4181</v>
      </c>
      <c r="H1558" s="11" t="s">
        <v>4667</v>
      </c>
      <c r="I1558" s="11" t="s">
        <v>6870</v>
      </c>
      <c r="J1558" s="11" t="s">
        <v>6871</v>
      </c>
      <c r="K1558" s="11" t="s">
        <v>9594</v>
      </c>
      <c r="L1558" s="11" t="s">
        <v>12029</v>
      </c>
      <c r="M1558" s="11" t="s">
        <v>66</v>
      </c>
      <c r="N1558" s="11" t="s">
        <v>6874</v>
      </c>
      <c r="O1558" s="11" t="s">
        <v>6875</v>
      </c>
      <c r="P1558" s="11" t="s">
        <v>14431</v>
      </c>
      <c r="Q1558" s="11">
        <v>61000</v>
      </c>
      <c r="R1558" s="11" t="s">
        <v>14432</v>
      </c>
      <c r="S1558" s="11" t="s">
        <v>6878</v>
      </c>
      <c r="T1558" s="11" t="s">
        <v>14433</v>
      </c>
      <c r="U1558" s="11">
        <v>1595</v>
      </c>
      <c r="V1558" s="11" t="s">
        <v>6880</v>
      </c>
      <c r="W1558" s="11">
        <v>120</v>
      </c>
      <c r="X1558" s="11">
        <v>5</v>
      </c>
      <c r="Y1558" s="11" t="s">
        <v>6881</v>
      </c>
      <c r="Z1558" s="15" t="e">
        <f>_xlfn.XLOOKUP(E1558, Commandes!F:F, Commandes!D:D)</f>
        <v>#N/A</v>
      </c>
    </row>
    <row r="1559" spans="1:26" x14ac:dyDescent="0.25">
      <c r="A1559" s="11" t="s">
        <v>1906</v>
      </c>
      <c r="B1559" s="11" t="s">
        <v>7127</v>
      </c>
      <c r="C1559" s="11" t="s">
        <v>14365</v>
      </c>
      <c r="D1559" s="11" t="s">
        <v>14434</v>
      </c>
      <c r="E1559" s="11" t="s">
        <v>14435</v>
      </c>
      <c r="F1559" s="11" t="s">
        <v>66</v>
      </c>
      <c r="G1559" s="11" t="s">
        <v>4181</v>
      </c>
      <c r="H1559" s="11" t="s">
        <v>4667</v>
      </c>
      <c r="I1559" s="11" t="s">
        <v>8290</v>
      </c>
      <c r="J1559" s="11" t="s">
        <v>14436</v>
      </c>
      <c r="K1559" s="11" t="s">
        <v>14209</v>
      </c>
      <c r="L1559" s="11" t="s">
        <v>12900</v>
      </c>
      <c r="M1559" s="11" t="s">
        <v>66</v>
      </c>
      <c r="N1559" s="11" t="s">
        <v>6874</v>
      </c>
      <c r="O1559" s="11" t="s">
        <v>6875</v>
      </c>
      <c r="P1559" s="11" t="s">
        <v>14437</v>
      </c>
      <c r="Q1559" s="11">
        <v>171543</v>
      </c>
      <c r="R1559" s="11" t="s">
        <v>14438</v>
      </c>
      <c r="S1559" s="11" t="s">
        <v>6878</v>
      </c>
      <c r="T1559" s="11" t="s">
        <v>14439</v>
      </c>
      <c r="U1559" s="11">
        <v>1702</v>
      </c>
      <c r="V1559" s="11" t="s">
        <v>6923</v>
      </c>
      <c r="W1559" s="11">
        <v>108</v>
      </c>
      <c r="X1559" s="11">
        <v>5</v>
      </c>
      <c r="Y1559" s="11" t="s">
        <v>6881</v>
      </c>
      <c r="Z1559" s="15" t="e">
        <f>_xlfn.XLOOKUP(E1559, Commandes!F:F, Commandes!D:D)</f>
        <v>#N/A</v>
      </c>
    </row>
    <row r="1560" spans="1:26" x14ac:dyDescent="0.25">
      <c r="A1560" s="11" t="s">
        <v>1906</v>
      </c>
      <c r="B1560" s="11" t="s">
        <v>7127</v>
      </c>
      <c r="C1560" s="11" t="s">
        <v>14365</v>
      </c>
      <c r="D1560" s="11" t="s">
        <v>14440</v>
      </c>
      <c r="E1560" s="11" t="s">
        <v>14441</v>
      </c>
      <c r="F1560" s="11" t="s">
        <v>66</v>
      </c>
      <c r="G1560" s="11" t="s">
        <v>4181</v>
      </c>
      <c r="H1560" s="11" t="s">
        <v>4667</v>
      </c>
      <c r="I1560" s="11" t="s">
        <v>8290</v>
      </c>
      <c r="J1560" s="11" t="s">
        <v>14436</v>
      </c>
      <c r="K1560" s="11" t="s">
        <v>14209</v>
      </c>
      <c r="L1560" s="11" t="s">
        <v>12900</v>
      </c>
      <c r="M1560" s="11" t="s">
        <v>66</v>
      </c>
      <c r="N1560" s="11" t="s">
        <v>6874</v>
      </c>
      <c r="O1560" s="11" t="s">
        <v>6875</v>
      </c>
      <c r="P1560" s="11" t="s">
        <v>14442</v>
      </c>
      <c r="Q1560" s="11">
        <v>134930</v>
      </c>
      <c r="R1560" s="11" t="s">
        <v>14443</v>
      </c>
      <c r="S1560" s="11" t="s">
        <v>6878</v>
      </c>
      <c r="T1560" s="11" t="s">
        <v>14444</v>
      </c>
      <c r="U1560" s="11">
        <v>1702</v>
      </c>
      <c r="V1560" s="11" t="s">
        <v>6923</v>
      </c>
      <c r="W1560" s="11">
        <v>108</v>
      </c>
      <c r="X1560" s="11">
        <v>5</v>
      </c>
      <c r="Y1560" s="11" t="s">
        <v>6881</v>
      </c>
      <c r="Z1560" s="15" t="e">
        <f>_xlfn.XLOOKUP(E1560, Commandes!F:F, Commandes!D:D)</f>
        <v>#N/A</v>
      </c>
    </row>
    <row r="1561" spans="1:26" x14ac:dyDescent="0.25">
      <c r="A1561" s="11" t="s">
        <v>1906</v>
      </c>
      <c r="B1561" s="11" t="s">
        <v>7127</v>
      </c>
      <c r="C1561" s="11" t="s">
        <v>14365</v>
      </c>
      <c r="D1561" s="11" t="s">
        <v>14445</v>
      </c>
      <c r="E1561" s="11" t="s">
        <v>14446</v>
      </c>
      <c r="F1561" s="11" t="s">
        <v>66</v>
      </c>
      <c r="G1561" s="11" t="s">
        <v>4181</v>
      </c>
      <c r="H1561" s="11" t="s">
        <v>4667</v>
      </c>
      <c r="I1561" s="11" t="s">
        <v>8290</v>
      </c>
      <c r="J1561" s="11" t="s">
        <v>8291</v>
      </c>
      <c r="K1561" s="11" t="s">
        <v>6888</v>
      </c>
      <c r="L1561" s="11" t="s">
        <v>14447</v>
      </c>
      <c r="M1561" s="11" t="s">
        <v>66</v>
      </c>
      <c r="N1561" s="11" t="s">
        <v>6874</v>
      </c>
      <c r="O1561" s="11" t="s">
        <v>6875</v>
      </c>
      <c r="P1561" s="11" t="s">
        <v>66</v>
      </c>
      <c r="Q1561" s="11">
        <v>32279</v>
      </c>
      <c r="R1561" s="11" t="s">
        <v>14448</v>
      </c>
      <c r="S1561" s="11" t="s">
        <v>6878</v>
      </c>
      <c r="T1561" s="11" t="s">
        <v>14449</v>
      </c>
      <c r="U1561" s="11">
        <v>1595</v>
      </c>
      <c r="V1561" s="11" t="s">
        <v>6880</v>
      </c>
      <c r="W1561" s="11">
        <v>120</v>
      </c>
      <c r="X1561" s="11">
        <v>5</v>
      </c>
      <c r="Y1561" s="11" t="s">
        <v>6881</v>
      </c>
      <c r="Z1561" s="15" t="e">
        <f>_xlfn.XLOOKUP(E1561, Commandes!F:F, Commandes!D:D)</f>
        <v>#N/A</v>
      </c>
    </row>
    <row r="1562" spans="1:26" x14ac:dyDescent="0.25">
      <c r="A1562" s="11" t="s">
        <v>1906</v>
      </c>
      <c r="B1562" s="11" t="s">
        <v>7127</v>
      </c>
      <c r="C1562" s="11" t="s">
        <v>14365</v>
      </c>
      <c r="D1562" s="11" t="s">
        <v>14450</v>
      </c>
      <c r="E1562" s="11" t="s">
        <v>14451</v>
      </c>
      <c r="F1562" s="11" t="s">
        <v>66</v>
      </c>
      <c r="G1562" s="11" t="s">
        <v>4181</v>
      </c>
      <c r="H1562" s="11" t="s">
        <v>4667</v>
      </c>
      <c r="I1562" s="11" t="s">
        <v>8290</v>
      </c>
      <c r="J1562" s="11" t="s">
        <v>8291</v>
      </c>
      <c r="K1562" s="11" t="s">
        <v>12084</v>
      </c>
      <c r="L1562" s="11" t="s">
        <v>14452</v>
      </c>
      <c r="M1562" s="11" t="s">
        <v>66</v>
      </c>
      <c r="N1562" s="11" t="s">
        <v>6874</v>
      </c>
      <c r="O1562" s="11" t="s">
        <v>6875</v>
      </c>
      <c r="P1562" s="11" t="s">
        <v>14453</v>
      </c>
      <c r="Q1562" s="11">
        <v>49199</v>
      </c>
      <c r="R1562" s="11" t="s">
        <v>14454</v>
      </c>
      <c r="S1562" s="11" t="s">
        <v>7125</v>
      </c>
      <c r="T1562" s="11" t="s">
        <v>14455</v>
      </c>
      <c r="U1562" s="11">
        <v>1595</v>
      </c>
      <c r="V1562" s="11" t="s">
        <v>6880</v>
      </c>
      <c r="W1562" s="11">
        <v>120</v>
      </c>
      <c r="X1562" s="11">
        <v>5</v>
      </c>
      <c r="Y1562" s="11" t="s">
        <v>6881</v>
      </c>
      <c r="Z1562" s="15" t="e">
        <f>_xlfn.XLOOKUP(E1562, Commandes!F:F, Commandes!D:D)</f>
        <v>#N/A</v>
      </c>
    </row>
    <row r="1563" spans="1:26" x14ac:dyDescent="0.25">
      <c r="A1563" s="11" t="s">
        <v>1906</v>
      </c>
      <c r="B1563" s="11" t="s">
        <v>7127</v>
      </c>
      <c r="C1563" s="11" t="s">
        <v>14365</v>
      </c>
      <c r="D1563" s="11" t="s">
        <v>14456</v>
      </c>
      <c r="E1563" s="11" t="s">
        <v>14457</v>
      </c>
      <c r="F1563" s="11" t="s">
        <v>66</v>
      </c>
      <c r="G1563" s="11" t="s">
        <v>4181</v>
      </c>
      <c r="H1563" s="11" t="s">
        <v>4667</v>
      </c>
      <c r="I1563" s="11" t="s">
        <v>6870</v>
      </c>
      <c r="J1563" s="11" t="s">
        <v>6871</v>
      </c>
      <c r="K1563" s="11" t="s">
        <v>12084</v>
      </c>
      <c r="L1563" s="11" t="s">
        <v>14452</v>
      </c>
      <c r="M1563" s="11" t="s">
        <v>66</v>
      </c>
      <c r="N1563" s="11" t="s">
        <v>6874</v>
      </c>
      <c r="O1563" s="11" t="s">
        <v>6875</v>
      </c>
      <c r="P1563" s="11" t="s">
        <v>14458</v>
      </c>
      <c r="Q1563" s="11">
        <v>108327</v>
      </c>
      <c r="R1563" s="11" t="s">
        <v>14459</v>
      </c>
      <c r="S1563" s="11" t="s">
        <v>6878</v>
      </c>
      <c r="T1563" s="11" t="s">
        <v>14460</v>
      </c>
      <c r="U1563" s="11">
        <v>1595</v>
      </c>
      <c r="V1563" s="11" t="s">
        <v>6880</v>
      </c>
      <c r="W1563" s="11">
        <v>120</v>
      </c>
      <c r="X1563" s="11">
        <v>5</v>
      </c>
      <c r="Y1563" s="11" t="s">
        <v>6881</v>
      </c>
      <c r="Z1563" s="15" t="e">
        <f>_xlfn.XLOOKUP(E1563, Commandes!F:F, Commandes!D:D)</f>
        <v>#N/A</v>
      </c>
    </row>
    <row r="1564" spans="1:26" x14ac:dyDescent="0.25">
      <c r="A1564" s="11" t="s">
        <v>1906</v>
      </c>
      <c r="B1564" s="11" t="s">
        <v>7127</v>
      </c>
      <c r="C1564" s="11" t="s">
        <v>14365</v>
      </c>
      <c r="D1564" s="11" t="s">
        <v>14461</v>
      </c>
      <c r="E1564" s="11" t="s">
        <v>14462</v>
      </c>
      <c r="F1564" s="11" t="s">
        <v>66</v>
      </c>
      <c r="G1564" s="11" t="s">
        <v>4181</v>
      </c>
      <c r="H1564" s="11" t="s">
        <v>4667</v>
      </c>
      <c r="I1564" s="11" t="s">
        <v>6870</v>
      </c>
      <c r="J1564" s="11" t="s">
        <v>6871</v>
      </c>
      <c r="K1564" s="11" t="s">
        <v>12084</v>
      </c>
      <c r="L1564" s="11" t="s">
        <v>14452</v>
      </c>
      <c r="M1564" s="11" t="s">
        <v>66</v>
      </c>
      <c r="N1564" s="11" t="s">
        <v>6874</v>
      </c>
      <c r="O1564" s="11" t="s">
        <v>6875</v>
      </c>
      <c r="P1564" s="11" t="s">
        <v>66</v>
      </c>
      <c r="Q1564" s="11">
        <v>101880</v>
      </c>
      <c r="R1564" s="11" t="s">
        <v>14463</v>
      </c>
      <c r="S1564" s="11" t="s">
        <v>6878</v>
      </c>
      <c r="T1564" s="11" t="s">
        <v>14464</v>
      </c>
      <c r="U1564" s="11">
        <v>1595</v>
      </c>
      <c r="V1564" s="11" t="s">
        <v>6880</v>
      </c>
      <c r="W1564" s="11">
        <v>120</v>
      </c>
      <c r="X1564" s="11">
        <v>5</v>
      </c>
      <c r="Y1564" s="11" t="s">
        <v>6881</v>
      </c>
      <c r="Z1564" s="15" t="e">
        <f>_xlfn.XLOOKUP(E1564, Commandes!F:F, Commandes!D:D)</f>
        <v>#N/A</v>
      </c>
    </row>
    <row r="1565" spans="1:26" x14ac:dyDescent="0.25">
      <c r="A1565" s="11" t="s">
        <v>1906</v>
      </c>
      <c r="B1565" s="11" t="s">
        <v>6903</v>
      </c>
      <c r="C1565" s="11" t="s">
        <v>14365</v>
      </c>
      <c r="D1565" s="11" t="s">
        <v>14465</v>
      </c>
      <c r="E1565" s="11" t="s">
        <v>3891</v>
      </c>
      <c r="F1565" s="11" t="s">
        <v>6905</v>
      </c>
      <c r="G1565" s="11" t="s">
        <v>6905</v>
      </c>
      <c r="H1565" s="11" t="s">
        <v>6906</v>
      </c>
      <c r="I1565" s="11" t="s">
        <v>4831</v>
      </c>
      <c r="J1565" s="11" t="s">
        <v>66</v>
      </c>
      <c r="K1565" s="11" t="s">
        <v>14466</v>
      </c>
      <c r="L1565" s="11" t="s">
        <v>14467</v>
      </c>
      <c r="M1565" s="11" t="s">
        <v>66</v>
      </c>
      <c r="N1565" s="11" t="s">
        <v>6910</v>
      </c>
      <c r="O1565" s="11" t="s">
        <v>6990</v>
      </c>
      <c r="P1565" s="11" t="s">
        <v>66</v>
      </c>
      <c r="Q1565" s="11">
        <v>65616</v>
      </c>
      <c r="R1565" s="11" t="s">
        <v>14468</v>
      </c>
      <c r="S1565" s="11" t="s">
        <v>6878</v>
      </c>
      <c r="T1565" s="11" t="s">
        <v>3893</v>
      </c>
      <c r="U1565" s="11">
        <v>3500</v>
      </c>
      <c r="V1565" s="11" t="s">
        <v>6923</v>
      </c>
      <c r="W1565" s="11">
        <v>288</v>
      </c>
      <c r="X1565" s="11">
        <v>7</v>
      </c>
      <c r="Y1565" s="11" t="s">
        <v>6915</v>
      </c>
      <c r="Z1565" s="15" t="str">
        <f>_xlfn.XLOOKUP(E1565, Commandes!F:F, Commandes!D:D)</f>
        <v>GEG9-PAU-ADF</v>
      </c>
    </row>
    <row r="1566" spans="1:26" x14ac:dyDescent="0.25">
      <c r="A1566" s="11" t="s">
        <v>14469</v>
      </c>
      <c r="B1566" s="11" t="s">
        <v>6939</v>
      </c>
      <c r="C1566" s="11" t="s">
        <v>14470</v>
      </c>
      <c r="D1566" s="11" t="s">
        <v>14471</v>
      </c>
      <c r="E1566" s="11" t="s">
        <v>1681</v>
      </c>
      <c r="F1566" s="11" t="s">
        <v>6942</v>
      </c>
      <c r="G1566" s="11" t="s">
        <v>66</v>
      </c>
      <c r="H1566" s="11" t="s">
        <v>8354</v>
      </c>
      <c r="I1566" s="11" t="s">
        <v>4725</v>
      </c>
      <c r="J1566" s="11" t="s">
        <v>8858</v>
      </c>
      <c r="K1566" s="11" t="s">
        <v>14472</v>
      </c>
      <c r="L1566" s="11" t="s">
        <v>8863</v>
      </c>
      <c r="M1566" s="11" t="s">
        <v>66</v>
      </c>
      <c r="N1566" s="11" t="s">
        <v>6874</v>
      </c>
      <c r="O1566" s="11" t="s">
        <v>6875</v>
      </c>
      <c r="P1566" s="11" t="s">
        <v>14473</v>
      </c>
      <c r="Q1566" s="11">
        <v>405780</v>
      </c>
      <c r="R1566" s="11" t="s">
        <v>14474</v>
      </c>
      <c r="S1566" s="11" t="s">
        <v>6878</v>
      </c>
      <c r="T1566" s="11" t="s">
        <v>1683</v>
      </c>
      <c r="U1566" s="11">
        <v>16000</v>
      </c>
      <c r="V1566" s="11" t="s">
        <v>6923</v>
      </c>
      <c r="W1566" s="11">
        <v>0</v>
      </c>
      <c r="X1566" s="11">
        <v>21</v>
      </c>
      <c r="Y1566" s="11" t="s">
        <v>6952</v>
      </c>
      <c r="Z1566" s="15" t="str">
        <f>_xlfn.XLOOKUP(E1566, Commandes!F:F, Commandes!D:D)</f>
        <v>G53M-74A-TDH</v>
      </c>
    </row>
    <row r="1567" spans="1:26" x14ac:dyDescent="0.25">
      <c r="A1567" s="11" t="s">
        <v>14469</v>
      </c>
      <c r="B1567" s="11" t="s">
        <v>6939</v>
      </c>
      <c r="C1567" s="11" t="s">
        <v>14470</v>
      </c>
      <c r="D1567" s="11" t="s">
        <v>14475</v>
      </c>
      <c r="E1567" s="11" t="s">
        <v>1632</v>
      </c>
      <c r="F1567" s="11" t="s">
        <v>8029</v>
      </c>
      <c r="G1567" s="11" t="s">
        <v>8029</v>
      </c>
      <c r="H1567" s="11" t="s">
        <v>6906</v>
      </c>
      <c r="I1567" s="11" t="s">
        <v>8094</v>
      </c>
      <c r="J1567" s="11" t="s">
        <v>8716</v>
      </c>
      <c r="K1567" s="11" t="s">
        <v>11319</v>
      </c>
      <c r="L1567" s="11" t="s">
        <v>14476</v>
      </c>
      <c r="M1567" s="11" t="s">
        <v>66</v>
      </c>
      <c r="N1567" s="11" t="s">
        <v>6874</v>
      </c>
      <c r="O1567" s="11" t="s">
        <v>6875</v>
      </c>
      <c r="P1567" s="11" t="s">
        <v>14477</v>
      </c>
      <c r="Q1567" s="11">
        <v>403100</v>
      </c>
      <c r="R1567" s="11" t="s">
        <v>14478</v>
      </c>
      <c r="S1567" s="11" t="s">
        <v>6878</v>
      </c>
      <c r="T1567" s="11" t="s">
        <v>1634</v>
      </c>
      <c r="U1567" s="11">
        <v>19000</v>
      </c>
      <c r="V1567" s="11" t="s">
        <v>6923</v>
      </c>
      <c r="W1567" s="11">
        <v>0</v>
      </c>
      <c r="X1567" s="11">
        <v>21</v>
      </c>
      <c r="Y1567" s="11" t="s">
        <v>66</v>
      </c>
      <c r="Z1567" s="15" t="str">
        <f>_xlfn.XLOOKUP(E1567, Commandes!F:F, Commandes!D:D)</f>
        <v>GFCV-9BB-8EG</v>
      </c>
    </row>
    <row r="1568" spans="1:26" x14ac:dyDescent="0.25">
      <c r="A1568" s="11" t="s">
        <v>14469</v>
      </c>
      <c r="B1568" s="11" t="s">
        <v>6939</v>
      </c>
      <c r="C1568" s="11" t="s">
        <v>14470</v>
      </c>
      <c r="D1568" s="11" t="s">
        <v>14479</v>
      </c>
      <c r="E1568" s="11" t="s">
        <v>1667</v>
      </c>
      <c r="F1568" s="11" t="s">
        <v>8340</v>
      </c>
      <c r="G1568" s="11" t="s">
        <v>8340</v>
      </c>
      <c r="H1568" s="11" t="s">
        <v>6906</v>
      </c>
      <c r="I1568" s="11" t="s">
        <v>8341</v>
      </c>
      <c r="J1568" s="11" t="s">
        <v>8069</v>
      </c>
      <c r="K1568" s="11" t="s">
        <v>8342</v>
      </c>
      <c r="L1568" s="11" t="s">
        <v>8343</v>
      </c>
      <c r="M1568" s="11" t="s">
        <v>66</v>
      </c>
      <c r="N1568" s="11" t="s">
        <v>6874</v>
      </c>
      <c r="O1568" s="11" t="s">
        <v>6875</v>
      </c>
      <c r="P1568" s="11" t="s">
        <v>14480</v>
      </c>
      <c r="Q1568" s="11">
        <v>196269</v>
      </c>
      <c r="R1568" s="11" t="s">
        <v>14481</v>
      </c>
      <c r="S1568" s="11" t="s">
        <v>6878</v>
      </c>
      <c r="T1568" s="11" t="s">
        <v>1669</v>
      </c>
      <c r="U1568" s="11">
        <v>13300</v>
      </c>
      <c r="V1568" s="11" t="s">
        <v>6923</v>
      </c>
      <c r="W1568" s="11">
        <v>0</v>
      </c>
      <c r="X1568" s="11">
        <v>14</v>
      </c>
      <c r="Y1568" s="11" t="s">
        <v>66</v>
      </c>
      <c r="Z1568" s="15" t="str">
        <f>_xlfn.XLOOKUP(E1568, Commandes!F:F, Commandes!D:D)</f>
        <v>GAJH-SM8-8JW</v>
      </c>
    </row>
    <row r="1569" spans="1:26" x14ac:dyDescent="0.25">
      <c r="A1569" s="11" t="s">
        <v>14469</v>
      </c>
      <c r="B1569" s="11" t="s">
        <v>6939</v>
      </c>
      <c r="C1569" s="11" t="s">
        <v>14470</v>
      </c>
      <c r="D1569" s="11" t="s">
        <v>14482</v>
      </c>
      <c r="E1569" s="11" t="s">
        <v>1625</v>
      </c>
      <c r="F1569" s="11" t="s">
        <v>6942</v>
      </c>
      <c r="G1569" s="11" t="s">
        <v>6942</v>
      </c>
      <c r="H1569" s="11" t="s">
        <v>6906</v>
      </c>
      <c r="I1569" s="11" t="s">
        <v>8038</v>
      </c>
      <c r="J1569" s="11" t="s">
        <v>8039</v>
      </c>
      <c r="K1569" s="11" t="s">
        <v>14483</v>
      </c>
      <c r="L1569" s="11" t="s">
        <v>8343</v>
      </c>
      <c r="M1569" s="11" t="s">
        <v>66</v>
      </c>
      <c r="N1569" s="11" t="s">
        <v>6874</v>
      </c>
      <c r="O1569" s="11" t="s">
        <v>6875</v>
      </c>
      <c r="P1569" s="11" t="s">
        <v>14484</v>
      </c>
      <c r="Q1569" s="11">
        <v>300600</v>
      </c>
      <c r="R1569" s="11" t="s">
        <v>14485</v>
      </c>
      <c r="S1569" s="11" t="s">
        <v>6878</v>
      </c>
      <c r="T1569" s="11" t="s">
        <v>1627</v>
      </c>
      <c r="U1569" s="11">
        <v>0</v>
      </c>
      <c r="V1569" s="11" t="s">
        <v>6923</v>
      </c>
      <c r="W1569" s="11">
        <v>0</v>
      </c>
      <c r="X1569" s="11">
        <v>0</v>
      </c>
      <c r="Y1569" s="11" t="s">
        <v>66</v>
      </c>
      <c r="Z1569" s="15" t="str">
        <f>_xlfn.XLOOKUP(E1569, Commandes!F:F, Commandes!D:D)</f>
        <v>GGGH-298-U9G</v>
      </c>
    </row>
    <row r="1570" spans="1:26" x14ac:dyDescent="0.25">
      <c r="A1570" s="11" t="s">
        <v>14469</v>
      </c>
      <c r="B1570" s="11" t="s">
        <v>6939</v>
      </c>
      <c r="C1570" s="11" t="s">
        <v>14470</v>
      </c>
      <c r="D1570" s="11" t="s">
        <v>14486</v>
      </c>
      <c r="E1570" s="11" t="s">
        <v>1693</v>
      </c>
      <c r="F1570" s="11" t="s">
        <v>6942</v>
      </c>
      <c r="G1570" s="11" t="s">
        <v>6942</v>
      </c>
      <c r="H1570" s="11" t="s">
        <v>6906</v>
      </c>
      <c r="I1570" s="11" t="s">
        <v>6958</v>
      </c>
      <c r="J1570" s="11" t="s">
        <v>6959</v>
      </c>
      <c r="K1570" s="11" t="s">
        <v>14487</v>
      </c>
      <c r="L1570" s="11" t="s">
        <v>14488</v>
      </c>
      <c r="M1570" s="11" t="s">
        <v>66</v>
      </c>
      <c r="N1570" s="11" t="s">
        <v>6874</v>
      </c>
      <c r="O1570" s="11" t="s">
        <v>6875</v>
      </c>
      <c r="P1570" s="11" t="s">
        <v>14489</v>
      </c>
      <c r="Q1570" s="11">
        <v>281552</v>
      </c>
      <c r="R1570" s="11" t="s">
        <v>14490</v>
      </c>
      <c r="S1570" s="11" t="s">
        <v>6878</v>
      </c>
      <c r="T1570" s="11" t="s">
        <v>1695</v>
      </c>
      <c r="U1570" s="11">
        <v>16000</v>
      </c>
      <c r="V1570" s="11" t="s">
        <v>6923</v>
      </c>
      <c r="W1570" s="11">
        <v>0</v>
      </c>
      <c r="X1570" s="11">
        <v>21</v>
      </c>
      <c r="Y1570" s="11" t="s">
        <v>6952</v>
      </c>
      <c r="Z1570" s="15" t="str">
        <f>_xlfn.XLOOKUP(E1570, Commandes!F:F, Commandes!D:D)</f>
        <v>G5G5-GR6-UKW</v>
      </c>
    </row>
    <row r="1571" spans="1:26" x14ac:dyDescent="0.25">
      <c r="A1571" s="11" t="s">
        <v>14469</v>
      </c>
      <c r="B1571" s="11" t="s">
        <v>6939</v>
      </c>
      <c r="C1571" s="11" t="s">
        <v>14470</v>
      </c>
      <c r="D1571" s="11" t="s">
        <v>14491</v>
      </c>
      <c r="E1571" s="11" t="s">
        <v>1699</v>
      </c>
      <c r="F1571" s="11" t="s">
        <v>6942</v>
      </c>
      <c r="G1571" s="11" t="s">
        <v>6942</v>
      </c>
      <c r="H1571" s="11" t="s">
        <v>6906</v>
      </c>
      <c r="I1571" s="11" t="s">
        <v>6958</v>
      </c>
      <c r="J1571" s="11" t="s">
        <v>6959</v>
      </c>
      <c r="K1571" s="11" t="s">
        <v>8412</v>
      </c>
      <c r="L1571" s="11" t="s">
        <v>14492</v>
      </c>
      <c r="M1571" s="11" t="s">
        <v>66</v>
      </c>
      <c r="N1571" s="11" t="s">
        <v>6874</v>
      </c>
      <c r="O1571" s="11" t="s">
        <v>6875</v>
      </c>
      <c r="P1571" s="11" t="s">
        <v>14493</v>
      </c>
      <c r="Q1571" s="11">
        <v>221660</v>
      </c>
      <c r="R1571" s="11" t="s">
        <v>14494</v>
      </c>
      <c r="S1571" s="11" t="s">
        <v>6878</v>
      </c>
      <c r="T1571" s="11" t="s">
        <v>1701</v>
      </c>
      <c r="U1571" s="11">
        <v>16000</v>
      </c>
      <c r="V1571" s="11" t="s">
        <v>6923</v>
      </c>
      <c r="W1571" s="11">
        <v>0</v>
      </c>
      <c r="X1571" s="11">
        <v>21</v>
      </c>
      <c r="Y1571" s="11" t="s">
        <v>6952</v>
      </c>
      <c r="Z1571" s="15" t="str">
        <f>_xlfn.XLOOKUP(E1571, Commandes!F:F, Commandes!D:D)</f>
        <v>GKWC-6Z3-UVH</v>
      </c>
    </row>
    <row r="1572" spans="1:26" x14ac:dyDescent="0.25">
      <c r="A1572" s="11" t="s">
        <v>14469</v>
      </c>
      <c r="B1572" s="11" t="s">
        <v>6939</v>
      </c>
      <c r="C1572" s="11" t="s">
        <v>14470</v>
      </c>
      <c r="D1572" s="11" t="s">
        <v>14495</v>
      </c>
      <c r="E1572" s="11" t="s">
        <v>1706</v>
      </c>
      <c r="F1572" s="11" t="s">
        <v>8029</v>
      </c>
      <c r="G1572" s="11" t="s">
        <v>8029</v>
      </c>
      <c r="H1572" s="11" t="s">
        <v>6906</v>
      </c>
      <c r="I1572" s="11" t="s">
        <v>8094</v>
      </c>
      <c r="J1572" s="11" t="s">
        <v>8489</v>
      </c>
      <c r="K1572" s="11" t="s">
        <v>14496</v>
      </c>
      <c r="L1572" s="11" t="s">
        <v>14497</v>
      </c>
      <c r="M1572" s="11" t="s">
        <v>66</v>
      </c>
      <c r="N1572" s="11" t="s">
        <v>6874</v>
      </c>
      <c r="O1572" s="11" t="s">
        <v>6875</v>
      </c>
      <c r="P1572" s="11" t="s">
        <v>14498</v>
      </c>
      <c r="Q1572" s="11">
        <v>253082</v>
      </c>
      <c r="R1572" s="11" t="s">
        <v>14499</v>
      </c>
      <c r="S1572" s="11" t="s">
        <v>6878</v>
      </c>
      <c r="T1572" s="11" t="s">
        <v>1708</v>
      </c>
      <c r="U1572" s="11">
        <v>19000</v>
      </c>
      <c r="V1572" s="11" t="s">
        <v>6923</v>
      </c>
      <c r="W1572" s="11">
        <v>0</v>
      </c>
      <c r="X1572" s="11">
        <v>21</v>
      </c>
      <c r="Y1572" s="11" t="s">
        <v>6952</v>
      </c>
      <c r="Z1572" s="15" t="str">
        <f>_xlfn.XLOOKUP(E1572, Commandes!F:F, Commandes!D:D)</f>
        <v>GFHG-K3B-NKD</v>
      </c>
    </row>
    <row r="1573" spans="1:26" x14ac:dyDescent="0.25">
      <c r="A1573" s="11" t="s">
        <v>14469</v>
      </c>
      <c r="B1573" s="11" t="s">
        <v>6939</v>
      </c>
      <c r="C1573" s="11" t="s">
        <v>14470</v>
      </c>
      <c r="D1573" s="11" t="s">
        <v>14500</v>
      </c>
      <c r="E1573" s="11" t="s">
        <v>1643</v>
      </c>
      <c r="F1573" s="11" t="s">
        <v>8029</v>
      </c>
      <c r="G1573" s="11" t="s">
        <v>8029</v>
      </c>
      <c r="H1573" s="11" t="s">
        <v>6906</v>
      </c>
      <c r="I1573" s="11" t="s">
        <v>8094</v>
      </c>
      <c r="J1573" s="11" t="s">
        <v>8095</v>
      </c>
      <c r="K1573" s="11" t="s">
        <v>9611</v>
      </c>
      <c r="L1573" s="11" t="s">
        <v>14501</v>
      </c>
      <c r="M1573" s="11" t="s">
        <v>66</v>
      </c>
      <c r="N1573" s="11" t="s">
        <v>6874</v>
      </c>
      <c r="O1573" s="11" t="s">
        <v>6875</v>
      </c>
      <c r="P1573" s="11" t="s">
        <v>14502</v>
      </c>
      <c r="Q1573" s="11">
        <v>197147</v>
      </c>
      <c r="R1573" s="11" t="s">
        <v>14503</v>
      </c>
      <c r="S1573" s="11" t="s">
        <v>6878</v>
      </c>
      <c r="T1573" s="11" t="s">
        <v>1645</v>
      </c>
      <c r="U1573" s="11">
        <v>19000</v>
      </c>
      <c r="V1573" s="11" t="s">
        <v>6923</v>
      </c>
      <c r="W1573" s="11">
        <v>0</v>
      </c>
      <c r="X1573" s="11">
        <v>21</v>
      </c>
      <c r="Y1573" s="11" t="s">
        <v>6952</v>
      </c>
      <c r="Z1573" s="15" t="str">
        <f>_xlfn.XLOOKUP(E1573, Commandes!F:F, Commandes!D:D)</f>
        <v>GZ4N-DYR-FWW</v>
      </c>
    </row>
    <row r="1574" spans="1:26" x14ac:dyDescent="0.25">
      <c r="A1574" s="11" t="s">
        <v>14469</v>
      </c>
      <c r="B1574" s="11" t="s">
        <v>6939</v>
      </c>
      <c r="C1574" s="11" t="s">
        <v>14470</v>
      </c>
      <c r="D1574" s="11" t="s">
        <v>14504</v>
      </c>
      <c r="E1574" s="11" t="s">
        <v>1713</v>
      </c>
      <c r="F1574" s="11" t="s">
        <v>6942</v>
      </c>
      <c r="G1574" s="11" t="s">
        <v>8029</v>
      </c>
      <c r="H1574" s="11" t="s">
        <v>6906</v>
      </c>
      <c r="I1574" s="11" t="s">
        <v>6958</v>
      </c>
      <c r="J1574" s="11" t="s">
        <v>8872</v>
      </c>
      <c r="K1574" s="11" t="s">
        <v>14505</v>
      </c>
      <c r="L1574" s="11" t="s">
        <v>10588</v>
      </c>
      <c r="M1574" s="11" t="s">
        <v>66</v>
      </c>
      <c r="N1574" s="11" t="s">
        <v>6874</v>
      </c>
      <c r="O1574" s="11" t="s">
        <v>6875</v>
      </c>
      <c r="P1574" s="11" t="s">
        <v>14506</v>
      </c>
      <c r="Q1574" s="11">
        <v>45770</v>
      </c>
      <c r="R1574" s="11" t="s">
        <v>14507</v>
      </c>
      <c r="S1574" s="11" t="s">
        <v>6878</v>
      </c>
      <c r="T1574" s="11" t="s">
        <v>1715</v>
      </c>
      <c r="U1574" s="11">
        <v>16000</v>
      </c>
      <c r="V1574" s="11" t="s">
        <v>7170</v>
      </c>
      <c r="W1574" s="11">
        <v>0</v>
      </c>
      <c r="X1574" s="11">
        <v>24</v>
      </c>
      <c r="Y1574" s="11" t="s">
        <v>6952</v>
      </c>
      <c r="Z1574" s="15" t="str">
        <f>_xlfn.XLOOKUP(E1574, Commandes!F:F, Commandes!D:D)</f>
        <v>GRVZ-6AU-DYR</v>
      </c>
    </row>
    <row r="1575" spans="1:26" x14ac:dyDescent="0.25">
      <c r="A1575" s="11" t="s">
        <v>14469</v>
      </c>
      <c r="B1575" s="11" t="s">
        <v>6939</v>
      </c>
      <c r="C1575" s="11" t="s">
        <v>14470</v>
      </c>
      <c r="D1575" s="11" t="s">
        <v>14508</v>
      </c>
      <c r="E1575" s="11" t="s">
        <v>1674</v>
      </c>
      <c r="F1575" s="11" t="s">
        <v>6942</v>
      </c>
      <c r="G1575" s="11" t="s">
        <v>6942</v>
      </c>
      <c r="H1575" s="11" t="s">
        <v>6906</v>
      </c>
      <c r="I1575" s="11" t="s">
        <v>6958</v>
      </c>
      <c r="J1575" s="11" t="s">
        <v>8872</v>
      </c>
      <c r="K1575" s="11" t="s">
        <v>10591</v>
      </c>
      <c r="L1575" s="11" t="s">
        <v>14509</v>
      </c>
      <c r="M1575" s="11" t="s">
        <v>66</v>
      </c>
      <c r="N1575" s="11" t="s">
        <v>6874</v>
      </c>
      <c r="O1575" s="11" t="s">
        <v>6875</v>
      </c>
      <c r="P1575" s="11" t="s">
        <v>14510</v>
      </c>
      <c r="Q1575" s="11">
        <v>46508</v>
      </c>
      <c r="R1575" s="11" t="s">
        <v>14511</v>
      </c>
      <c r="S1575" s="11" t="s">
        <v>6878</v>
      </c>
      <c r="T1575" s="11" t="s">
        <v>1676</v>
      </c>
      <c r="U1575" s="11">
        <v>16776</v>
      </c>
      <c r="V1575" s="11" t="s">
        <v>7170</v>
      </c>
      <c r="W1575" s="11">
        <v>0</v>
      </c>
      <c r="X1575" s="11">
        <v>24</v>
      </c>
      <c r="Y1575" s="11" t="s">
        <v>6952</v>
      </c>
      <c r="Z1575" s="15" t="str">
        <f>_xlfn.XLOOKUP(E1575, Commandes!F:F, Commandes!D:D)</f>
        <v>G7S7-W2Z-72B</v>
      </c>
    </row>
    <row r="1576" spans="1:26" x14ac:dyDescent="0.25">
      <c r="A1576" s="11" t="s">
        <v>14469</v>
      </c>
      <c r="B1576" s="11" t="s">
        <v>6939</v>
      </c>
      <c r="C1576" s="11" t="s">
        <v>14470</v>
      </c>
      <c r="D1576" s="11" t="s">
        <v>14512</v>
      </c>
      <c r="E1576" s="11" t="s">
        <v>14513</v>
      </c>
      <c r="F1576" s="11" t="s">
        <v>6942</v>
      </c>
      <c r="G1576" s="11" t="s">
        <v>6942</v>
      </c>
      <c r="H1576" s="11" t="s">
        <v>6906</v>
      </c>
      <c r="I1576" s="11" t="s">
        <v>6958</v>
      </c>
      <c r="J1576" s="11" t="s">
        <v>6959</v>
      </c>
      <c r="K1576" s="11" t="s">
        <v>9687</v>
      </c>
      <c r="L1576" s="11" t="s">
        <v>14514</v>
      </c>
      <c r="M1576" s="11" t="s">
        <v>66</v>
      </c>
      <c r="N1576" s="11" t="s">
        <v>6874</v>
      </c>
      <c r="O1576" s="11" t="s">
        <v>6875</v>
      </c>
      <c r="P1576" s="11" t="s">
        <v>14515</v>
      </c>
      <c r="Q1576" s="11">
        <v>36846</v>
      </c>
      <c r="R1576" s="11" t="s">
        <v>14516</v>
      </c>
      <c r="S1576" s="11" t="s">
        <v>6878</v>
      </c>
      <c r="T1576" s="11" t="s">
        <v>5672</v>
      </c>
      <c r="U1576" s="11">
        <v>16000</v>
      </c>
      <c r="V1576" s="11" t="s">
        <v>6923</v>
      </c>
      <c r="W1576" s="11">
        <v>0</v>
      </c>
      <c r="X1576" s="11">
        <v>21</v>
      </c>
      <c r="Y1576" s="11" t="s">
        <v>6952</v>
      </c>
      <c r="Z1576" s="15" t="e">
        <f>_xlfn.XLOOKUP(E1576, Commandes!F:F, Commandes!D:D)</f>
        <v>#N/A</v>
      </c>
    </row>
    <row r="1577" spans="1:26" x14ac:dyDescent="0.25">
      <c r="A1577" s="11" t="s">
        <v>14469</v>
      </c>
      <c r="B1577" s="11" t="s">
        <v>6939</v>
      </c>
      <c r="C1577" s="11" t="s">
        <v>14470</v>
      </c>
      <c r="D1577" s="11" t="s">
        <v>14517</v>
      </c>
      <c r="E1577" s="11" t="s">
        <v>14518</v>
      </c>
      <c r="F1577" s="11" t="s">
        <v>8500</v>
      </c>
      <c r="G1577" s="11" t="s">
        <v>8500</v>
      </c>
      <c r="H1577" s="11" t="s">
        <v>4692</v>
      </c>
      <c r="I1577" s="11" t="s">
        <v>8501</v>
      </c>
      <c r="J1577" s="11" t="s">
        <v>66</v>
      </c>
      <c r="K1577" s="11" t="s">
        <v>8502</v>
      </c>
      <c r="L1577" s="11" t="s">
        <v>14519</v>
      </c>
      <c r="M1577" s="11" t="s">
        <v>66</v>
      </c>
      <c r="N1577" s="11" t="s">
        <v>6874</v>
      </c>
      <c r="O1577" s="11" t="s">
        <v>6875</v>
      </c>
      <c r="P1577" s="11" t="s">
        <v>66</v>
      </c>
      <c r="Q1577" s="11">
        <v>640</v>
      </c>
      <c r="R1577" s="11" t="s">
        <v>14520</v>
      </c>
      <c r="S1577" s="11" t="s">
        <v>6878</v>
      </c>
      <c r="T1577" s="11" t="s">
        <v>14521</v>
      </c>
      <c r="U1577" s="11">
        <v>7200</v>
      </c>
      <c r="V1577" s="11" t="s">
        <v>6923</v>
      </c>
      <c r="W1577" s="11">
        <v>0</v>
      </c>
      <c r="X1577" s="11">
        <v>8</v>
      </c>
      <c r="Y1577" s="11" t="s">
        <v>7171</v>
      </c>
      <c r="Z1577" s="15" t="e">
        <f>_xlfn.XLOOKUP(E1577, Commandes!F:F, Commandes!D:D)</f>
        <v>#N/A</v>
      </c>
    </row>
    <row r="1578" spans="1:26" x14ac:dyDescent="0.25">
      <c r="A1578" s="11" t="s">
        <v>14469</v>
      </c>
      <c r="B1578" s="11" t="s">
        <v>6983</v>
      </c>
      <c r="C1578" s="11" t="s">
        <v>14470</v>
      </c>
      <c r="D1578" s="11" t="s">
        <v>14522</v>
      </c>
      <c r="E1578" s="11" t="s">
        <v>14523</v>
      </c>
      <c r="F1578" s="11" t="s">
        <v>6986</v>
      </c>
      <c r="G1578" s="11" t="s">
        <v>66</v>
      </c>
      <c r="H1578" s="11" t="s">
        <v>6987</v>
      </c>
      <c r="I1578" s="11" t="s">
        <v>66</v>
      </c>
      <c r="J1578" s="11" t="s">
        <v>66</v>
      </c>
      <c r="K1578" s="11" t="s">
        <v>14524</v>
      </c>
      <c r="L1578" s="11" t="s">
        <v>14525</v>
      </c>
      <c r="M1578" s="11" t="s">
        <v>66</v>
      </c>
      <c r="N1578" s="11" t="s">
        <v>6910</v>
      </c>
      <c r="O1578" s="11" t="s">
        <v>6990</v>
      </c>
      <c r="P1578" s="11" t="s">
        <v>14526</v>
      </c>
      <c r="Q1578" s="11">
        <v>0</v>
      </c>
      <c r="R1578" s="11" t="s">
        <v>14525</v>
      </c>
      <c r="S1578" s="11" t="s">
        <v>6878</v>
      </c>
      <c r="T1578" s="11" t="s">
        <v>14527</v>
      </c>
      <c r="U1578" s="11">
        <v>38000</v>
      </c>
      <c r="V1578" s="11" t="s">
        <v>66</v>
      </c>
      <c r="W1578" s="11">
        <v>0</v>
      </c>
      <c r="X1578" s="11">
        <v>0</v>
      </c>
      <c r="Y1578" s="11" t="s">
        <v>9019</v>
      </c>
      <c r="Z1578" s="15" t="e">
        <f>_xlfn.XLOOKUP(E1578, Commandes!F:F, Commandes!D:D)</f>
        <v>#N/A</v>
      </c>
    </row>
    <row r="1579" spans="1:26" x14ac:dyDescent="0.25">
      <c r="A1579" s="11" t="s">
        <v>14469</v>
      </c>
      <c r="B1579" s="11" t="s">
        <v>6998</v>
      </c>
      <c r="C1579" s="11" t="s">
        <v>14470</v>
      </c>
      <c r="D1579" s="11" t="s">
        <v>14528</v>
      </c>
      <c r="E1579" s="11" t="s">
        <v>1650</v>
      </c>
      <c r="F1579" s="11" t="s">
        <v>7000</v>
      </c>
      <c r="G1579" s="11" t="s">
        <v>7000</v>
      </c>
      <c r="H1579" s="11" t="s">
        <v>5169</v>
      </c>
      <c r="I1579" s="11" t="s">
        <v>66</v>
      </c>
      <c r="J1579" s="11" t="s">
        <v>66</v>
      </c>
      <c r="K1579" s="11" t="s">
        <v>14529</v>
      </c>
      <c r="L1579" s="11" t="s">
        <v>14530</v>
      </c>
      <c r="M1579" s="11" t="s">
        <v>66</v>
      </c>
      <c r="N1579" s="11" t="s">
        <v>6910</v>
      </c>
      <c r="O1579" s="11" t="s">
        <v>6990</v>
      </c>
      <c r="P1579" s="11" t="s">
        <v>14526</v>
      </c>
      <c r="Q1579" s="11">
        <v>345393</v>
      </c>
      <c r="R1579" s="11" t="s">
        <v>14531</v>
      </c>
      <c r="S1579" s="11" t="s">
        <v>6878</v>
      </c>
      <c r="T1579" s="11" t="s">
        <v>1652</v>
      </c>
      <c r="U1579" s="11">
        <v>19000</v>
      </c>
      <c r="V1579" s="11" t="s">
        <v>6923</v>
      </c>
      <c r="W1579" s="11">
        <v>0</v>
      </c>
      <c r="X1579" s="11">
        <v>33</v>
      </c>
      <c r="Y1579" s="11" t="s">
        <v>6952</v>
      </c>
      <c r="Z1579" s="15" t="str">
        <f>_xlfn.XLOOKUP(E1579, Commandes!F:F, Commandes!D:D)</f>
        <v>G4BY-TC8-RHR</v>
      </c>
    </row>
    <row r="1580" spans="1:26" x14ac:dyDescent="0.25">
      <c r="A1580" s="11" t="s">
        <v>14469</v>
      </c>
      <c r="B1580" s="11" t="s">
        <v>6865</v>
      </c>
      <c r="C1580" s="11" t="s">
        <v>14470</v>
      </c>
      <c r="D1580" s="11" t="s">
        <v>14532</v>
      </c>
      <c r="E1580" s="11" t="s">
        <v>14533</v>
      </c>
      <c r="F1580" s="11" t="s">
        <v>7071</v>
      </c>
      <c r="G1580" s="11" t="s">
        <v>4275</v>
      </c>
      <c r="H1580" s="11" t="s">
        <v>4667</v>
      </c>
      <c r="I1580" s="11" t="s">
        <v>7255</v>
      </c>
      <c r="J1580" s="11" t="s">
        <v>8179</v>
      </c>
      <c r="K1580" s="11" t="s">
        <v>9078</v>
      </c>
      <c r="L1580" s="11" t="s">
        <v>14534</v>
      </c>
      <c r="M1580" s="11" t="s">
        <v>66</v>
      </c>
      <c r="N1580" s="11" t="s">
        <v>6874</v>
      </c>
      <c r="O1580" s="11" t="s">
        <v>6875</v>
      </c>
      <c r="P1580" s="11" t="s">
        <v>14535</v>
      </c>
      <c r="Q1580" s="11">
        <v>164817</v>
      </c>
      <c r="R1580" s="11" t="s">
        <v>14536</v>
      </c>
      <c r="S1580" s="11" t="s">
        <v>6878</v>
      </c>
      <c r="T1580" s="11" t="s">
        <v>14537</v>
      </c>
      <c r="U1580" s="11">
        <v>0</v>
      </c>
      <c r="V1580" s="11" t="s">
        <v>6923</v>
      </c>
      <c r="W1580" s="11">
        <v>102</v>
      </c>
      <c r="X1580" s="11">
        <v>5</v>
      </c>
      <c r="Y1580" s="11" t="s">
        <v>66</v>
      </c>
      <c r="Z1580" s="15" t="e">
        <f>_xlfn.XLOOKUP(E1580, Commandes!F:F, Commandes!D:D)</f>
        <v>#N/A</v>
      </c>
    </row>
    <row r="1581" spans="1:26" x14ac:dyDescent="0.25">
      <c r="A1581" s="11" t="s">
        <v>14469</v>
      </c>
      <c r="B1581" s="11" t="s">
        <v>6865</v>
      </c>
      <c r="C1581" s="11" t="s">
        <v>14470</v>
      </c>
      <c r="D1581" s="11" t="s">
        <v>14538</v>
      </c>
      <c r="E1581" s="11" t="s">
        <v>14539</v>
      </c>
      <c r="F1581" s="11" t="s">
        <v>7071</v>
      </c>
      <c r="G1581" s="11" t="s">
        <v>4275</v>
      </c>
      <c r="H1581" s="11" t="s">
        <v>4667</v>
      </c>
      <c r="I1581" s="11" t="s">
        <v>7912</v>
      </c>
      <c r="J1581" s="11" t="s">
        <v>8186</v>
      </c>
      <c r="K1581" s="11" t="s">
        <v>7533</v>
      </c>
      <c r="L1581" s="11" t="s">
        <v>14540</v>
      </c>
      <c r="M1581" s="11" t="s">
        <v>66</v>
      </c>
      <c r="N1581" s="11" t="s">
        <v>6874</v>
      </c>
      <c r="O1581" s="11" t="s">
        <v>6875</v>
      </c>
      <c r="P1581" s="11" t="s">
        <v>14541</v>
      </c>
      <c r="Q1581" s="11">
        <v>142704</v>
      </c>
      <c r="R1581" s="11" t="s">
        <v>14542</v>
      </c>
      <c r="S1581" s="11" t="s">
        <v>6878</v>
      </c>
      <c r="T1581" s="11" t="s">
        <v>14543</v>
      </c>
      <c r="U1581" s="11">
        <v>1961</v>
      </c>
      <c r="V1581" s="11" t="s">
        <v>6923</v>
      </c>
      <c r="W1581" s="11">
        <v>102</v>
      </c>
      <c r="X1581" s="11">
        <v>6</v>
      </c>
      <c r="Y1581" s="11" t="s">
        <v>6881</v>
      </c>
      <c r="Z1581" s="15" t="e">
        <f>_xlfn.XLOOKUP(E1581, Commandes!F:F, Commandes!D:D)</f>
        <v>#N/A</v>
      </c>
    </row>
    <row r="1582" spans="1:26" x14ac:dyDescent="0.25">
      <c r="A1582" s="11" t="s">
        <v>14469</v>
      </c>
      <c r="B1582" s="11" t="s">
        <v>6865</v>
      </c>
      <c r="C1582" s="11" t="s">
        <v>14470</v>
      </c>
      <c r="D1582" s="11" t="s">
        <v>14544</v>
      </c>
      <c r="E1582" s="11" t="s">
        <v>14545</v>
      </c>
      <c r="F1582" s="11" t="s">
        <v>7071</v>
      </c>
      <c r="G1582" s="11" t="s">
        <v>4275</v>
      </c>
      <c r="H1582" s="11" t="s">
        <v>4667</v>
      </c>
      <c r="I1582" s="11" t="s">
        <v>7255</v>
      </c>
      <c r="J1582" s="11" t="s">
        <v>7815</v>
      </c>
      <c r="K1582" s="11" t="s">
        <v>13667</v>
      </c>
      <c r="L1582" s="11" t="s">
        <v>14546</v>
      </c>
      <c r="M1582" s="11" t="s">
        <v>66</v>
      </c>
      <c r="N1582" s="11" t="s">
        <v>6874</v>
      </c>
      <c r="O1582" s="11" t="s">
        <v>6875</v>
      </c>
      <c r="P1582" s="11" t="s">
        <v>14547</v>
      </c>
      <c r="Q1582" s="11">
        <v>171560</v>
      </c>
      <c r="R1582" s="11" t="s">
        <v>14548</v>
      </c>
      <c r="S1582" s="11" t="s">
        <v>6878</v>
      </c>
      <c r="T1582" s="11" t="s">
        <v>14549</v>
      </c>
      <c r="U1582" s="11">
        <v>1863</v>
      </c>
      <c r="V1582" s="11" t="s">
        <v>6880</v>
      </c>
      <c r="W1582" s="11">
        <v>133</v>
      </c>
      <c r="X1582" s="11">
        <v>7</v>
      </c>
      <c r="Y1582" s="11" t="s">
        <v>6881</v>
      </c>
      <c r="Z1582" s="15" t="e">
        <f>_xlfn.XLOOKUP(E1582, Commandes!F:F, Commandes!D:D)</f>
        <v>#N/A</v>
      </c>
    </row>
    <row r="1583" spans="1:26" x14ac:dyDescent="0.25">
      <c r="A1583" s="11" t="s">
        <v>14469</v>
      </c>
      <c r="B1583" s="11" t="s">
        <v>6865</v>
      </c>
      <c r="C1583" s="11" t="s">
        <v>14470</v>
      </c>
      <c r="D1583" s="11" t="s">
        <v>14550</v>
      </c>
      <c r="E1583" s="11" t="s">
        <v>14551</v>
      </c>
      <c r="F1583" s="11" t="s">
        <v>7071</v>
      </c>
      <c r="G1583" s="11" t="s">
        <v>7016</v>
      </c>
      <c r="H1583" s="11" t="s">
        <v>7017</v>
      </c>
      <c r="I1583" s="11" t="s">
        <v>7756</v>
      </c>
      <c r="J1583" s="11" t="s">
        <v>7019</v>
      </c>
      <c r="K1583" s="11" t="s">
        <v>11386</v>
      </c>
      <c r="L1583" s="11" t="s">
        <v>14552</v>
      </c>
      <c r="M1583" s="11" t="s">
        <v>66</v>
      </c>
      <c r="N1583" s="11" t="s">
        <v>6874</v>
      </c>
      <c r="O1583" s="11" t="s">
        <v>6875</v>
      </c>
      <c r="P1583" s="11" t="s">
        <v>66</v>
      </c>
      <c r="Q1583" s="11">
        <v>109881</v>
      </c>
      <c r="R1583" s="11" t="s">
        <v>14553</v>
      </c>
      <c r="S1583" s="11" t="s">
        <v>8335</v>
      </c>
      <c r="T1583" s="11" t="s">
        <v>14554</v>
      </c>
      <c r="U1583" s="11">
        <v>2290</v>
      </c>
      <c r="V1583" s="11" t="s">
        <v>7025</v>
      </c>
      <c r="W1583" s="11">
        <v>26</v>
      </c>
      <c r="X1583" s="11">
        <v>10</v>
      </c>
      <c r="Y1583" s="11" t="s">
        <v>6881</v>
      </c>
      <c r="Z1583" s="15" t="e">
        <f>_xlfn.XLOOKUP(E1583, Commandes!F:F, Commandes!D:D)</f>
        <v>#N/A</v>
      </c>
    </row>
    <row r="1584" spans="1:26" x14ac:dyDescent="0.25">
      <c r="A1584" s="11" t="s">
        <v>14469</v>
      </c>
      <c r="B1584" s="11" t="s">
        <v>6865</v>
      </c>
      <c r="C1584" s="11" t="s">
        <v>14470</v>
      </c>
      <c r="D1584" s="11" t="s">
        <v>14555</v>
      </c>
      <c r="E1584" s="11" t="s">
        <v>14556</v>
      </c>
      <c r="F1584" s="11" t="s">
        <v>7071</v>
      </c>
      <c r="G1584" s="11" t="s">
        <v>4275</v>
      </c>
      <c r="H1584" s="11" t="s">
        <v>4667</v>
      </c>
      <c r="I1584" s="11" t="s">
        <v>7255</v>
      </c>
      <c r="J1584" s="11" t="s">
        <v>7815</v>
      </c>
      <c r="K1584" s="11" t="s">
        <v>14557</v>
      </c>
      <c r="L1584" s="11" t="s">
        <v>14558</v>
      </c>
      <c r="M1584" s="11" t="s">
        <v>66</v>
      </c>
      <c r="N1584" s="11" t="s">
        <v>6874</v>
      </c>
      <c r="O1584" s="11" t="s">
        <v>6875</v>
      </c>
      <c r="P1584" s="11" t="s">
        <v>14559</v>
      </c>
      <c r="Q1584" s="11">
        <v>86387</v>
      </c>
      <c r="R1584" s="11" t="s">
        <v>14560</v>
      </c>
      <c r="S1584" s="11" t="s">
        <v>6878</v>
      </c>
      <c r="T1584" s="11" t="s">
        <v>14561</v>
      </c>
      <c r="U1584" s="11">
        <v>1863</v>
      </c>
      <c r="V1584" s="11" t="s">
        <v>6880</v>
      </c>
      <c r="W1584" s="11">
        <v>136</v>
      </c>
      <c r="X1584" s="11">
        <v>7</v>
      </c>
      <c r="Y1584" s="11" t="s">
        <v>6881</v>
      </c>
      <c r="Z1584" s="15" t="e">
        <f>_xlfn.XLOOKUP(E1584, Commandes!F:F, Commandes!D:D)</f>
        <v>#N/A</v>
      </c>
    </row>
    <row r="1585" spans="1:26" x14ac:dyDescent="0.25">
      <c r="A1585" s="11" t="s">
        <v>14469</v>
      </c>
      <c r="B1585" s="11" t="s">
        <v>6865</v>
      </c>
      <c r="C1585" s="11" t="s">
        <v>14470</v>
      </c>
      <c r="D1585" s="11" t="s">
        <v>14562</v>
      </c>
      <c r="E1585" s="11" t="s">
        <v>14563</v>
      </c>
      <c r="F1585" s="11" t="s">
        <v>7071</v>
      </c>
      <c r="G1585" s="11" t="s">
        <v>4275</v>
      </c>
      <c r="H1585" s="11" t="s">
        <v>4667</v>
      </c>
      <c r="I1585" s="11" t="s">
        <v>7255</v>
      </c>
      <c r="J1585" s="11" t="s">
        <v>7815</v>
      </c>
      <c r="K1585" s="11" t="s">
        <v>8223</v>
      </c>
      <c r="L1585" s="11" t="s">
        <v>14564</v>
      </c>
      <c r="M1585" s="11" t="s">
        <v>66</v>
      </c>
      <c r="N1585" s="11" t="s">
        <v>6874</v>
      </c>
      <c r="O1585" s="11" t="s">
        <v>6875</v>
      </c>
      <c r="P1585" s="11" t="s">
        <v>14565</v>
      </c>
      <c r="Q1585" s="11">
        <v>77800</v>
      </c>
      <c r="R1585" s="11" t="s">
        <v>9815</v>
      </c>
      <c r="S1585" s="11" t="s">
        <v>6878</v>
      </c>
      <c r="T1585" s="11" t="s">
        <v>14566</v>
      </c>
      <c r="U1585" s="11">
        <v>1863</v>
      </c>
      <c r="V1585" s="11" t="s">
        <v>6880</v>
      </c>
      <c r="W1585" s="11">
        <v>136</v>
      </c>
      <c r="X1585" s="11">
        <v>7</v>
      </c>
      <c r="Y1585" s="11" t="s">
        <v>6881</v>
      </c>
      <c r="Z1585" s="15" t="e">
        <f>_xlfn.XLOOKUP(E1585, Commandes!F:F, Commandes!D:D)</f>
        <v>#N/A</v>
      </c>
    </row>
    <row r="1586" spans="1:26" x14ac:dyDescent="0.25">
      <c r="A1586" s="11" t="s">
        <v>14469</v>
      </c>
      <c r="B1586" s="11" t="s">
        <v>6865</v>
      </c>
      <c r="C1586" s="11" t="s">
        <v>14470</v>
      </c>
      <c r="D1586" s="11" t="s">
        <v>14567</v>
      </c>
      <c r="E1586" s="11" t="s">
        <v>14568</v>
      </c>
      <c r="F1586" s="11" t="s">
        <v>7071</v>
      </c>
      <c r="G1586" s="11" t="s">
        <v>6884</v>
      </c>
      <c r="H1586" s="11" t="s">
        <v>7017</v>
      </c>
      <c r="I1586" s="11" t="s">
        <v>7072</v>
      </c>
      <c r="J1586" s="11" t="s">
        <v>7073</v>
      </c>
      <c r="K1586" s="11" t="s">
        <v>7206</v>
      </c>
      <c r="L1586" s="11" t="s">
        <v>14569</v>
      </c>
      <c r="M1586" s="11" t="s">
        <v>66</v>
      </c>
      <c r="N1586" s="11" t="s">
        <v>6874</v>
      </c>
      <c r="O1586" s="11" t="s">
        <v>6875</v>
      </c>
      <c r="P1586" s="11" t="s">
        <v>66</v>
      </c>
      <c r="Q1586" s="11">
        <v>65690</v>
      </c>
      <c r="R1586" s="11" t="s">
        <v>14570</v>
      </c>
      <c r="S1586" s="11" t="s">
        <v>8335</v>
      </c>
      <c r="T1586" s="11" t="s">
        <v>14571</v>
      </c>
      <c r="U1586" s="11">
        <v>1860</v>
      </c>
      <c r="V1586" s="11" t="s">
        <v>6880</v>
      </c>
      <c r="W1586" s="11">
        <v>128</v>
      </c>
      <c r="X1586" s="11">
        <v>7</v>
      </c>
      <c r="Y1586" s="11" t="s">
        <v>6881</v>
      </c>
      <c r="Z1586" s="15" t="e">
        <f>_xlfn.XLOOKUP(E1586, Commandes!F:F, Commandes!D:D)</f>
        <v>#N/A</v>
      </c>
    </row>
    <row r="1587" spans="1:26" x14ac:dyDescent="0.25">
      <c r="A1587" s="11" t="s">
        <v>14469</v>
      </c>
      <c r="B1587" s="11" t="s">
        <v>6865</v>
      </c>
      <c r="C1587" s="11" t="s">
        <v>14470</v>
      </c>
      <c r="D1587" s="11" t="s">
        <v>14572</v>
      </c>
      <c r="E1587" s="11" t="s">
        <v>14573</v>
      </c>
      <c r="F1587" s="11" t="s">
        <v>66</v>
      </c>
      <c r="G1587" s="11" t="s">
        <v>8236</v>
      </c>
      <c r="H1587" s="11" t="s">
        <v>4667</v>
      </c>
      <c r="I1587" s="11" t="s">
        <v>6870</v>
      </c>
      <c r="J1587" s="11" t="s">
        <v>6871</v>
      </c>
      <c r="K1587" s="11" t="s">
        <v>8595</v>
      </c>
      <c r="L1587" s="11" t="s">
        <v>8596</v>
      </c>
      <c r="M1587" s="11" t="s">
        <v>66</v>
      </c>
      <c r="N1587" s="11" t="s">
        <v>6874</v>
      </c>
      <c r="O1587" s="11" t="s">
        <v>6875</v>
      </c>
      <c r="P1587" s="11" t="s">
        <v>66</v>
      </c>
      <c r="Q1587" s="11">
        <v>92049</v>
      </c>
      <c r="R1587" s="11" t="s">
        <v>14574</v>
      </c>
      <c r="S1587" s="11" t="s">
        <v>8335</v>
      </c>
      <c r="T1587" s="11" t="s">
        <v>14575</v>
      </c>
      <c r="U1587" s="11">
        <v>1595</v>
      </c>
      <c r="V1587" s="11" t="s">
        <v>6880</v>
      </c>
      <c r="W1587" s="11">
        <v>120</v>
      </c>
      <c r="X1587" s="11">
        <v>5</v>
      </c>
      <c r="Y1587" s="11" t="s">
        <v>6881</v>
      </c>
      <c r="Z1587" s="15" t="e">
        <f>_xlfn.XLOOKUP(E1587, Commandes!F:F, Commandes!D:D)</f>
        <v>#N/A</v>
      </c>
    </row>
    <row r="1588" spans="1:26" x14ac:dyDescent="0.25">
      <c r="A1588" s="11" t="s">
        <v>14469</v>
      </c>
      <c r="B1588" s="11" t="s">
        <v>6865</v>
      </c>
      <c r="C1588" s="11" t="s">
        <v>14470</v>
      </c>
      <c r="D1588" s="11" t="s">
        <v>14576</v>
      </c>
      <c r="E1588" s="11" t="s">
        <v>14577</v>
      </c>
      <c r="F1588" s="11" t="s">
        <v>66</v>
      </c>
      <c r="G1588" s="11" t="s">
        <v>8236</v>
      </c>
      <c r="H1588" s="11" t="s">
        <v>4667</v>
      </c>
      <c r="I1588" s="11" t="s">
        <v>6870</v>
      </c>
      <c r="J1588" s="11" t="s">
        <v>6871</v>
      </c>
      <c r="K1588" s="11" t="s">
        <v>8595</v>
      </c>
      <c r="L1588" s="11" t="s">
        <v>7809</v>
      </c>
      <c r="M1588" s="11" t="s">
        <v>66</v>
      </c>
      <c r="N1588" s="11" t="s">
        <v>6874</v>
      </c>
      <c r="O1588" s="11" t="s">
        <v>6875</v>
      </c>
      <c r="P1588" s="11" t="s">
        <v>66</v>
      </c>
      <c r="Q1588" s="11">
        <v>96960</v>
      </c>
      <c r="R1588" s="11" t="s">
        <v>14578</v>
      </c>
      <c r="S1588" s="11" t="s">
        <v>8335</v>
      </c>
      <c r="T1588" s="11" t="s">
        <v>14579</v>
      </c>
      <c r="U1588" s="11">
        <v>1595</v>
      </c>
      <c r="V1588" s="11" t="s">
        <v>6880</v>
      </c>
      <c r="W1588" s="11">
        <v>120</v>
      </c>
      <c r="X1588" s="11">
        <v>5</v>
      </c>
      <c r="Y1588" s="11" t="s">
        <v>6881</v>
      </c>
      <c r="Z1588" s="15" t="e">
        <f>_xlfn.XLOOKUP(E1588, Commandes!F:F, Commandes!D:D)</f>
        <v>#N/A</v>
      </c>
    </row>
    <row r="1589" spans="1:26" x14ac:dyDescent="0.25">
      <c r="A1589" s="11" t="s">
        <v>14469</v>
      </c>
      <c r="B1589" s="11" t="s">
        <v>6865</v>
      </c>
      <c r="C1589" s="11" t="s">
        <v>14470</v>
      </c>
      <c r="D1589" s="11" t="s">
        <v>14580</v>
      </c>
      <c r="E1589" s="11" t="s">
        <v>14581</v>
      </c>
      <c r="F1589" s="11" t="s">
        <v>66</v>
      </c>
      <c r="G1589" s="11" t="s">
        <v>8236</v>
      </c>
      <c r="H1589" s="11" t="s">
        <v>4667</v>
      </c>
      <c r="I1589" s="11" t="s">
        <v>6870</v>
      </c>
      <c r="J1589" s="11" t="s">
        <v>6871</v>
      </c>
      <c r="K1589" s="11" t="s">
        <v>8595</v>
      </c>
      <c r="L1589" s="11" t="s">
        <v>8596</v>
      </c>
      <c r="M1589" s="11" t="s">
        <v>66</v>
      </c>
      <c r="N1589" s="11" t="s">
        <v>6874</v>
      </c>
      <c r="O1589" s="11" t="s">
        <v>6875</v>
      </c>
      <c r="P1589" s="11" t="s">
        <v>14582</v>
      </c>
      <c r="Q1589" s="11">
        <v>140268</v>
      </c>
      <c r="R1589" s="11" t="s">
        <v>14583</v>
      </c>
      <c r="S1589" s="11" t="s">
        <v>6878</v>
      </c>
      <c r="T1589" s="11" t="s">
        <v>14584</v>
      </c>
      <c r="U1589" s="11">
        <v>1595</v>
      </c>
      <c r="V1589" s="11" t="s">
        <v>6880</v>
      </c>
      <c r="W1589" s="11">
        <v>120</v>
      </c>
      <c r="X1589" s="11">
        <v>5</v>
      </c>
      <c r="Y1589" s="11" t="s">
        <v>6881</v>
      </c>
      <c r="Z1589" s="15" t="e">
        <f>_xlfn.XLOOKUP(E1589, Commandes!F:F, Commandes!D:D)</f>
        <v>#N/A</v>
      </c>
    </row>
    <row r="1590" spans="1:26" x14ac:dyDescent="0.25">
      <c r="A1590" s="11" t="s">
        <v>14469</v>
      </c>
      <c r="B1590" s="11" t="s">
        <v>6865</v>
      </c>
      <c r="C1590" s="11" t="s">
        <v>14470</v>
      </c>
      <c r="D1590" s="11" t="s">
        <v>14585</v>
      </c>
      <c r="E1590" s="11" t="s">
        <v>14586</v>
      </c>
      <c r="F1590" s="11" t="s">
        <v>66</v>
      </c>
      <c r="G1590" s="11" t="s">
        <v>8236</v>
      </c>
      <c r="H1590" s="11" t="s">
        <v>4667</v>
      </c>
      <c r="I1590" s="11" t="s">
        <v>6870</v>
      </c>
      <c r="J1590" s="11" t="s">
        <v>6871</v>
      </c>
      <c r="K1590" s="11" t="s">
        <v>8595</v>
      </c>
      <c r="L1590" s="11" t="s">
        <v>8596</v>
      </c>
      <c r="M1590" s="11" t="s">
        <v>66</v>
      </c>
      <c r="N1590" s="11" t="s">
        <v>6874</v>
      </c>
      <c r="O1590" s="11" t="s">
        <v>6875</v>
      </c>
      <c r="P1590" s="11" t="s">
        <v>14587</v>
      </c>
      <c r="Q1590" s="11">
        <v>78561</v>
      </c>
      <c r="R1590" s="11" t="s">
        <v>11858</v>
      </c>
      <c r="S1590" s="11" t="s">
        <v>6878</v>
      </c>
      <c r="T1590" s="11" t="s">
        <v>14588</v>
      </c>
      <c r="U1590" s="11">
        <v>1595</v>
      </c>
      <c r="V1590" s="11" t="s">
        <v>6880</v>
      </c>
      <c r="W1590" s="11">
        <v>120</v>
      </c>
      <c r="X1590" s="11">
        <v>5</v>
      </c>
      <c r="Y1590" s="11" t="s">
        <v>6881</v>
      </c>
      <c r="Z1590" s="15" t="e">
        <f>_xlfn.XLOOKUP(E1590, Commandes!F:F, Commandes!D:D)</f>
        <v>#N/A</v>
      </c>
    </row>
    <row r="1591" spans="1:26" x14ac:dyDescent="0.25">
      <c r="A1591" s="11" t="s">
        <v>14469</v>
      </c>
      <c r="B1591" s="11" t="s">
        <v>6865</v>
      </c>
      <c r="C1591" s="11" t="s">
        <v>14470</v>
      </c>
      <c r="D1591" s="11" t="s">
        <v>14589</v>
      </c>
      <c r="E1591" s="11" t="s">
        <v>14590</v>
      </c>
      <c r="F1591" s="11" t="s">
        <v>66</v>
      </c>
      <c r="G1591" s="11" t="s">
        <v>8236</v>
      </c>
      <c r="H1591" s="11" t="s">
        <v>4667</v>
      </c>
      <c r="I1591" s="11" t="s">
        <v>6870</v>
      </c>
      <c r="J1591" s="11" t="s">
        <v>6871</v>
      </c>
      <c r="K1591" s="11" t="s">
        <v>8595</v>
      </c>
      <c r="L1591" s="11" t="s">
        <v>8596</v>
      </c>
      <c r="M1591" s="11" t="s">
        <v>66</v>
      </c>
      <c r="N1591" s="11" t="s">
        <v>6874</v>
      </c>
      <c r="O1591" s="11" t="s">
        <v>6875</v>
      </c>
      <c r="P1591" s="11" t="s">
        <v>14591</v>
      </c>
      <c r="Q1591" s="11">
        <v>146216</v>
      </c>
      <c r="R1591" s="11" t="s">
        <v>14592</v>
      </c>
      <c r="S1591" s="11" t="s">
        <v>6878</v>
      </c>
      <c r="T1591" s="11" t="s">
        <v>14593</v>
      </c>
      <c r="U1591" s="11">
        <v>1595</v>
      </c>
      <c r="V1591" s="11" t="s">
        <v>6880</v>
      </c>
      <c r="W1591" s="11">
        <v>120</v>
      </c>
      <c r="X1591" s="11">
        <v>5</v>
      </c>
      <c r="Y1591" s="11" t="s">
        <v>6881</v>
      </c>
      <c r="Z1591" s="15" t="e">
        <f>_xlfn.XLOOKUP(E1591, Commandes!F:F, Commandes!D:D)</f>
        <v>#N/A</v>
      </c>
    </row>
    <row r="1592" spans="1:26" x14ac:dyDescent="0.25">
      <c r="A1592" s="11" t="s">
        <v>14469</v>
      </c>
      <c r="B1592" s="11" t="s">
        <v>6865</v>
      </c>
      <c r="C1592" s="11" t="s">
        <v>14470</v>
      </c>
      <c r="D1592" s="11" t="s">
        <v>14594</v>
      </c>
      <c r="E1592" s="11" t="s">
        <v>14595</v>
      </c>
      <c r="F1592" s="11" t="s">
        <v>66</v>
      </c>
      <c r="G1592" s="11" t="s">
        <v>8236</v>
      </c>
      <c r="H1592" s="11" t="s">
        <v>4667</v>
      </c>
      <c r="I1592" s="11" t="s">
        <v>6870</v>
      </c>
      <c r="J1592" s="11" t="s">
        <v>6871</v>
      </c>
      <c r="K1592" s="11" t="s">
        <v>8595</v>
      </c>
      <c r="L1592" s="11" t="s">
        <v>8596</v>
      </c>
      <c r="M1592" s="11" t="s">
        <v>66</v>
      </c>
      <c r="N1592" s="11" t="s">
        <v>6874</v>
      </c>
      <c r="O1592" s="11" t="s">
        <v>6875</v>
      </c>
      <c r="P1592" s="11" t="s">
        <v>14596</v>
      </c>
      <c r="Q1592" s="11">
        <v>88915</v>
      </c>
      <c r="R1592" s="11" t="s">
        <v>14597</v>
      </c>
      <c r="S1592" s="11" t="s">
        <v>6878</v>
      </c>
      <c r="T1592" s="11" t="s">
        <v>14598</v>
      </c>
      <c r="U1592" s="11">
        <v>1595</v>
      </c>
      <c r="V1592" s="11" t="s">
        <v>6880</v>
      </c>
      <c r="W1592" s="11">
        <v>120</v>
      </c>
      <c r="X1592" s="11">
        <v>5</v>
      </c>
      <c r="Y1592" s="11" t="s">
        <v>6881</v>
      </c>
      <c r="Z1592" s="15" t="e">
        <f>_xlfn.XLOOKUP(E1592, Commandes!F:F, Commandes!D:D)</f>
        <v>#N/A</v>
      </c>
    </row>
    <row r="1593" spans="1:26" x14ac:dyDescent="0.25">
      <c r="A1593" s="11" t="s">
        <v>14469</v>
      </c>
      <c r="B1593" s="11" t="s">
        <v>6865</v>
      </c>
      <c r="C1593" s="11" t="s">
        <v>14470</v>
      </c>
      <c r="D1593" s="11" t="s">
        <v>14599</v>
      </c>
      <c r="E1593" s="11" t="s">
        <v>14600</v>
      </c>
      <c r="F1593" s="11" t="s">
        <v>6869</v>
      </c>
      <c r="G1593" s="11" t="s">
        <v>7429</v>
      </c>
      <c r="H1593" s="11" t="s">
        <v>7017</v>
      </c>
      <c r="I1593" s="11" t="s">
        <v>4160</v>
      </c>
      <c r="J1593" s="11" t="s">
        <v>7019</v>
      </c>
      <c r="K1593" s="11" t="s">
        <v>13006</v>
      </c>
      <c r="L1593" s="11" t="s">
        <v>14601</v>
      </c>
      <c r="M1593" s="11" t="s">
        <v>66</v>
      </c>
      <c r="N1593" s="11" t="s">
        <v>6874</v>
      </c>
      <c r="O1593" s="11" t="s">
        <v>6875</v>
      </c>
      <c r="P1593" s="11" t="s">
        <v>14602</v>
      </c>
      <c r="Q1593" s="11">
        <v>59820</v>
      </c>
      <c r="R1593" s="11" t="s">
        <v>14603</v>
      </c>
      <c r="S1593" s="11" t="s">
        <v>6878</v>
      </c>
      <c r="T1593" s="11" t="s">
        <v>14604</v>
      </c>
      <c r="U1593" s="11">
        <v>2300</v>
      </c>
      <c r="V1593" s="11" t="s">
        <v>7025</v>
      </c>
      <c r="W1593" s="11">
        <v>28</v>
      </c>
      <c r="X1593" s="11">
        <v>8</v>
      </c>
      <c r="Y1593" s="11" t="s">
        <v>6881</v>
      </c>
      <c r="Z1593" s="15" t="e">
        <f>_xlfn.XLOOKUP(E1593, Commandes!F:F, Commandes!D:D)</f>
        <v>#N/A</v>
      </c>
    </row>
    <row r="1594" spans="1:26" x14ac:dyDescent="0.25">
      <c r="A1594" s="11" t="s">
        <v>14469</v>
      </c>
      <c r="B1594" s="11" t="s">
        <v>7127</v>
      </c>
      <c r="C1594" s="11" t="s">
        <v>14470</v>
      </c>
      <c r="D1594" s="11" t="s">
        <v>14605</v>
      </c>
      <c r="E1594" s="11" t="s">
        <v>14606</v>
      </c>
      <c r="F1594" s="11" t="s">
        <v>66</v>
      </c>
      <c r="G1594" s="11" t="s">
        <v>7130</v>
      </c>
      <c r="H1594" s="11" t="s">
        <v>7017</v>
      </c>
      <c r="I1594" s="11" t="s">
        <v>12120</v>
      </c>
      <c r="J1594" s="11" t="s">
        <v>12121</v>
      </c>
      <c r="K1594" s="11" t="s">
        <v>14607</v>
      </c>
      <c r="L1594" s="11" t="s">
        <v>14608</v>
      </c>
      <c r="M1594" s="11" t="s">
        <v>66</v>
      </c>
      <c r="N1594" s="11" t="s">
        <v>6874</v>
      </c>
      <c r="O1594" s="11" t="s">
        <v>14609</v>
      </c>
      <c r="P1594" s="11" t="s">
        <v>66</v>
      </c>
      <c r="Q1594" s="11">
        <v>104585</v>
      </c>
      <c r="R1594" s="11" t="s">
        <v>14610</v>
      </c>
      <c r="S1594" s="11" t="s">
        <v>6878</v>
      </c>
      <c r="T1594" s="11" t="s">
        <v>14611</v>
      </c>
      <c r="U1594" s="11">
        <v>0</v>
      </c>
      <c r="V1594" s="11" t="s">
        <v>6923</v>
      </c>
      <c r="W1594" s="11">
        <v>132</v>
      </c>
      <c r="X1594" s="11">
        <v>5</v>
      </c>
      <c r="Y1594" s="11" t="s">
        <v>66</v>
      </c>
      <c r="Z1594" s="15" t="e">
        <f>_xlfn.XLOOKUP(E1594, Commandes!F:F, Commandes!D:D)</f>
        <v>#N/A</v>
      </c>
    </row>
    <row r="1595" spans="1:26" x14ac:dyDescent="0.25">
      <c r="A1595" s="11" t="s">
        <v>14469</v>
      </c>
      <c r="B1595" s="11" t="s">
        <v>7127</v>
      </c>
      <c r="C1595" s="11" t="s">
        <v>14470</v>
      </c>
      <c r="D1595" s="11" t="s">
        <v>14612</v>
      </c>
      <c r="E1595" s="11" t="s">
        <v>14613</v>
      </c>
      <c r="F1595" s="11" t="s">
        <v>66</v>
      </c>
      <c r="G1595" s="11" t="s">
        <v>14614</v>
      </c>
      <c r="H1595" s="11" t="s">
        <v>4667</v>
      </c>
      <c r="I1595" s="11" t="s">
        <v>6306</v>
      </c>
      <c r="J1595" s="11" t="s">
        <v>14615</v>
      </c>
      <c r="K1595" s="11" t="s">
        <v>14616</v>
      </c>
      <c r="L1595" s="11" t="s">
        <v>12361</v>
      </c>
      <c r="M1595" s="11" t="s">
        <v>66</v>
      </c>
      <c r="N1595" s="11" t="s">
        <v>6874</v>
      </c>
      <c r="O1595" s="11" t="s">
        <v>6875</v>
      </c>
      <c r="P1595" s="11" t="s">
        <v>66</v>
      </c>
      <c r="Q1595" s="11">
        <v>94115</v>
      </c>
      <c r="R1595" s="11" t="s">
        <v>7124</v>
      </c>
      <c r="S1595" s="11" t="s">
        <v>6878</v>
      </c>
      <c r="T1595" s="11" t="s">
        <v>14617</v>
      </c>
      <c r="U1595" s="11">
        <v>0</v>
      </c>
      <c r="V1595" s="11" t="s">
        <v>6923</v>
      </c>
      <c r="W1595" s="11">
        <v>110</v>
      </c>
      <c r="X1595" s="11">
        <v>5</v>
      </c>
      <c r="Y1595" s="11" t="s">
        <v>66</v>
      </c>
      <c r="Z1595" s="15" t="e">
        <f>_xlfn.XLOOKUP(E1595, Commandes!F:F, Commandes!D:D)</f>
        <v>#N/A</v>
      </c>
    </row>
    <row r="1596" spans="1:26" x14ac:dyDescent="0.25">
      <c r="A1596" s="11" t="s">
        <v>14469</v>
      </c>
      <c r="B1596" s="11" t="s">
        <v>7127</v>
      </c>
      <c r="C1596" s="11" t="s">
        <v>14470</v>
      </c>
      <c r="D1596" s="11" t="s">
        <v>14618</v>
      </c>
      <c r="E1596" s="11" t="s">
        <v>14619</v>
      </c>
      <c r="F1596" s="11" t="s">
        <v>66</v>
      </c>
      <c r="G1596" s="11" t="s">
        <v>8236</v>
      </c>
      <c r="H1596" s="11" t="s">
        <v>4667</v>
      </c>
      <c r="I1596" s="11" t="s">
        <v>8290</v>
      </c>
      <c r="J1596" s="11" t="s">
        <v>8291</v>
      </c>
      <c r="K1596" s="11" t="s">
        <v>8595</v>
      </c>
      <c r="L1596" s="11" t="s">
        <v>8596</v>
      </c>
      <c r="M1596" s="11" t="s">
        <v>66</v>
      </c>
      <c r="N1596" s="11" t="s">
        <v>6874</v>
      </c>
      <c r="O1596" s="11" t="s">
        <v>6875</v>
      </c>
      <c r="P1596" s="11" t="s">
        <v>14620</v>
      </c>
      <c r="Q1596" s="11">
        <v>48329</v>
      </c>
      <c r="R1596" s="11" t="s">
        <v>13481</v>
      </c>
      <c r="S1596" s="11" t="s">
        <v>6878</v>
      </c>
      <c r="T1596" s="11" t="s">
        <v>14621</v>
      </c>
      <c r="U1596" s="11">
        <v>1595</v>
      </c>
      <c r="V1596" s="11" t="s">
        <v>6880</v>
      </c>
      <c r="W1596" s="11">
        <v>120</v>
      </c>
      <c r="X1596" s="11">
        <v>5</v>
      </c>
      <c r="Y1596" s="11" t="s">
        <v>6881</v>
      </c>
      <c r="Z1596" s="15" t="e">
        <f>_xlfn.XLOOKUP(E1596, Commandes!F:F, Commandes!D:D)</f>
        <v>#N/A</v>
      </c>
    </row>
    <row r="1597" spans="1:26" x14ac:dyDescent="0.25">
      <c r="A1597" s="11" t="s">
        <v>14469</v>
      </c>
      <c r="B1597" s="11" t="s">
        <v>7127</v>
      </c>
      <c r="C1597" s="11" t="s">
        <v>14470</v>
      </c>
      <c r="D1597" s="11" t="s">
        <v>14622</v>
      </c>
      <c r="E1597" s="11" t="s">
        <v>14623</v>
      </c>
      <c r="F1597" s="11" t="s">
        <v>66</v>
      </c>
      <c r="G1597" s="11" t="s">
        <v>8236</v>
      </c>
      <c r="H1597" s="11" t="s">
        <v>4667</v>
      </c>
      <c r="I1597" s="11" t="s">
        <v>8290</v>
      </c>
      <c r="J1597" s="11" t="s">
        <v>8291</v>
      </c>
      <c r="K1597" s="11" t="s">
        <v>8595</v>
      </c>
      <c r="L1597" s="11" t="s">
        <v>8596</v>
      </c>
      <c r="M1597" s="11" t="s">
        <v>66</v>
      </c>
      <c r="N1597" s="11" t="s">
        <v>6874</v>
      </c>
      <c r="O1597" s="11" t="s">
        <v>6875</v>
      </c>
      <c r="P1597" s="11" t="s">
        <v>14624</v>
      </c>
      <c r="Q1597" s="11">
        <v>65530</v>
      </c>
      <c r="R1597" s="11" t="s">
        <v>12262</v>
      </c>
      <c r="S1597" s="11" t="s">
        <v>6878</v>
      </c>
      <c r="T1597" s="11" t="s">
        <v>14625</v>
      </c>
      <c r="U1597" s="11">
        <v>1595</v>
      </c>
      <c r="V1597" s="11" t="s">
        <v>6880</v>
      </c>
      <c r="W1597" s="11">
        <v>120</v>
      </c>
      <c r="X1597" s="11">
        <v>5</v>
      </c>
      <c r="Y1597" s="11" t="s">
        <v>6881</v>
      </c>
      <c r="Z1597" s="15" t="e">
        <f>_xlfn.XLOOKUP(E1597, Commandes!F:F, Commandes!D:D)</f>
        <v>#N/A</v>
      </c>
    </row>
    <row r="1598" spans="1:26" x14ac:dyDescent="0.25">
      <c r="A1598" s="11" t="s">
        <v>14469</v>
      </c>
      <c r="B1598" s="11" t="s">
        <v>7127</v>
      </c>
      <c r="C1598" s="11" t="s">
        <v>14470</v>
      </c>
      <c r="D1598" s="11" t="s">
        <v>14626</v>
      </c>
      <c r="E1598" s="11" t="s">
        <v>14627</v>
      </c>
      <c r="F1598" s="11" t="s">
        <v>66</v>
      </c>
      <c r="G1598" s="11" t="s">
        <v>8236</v>
      </c>
      <c r="H1598" s="11" t="s">
        <v>4667</v>
      </c>
      <c r="I1598" s="11" t="s">
        <v>8290</v>
      </c>
      <c r="J1598" s="11" t="s">
        <v>8291</v>
      </c>
      <c r="K1598" s="11" t="s">
        <v>8595</v>
      </c>
      <c r="L1598" s="11" t="s">
        <v>8596</v>
      </c>
      <c r="M1598" s="11" t="s">
        <v>66</v>
      </c>
      <c r="N1598" s="11" t="s">
        <v>6874</v>
      </c>
      <c r="O1598" s="11" t="s">
        <v>6875</v>
      </c>
      <c r="P1598" s="11" t="s">
        <v>66</v>
      </c>
      <c r="Q1598" s="11">
        <v>95625</v>
      </c>
      <c r="R1598" s="11" t="s">
        <v>14628</v>
      </c>
      <c r="S1598" s="11" t="s">
        <v>8335</v>
      </c>
      <c r="T1598" s="11" t="s">
        <v>14629</v>
      </c>
      <c r="U1598" s="11">
        <v>1595</v>
      </c>
      <c r="V1598" s="11" t="s">
        <v>6880</v>
      </c>
      <c r="W1598" s="11">
        <v>120</v>
      </c>
      <c r="X1598" s="11">
        <v>5</v>
      </c>
      <c r="Y1598" s="11" t="s">
        <v>6881</v>
      </c>
      <c r="Z1598" s="15" t="e">
        <f>_xlfn.XLOOKUP(E1598, Commandes!F:F, Commandes!D:D)</f>
        <v>#N/A</v>
      </c>
    </row>
    <row r="1599" spans="1:26" x14ac:dyDescent="0.25">
      <c r="A1599" s="11" t="s">
        <v>14469</v>
      </c>
      <c r="B1599" s="11" t="s">
        <v>7127</v>
      </c>
      <c r="C1599" s="11" t="s">
        <v>14470</v>
      </c>
      <c r="D1599" s="11" t="s">
        <v>14630</v>
      </c>
      <c r="E1599" s="11" t="s">
        <v>14631</v>
      </c>
      <c r="F1599" s="11" t="s">
        <v>66</v>
      </c>
      <c r="G1599" s="11" t="s">
        <v>8236</v>
      </c>
      <c r="H1599" s="11" t="s">
        <v>4667</v>
      </c>
      <c r="I1599" s="11" t="s">
        <v>8290</v>
      </c>
      <c r="J1599" s="11" t="s">
        <v>8291</v>
      </c>
      <c r="K1599" s="11" t="s">
        <v>8595</v>
      </c>
      <c r="L1599" s="11" t="s">
        <v>7809</v>
      </c>
      <c r="M1599" s="11" t="s">
        <v>66</v>
      </c>
      <c r="N1599" s="11" t="s">
        <v>6874</v>
      </c>
      <c r="O1599" s="11" t="s">
        <v>6875</v>
      </c>
      <c r="P1599" s="11" t="s">
        <v>66</v>
      </c>
      <c r="Q1599" s="11">
        <v>85714</v>
      </c>
      <c r="R1599" s="11" t="s">
        <v>14632</v>
      </c>
      <c r="S1599" s="11" t="s">
        <v>8335</v>
      </c>
      <c r="T1599" s="11" t="s">
        <v>14633</v>
      </c>
      <c r="U1599" s="11">
        <v>1595</v>
      </c>
      <c r="V1599" s="11" t="s">
        <v>6880</v>
      </c>
      <c r="W1599" s="11">
        <v>120</v>
      </c>
      <c r="X1599" s="11">
        <v>5</v>
      </c>
      <c r="Y1599" s="11" t="s">
        <v>6881</v>
      </c>
      <c r="Z1599" s="15" t="e">
        <f>_xlfn.XLOOKUP(E1599, Commandes!F:F, Commandes!D:D)</f>
        <v>#N/A</v>
      </c>
    </row>
    <row r="1600" spans="1:26" x14ac:dyDescent="0.25">
      <c r="A1600" s="11" t="s">
        <v>14469</v>
      </c>
      <c r="B1600" s="11" t="s">
        <v>6903</v>
      </c>
      <c r="C1600" s="11" t="s">
        <v>14470</v>
      </c>
      <c r="D1600" s="11" t="s">
        <v>14634</v>
      </c>
      <c r="E1600" s="11" t="s">
        <v>1638</v>
      </c>
      <c r="F1600" s="11" t="s">
        <v>6905</v>
      </c>
      <c r="G1600" s="11" t="s">
        <v>66</v>
      </c>
      <c r="H1600" s="11" t="s">
        <v>6906</v>
      </c>
      <c r="I1600" s="11" t="s">
        <v>4831</v>
      </c>
      <c r="J1600" s="11" t="s">
        <v>13959</v>
      </c>
      <c r="K1600" s="11" t="s">
        <v>14635</v>
      </c>
      <c r="L1600" s="11" t="s">
        <v>14636</v>
      </c>
      <c r="M1600" s="11" t="s">
        <v>66</v>
      </c>
      <c r="N1600" s="11" t="s">
        <v>6874</v>
      </c>
      <c r="O1600" s="11" t="s">
        <v>6875</v>
      </c>
      <c r="P1600" s="11" t="s">
        <v>66</v>
      </c>
      <c r="Q1600" s="11">
        <v>256485</v>
      </c>
      <c r="R1600" s="11" t="s">
        <v>14637</v>
      </c>
      <c r="S1600" s="11" t="s">
        <v>8335</v>
      </c>
      <c r="T1600" s="11" t="s">
        <v>1640</v>
      </c>
      <c r="U1600" s="11">
        <v>3500</v>
      </c>
      <c r="V1600" s="11" t="s">
        <v>6923</v>
      </c>
      <c r="W1600" s="11">
        <v>214</v>
      </c>
      <c r="X1600" s="11">
        <v>8</v>
      </c>
      <c r="Y1600" s="11" t="s">
        <v>66</v>
      </c>
      <c r="Z1600" s="15" t="str">
        <f>_xlfn.XLOOKUP(E1600, Commandes!F:F, Commandes!D:D)</f>
        <v>GNVY-7JG-X8P</v>
      </c>
    </row>
    <row r="1601" spans="1:26" x14ac:dyDescent="0.25">
      <c r="A1601" s="11" t="s">
        <v>14469</v>
      </c>
      <c r="B1601" s="11" t="s">
        <v>6903</v>
      </c>
      <c r="C1601" s="11" t="s">
        <v>14470</v>
      </c>
      <c r="D1601" s="11" t="s">
        <v>14638</v>
      </c>
      <c r="E1601" s="11" t="s">
        <v>1661</v>
      </c>
      <c r="F1601" s="11" t="s">
        <v>6905</v>
      </c>
      <c r="G1601" s="11" t="s">
        <v>66</v>
      </c>
      <c r="H1601" s="11" t="s">
        <v>6906</v>
      </c>
      <c r="I1601" s="11" t="s">
        <v>4831</v>
      </c>
      <c r="J1601" s="11" t="s">
        <v>13959</v>
      </c>
      <c r="K1601" s="11" t="s">
        <v>14639</v>
      </c>
      <c r="L1601" s="11" t="s">
        <v>12864</v>
      </c>
      <c r="M1601" s="11" t="s">
        <v>66</v>
      </c>
      <c r="N1601" s="11" t="s">
        <v>6874</v>
      </c>
      <c r="O1601" s="11" t="s">
        <v>6875</v>
      </c>
      <c r="P1601" s="11" t="s">
        <v>14640</v>
      </c>
      <c r="Q1601" s="11">
        <v>186020</v>
      </c>
      <c r="R1601" s="11" t="s">
        <v>14641</v>
      </c>
      <c r="S1601" s="11" t="s">
        <v>7125</v>
      </c>
      <c r="T1601" s="11" t="s">
        <v>1663</v>
      </c>
      <c r="U1601" s="11">
        <v>3500</v>
      </c>
      <c r="V1601" s="11" t="s">
        <v>6923</v>
      </c>
      <c r="W1601" s="11">
        <v>214</v>
      </c>
      <c r="X1601" s="11">
        <v>8</v>
      </c>
      <c r="Y1601" s="11" t="s">
        <v>66</v>
      </c>
      <c r="Z1601" s="15" t="str">
        <f>_xlfn.XLOOKUP(E1601, Commandes!F:F, Commandes!D:D)</f>
        <v>GYG9-ZKP-H42</v>
      </c>
    </row>
  </sheetData>
  <autoFilter ref="A1:Z1601" xr:uid="{1CAED3B1-8DAE-4D7F-AD9F-CCFBAD9D8FED}"/>
  <pageMargins left="0.78740157499999996" right="0.78740157499999996" top="0.984251969" bottom="0.984251969" header="0.5" footer="0.5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A337423-1845-4EDA-82B5-F7BE6F09C3F4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1e0f7d22-0dd1-4cbf-98e9-4e422465d1fd}" enabled="0" method="" siteId="{1e0f7d22-0dd1-4cbf-98e9-4e422465d1f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boitiers actifs</vt:lpstr>
      <vt:lpstr>correspondance</vt:lpstr>
      <vt:lpstr>Commandes</vt:lpstr>
      <vt:lpstr>Parc Samsara</vt:lpstr>
      <vt:lpstr>Véhicules Samsara non équipés</vt:lpstr>
      <vt:lpstr>Parc Avril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Ngounou Tristan</dc:creator>
  <cp:lastModifiedBy>Ngounou Tristan</cp:lastModifiedBy>
  <dcterms:created xsi:type="dcterms:W3CDTF">2015-06-05T18:19:34Z</dcterms:created>
  <dcterms:modified xsi:type="dcterms:W3CDTF">2026-05-19T09:06:21Z</dcterms:modified>
</cp:coreProperties>
</file>