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费用合计" sheetId="1" r:id="rId1"/>
    <sheet name="吉利骨架" sheetId="2" r:id="rId2"/>
    <sheet name="吉利面套" sheetId="3" r:id="rId3"/>
    <sheet name="库房短转" sheetId="4" r:id="rId4"/>
  </sheets>
  <definedNames>
    <definedName name="_xlnm._FilterDatabase" localSheetId="1" hidden="1">吉利骨架!$A$4:$S$115</definedName>
    <definedName name="_xlnm._FilterDatabase" localSheetId="2" hidden="1">吉利面套!$A$4:$S$80</definedName>
    <definedName name="_xlnm._FilterDatabase" localSheetId="3" hidden="1">库房短转!$A$4:$S$105</definedName>
  </definedNames>
  <calcPr calcId="145621"/>
</workbook>
</file>

<file path=xl/calcChain.xml><?xml version="1.0" encoding="utf-8"?>
<calcChain xmlns="http://schemas.openxmlformats.org/spreadsheetml/2006/main">
  <c r="R6" i="4" l="1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5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6" i="4"/>
  <c r="L5" i="4"/>
  <c r="Q101" i="4"/>
  <c r="Q100" i="4"/>
  <c r="Q99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77" i="4"/>
  <c r="Q76" i="4"/>
  <c r="Q75" i="4"/>
  <c r="Q74" i="4"/>
  <c r="Q73" i="4"/>
  <c r="Q72" i="4"/>
  <c r="Q71" i="4"/>
  <c r="Q70" i="4"/>
  <c r="Q85" i="4"/>
  <c r="Q84" i="4"/>
  <c r="Q83" i="4"/>
  <c r="Q82" i="4"/>
  <c r="Q81" i="4"/>
  <c r="Q80" i="4"/>
  <c r="Q79" i="4"/>
  <c r="Q78" i="4"/>
  <c r="Q93" i="4"/>
  <c r="Q92" i="4"/>
  <c r="Q91" i="4"/>
  <c r="Q90" i="4"/>
  <c r="Q89" i="4"/>
  <c r="Q88" i="4"/>
  <c r="Q87" i="4"/>
  <c r="Q86" i="4"/>
  <c r="L26" i="3"/>
  <c r="L27" i="3"/>
  <c r="L28" i="3"/>
  <c r="L29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5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26" i="3"/>
  <c r="R26" i="3" s="1"/>
  <c r="Q27" i="3"/>
  <c r="R27" i="3" s="1"/>
  <c r="Q28" i="3"/>
  <c r="R28" i="3" s="1"/>
  <c r="Q29" i="3"/>
  <c r="R29" i="3" s="1"/>
  <c r="Q2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5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30" i="3"/>
  <c r="L25" i="3"/>
  <c r="Q30" i="3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6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5" i="2"/>
  <c r="N80" i="3" l="1"/>
  <c r="Q5" i="3"/>
  <c r="M105" i="4"/>
  <c r="Q5" i="2"/>
  <c r="M115" i="2"/>
  <c r="Q94" i="4"/>
  <c r="Q95" i="4"/>
  <c r="Q96" i="4"/>
  <c r="Q97" i="4"/>
  <c r="Q98" i="4"/>
  <c r="Q102" i="4"/>
  <c r="Q103" i="4"/>
  <c r="Q104" i="4"/>
  <c r="Q5" i="4"/>
  <c r="Q105" i="4" s="1"/>
  <c r="J7" i="1"/>
  <c r="D7" i="1"/>
  <c r="R105" i="4" l="1"/>
  <c r="R115" i="2"/>
  <c r="Q115" i="2"/>
  <c r="Q80" i="3"/>
  <c r="R80" i="3"/>
  <c r="J14" i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在此列输入：
国内陆运运费、
国内空运运费、 
仓储配送费、
进、出口海运运费、
进、出口空运运费、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如果有，请在此列录入所运货物的发票号或送货单据的号码
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请描述运输货物的名称，或录入发生费用的详细描述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在此列输入：
国内陆运运费、
国内空运运费、 
仓储配送费、
进、出口海运运费、
进、出口空运运费、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如果有，请在此列录入所运货物的发票号或送货单据的号码
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请描述运输货物的名称，或录入发生费用的详细描述</t>
        </r>
      </text>
    </comment>
  </commentList>
</comments>
</file>

<file path=xl/sharedStrings.xml><?xml version="1.0" encoding="utf-8"?>
<sst xmlns="http://schemas.openxmlformats.org/spreadsheetml/2006/main" count="2394" uniqueCount="76">
  <si>
    <t>物流公司名称：重庆荣润物流有限公司</t>
    <phoneticPr fontId="4" type="noConversion"/>
  </si>
  <si>
    <t>序号</t>
    <phoneticPr fontId="4" type="noConversion"/>
  </si>
  <si>
    <t>费用名称</t>
    <phoneticPr fontId="4" type="noConversion"/>
  </si>
  <si>
    <t>发票号/单据号</t>
    <phoneticPr fontId="4" type="noConversion"/>
  </si>
  <si>
    <t>运费金额（元）</t>
    <phoneticPr fontId="4" type="noConversion"/>
  </si>
  <si>
    <t>备注</t>
    <phoneticPr fontId="4" type="noConversion"/>
  </si>
  <si>
    <t>未开发票</t>
    <phoneticPr fontId="4" type="noConversion"/>
  </si>
  <si>
    <t>月度运费-骨架</t>
    <phoneticPr fontId="4" type="noConversion"/>
  </si>
  <si>
    <t>月度运费-面套</t>
    <phoneticPr fontId="4" type="noConversion"/>
  </si>
  <si>
    <t>月度运费-库房转货</t>
    <phoneticPr fontId="4" type="noConversion"/>
  </si>
  <si>
    <t>合计</t>
    <phoneticPr fontId="4" type="noConversion"/>
  </si>
  <si>
    <t>合计</t>
    <phoneticPr fontId="4" type="noConversion"/>
  </si>
  <si>
    <t>制表人：</t>
    <phoneticPr fontId="4" type="noConversion"/>
  </si>
  <si>
    <t>审核人：</t>
    <phoneticPr fontId="4" type="noConversion"/>
  </si>
  <si>
    <t>日期：</t>
    <phoneticPr fontId="4" type="noConversion"/>
  </si>
  <si>
    <t>单位：元</t>
    <phoneticPr fontId="11" type="noConversion"/>
  </si>
  <si>
    <t>序号</t>
    <phoneticPr fontId="3" type="noConversion"/>
  </si>
  <si>
    <t>地点</t>
    <phoneticPr fontId="3" type="noConversion"/>
  </si>
  <si>
    <t>运输供应商</t>
    <phoneticPr fontId="3" type="noConversion"/>
  </si>
  <si>
    <t>运费类型</t>
    <phoneticPr fontId="3" type="noConversion"/>
  </si>
  <si>
    <t>运输单号</t>
    <phoneticPr fontId="3" type="noConversion"/>
  </si>
  <si>
    <t>日期</t>
    <phoneticPr fontId="3" type="noConversion"/>
  </si>
  <si>
    <t>线路起点</t>
    <phoneticPr fontId="3" type="noConversion"/>
  </si>
  <si>
    <t>线路终点</t>
    <phoneticPr fontId="3" type="noConversion"/>
  </si>
  <si>
    <t>运输产品</t>
    <phoneticPr fontId="3" type="noConversion"/>
  </si>
  <si>
    <t>运输方式</t>
    <phoneticPr fontId="3" type="noConversion"/>
  </si>
  <si>
    <t>车型</t>
    <phoneticPr fontId="3" type="noConversion"/>
  </si>
  <si>
    <t>数量</t>
    <phoneticPr fontId="3" type="noConversion"/>
  </si>
  <si>
    <t>总体积（m3）</t>
    <phoneticPr fontId="3" type="noConversion"/>
  </si>
  <si>
    <t>总重量（kg）</t>
    <phoneticPr fontId="3" type="noConversion"/>
  </si>
  <si>
    <t>提送货费（若有）</t>
    <phoneticPr fontId="3" type="noConversion"/>
  </si>
  <si>
    <t>预提运费合计（不含税）</t>
    <phoneticPr fontId="3" type="noConversion"/>
  </si>
  <si>
    <t>备注</t>
    <phoneticPr fontId="3" type="noConversion"/>
  </si>
  <si>
    <t>成都工厂（173101）</t>
    <phoneticPr fontId="3" type="noConversion"/>
  </si>
  <si>
    <t>荣润</t>
    <phoneticPr fontId="3" type="noConversion"/>
  </si>
  <si>
    <t>原材料运费</t>
    <phoneticPr fontId="3" type="noConversion"/>
  </si>
  <si>
    <t>重庆</t>
    <phoneticPr fontId="3" type="noConversion"/>
  </si>
  <si>
    <t>成都</t>
    <phoneticPr fontId="3" type="noConversion"/>
  </si>
  <si>
    <t>FTL</t>
    <phoneticPr fontId="3" type="noConversion"/>
  </si>
  <si>
    <t>9.6m箱体车</t>
    <phoneticPr fontId="11" type="noConversion"/>
  </si>
  <si>
    <t>成都工厂（173101）</t>
    <phoneticPr fontId="3" type="noConversion"/>
  </si>
  <si>
    <t>荣润</t>
    <phoneticPr fontId="3" type="noConversion"/>
  </si>
  <si>
    <t>原材料运费</t>
    <phoneticPr fontId="3" type="noConversion"/>
  </si>
  <si>
    <t>重庆</t>
    <phoneticPr fontId="3" type="noConversion"/>
  </si>
  <si>
    <t>成都</t>
    <phoneticPr fontId="3" type="noConversion"/>
  </si>
  <si>
    <t>成都工厂（173101）</t>
  </si>
  <si>
    <t>9.6m箱体车</t>
  </si>
  <si>
    <t>合计：</t>
    <phoneticPr fontId="3" type="noConversion"/>
  </si>
  <si>
    <t>物料计划员/库房工程师（编制):</t>
    <phoneticPr fontId="3" type="noConversion"/>
  </si>
  <si>
    <t>物料经理/主管（审批）:</t>
    <phoneticPr fontId="3" type="noConversion"/>
  </si>
  <si>
    <t>日期：</t>
    <phoneticPr fontId="11" type="noConversion"/>
  </si>
  <si>
    <t>吉利骨架</t>
    <phoneticPr fontId="3" type="noConversion"/>
  </si>
  <si>
    <t>吉利骨架空箱</t>
    <phoneticPr fontId="3" type="noConversion"/>
  </si>
  <si>
    <t>吉利面套</t>
    <phoneticPr fontId="3" type="noConversion"/>
  </si>
  <si>
    <t>LTL</t>
    <phoneticPr fontId="3" type="noConversion"/>
  </si>
  <si>
    <t>吉利原材料</t>
    <phoneticPr fontId="3" type="noConversion"/>
  </si>
  <si>
    <t>7.6m箱体车</t>
  </si>
  <si>
    <t>7.6m箱体车</t>
    <phoneticPr fontId="11" type="noConversion"/>
  </si>
  <si>
    <t>中转仓</t>
    <phoneticPr fontId="3" type="noConversion"/>
  </si>
  <si>
    <t>凌达面套</t>
    <phoneticPr fontId="3" type="noConversion"/>
  </si>
  <si>
    <t>展鹏面套</t>
    <phoneticPr fontId="3" type="noConversion"/>
  </si>
  <si>
    <t>成都安道拓</t>
    <phoneticPr fontId="3" type="noConversion"/>
  </si>
  <si>
    <t>运输单价   （含税保险）</t>
    <phoneticPr fontId="3" type="noConversion"/>
  </si>
  <si>
    <t>运输单价    （含税保险）</t>
    <phoneticPr fontId="3" type="noConversion"/>
  </si>
  <si>
    <t>数量</t>
    <phoneticPr fontId="3" type="noConversion"/>
  </si>
  <si>
    <t>2018年5月26日至2018年5月31日                                                                                                                       已开票未付款或未开票未付款物流费用统计</t>
    <phoneticPr fontId="4" type="noConversion"/>
  </si>
  <si>
    <t>备注：物流运输费用结算周期为2018/5/26-2018/6/25</t>
    <phoneticPr fontId="4" type="noConversion"/>
  </si>
  <si>
    <t>2018年6月1日到2018年6月25日                                                                                                                       已开票未付款或未开票未付款物流费用统计</t>
    <phoneticPr fontId="4" type="noConversion"/>
  </si>
  <si>
    <t>2018年6月物流运输费用</t>
    <phoneticPr fontId="3" type="noConversion"/>
  </si>
  <si>
    <t>2018年5月物流运输费用</t>
    <phoneticPr fontId="3" type="noConversion"/>
  </si>
  <si>
    <r>
      <rPr>
        <b/>
        <sz val="16"/>
        <color rgb="FFFF0000"/>
        <rFont val="Arial Unicode MS"/>
        <family val="2"/>
        <charset val="134"/>
      </rPr>
      <t>2018</t>
    </r>
    <r>
      <rPr>
        <b/>
        <sz val="16"/>
        <color theme="1"/>
        <rFont val="Arial Unicode MS"/>
        <family val="2"/>
        <charset val="134"/>
      </rPr>
      <t>年</t>
    </r>
    <r>
      <rPr>
        <b/>
        <sz val="16"/>
        <color rgb="FFFF0000"/>
        <rFont val="Arial Unicode MS"/>
        <family val="2"/>
        <charset val="134"/>
      </rPr>
      <t>6</t>
    </r>
    <r>
      <rPr>
        <b/>
        <sz val="16"/>
        <color theme="1"/>
        <rFont val="Arial Unicode MS"/>
        <family val="2"/>
        <charset val="134"/>
      </rPr>
      <t>月国内运费汇总表</t>
    </r>
    <phoneticPr fontId="11" type="noConversion"/>
  </si>
  <si>
    <t>预提运费合计（含税10%）</t>
    <phoneticPr fontId="3" type="noConversion"/>
  </si>
  <si>
    <t>预提运费合计    （含税10%）</t>
    <phoneticPr fontId="3" type="noConversion"/>
  </si>
  <si>
    <t>预提运费合计   （含税10%）</t>
    <phoneticPr fontId="3" type="noConversion"/>
  </si>
  <si>
    <t>原材料运费</t>
  </si>
  <si>
    <t>运输单号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</si>
</sst>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.00&quot;元/车&quot;"/>
    <numFmt numFmtId="177" formatCode="#,##0_ "/>
    <numFmt numFmtId="178" formatCode="#.00&quot;元/立方&quot;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Arial"/>
      <family val="2"/>
    </font>
    <font>
      <b/>
      <sz val="16"/>
      <color theme="1"/>
      <name val="Arial Unicode MS"/>
      <family val="2"/>
      <charset val="134"/>
    </font>
    <font>
      <b/>
      <sz val="16"/>
      <color rgb="FFFF0000"/>
      <name val="Arial Unicode MS"/>
      <family val="2"/>
      <charset val="134"/>
    </font>
    <font>
      <sz val="9"/>
      <name val="宋体"/>
      <family val="2"/>
      <charset val="134"/>
      <scheme val="minor"/>
    </font>
    <font>
      <sz val="1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6"/>
      <color indexed="8"/>
      <name val="Arial Unicode MS"/>
      <family val="2"/>
      <charset val="134"/>
    </font>
    <font>
      <sz val="10"/>
      <color indexed="8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0"/>
      <color indexed="1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sz val="16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/>
    <xf numFmtId="0" fontId="8" fillId="0" borderId="0"/>
  </cellStyleXfs>
  <cellXfs count="56">
    <xf numFmtId="0" fontId="0" fillId="0" borderId="0" xfId="0"/>
    <xf numFmtId="14" fontId="12" fillId="0" borderId="0" xfId="2" applyNumberFormat="1" applyFont="1" applyFill="1" applyBorder="1" applyAlignment="1" applyProtection="1">
      <alignment horizontal="center" vertical="center"/>
      <protection locked="0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/>
    </xf>
    <xf numFmtId="177" fontId="13" fillId="0" borderId="1" xfId="0" applyNumberFormat="1" applyFont="1" applyFill="1" applyBorder="1" applyAlignment="1">
      <alignment horizontal="center" vertical="center"/>
    </xf>
    <xf numFmtId="43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8" fontId="13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58" fontId="12" fillId="0" borderId="1" xfId="4" applyNumberFormat="1" applyFont="1" applyFill="1" applyBorder="1" applyAlignment="1">
      <alignment horizontal="center" vertical="center" wrapText="1"/>
    </xf>
    <xf numFmtId="58" fontId="13" fillId="0" borderId="1" xfId="0" applyNumberFormat="1" applyFont="1" applyFill="1" applyBorder="1" applyAlignment="1">
      <alignment horizontal="center" vertical="center" wrapText="1"/>
    </xf>
    <xf numFmtId="58" fontId="13" fillId="0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2" applyFont="1" applyFill="1" applyAlignment="1" applyProtection="1">
      <alignment horizontal="center" vertical="center"/>
      <protection locked="0"/>
    </xf>
    <xf numFmtId="0" fontId="12" fillId="0" borderId="1" xfId="3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0" borderId="0" xfId="2" applyFont="1" applyFill="1" applyBorder="1" applyAlignment="1" applyProtection="1">
      <alignment horizontal="center" vertical="center"/>
      <protection locked="0"/>
    </xf>
    <xf numFmtId="0" fontId="13" fillId="0" borderId="0" xfId="2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1" xfId="2" applyFont="1" applyFill="1" applyBorder="1" applyAlignment="1">
      <alignment horizontal="center" vertical="center"/>
    </xf>
    <xf numFmtId="43" fontId="16" fillId="0" borderId="1" xfId="1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left" vertical="center"/>
    </xf>
    <xf numFmtId="0" fontId="15" fillId="0" borderId="1" xfId="2" applyFont="1" applyFill="1" applyBorder="1" applyAlignment="1">
      <alignment horizontal="left" vertical="center"/>
    </xf>
    <xf numFmtId="0" fontId="17" fillId="0" borderId="1" xfId="2" applyFont="1" applyFill="1" applyBorder="1" applyAlignment="1">
      <alignment horizontal="center" vertical="center"/>
    </xf>
    <xf numFmtId="43" fontId="18" fillId="0" borderId="1" xfId="1" applyFont="1" applyFill="1" applyBorder="1" applyAlignment="1">
      <alignment horizontal="center" vertical="center"/>
    </xf>
    <xf numFmtId="43" fontId="17" fillId="0" borderId="1" xfId="1" applyFont="1" applyFill="1" applyBorder="1" applyAlignment="1">
      <alignment horizontal="center" vertical="center"/>
    </xf>
    <xf numFmtId="43" fontId="17" fillId="0" borderId="0" xfId="1" applyFont="1" applyFill="1" applyAlignment="1">
      <alignment horizontal="center" vertical="center"/>
    </xf>
    <xf numFmtId="43" fontId="13" fillId="0" borderId="0" xfId="2" applyNumberFormat="1" applyFont="1" applyFill="1" applyAlignment="1">
      <alignment horizontal="center" vertical="center"/>
    </xf>
    <xf numFmtId="0" fontId="13" fillId="0" borderId="0" xfId="2" applyFont="1" applyFill="1" applyAlignment="1">
      <alignment horizontal="right" vertical="center"/>
    </xf>
    <xf numFmtId="0" fontId="19" fillId="0" borderId="0" xfId="2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49" fontId="20" fillId="0" borderId="0" xfId="0" applyNumberFormat="1" applyFont="1" applyBorder="1" applyAlignment="1">
      <alignment horizontal="center" vertical="center"/>
    </xf>
    <xf numFmtId="176" fontId="20" fillId="0" borderId="0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76" fontId="13" fillId="0" borderId="0" xfId="0" applyNumberFormat="1" applyFont="1" applyAlignment="1">
      <alignment horizontal="center" vertical="center"/>
    </xf>
    <xf numFmtId="43" fontId="13" fillId="0" borderId="1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76" fontId="13" fillId="0" borderId="0" xfId="0" applyNumberFormat="1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4" fillId="0" borderId="1" xfId="2" applyFont="1" applyFill="1" applyBorder="1" applyAlignment="1">
      <alignment horizontal="center" vertical="center" wrapText="1"/>
    </xf>
    <xf numFmtId="0" fontId="15" fillId="0" borderId="1" xfId="2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43" fontId="17" fillId="0" borderId="1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0" fontId="12" fillId="0" borderId="0" xfId="2" applyFont="1" applyFill="1" applyBorder="1" applyAlignment="1" applyProtection="1">
      <alignment horizontal="center" vertical="center"/>
      <protection locked="0"/>
    </xf>
    <xf numFmtId="0" fontId="12" fillId="0" borderId="2" xfId="2" applyFont="1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/>
    </xf>
  </cellXfs>
  <cellStyles count="5">
    <cellStyle name="常规" xfId="0" builtinId="0"/>
    <cellStyle name="常规 2" xfId="2"/>
    <cellStyle name="常规_Sheet1" xfId="3"/>
    <cellStyle name="常规_费用汇总" xfId="4"/>
    <cellStyle name="千位分隔" xfId="1" builtinId="3"/>
  </cellStyles>
  <dxfs count="1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workbookViewId="0">
      <pane xSplit="11" ySplit="25" topLeftCell="L26" activePane="bottomRight" state="frozen"/>
      <selection pane="topRight" activeCell="L1" sqref="L1"/>
      <selection pane="bottomLeft" activeCell="A26" sqref="A26"/>
      <selection pane="bottomRight" activeCell="D7" sqref="D7"/>
    </sheetView>
  </sheetViews>
  <sheetFormatPr defaultRowHeight="15" x14ac:dyDescent="0.15"/>
  <cols>
    <col min="1" max="1" width="4.75" style="19" bestFit="1" customWidth="1"/>
    <col min="2" max="2" width="19.875" style="19" bestFit="1" customWidth="1"/>
    <col min="3" max="3" width="11.875" style="19" bestFit="1" customWidth="1"/>
    <col min="4" max="4" width="13.125" style="19" bestFit="1" customWidth="1"/>
    <col min="5" max="5" width="15.5" style="19" bestFit="1" customWidth="1"/>
    <col min="6" max="6" width="9" style="19"/>
    <col min="7" max="7" width="4.75" style="19" bestFit="1" customWidth="1"/>
    <col min="8" max="8" width="19.875" style="19" bestFit="1" customWidth="1"/>
    <col min="9" max="9" width="11.875" style="19" bestFit="1" customWidth="1"/>
    <col min="10" max="10" width="13.125" style="19" bestFit="1" customWidth="1"/>
    <col min="11" max="11" width="15.5" style="19" bestFit="1" customWidth="1"/>
    <col min="12" max="16384" width="9" style="19"/>
  </cols>
  <sheetData>
    <row r="1" spans="1:11" ht="22.5" x14ac:dyDescent="0.15">
      <c r="A1" s="47" t="s">
        <v>65</v>
      </c>
      <c r="B1" s="47"/>
      <c r="C1" s="47"/>
      <c r="D1" s="47"/>
      <c r="E1" s="47"/>
      <c r="F1" s="30"/>
      <c r="G1" s="47" t="s">
        <v>67</v>
      </c>
      <c r="H1" s="47"/>
      <c r="I1" s="47"/>
      <c r="J1" s="47"/>
      <c r="K1" s="47"/>
    </row>
    <row r="2" spans="1:11" x14ac:dyDescent="0.15">
      <c r="A2" s="48" t="s">
        <v>0</v>
      </c>
      <c r="B2" s="48"/>
      <c r="C2" s="48"/>
      <c r="D2" s="48"/>
      <c r="E2" s="48"/>
      <c r="F2" s="18"/>
      <c r="G2" s="48" t="s">
        <v>0</v>
      </c>
      <c r="H2" s="48"/>
      <c r="I2" s="48"/>
      <c r="J2" s="48"/>
      <c r="K2" s="48"/>
    </row>
    <row r="3" spans="1:11" x14ac:dyDescent="0.15">
      <c r="A3" s="20" t="s">
        <v>1</v>
      </c>
      <c r="B3" s="20" t="s">
        <v>2</v>
      </c>
      <c r="C3" s="20" t="s">
        <v>3</v>
      </c>
      <c r="D3" s="20" t="s">
        <v>4</v>
      </c>
      <c r="E3" s="20" t="s">
        <v>5</v>
      </c>
      <c r="F3" s="18"/>
      <c r="G3" s="20" t="s">
        <v>1</v>
      </c>
      <c r="H3" s="20" t="s">
        <v>2</v>
      </c>
      <c r="I3" s="20" t="s">
        <v>3</v>
      </c>
      <c r="J3" s="20" t="s">
        <v>4</v>
      </c>
      <c r="K3" s="20" t="s">
        <v>5</v>
      </c>
    </row>
    <row r="4" spans="1:11" x14ac:dyDescent="0.15">
      <c r="A4" s="20">
        <v>1</v>
      </c>
      <c r="B4" s="15" t="s">
        <v>69</v>
      </c>
      <c r="C4" s="20" t="s">
        <v>6</v>
      </c>
      <c r="D4" s="21"/>
      <c r="E4" s="22" t="s">
        <v>7</v>
      </c>
      <c r="F4" s="18"/>
      <c r="G4" s="20">
        <v>1</v>
      </c>
      <c r="H4" s="15" t="s">
        <v>68</v>
      </c>
      <c r="I4" s="20" t="s">
        <v>6</v>
      </c>
      <c r="J4" s="21"/>
      <c r="K4" s="22" t="s">
        <v>7</v>
      </c>
    </row>
    <row r="5" spans="1:11" x14ac:dyDescent="0.15">
      <c r="A5" s="20">
        <v>2</v>
      </c>
      <c r="B5" s="15" t="s">
        <v>69</v>
      </c>
      <c r="C5" s="20" t="s">
        <v>6</v>
      </c>
      <c r="D5" s="21"/>
      <c r="E5" s="22" t="s">
        <v>8</v>
      </c>
      <c r="F5" s="18"/>
      <c r="G5" s="20">
        <v>2</v>
      </c>
      <c r="H5" s="15" t="s">
        <v>68</v>
      </c>
      <c r="I5" s="20" t="s">
        <v>6</v>
      </c>
      <c r="J5" s="21"/>
      <c r="K5" s="22" t="s">
        <v>8</v>
      </c>
    </row>
    <row r="6" spans="1:11" x14ac:dyDescent="0.15">
      <c r="A6" s="20">
        <v>3</v>
      </c>
      <c r="B6" s="15" t="s">
        <v>69</v>
      </c>
      <c r="C6" s="20" t="s">
        <v>6</v>
      </c>
      <c r="D6" s="21"/>
      <c r="E6" s="23" t="s">
        <v>9</v>
      </c>
      <c r="F6" s="18"/>
      <c r="G6" s="20">
        <v>3</v>
      </c>
      <c r="H6" s="15" t="s">
        <v>68</v>
      </c>
      <c r="I6" s="20" t="s">
        <v>6</v>
      </c>
      <c r="J6" s="21"/>
      <c r="K6" s="23" t="s">
        <v>9</v>
      </c>
    </row>
    <row r="7" spans="1:11" x14ac:dyDescent="0.15">
      <c r="A7" s="49" t="s">
        <v>10</v>
      </c>
      <c r="B7" s="49"/>
      <c r="C7" s="24"/>
      <c r="D7" s="25">
        <f>SUM(D4:D6)</f>
        <v>0</v>
      </c>
      <c r="E7" s="26"/>
      <c r="F7" s="27"/>
      <c r="G7" s="50" t="s">
        <v>11</v>
      </c>
      <c r="H7" s="50"/>
      <c r="I7" s="26"/>
      <c r="J7" s="25">
        <f>SUM(J4:J6)</f>
        <v>0</v>
      </c>
      <c r="K7" s="24"/>
    </row>
    <row r="8" spans="1:11" x14ac:dyDescent="0.1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</row>
    <row r="9" spans="1:11" x14ac:dyDescent="0.15">
      <c r="A9" s="18"/>
      <c r="B9" s="18"/>
      <c r="C9" s="18"/>
      <c r="D9" s="28"/>
      <c r="E9" s="28"/>
      <c r="F9" s="28"/>
      <c r="G9" s="18"/>
      <c r="H9" s="18"/>
      <c r="I9" s="18"/>
      <c r="J9" s="18"/>
      <c r="K9" s="18"/>
    </row>
    <row r="10" spans="1:11" x14ac:dyDescent="0.15">
      <c r="A10" s="18"/>
      <c r="B10" s="29" t="s">
        <v>12</v>
      </c>
      <c r="C10" s="18"/>
      <c r="D10" s="28"/>
      <c r="E10" s="28"/>
      <c r="F10" s="28"/>
      <c r="G10" s="28"/>
      <c r="H10" s="28"/>
      <c r="I10" s="29" t="s">
        <v>13</v>
      </c>
      <c r="J10" s="18"/>
      <c r="K10" s="18"/>
    </row>
    <row r="11" spans="1:11" x14ac:dyDescent="0.15">
      <c r="A11" s="18"/>
      <c r="B11" s="29" t="s">
        <v>14</v>
      </c>
      <c r="C11" s="18"/>
      <c r="D11" s="28"/>
      <c r="E11" s="28"/>
      <c r="F11" s="18"/>
      <c r="G11" s="18"/>
      <c r="H11" s="18"/>
      <c r="I11" s="29" t="s">
        <v>14</v>
      </c>
      <c r="J11" s="18"/>
      <c r="K11" s="18"/>
    </row>
    <row r="12" spans="1:11" x14ac:dyDescent="0.15">
      <c r="A12" s="18"/>
      <c r="B12" s="18"/>
      <c r="C12" s="18"/>
      <c r="D12" s="18"/>
      <c r="E12" s="28"/>
      <c r="F12" s="18"/>
      <c r="G12" s="18"/>
      <c r="H12" s="28"/>
      <c r="I12" s="18"/>
      <c r="J12" s="18"/>
      <c r="K12" s="18"/>
    </row>
    <row r="13" spans="1:11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1:11" x14ac:dyDescent="0.15">
      <c r="A14" s="18"/>
      <c r="B14" s="46" t="s">
        <v>66</v>
      </c>
      <c r="C14" s="46"/>
      <c r="D14" s="46"/>
      <c r="E14" s="46"/>
      <c r="F14" s="18"/>
      <c r="G14" s="18"/>
      <c r="H14" s="18"/>
      <c r="I14" s="18"/>
      <c r="J14" s="28">
        <f>J7+D7</f>
        <v>0</v>
      </c>
      <c r="K14" s="18"/>
    </row>
  </sheetData>
  <mergeCells count="7">
    <mergeCell ref="B14:E14"/>
    <mergeCell ref="A1:E1"/>
    <mergeCell ref="G1:K1"/>
    <mergeCell ref="A2:E2"/>
    <mergeCell ref="G2:K2"/>
    <mergeCell ref="A7:B7"/>
    <mergeCell ref="G7:H7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4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5"/>
  <sheetViews>
    <sheetView workbookViewId="0">
      <pane xSplit="19" ySplit="4" topLeftCell="AB100" activePane="bottomRight" state="frozen"/>
      <selection pane="topRight" activeCell="T1" sqref="T1"/>
      <selection pane="bottomLeft" activeCell="A5" sqref="A5"/>
      <selection pane="bottomRight" activeCell="H119" sqref="H119:O119"/>
    </sheetView>
  </sheetViews>
  <sheetFormatPr defaultColWidth="7.5" defaultRowHeight="15" x14ac:dyDescent="0.15"/>
  <cols>
    <col min="1" max="1" width="4.75" style="13" bestFit="1" customWidth="1"/>
    <col min="2" max="2" width="17.25" style="13" bestFit="1" customWidth="1"/>
    <col min="3" max="3" width="6.375" style="13" bestFit="1" customWidth="1"/>
    <col min="4" max="4" width="9.625" style="13" bestFit="1" customWidth="1"/>
    <col min="5" max="5" width="8" style="34" bestFit="1" customWidth="1"/>
    <col min="6" max="6" width="4.75" style="13" bestFit="1" customWidth="1"/>
    <col min="7" max="8" width="4.75" style="35" bestFit="1" customWidth="1"/>
    <col min="9" max="9" width="11.375" style="13" bestFit="1" customWidth="1"/>
    <col min="10" max="10" width="4.75" style="13" bestFit="1" customWidth="1"/>
    <col min="11" max="11" width="10" style="13" bestFit="1" customWidth="1"/>
    <col min="12" max="12" width="11.375" style="36" bestFit="1" customWidth="1"/>
    <col min="13" max="13" width="4.75" style="13" bestFit="1" customWidth="1"/>
    <col min="14" max="14" width="7" style="13" bestFit="1" customWidth="1"/>
    <col min="15" max="15" width="6.5" style="13" bestFit="1" customWidth="1"/>
    <col min="16" max="16" width="8" style="13" bestFit="1" customWidth="1"/>
    <col min="17" max="18" width="11.375" style="13" bestFit="1" customWidth="1"/>
    <col min="19" max="19" width="4.75" style="35" bestFit="1" customWidth="1"/>
    <col min="20" max="16384" width="7.5" style="13"/>
  </cols>
  <sheetData>
    <row r="1" spans="1:19" ht="22.5" x14ac:dyDescent="0.15">
      <c r="A1" s="51" t="s">
        <v>70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M1" s="51"/>
      <c r="N1" s="51"/>
      <c r="O1" s="51"/>
      <c r="P1" s="51"/>
      <c r="Q1" s="51"/>
      <c r="R1" s="51"/>
      <c r="S1" s="51"/>
    </row>
    <row r="2" spans="1:19" x14ac:dyDescent="0.15">
      <c r="A2" s="31"/>
      <c r="B2" s="31"/>
      <c r="C2" s="31"/>
      <c r="D2" s="31"/>
      <c r="E2" s="32"/>
      <c r="F2" s="31"/>
      <c r="G2" s="31"/>
      <c r="H2" s="31"/>
      <c r="I2" s="31"/>
      <c r="J2" s="31"/>
      <c r="K2" s="31"/>
      <c r="L2" s="33"/>
      <c r="M2" s="31"/>
      <c r="N2" s="31"/>
      <c r="O2" s="31"/>
      <c r="P2" s="31"/>
      <c r="Q2" s="31"/>
      <c r="R2" s="31"/>
      <c r="S2" s="31"/>
    </row>
    <row r="3" spans="1:19" x14ac:dyDescent="0.15">
      <c r="Q3" s="1" t="s">
        <v>15</v>
      </c>
    </row>
    <row r="4" spans="1:19" ht="30" x14ac:dyDescent="0.15">
      <c r="A4" s="38" t="s">
        <v>16</v>
      </c>
      <c r="B4" s="38" t="s">
        <v>17</v>
      </c>
      <c r="C4" s="38" t="s">
        <v>18</v>
      </c>
      <c r="D4" s="38" t="s">
        <v>19</v>
      </c>
      <c r="E4" s="39" t="s">
        <v>20</v>
      </c>
      <c r="F4" s="38" t="s">
        <v>21</v>
      </c>
      <c r="G4" s="38" t="s">
        <v>22</v>
      </c>
      <c r="H4" s="38" t="s">
        <v>23</v>
      </c>
      <c r="I4" s="38" t="s">
        <v>24</v>
      </c>
      <c r="J4" s="38" t="s">
        <v>25</v>
      </c>
      <c r="K4" s="38" t="s">
        <v>26</v>
      </c>
      <c r="L4" s="38" t="s">
        <v>62</v>
      </c>
      <c r="M4" s="38" t="s">
        <v>27</v>
      </c>
      <c r="N4" s="38" t="s">
        <v>28</v>
      </c>
      <c r="O4" s="38" t="s">
        <v>29</v>
      </c>
      <c r="P4" s="38" t="s">
        <v>30</v>
      </c>
      <c r="Q4" s="38" t="s">
        <v>71</v>
      </c>
      <c r="R4" s="38" t="s">
        <v>31</v>
      </c>
      <c r="S4" s="38" t="s">
        <v>32</v>
      </c>
    </row>
    <row r="5" spans="1:19" x14ac:dyDescent="0.15">
      <c r="A5" s="7">
        <v>1</v>
      </c>
      <c r="B5" s="2" t="s">
        <v>33</v>
      </c>
      <c r="C5" s="2" t="s">
        <v>34</v>
      </c>
      <c r="D5" s="2" t="s">
        <v>35</v>
      </c>
      <c r="E5" s="9"/>
      <c r="F5" s="10"/>
      <c r="G5" s="2" t="s">
        <v>36</v>
      </c>
      <c r="H5" s="2" t="s">
        <v>37</v>
      </c>
      <c r="I5" s="2" t="s">
        <v>51</v>
      </c>
      <c r="J5" s="3" t="s">
        <v>38</v>
      </c>
      <c r="K5" s="3" t="s">
        <v>39</v>
      </c>
      <c r="L5" s="4">
        <f>2450/1.11*1.1</f>
        <v>2427.9279279279276</v>
      </c>
      <c r="M5" s="3"/>
      <c r="N5" s="3"/>
      <c r="O5" s="3"/>
      <c r="P5" s="5"/>
      <c r="Q5" s="6">
        <f>L5*M5+N5*L5</f>
        <v>0</v>
      </c>
      <c r="R5" s="6">
        <f>Q5/1.1</f>
        <v>0</v>
      </c>
      <c r="S5" s="3"/>
    </row>
    <row r="6" spans="1:19" x14ac:dyDescent="0.15">
      <c r="A6" s="7">
        <v>2</v>
      </c>
      <c r="B6" s="2" t="s">
        <v>40</v>
      </c>
      <c r="C6" s="2" t="s">
        <v>41</v>
      </c>
      <c r="D6" s="2" t="s">
        <v>42</v>
      </c>
      <c r="E6" s="9"/>
      <c r="F6" s="11"/>
      <c r="G6" s="2" t="s">
        <v>43</v>
      </c>
      <c r="H6" s="2" t="s">
        <v>44</v>
      </c>
      <c r="I6" s="2" t="s">
        <v>51</v>
      </c>
      <c r="J6" s="3" t="s">
        <v>38</v>
      </c>
      <c r="K6" s="3" t="s">
        <v>39</v>
      </c>
      <c r="L6" s="4">
        <f t="shared" ref="L6:L64" si="0">2450/1.11*1.1</f>
        <v>2427.9279279279276</v>
      </c>
      <c r="M6" s="3"/>
      <c r="N6" s="3"/>
      <c r="O6" s="3"/>
      <c r="P6" s="2"/>
      <c r="Q6" s="6">
        <f t="shared" ref="Q6:Q69" si="1">L6*M6+N6*L6</f>
        <v>0</v>
      </c>
      <c r="R6" s="6">
        <f t="shared" ref="R6:R69" si="2">Q6/1.1</f>
        <v>0</v>
      </c>
      <c r="S6" s="3"/>
    </row>
    <row r="7" spans="1:19" x14ac:dyDescent="0.15">
      <c r="A7" s="44">
        <v>3</v>
      </c>
      <c r="B7" s="2" t="s">
        <v>40</v>
      </c>
      <c r="C7" s="2" t="s">
        <v>41</v>
      </c>
      <c r="D7" s="2" t="s">
        <v>42</v>
      </c>
      <c r="E7" s="9"/>
      <c r="F7" s="11"/>
      <c r="G7" s="2" t="s">
        <v>43</v>
      </c>
      <c r="H7" s="2" t="s">
        <v>44</v>
      </c>
      <c r="I7" s="2" t="s">
        <v>51</v>
      </c>
      <c r="J7" s="3" t="s">
        <v>38</v>
      </c>
      <c r="K7" s="3" t="s">
        <v>39</v>
      </c>
      <c r="L7" s="4">
        <f t="shared" si="0"/>
        <v>2427.9279279279276</v>
      </c>
      <c r="M7" s="3"/>
      <c r="N7" s="3"/>
      <c r="O7" s="3"/>
      <c r="P7" s="2"/>
      <c r="Q7" s="6">
        <f t="shared" si="1"/>
        <v>0</v>
      </c>
      <c r="R7" s="6">
        <f t="shared" si="2"/>
        <v>0</v>
      </c>
      <c r="S7" s="3"/>
    </row>
    <row r="8" spans="1:19" x14ac:dyDescent="0.15">
      <c r="A8" s="44">
        <v>4</v>
      </c>
      <c r="B8" s="2" t="s">
        <v>40</v>
      </c>
      <c r="C8" s="2" t="s">
        <v>41</v>
      </c>
      <c r="D8" s="2" t="s">
        <v>42</v>
      </c>
      <c r="E8" s="9"/>
      <c r="F8" s="12"/>
      <c r="G8" s="2" t="s">
        <v>43</v>
      </c>
      <c r="H8" s="2" t="s">
        <v>44</v>
      </c>
      <c r="I8" s="2" t="s">
        <v>51</v>
      </c>
      <c r="J8" s="3" t="s">
        <v>38</v>
      </c>
      <c r="K8" s="3" t="s">
        <v>39</v>
      </c>
      <c r="L8" s="4">
        <f t="shared" si="0"/>
        <v>2427.9279279279276</v>
      </c>
      <c r="M8" s="3"/>
      <c r="N8" s="3"/>
      <c r="O8" s="3"/>
      <c r="P8" s="5"/>
      <c r="Q8" s="6">
        <f t="shared" si="1"/>
        <v>0</v>
      </c>
      <c r="R8" s="6">
        <f t="shared" si="2"/>
        <v>0</v>
      </c>
      <c r="S8" s="40"/>
    </row>
    <row r="9" spans="1:19" x14ac:dyDescent="0.15">
      <c r="A9" s="44">
        <v>5</v>
      </c>
      <c r="B9" s="2" t="s">
        <v>40</v>
      </c>
      <c r="C9" s="2" t="s">
        <v>41</v>
      </c>
      <c r="D9" s="2" t="s">
        <v>42</v>
      </c>
      <c r="E9" s="9"/>
      <c r="F9" s="11"/>
      <c r="G9" s="2" t="s">
        <v>43</v>
      </c>
      <c r="H9" s="2" t="s">
        <v>44</v>
      </c>
      <c r="I9" s="2" t="s">
        <v>51</v>
      </c>
      <c r="J9" s="3" t="s">
        <v>38</v>
      </c>
      <c r="K9" s="3" t="s">
        <v>39</v>
      </c>
      <c r="L9" s="4">
        <f t="shared" si="0"/>
        <v>2427.9279279279276</v>
      </c>
      <c r="M9" s="3"/>
      <c r="N9" s="3"/>
      <c r="O9" s="3"/>
      <c r="P9" s="7"/>
      <c r="Q9" s="6">
        <f t="shared" si="1"/>
        <v>0</v>
      </c>
      <c r="R9" s="6">
        <f t="shared" si="2"/>
        <v>0</v>
      </c>
      <c r="S9" s="40"/>
    </row>
    <row r="10" spans="1:19" x14ac:dyDescent="0.15">
      <c r="A10" s="44">
        <v>6</v>
      </c>
      <c r="B10" s="2" t="s">
        <v>33</v>
      </c>
      <c r="C10" s="2" t="s">
        <v>34</v>
      </c>
      <c r="D10" s="2" t="s">
        <v>35</v>
      </c>
      <c r="E10" s="9"/>
      <c r="F10" s="10"/>
      <c r="G10" s="2" t="s">
        <v>36</v>
      </c>
      <c r="H10" s="2" t="s">
        <v>37</v>
      </c>
      <c r="I10" s="2" t="s">
        <v>51</v>
      </c>
      <c r="J10" s="3" t="s">
        <v>38</v>
      </c>
      <c r="K10" s="3" t="s">
        <v>39</v>
      </c>
      <c r="L10" s="4">
        <f t="shared" si="0"/>
        <v>2427.9279279279276</v>
      </c>
      <c r="M10" s="3"/>
      <c r="N10" s="3"/>
      <c r="O10" s="3"/>
      <c r="P10" s="5"/>
      <c r="Q10" s="6">
        <f t="shared" si="1"/>
        <v>0</v>
      </c>
      <c r="R10" s="6">
        <f t="shared" si="2"/>
        <v>0</v>
      </c>
      <c r="S10" s="3"/>
    </row>
    <row r="11" spans="1:19" x14ac:dyDescent="0.15">
      <c r="A11" s="44">
        <v>7</v>
      </c>
      <c r="B11" s="2" t="s">
        <v>33</v>
      </c>
      <c r="C11" s="2" t="s">
        <v>34</v>
      </c>
      <c r="D11" s="2" t="s">
        <v>35</v>
      </c>
      <c r="E11" s="9"/>
      <c r="F11" s="11"/>
      <c r="G11" s="2" t="s">
        <v>36</v>
      </c>
      <c r="H11" s="2" t="s">
        <v>37</v>
      </c>
      <c r="I11" s="2" t="s">
        <v>51</v>
      </c>
      <c r="J11" s="3" t="s">
        <v>38</v>
      </c>
      <c r="K11" s="3" t="s">
        <v>39</v>
      </c>
      <c r="L11" s="4">
        <f t="shared" si="0"/>
        <v>2427.9279279279276</v>
      </c>
      <c r="M11" s="3"/>
      <c r="N11" s="3"/>
      <c r="O11" s="3"/>
      <c r="P11" s="2"/>
      <c r="Q11" s="6">
        <f t="shared" si="1"/>
        <v>0</v>
      </c>
      <c r="R11" s="6">
        <f t="shared" si="2"/>
        <v>0</v>
      </c>
      <c r="S11" s="3"/>
    </row>
    <row r="12" spans="1:19" x14ac:dyDescent="0.15">
      <c r="A12" s="44">
        <v>8</v>
      </c>
      <c r="B12" s="2" t="s">
        <v>33</v>
      </c>
      <c r="C12" s="2" t="s">
        <v>34</v>
      </c>
      <c r="D12" s="2" t="s">
        <v>35</v>
      </c>
      <c r="E12" s="9"/>
      <c r="F12" s="11"/>
      <c r="G12" s="2" t="s">
        <v>36</v>
      </c>
      <c r="H12" s="2" t="s">
        <v>37</v>
      </c>
      <c r="I12" s="2" t="s">
        <v>51</v>
      </c>
      <c r="J12" s="3" t="s">
        <v>38</v>
      </c>
      <c r="K12" s="3" t="s">
        <v>39</v>
      </c>
      <c r="L12" s="4">
        <f t="shared" si="0"/>
        <v>2427.9279279279276</v>
      </c>
      <c r="M12" s="3"/>
      <c r="N12" s="3"/>
      <c r="O12" s="3"/>
      <c r="P12" s="2"/>
      <c r="Q12" s="6">
        <f t="shared" si="1"/>
        <v>0</v>
      </c>
      <c r="R12" s="6">
        <f t="shared" si="2"/>
        <v>0</v>
      </c>
      <c r="S12" s="3"/>
    </row>
    <row r="13" spans="1:19" x14ac:dyDescent="0.15">
      <c r="A13" s="44">
        <v>9</v>
      </c>
      <c r="B13" s="2" t="s">
        <v>33</v>
      </c>
      <c r="C13" s="2" t="s">
        <v>34</v>
      </c>
      <c r="D13" s="2" t="s">
        <v>35</v>
      </c>
      <c r="E13" s="9"/>
      <c r="F13" s="12"/>
      <c r="G13" s="2" t="s">
        <v>36</v>
      </c>
      <c r="H13" s="2" t="s">
        <v>37</v>
      </c>
      <c r="I13" s="2" t="s">
        <v>51</v>
      </c>
      <c r="J13" s="3" t="s">
        <v>38</v>
      </c>
      <c r="K13" s="3" t="s">
        <v>39</v>
      </c>
      <c r="L13" s="4">
        <f t="shared" si="0"/>
        <v>2427.9279279279276</v>
      </c>
      <c r="M13" s="3"/>
      <c r="N13" s="3"/>
      <c r="O13" s="3"/>
      <c r="P13" s="5"/>
      <c r="Q13" s="6">
        <f t="shared" si="1"/>
        <v>0</v>
      </c>
      <c r="R13" s="6">
        <f t="shared" si="2"/>
        <v>0</v>
      </c>
      <c r="S13" s="40"/>
    </row>
    <row r="14" spans="1:19" x14ac:dyDescent="0.15">
      <c r="A14" s="44">
        <v>10</v>
      </c>
      <c r="B14" s="2" t="s">
        <v>33</v>
      </c>
      <c r="C14" s="2" t="s">
        <v>34</v>
      </c>
      <c r="D14" s="2" t="s">
        <v>35</v>
      </c>
      <c r="E14" s="9"/>
      <c r="F14" s="11"/>
      <c r="G14" s="2" t="s">
        <v>36</v>
      </c>
      <c r="H14" s="2" t="s">
        <v>37</v>
      </c>
      <c r="I14" s="2" t="s">
        <v>51</v>
      </c>
      <c r="J14" s="3" t="s">
        <v>38</v>
      </c>
      <c r="K14" s="3" t="s">
        <v>39</v>
      </c>
      <c r="L14" s="4">
        <f t="shared" si="0"/>
        <v>2427.9279279279276</v>
      </c>
      <c r="M14" s="3"/>
      <c r="N14" s="3"/>
      <c r="O14" s="3"/>
      <c r="P14" s="44"/>
      <c r="Q14" s="6">
        <f t="shared" si="1"/>
        <v>0</v>
      </c>
      <c r="R14" s="6">
        <f t="shared" si="2"/>
        <v>0</v>
      </c>
      <c r="S14" s="40"/>
    </row>
    <row r="15" spans="1:19" x14ac:dyDescent="0.15">
      <c r="A15" s="44">
        <v>11</v>
      </c>
      <c r="B15" s="2" t="s">
        <v>33</v>
      </c>
      <c r="C15" s="2" t="s">
        <v>34</v>
      </c>
      <c r="D15" s="2" t="s">
        <v>35</v>
      </c>
      <c r="E15" s="9"/>
      <c r="F15" s="10"/>
      <c r="G15" s="2" t="s">
        <v>36</v>
      </c>
      <c r="H15" s="2" t="s">
        <v>37</v>
      </c>
      <c r="I15" s="2" t="s">
        <v>51</v>
      </c>
      <c r="J15" s="3" t="s">
        <v>38</v>
      </c>
      <c r="K15" s="3" t="s">
        <v>39</v>
      </c>
      <c r="L15" s="4">
        <f t="shared" si="0"/>
        <v>2427.9279279279276</v>
      </c>
      <c r="M15" s="3"/>
      <c r="N15" s="3"/>
      <c r="O15" s="3"/>
      <c r="P15" s="5"/>
      <c r="Q15" s="6">
        <f t="shared" si="1"/>
        <v>0</v>
      </c>
      <c r="R15" s="6">
        <f t="shared" si="2"/>
        <v>0</v>
      </c>
      <c r="S15" s="3"/>
    </row>
    <row r="16" spans="1:19" x14ac:dyDescent="0.15">
      <c r="A16" s="44">
        <v>12</v>
      </c>
      <c r="B16" s="2" t="s">
        <v>33</v>
      </c>
      <c r="C16" s="2" t="s">
        <v>34</v>
      </c>
      <c r="D16" s="2" t="s">
        <v>35</v>
      </c>
      <c r="E16" s="9"/>
      <c r="F16" s="11"/>
      <c r="G16" s="2" t="s">
        <v>36</v>
      </c>
      <c r="H16" s="2" t="s">
        <v>37</v>
      </c>
      <c r="I16" s="2" t="s">
        <v>51</v>
      </c>
      <c r="J16" s="3" t="s">
        <v>38</v>
      </c>
      <c r="K16" s="3" t="s">
        <v>39</v>
      </c>
      <c r="L16" s="4">
        <f t="shared" si="0"/>
        <v>2427.9279279279276</v>
      </c>
      <c r="M16" s="3"/>
      <c r="N16" s="3"/>
      <c r="O16" s="3"/>
      <c r="P16" s="2"/>
      <c r="Q16" s="6">
        <f t="shared" si="1"/>
        <v>0</v>
      </c>
      <c r="R16" s="6">
        <f t="shared" si="2"/>
        <v>0</v>
      </c>
      <c r="S16" s="3"/>
    </row>
    <row r="17" spans="1:19" x14ac:dyDescent="0.15">
      <c r="A17" s="44">
        <v>13</v>
      </c>
      <c r="B17" s="2" t="s">
        <v>33</v>
      </c>
      <c r="C17" s="2" t="s">
        <v>34</v>
      </c>
      <c r="D17" s="2" t="s">
        <v>35</v>
      </c>
      <c r="E17" s="9"/>
      <c r="F17" s="11"/>
      <c r="G17" s="2" t="s">
        <v>36</v>
      </c>
      <c r="H17" s="2" t="s">
        <v>37</v>
      </c>
      <c r="I17" s="2" t="s">
        <v>51</v>
      </c>
      <c r="J17" s="3" t="s">
        <v>38</v>
      </c>
      <c r="K17" s="3" t="s">
        <v>39</v>
      </c>
      <c r="L17" s="4">
        <f t="shared" si="0"/>
        <v>2427.9279279279276</v>
      </c>
      <c r="M17" s="3"/>
      <c r="N17" s="3"/>
      <c r="O17" s="3"/>
      <c r="P17" s="2"/>
      <c r="Q17" s="6">
        <f t="shared" si="1"/>
        <v>0</v>
      </c>
      <c r="R17" s="6">
        <f t="shared" si="2"/>
        <v>0</v>
      </c>
      <c r="S17" s="3"/>
    </row>
    <row r="18" spans="1:19" x14ac:dyDescent="0.15">
      <c r="A18" s="44">
        <v>14</v>
      </c>
      <c r="B18" s="2" t="s">
        <v>33</v>
      </c>
      <c r="C18" s="2" t="s">
        <v>34</v>
      </c>
      <c r="D18" s="2" t="s">
        <v>35</v>
      </c>
      <c r="E18" s="9"/>
      <c r="F18" s="12"/>
      <c r="G18" s="2" t="s">
        <v>36</v>
      </c>
      <c r="H18" s="2" t="s">
        <v>37</v>
      </c>
      <c r="I18" s="2" t="s">
        <v>51</v>
      </c>
      <c r="J18" s="3" t="s">
        <v>38</v>
      </c>
      <c r="K18" s="3" t="s">
        <v>39</v>
      </c>
      <c r="L18" s="4">
        <f t="shared" si="0"/>
        <v>2427.9279279279276</v>
      </c>
      <c r="M18" s="3"/>
      <c r="N18" s="3"/>
      <c r="O18" s="3"/>
      <c r="P18" s="5"/>
      <c r="Q18" s="6">
        <f t="shared" si="1"/>
        <v>0</v>
      </c>
      <c r="R18" s="6">
        <f t="shared" si="2"/>
        <v>0</v>
      </c>
      <c r="S18" s="40"/>
    </row>
    <row r="19" spans="1:19" x14ac:dyDescent="0.15">
      <c r="A19" s="44">
        <v>15</v>
      </c>
      <c r="B19" s="2" t="s">
        <v>33</v>
      </c>
      <c r="C19" s="2" t="s">
        <v>34</v>
      </c>
      <c r="D19" s="2" t="s">
        <v>35</v>
      </c>
      <c r="E19" s="9"/>
      <c r="F19" s="11"/>
      <c r="G19" s="2" t="s">
        <v>36</v>
      </c>
      <c r="H19" s="2" t="s">
        <v>37</v>
      </c>
      <c r="I19" s="2" t="s">
        <v>51</v>
      </c>
      <c r="J19" s="3" t="s">
        <v>38</v>
      </c>
      <c r="K19" s="3" t="s">
        <v>39</v>
      </c>
      <c r="L19" s="4">
        <f t="shared" si="0"/>
        <v>2427.9279279279276</v>
      </c>
      <c r="M19" s="3"/>
      <c r="N19" s="3"/>
      <c r="O19" s="3"/>
      <c r="P19" s="44"/>
      <c r="Q19" s="6">
        <f t="shared" si="1"/>
        <v>0</v>
      </c>
      <c r="R19" s="6">
        <f t="shared" si="2"/>
        <v>0</v>
      </c>
      <c r="S19" s="40"/>
    </row>
    <row r="20" spans="1:19" x14ac:dyDescent="0.15">
      <c r="A20" s="44">
        <v>16</v>
      </c>
      <c r="B20" s="2" t="s">
        <v>33</v>
      </c>
      <c r="C20" s="2" t="s">
        <v>34</v>
      </c>
      <c r="D20" s="2" t="s">
        <v>35</v>
      </c>
      <c r="E20" s="9"/>
      <c r="F20" s="10"/>
      <c r="G20" s="2" t="s">
        <v>36</v>
      </c>
      <c r="H20" s="2" t="s">
        <v>37</v>
      </c>
      <c r="I20" s="2" t="s">
        <v>51</v>
      </c>
      <c r="J20" s="3" t="s">
        <v>38</v>
      </c>
      <c r="K20" s="3" t="s">
        <v>39</v>
      </c>
      <c r="L20" s="4">
        <f t="shared" si="0"/>
        <v>2427.9279279279276</v>
      </c>
      <c r="M20" s="3"/>
      <c r="N20" s="3"/>
      <c r="O20" s="3"/>
      <c r="P20" s="5"/>
      <c r="Q20" s="6">
        <f t="shared" si="1"/>
        <v>0</v>
      </c>
      <c r="R20" s="6">
        <f t="shared" si="2"/>
        <v>0</v>
      </c>
      <c r="S20" s="3"/>
    </row>
    <row r="21" spans="1:19" x14ac:dyDescent="0.15">
      <c r="A21" s="44">
        <v>17</v>
      </c>
      <c r="B21" s="2" t="s">
        <v>33</v>
      </c>
      <c r="C21" s="2" t="s">
        <v>34</v>
      </c>
      <c r="D21" s="2" t="s">
        <v>35</v>
      </c>
      <c r="E21" s="9"/>
      <c r="F21" s="11"/>
      <c r="G21" s="2" t="s">
        <v>36</v>
      </c>
      <c r="H21" s="2" t="s">
        <v>37</v>
      </c>
      <c r="I21" s="2" t="s">
        <v>51</v>
      </c>
      <c r="J21" s="3" t="s">
        <v>38</v>
      </c>
      <c r="K21" s="3" t="s">
        <v>39</v>
      </c>
      <c r="L21" s="4">
        <f t="shared" si="0"/>
        <v>2427.9279279279276</v>
      </c>
      <c r="M21" s="3"/>
      <c r="N21" s="3"/>
      <c r="O21" s="3"/>
      <c r="P21" s="2"/>
      <c r="Q21" s="6">
        <f t="shared" si="1"/>
        <v>0</v>
      </c>
      <c r="R21" s="6">
        <f t="shared" si="2"/>
        <v>0</v>
      </c>
      <c r="S21" s="3"/>
    </row>
    <row r="22" spans="1:19" x14ac:dyDescent="0.15">
      <c r="A22" s="44">
        <v>18</v>
      </c>
      <c r="B22" s="2" t="s">
        <v>33</v>
      </c>
      <c r="C22" s="2" t="s">
        <v>34</v>
      </c>
      <c r="D22" s="2" t="s">
        <v>35</v>
      </c>
      <c r="E22" s="9"/>
      <c r="F22" s="11"/>
      <c r="G22" s="2" t="s">
        <v>36</v>
      </c>
      <c r="H22" s="2" t="s">
        <v>37</v>
      </c>
      <c r="I22" s="2" t="s">
        <v>51</v>
      </c>
      <c r="J22" s="3" t="s">
        <v>38</v>
      </c>
      <c r="K22" s="3" t="s">
        <v>39</v>
      </c>
      <c r="L22" s="4">
        <f t="shared" si="0"/>
        <v>2427.9279279279276</v>
      </c>
      <c r="M22" s="3"/>
      <c r="N22" s="3"/>
      <c r="O22" s="3"/>
      <c r="P22" s="2"/>
      <c r="Q22" s="6">
        <f t="shared" si="1"/>
        <v>0</v>
      </c>
      <c r="R22" s="6">
        <f t="shared" si="2"/>
        <v>0</v>
      </c>
      <c r="S22" s="3"/>
    </row>
    <row r="23" spans="1:19" x14ac:dyDescent="0.15">
      <c r="A23" s="44">
        <v>19</v>
      </c>
      <c r="B23" s="2" t="s">
        <v>33</v>
      </c>
      <c r="C23" s="2" t="s">
        <v>34</v>
      </c>
      <c r="D23" s="2" t="s">
        <v>35</v>
      </c>
      <c r="E23" s="9"/>
      <c r="F23" s="12"/>
      <c r="G23" s="2" t="s">
        <v>36</v>
      </c>
      <c r="H23" s="2" t="s">
        <v>37</v>
      </c>
      <c r="I23" s="2" t="s">
        <v>51</v>
      </c>
      <c r="J23" s="3" t="s">
        <v>38</v>
      </c>
      <c r="K23" s="3" t="s">
        <v>39</v>
      </c>
      <c r="L23" s="4">
        <f t="shared" si="0"/>
        <v>2427.9279279279276</v>
      </c>
      <c r="M23" s="3"/>
      <c r="N23" s="3"/>
      <c r="O23" s="3"/>
      <c r="P23" s="5"/>
      <c r="Q23" s="6">
        <f t="shared" si="1"/>
        <v>0</v>
      </c>
      <c r="R23" s="6">
        <f t="shared" si="2"/>
        <v>0</v>
      </c>
      <c r="S23" s="40"/>
    </row>
    <row r="24" spans="1:19" x14ac:dyDescent="0.15">
      <c r="A24" s="44">
        <v>20</v>
      </c>
      <c r="B24" s="2" t="s">
        <v>33</v>
      </c>
      <c r="C24" s="2" t="s">
        <v>34</v>
      </c>
      <c r="D24" s="2" t="s">
        <v>35</v>
      </c>
      <c r="E24" s="9"/>
      <c r="F24" s="11"/>
      <c r="G24" s="2" t="s">
        <v>36</v>
      </c>
      <c r="H24" s="2" t="s">
        <v>37</v>
      </c>
      <c r="I24" s="2" t="s">
        <v>51</v>
      </c>
      <c r="J24" s="3" t="s">
        <v>38</v>
      </c>
      <c r="K24" s="3" t="s">
        <v>39</v>
      </c>
      <c r="L24" s="4">
        <f t="shared" si="0"/>
        <v>2427.9279279279276</v>
      </c>
      <c r="M24" s="3"/>
      <c r="N24" s="3"/>
      <c r="O24" s="3"/>
      <c r="P24" s="44"/>
      <c r="Q24" s="6">
        <f t="shared" si="1"/>
        <v>0</v>
      </c>
      <c r="R24" s="6">
        <f t="shared" si="2"/>
        <v>0</v>
      </c>
      <c r="S24" s="40"/>
    </row>
    <row r="25" spans="1:19" x14ac:dyDescent="0.15">
      <c r="A25" s="44">
        <v>21</v>
      </c>
      <c r="B25" s="2" t="s">
        <v>33</v>
      </c>
      <c r="C25" s="2" t="s">
        <v>34</v>
      </c>
      <c r="D25" s="2" t="s">
        <v>35</v>
      </c>
      <c r="E25" s="9"/>
      <c r="F25" s="10"/>
      <c r="G25" s="2" t="s">
        <v>36</v>
      </c>
      <c r="H25" s="2" t="s">
        <v>37</v>
      </c>
      <c r="I25" s="2" t="s">
        <v>51</v>
      </c>
      <c r="J25" s="3" t="s">
        <v>38</v>
      </c>
      <c r="K25" s="3" t="s">
        <v>39</v>
      </c>
      <c r="L25" s="4">
        <f t="shared" si="0"/>
        <v>2427.9279279279276</v>
      </c>
      <c r="M25" s="3"/>
      <c r="N25" s="3"/>
      <c r="O25" s="3"/>
      <c r="P25" s="5"/>
      <c r="Q25" s="6">
        <f t="shared" si="1"/>
        <v>0</v>
      </c>
      <c r="R25" s="6">
        <f t="shared" si="2"/>
        <v>0</v>
      </c>
      <c r="S25" s="3"/>
    </row>
    <row r="26" spans="1:19" x14ac:dyDescent="0.15">
      <c r="A26" s="44">
        <v>22</v>
      </c>
      <c r="B26" s="2" t="s">
        <v>33</v>
      </c>
      <c r="C26" s="2" t="s">
        <v>34</v>
      </c>
      <c r="D26" s="2" t="s">
        <v>35</v>
      </c>
      <c r="E26" s="9"/>
      <c r="F26" s="11"/>
      <c r="G26" s="2" t="s">
        <v>36</v>
      </c>
      <c r="H26" s="2" t="s">
        <v>37</v>
      </c>
      <c r="I26" s="2" t="s">
        <v>51</v>
      </c>
      <c r="J26" s="3" t="s">
        <v>38</v>
      </c>
      <c r="K26" s="3" t="s">
        <v>39</v>
      </c>
      <c r="L26" s="4">
        <f t="shared" si="0"/>
        <v>2427.9279279279276</v>
      </c>
      <c r="M26" s="3"/>
      <c r="N26" s="3"/>
      <c r="O26" s="3"/>
      <c r="P26" s="2"/>
      <c r="Q26" s="6">
        <f t="shared" si="1"/>
        <v>0</v>
      </c>
      <c r="R26" s="6">
        <f t="shared" si="2"/>
        <v>0</v>
      </c>
      <c r="S26" s="3"/>
    </row>
    <row r="27" spans="1:19" x14ac:dyDescent="0.15">
      <c r="A27" s="44">
        <v>23</v>
      </c>
      <c r="B27" s="2" t="s">
        <v>33</v>
      </c>
      <c r="C27" s="2" t="s">
        <v>34</v>
      </c>
      <c r="D27" s="2" t="s">
        <v>35</v>
      </c>
      <c r="E27" s="9"/>
      <c r="F27" s="11"/>
      <c r="G27" s="2" t="s">
        <v>36</v>
      </c>
      <c r="H27" s="2" t="s">
        <v>37</v>
      </c>
      <c r="I27" s="2" t="s">
        <v>51</v>
      </c>
      <c r="J27" s="3" t="s">
        <v>38</v>
      </c>
      <c r="K27" s="3" t="s">
        <v>39</v>
      </c>
      <c r="L27" s="4">
        <f t="shared" si="0"/>
        <v>2427.9279279279276</v>
      </c>
      <c r="M27" s="3"/>
      <c r="N27" s="3"/>
      <c r="O27" s="3"/>
      <c r="P27" s="2"/>
      <c r="Q27" s="6">
        <f t="shared" si="1"/>
        <v>0</v>
      </c>
      <c r="R27" s="6">
        <f t="shared" si="2"/>
        <v>0</v>
      </c>
      <c r="S27" s="3"/>
    </row>
    <row r="28" spans="1:19" x14ac:dyDescent="0.15">
      <c r="A28" s="44">
        <v>24</v>
      </c>
      <c r="B28" s="2" t="s">
        <v>33</v>
      </c>
      <c r="C28" s="2" t="s">
        <v>34</v>
      </c>
      <c r="D28" s="2" t="s">
        <v>35</v>
      </c>
      <c r="E28" s="9"/>
      <c r="F28" s="12"/>
      <c r="G28" s="2" t="s">
        <v>36</v>
      </c>
      <c r="H28" s="2" t="s">
        <v>37</v>
      </c>
      <c r="I28" s="2" t="s">
        <v>51</v>
      </c>
      <c r="J28" s="3" t="s">
        <v>38</v>
      </c>
      <c r="K28" s="3" t="s">
        <v>39</v>
      </c>
      <c r="L28" s="4">
        <f t="shared" si="0"/>
        <v>2427.9279279279276</v>
      </c>
      <c r="M28" s="3"/>
      <c r="N28" s="3"/>
      <c r="O28" s="3"/>
      <c r="P28" s="5"/>
      <c r="Q28" s="6">
        <f t="shared" si="1"/>
        <v>0</v>
      </c>
      <c r="R28" s="6">
        <f t="shared" si="2"/>
        <v>0</v>
      </c>
      <c r="S28" s="40"/>
    </row>
    <row r="29" spans="1:19" x14ac:dyDescent="0.15">
      <c r="A29" s="44">
        <v>25</v>
      </c>
      <c r="B29" s="2" t="s">
        <v>33</v>
      </c>
      <c r="C29" s="2" t="s">
        <v>34</v>
      </c>
      <c r="D29" s="2" t="s">
        <v>35</v>
      </c>
      <c r="E29" s="9"/>
      <c r="F29" s="11"/>
      <c r="G29" s="2" t="s">
        <v>36</v>
      </c>
      <c r="H29" s="2" t="s">
        <v>37</v>
      </c>
      <c r="I29" s="2" t="s">
        <v>51</v>
      </c>
      <c r="J29" s="3" t="s">
        <v>38</v>
      </c>
      <c r="K29" s="3" t="s">
        <v>39</v>
      </c>
      <c r="L29" s="4">
        <f t="shared" si="0"/>
        <v>2427.9279279279276</v>
      </c>
      <c r="M29" s="3"/>
      <c r="N29" s="3"/>
      <c r="O29" s="3"/>
      <c r="P29" s="44"/>
      <c r="Q29" s="6">
        <f t="shared" si="1"/>
        <v>0</v>
      </c>
      <c r="R29" s="6">
        <f t="shared" si="2"/>
        <v>0</v>
      </c>
      <c r="S29" s="40"/>
    </row>
    <row r="30" spans="1:19" x14ac:dyDescent="0.15">
      <c r="A30" s="44">
        <v>26</v>
      </c>
      <c r="B30" s="2" t="s">
        <v>33</v>
      </c>
      <c r="C30" s="2" t="s">
        <v>34</v>
      </c>
      <c r="D30" s="2" t="s">
        <v>35</v>
      </c>
      <c r="E30" s="9"/>
      <c r="F30" s="10"/>
      <c r="G30" s="2" t="s">
        <v>36</v>
      </c>
      <c r="H30" s="2" t="s">
        <v>37</v>
      </c>
      <c r="I30" s="2" t="s">
        <v>51</v>
      </c>
      <c r="J30" s="3" t="s">
        <v>38</v>
      </c>
      <c r="K30" s="3" t="s">
        <v>39</v>
      </c>
      <c r="L30" s="4">
        <f t="shared" si="0"/>
        <v>2427.9279279279276</v>
      </c>
      <c r="M30" s="3"/>
      <c r="N30" s="3"/>
      <c r="O30" s="3"/>
      <c r="P30" s="5"/>
      <c r="Q30" s="6">
        <f t="shared" si="1"/>
        <v>0</v>
      </c>
      <c r="R30" s="6">
        <f t="shared" si="2"/>
        <v>0</v>
      </c>
      <c r="S30" s="3"/>
    </row>
    <row r="31" spans="1:19" x14ac:dyDescent="0.15">
      <c r="A31" s="44">
        <v>27</v>
      </c>
      <c r="B31" s="2" t="s">
        <v>33</v>
      </c>
      <c r="C31" s="2" t="s">
        <v>34</v>
      </c>
      <c r="D31" s="2" t="s">
        <v>35</v>
      </c>
      <c r="E31" s="9"/>
      <c r="F31" s="11"/>
      <c r="G31" s="2" t="s">
        <v>36</v>
      </c>
      <c r="H31" s="2" t="s">
        <v>37</v>
      </c>
      <c r="I31" s="2" t="s">
        <v>51</v>
      </c>
      <c r="J31" s="3" t="s">
        <v>38</v>
      </c>
      <c r="K31" s="3" t="s">
        <v>39</v>
      </c>
      <c r="L31" s="4">
        <f t="shared" si="0"/>
        <v>2427.9279279279276</v>
      </c>
      <c r="M31" s="3"/>
      <c r="N31" s="3"/>
      <c r="O31" s="3"/>
      <c r="P31" s="2"/>
      <c r="Q31" s="6">
        <f t="shared" si="1"/>
        <v>0</v>
      </c>
      <c r="R31" s="6">
        <f t="shared" si="2"/>
        <v>0</v>
      </c>
      <c r="S31" s="3"/>
    </row>
    <row r="32" spans="1:19" x14ac:dyDescent="0.15">
      <c r="A32" s="44">
        <v>28</v>
      </c>
      <c r="B32" s="2" t="s">
        <v>33</v>
      </c>
      <c r="C32" s="2" t="s">
        <v>34</v>
      </c>
      <c r="D32" s="2" t="s">
        <v>35</v>
      </c>
      <c r="E32" s="9"/>
      <c r="F32" s="11"/>
      <c r="G32" s="2" t="s">
        <v>36</v>
      </c>
      <c r="H32" s="2" t="s">
        <v>37</v>
      </c>
      <c r="I32" s="2" t="s">
        <v>51</v>
      </c>
      <c r="J32" s="3" t="s">
        <v>38</v>
      </c>
      <c r="K32" s="3" t="s">
        <v>39</v>
      </c>
      <c r="L32" s="4">
        <f t="shared" si="0"/>
        <v>2427.9279279279276</v>
      </c>
      <c r="M32" s="3"/>
      <c r="N32" s="3"/>
      <c r="O32" s="3"/>
      <c r="P32" s="2"/>
      <c r="Q32" s="6">
        <f t="shared" si="1"/>
        <v>0</v>
      </c>
      <c r="R32" s="6">
        <f t="shared" si="2"/>
        <v>0</v>
      </c>
      <c r="S32" s="3"/>
    </row>
    <row r="33" spans="1:19" x14ac:dyDescent="0.15">
      <c r="A33" s="44">
        <v>29</v>
      </c>
      <c r="B33" s="2" t="s">
        <v>33</v>
      </c>
      <c r="C33" s="2" t="s">
        <v>34</v>
      </c>
      <c r="D33" s="2" t="s">
        <v>35</v>
      </c>
      <c r="E33" s="9"/>
      <c r="F33" s="12"/>
      <c r="G33" s="2" t="s">
        <v>36</v>
      </c>
      <c r="H33" s="2" t="s">
        <v>37</v>
      </c>
      <c r="I33" s="2" t="s">
        <v>51</v>
      </c>
      <c r="J33" s="3" t="s">
        <v>38</v>
      </c>
      <c r="K33" s="3" t="s">
        <v>39</v>
      </c>
      <c r="L33" s="4">
        <f t="shared" si="0"/>
        <v>2427.9279279279276</v>
      </c>
      <c r="M33" s="3"/>
      <c r="N33" s="3"/>
      <c r="O33" s="3"/>
      <c r="P33" s="5"/>
      <c r="Q33" s="6">
        <f t="shared" si="1"/>
        <v>0</v>
      </c>
      <c r="R33" s="6">
        <f t="shared" si="2"/>
        <v>0</v>
      </c>
      <c r="S33" s="40"/>
    </row>
    <row r="34" spans="1:19" x14ac:dyDescent="0.15">
      <c r="A34" s="44">
        <v>30</v>
      </c>
      <c r="B34" s="2" t="s">
        <v>33</v>
      </c>
      <c r="C34" s="2" t="s">
        <v>34</v>
      </c>
      <c r="D34" s="2" t="s">
        <v>35</v>
      </c>
      <c r="E34" s="9"/>
      <c r="F34" s="11"/>
      <c r="G34" s="2" t="s">
        <v>36</v>
      </c>
      <c r="H34" s="2" t="s">
        <v>37</v>
      </c>
      <c r="I34" s="2" t="s">
        <v>51</v>
      </c>
      <c r="J34" s="3" t="s">
        <v>38</v>
      </c>
      <c r="K34" s="3" t="s">
        <v>39</v>
      </c>
      <c r="L34" s="4">
        <f t="shared" si="0"/>
        <v>2427.9279279279276</v>
      </c>
      <c r="M34" s="3"/>
      <c r="N34" s="3"/>
      <c r="O34" s="3"/>
      <c r="P34" s="44"/>
      <c r="Q34" s="6">
        <f t="shared" si="1"/>
        <v>0</v>
      </c>
      <c r="R34" s="6">
        <f t="shared" si="2"/>
        <v>0</v>
      </c>
      <c r="S34" s="40"/>
    </row>
    <row r="35" spans="1:19" x14ac:dyDescent="0.15">
      <c r="A35" s="44">
        <v>31</v>
      </c>
      <c r="B35" s="2" t="s">
        <v>33</v>
      </c>
      <c r="C35" s="2" t="s">
        <v>34</v>
      </c>
      <c r="D35" s="2" t="s">
        <v>35</v>
      </c>
      <c r="E35" s="9"/>
      <c r="F35" s="10"/>
      <c r="G35" s="2" t="s">
        <v>36</v>
      </c>
      <c r="H35" s="2" t="s">
        <v>37</v>
      </c>
      <c r="I35" s="2" t="s">
        <v>51</v>
      </c>
      <c r="J35" s="3" t="s">
        <v>38</v>
      </c>
      <c r="K35" s="3" t="s">
        <v>39</v>
      </c>
      <c r="L35" s="4">
        <f t="shared" si="0"/>
        <v>2427.9279279279276</v>
      </c>
      <c r="M35" s="3"/>
      <c r="N35" s="3"/>
      <c r="O35" s="3"/>
      <c r="P35" s="5"/>
      <c r="Q35" s="6">
        <f t="shared" si="1"/>
        <v>0</v>
      </c>
      <c r="R35" s="6">
        <f t="shared" si="2"/>
        <v>0</v>
      </c>
      <c r="S35" s="3"/>
    </row>
    <row r="36" spans="1:19" x14ac:dyDescent="0.15">
      <c r="A36" s="44">
        <v>32</v>
      </c>
      <c r="B36" s="2" t="s">
        <v>33</v>
      </c>
      <c r="C36" s="2" t="s">
        <v>34</v>
      </c>
      <c r="D36" s="2" t="s">
        <v>35</v>
      </c>
      <c r="E36" s="9"/>
      <c r="F36" s="11"/>
      <c r="G36" s="2" t="s">
        <v>36</v>
      </c>
      <c r="H36" s="2" t="s">
        <v>37</v>
      </c>
      <c r="I36" s="2" t="s">
        <v>51</v>
      </c>
      <c r="J36" s="3" t="s">
        <v>38</v>
      </c>
      <c r="K36" s="3" t="s">
        <v>39</v>
      </c>
      <c r="L36" s="4">
        <f t="shared" si="0"/>
        <v>2427.9279279279276</v>
      </c>
      <c r="M36" s="3"/>
      <c r="N36" s="3"/>
      <c r="O36" s="3"/>
      <c r="P36" s="2"/>
      <c r="Q36" s="6">
        <f t="shared" si="1"/>
        <v>0</v>
      </c>
      <c r="R36" s="6">
        <f t="shared" si="2"/>
        <v>0</v>
      </c>
      <c r="S36" s="3"/>
    </row>
    <row r="37" spans="1:19" x14ac:dyDescent="0.15">
      <c r="A37" s="44">
        <v>33</v>
      </c>
      <c r="B37" s="2" t="s">
        <v>33</v>
      </c>
      <c r="C37" s="2" t="s">
        <v>34</v>
      </c>
      <c r="D37" s="2" t="s">
        <v>35</v>
      </c>
      <c r="E37" s="9"/>
      <c r="F37" s="11"/>
      <c r="G37" s="2" t="s">
        <v>36</v>
      </c>
      <c r="H37" s="2" t="s">
        <v>37</v>
      </c>
      <c r="I37" s="2" t="s">
        <v>51</v>
      </c>
      <c r="J37" s="3" t="s">
        <v>38</v>
      </c>
      <c r="K37" s="3" t="s">
        <v>39</v>
      </c>
      <c r="L37" s="4">
        <f t="shared" si="0"/>
        <v>2427.9279279279276</v>
      </c>
      <c r="M37" s="3"/>
      <c r="N37" s="3"/>
      <c r="O37" s="3"/>
      <c r="P37" s="2"/>
      <c r="Q37" s="6">
        <f t="shared" si="1"/>
        <v>0</v>
      </c>
      <c r="R37" s="6">
        <f t="shared" si="2"/>
        <v>0</v>
      </c>
      <c r="S37" s="3"/>
    </row>
    <row r="38" spans="1:19" x14ac:dyDescent="0.15">
      <c r="A38" s="44">
        <v>34</v>
      </c>
      <c r="B38" s="2" t="s">
        <v>33</v>
      </c>
      <c r="C38" s="2" t="s">
        <v>34</v>
      </c>
      <c r="D38" s="2" t="s">
        <v>35</v>
      </c>
      <c r="E38" s="9"/>
      <c r="F38" s="12"/>
      <c r="G38" s="2" t="s">
        <v>36</v>
      </c>
      <c r="H38" s="2" t="s">
        <v>37</v>
      </c>
      <c r="I38" s="2" t="s">
        <v>51</v>
      </c>
      <c r="J38" s="3" t="s">
        <v>38</v>
      </c>
      <c r="K38" s="3" t="s">
        <v>39</v>
      </c>
      <c r="L38" s="4">
        <f t="shared" si="0"/>
        <v>2427.9279279279276</v>
      </c>
      <c r="M38" s="3"/>
      <c r="N38" s="3"/>
      <c r="O38" s="3"/>
      <c r="P38" s="5"/>
      <c r="Q38" s="6">
        <f t="shared" si="1"/>
        <v>0</v>
      </c>
      <c r="R38" s="6">
        <f t="shared" si="2"/>
        <v>0</v>
      </c>
      <c r="S38" s="40"/>
    </row>
    <row r="39" spans="1:19" x14ac:dyDescent="0.15">
      <c r="A39" s="44">
        <v>35</v>
      </c>
      <c r="B39" s="2" t="s">
        <v>33</v>
      </c>
      <c r="C39" s="2" t="s">
        <v>34</v>
      </c>
      <c r="D39" s="2" t="s">
        <v>35</v>
      </c>
      <c r="E39" s="9"/>
      <c r="F39" s="11"/>
      <c r="G39" s="2" t="s">
        <v>36</v>
      </c>
      <c r="H39" s="2" t="s">
        <v>37</v>
      </c>
      <c r="I39" s="2" t="s">
        <v>51</v>
      </c>
      <c r="J39" s="3" t="s">
        <v>38</v>
      </c>
      <c r="K39" s="3" t="s">
        <v>39</v>
      </c>
      <c r="L39" s="4">
        <f t="shared" si="0"/>
        <v>2427.9279279279276</v>
      </c>
      <c r="M39" s="3"/>
      <c r="N39" s="3"/>
      <c r="O39" s="3"/>
      <c r="P39" s="44"/>
      <c r="Q39" s="6">
        <f t="shared" si="1"/>
        <v>0</v>
      </c>
      <c r="R39" s="6">
        <f t="shared" si="2"/>
        <v>0</v>
      </c>
      <c r="S39" s="40"/>
    </row>
    <row r="40" spans="1:19" x14ac:dyDescent="0.15">
      <c r="A40" s="44">
        <v>36</v>
      </c>
      <c r="B40" s="2" t="s">
        <v>33</v>
      </c>
      <c r="C40" s="2" t="s">
        <v>34</v>
      </c>
      <c r="D40" s="2" t="s">
        <v>35</v>
      </c>
      <c r="E40" s="9"/>
      <c r="F40" s="10"/>
      <c r="G40" s="2" t="s">
        <v>36</v>
      </c>
      <c r="H40" s="2" t="s">
        <v>37</v>
      </c>
      <c r="I40" s="2" t="s">
        <v>51</v>
      </c>
      <c r="J40" s="3" t="s">
        <v>38</v>
      </c>
      <c r="K40" s="3" t="s">
        <v>39</v>
      </c>
      <c r="L40" s="4">
        <f t="shared" si="0"/>
        <v>2427.9279279279276</v>
      </c>
      <c r="M40" s="3"/>
      <c r="N40" s="3"/>
      <c r="O40" s="3"/>
      <c r="P40" s="5"/>
      <c r="Q40" s="6">
        <f t="shared" si="1"/>
        <v>0</v>
      </c>
      <c r="R40" s="6">
        <f t="shared" si="2"/>
        <v>0</v>
      </c>
      <c r="S40" s="3"/>
    </row>
    <row r="41" spans="1:19" x14ac:dyDescent="0.15">
      <c r="A41" s="44">
        <v>37</v>
      </c>
      <c r="B41" s="2" t="s">
        <v>33</v>
      </c>
      <c r="C41" s="2" t="s">
        <v>34</v>
      </c>
      <c r="D41" s="2" t="s">
        <v>35</v>
      </c>
      <c r="E41" s="9"/>
      <c r="F41" s="11"/>
      <c r="G41" s="2" t="s">
        <v>36</v>
      </c>
      <c r="H41" s="2" t="s">
        <v>37</v>
      </c>
      <c r="I41" s="2" t="s">
        <v>51</v>
      </c>
      <c r="J41" s="3" t="s">
        <v>38</v>
      </c>
      <c r="K41" s="3" t="s">
        <v>39</v>
      </c>
      <c r="L41" s="4">
        <f t="shared" si="0"/>
        <v>2427.9279279279276</v>
      </c>
      <c r="M41" s="3"/>
      <c r="N41" s="3"/>
      <c r="O41" s="3"/>
      <c r="P41" s="2"/>
      <c r="Q41" s="6">
        <f t="shared" si="1"/>
        <v>0</v>
      </c>
      <c r="R41" s="6">
        <f t="shared" si="2"/>
        <v>0</v>
      </c>
      <c r="S41" s="3"/>
    </row>
    <row r="42" spans="1:19" x14ac:dyDescent="0.15">
      <c r="A42" s="44">
        <v>38</v>
      </c>
      <c r="B42" s="2" t="s">
        <v>33</v>
      </c>
      <c r="C42" s="2" t="s">
        <v>34</v>
      </c>
      <c r="D42" s="2" t="s">
        <v>35</v>
      </c>
      <c r="E42" s="9"/>
      <c r="F42" s="11"/>
      <c r="G42" s="2" t="s">
        <v>36</v>
      </c>
      <c r="H42" s="2" t="s">
        <v>37</v>
      </c>
      <c r="I42" s="2" t="s">
        <v>51</v>
      </c>
      <c r="J42" s="3" t="s">
        <v>38</v>
      </c>
      <c r="K42" s="3" t="s">
        <v>39</v>
      </c>
      <c r="L42" s="4">
        <f t="shared" si="0"/>
        <v>2427.9279279279276</v>
      </c>
      <c r="M42" s="3"/>
      <c r="N42" s="3"/>
      <c r="O42" s="3"/>
      <c r="P42" s="2"/>
      <c r="Q42" s="6">
        <f t="shared" si="1"/>
        <v>0</v>
      </c>
      <c r="R42" s="6">
        <f t="shared" si="2"/>
        <v>0</v>
      </c>
      <c r="S42" s="3"/>
    </row>
    <row r="43" spans="1:19" x14ac:dyDescent="0.15">
      <c r="A43" s="44">
        <v>39</v>
      </c>
      <c r="B43" s="2" t="s">
        <v>33</v>
      </c>
      <c r="C43" s="2" t="s">
        <v>34</v>
      </c>
      <c r="D43" s="2" t="s">
        <v>35</v>
      </c>
      <c r="E43" s="9"/>
      <c r="F43" s="12"/>
      <c r="G43" s="2" t="s">
        <v>36</v>
      </c>
      <c r="H43" s="2" t="s">
        <v>37</v>
      </c>
      <c r="I43" s="2" t="s">
        <v>51</v>
      </c>
      <c r="J43" s="3" t="s">
        <v>38</v>
      </c>
      <c r="K43" s="3" t="s">
        <v>39</v>
      </c>
      <c r="L43" s="4">
        <f t="shared" si="0"/>
        <v>2427.9279279279276</v>
      </c>
      <c r="M43" s="3"/>
      <c r="N43" s="3"/>
      <c r="O43" s="3"/>
      <c r="P43" s="5"/>
      <c r="Q43" s="6">
        <f t="shared" si="1"/>
        <v>0</v>
      </c>
      <c r="R43" s="6">
        <f t="shared" si="2"/>
        <v>0</v>
      </c>
      <c r="S43" s="40"/>
    </row>
    <row r="44" spans="1:19" x14ac:dyDescent="0.15">
      <c r="A44" s="44">
        <v>40</v>
      </c>
      <c r="B44" s="2" t="s">
        <v>33</v>
      </c>
      <c r="C44" s="2" t="s">
        <v>34</v>
      </c>
      <c r="D44" s="2" t="s">
        <v>35</v>
      </c>
      <c r="E44" s="9"/>
      <c r="F44" s="11"/>
      <c r="G44" s="2" t="s">
        <v>36</v>
      </c>
      <c r="H44" s="2" t="s">
        <v>37</v>
      </c>
      <c r="I44" s="2" t="s">
        <v>51</v>
      </c>
      <c r="J44" s="3" t="s">
        <v>38</v>
      </c>
      <c r="K44" s="3" t="s">
        <v>39</v>
      </c>
      <c r="L44" s="4">
        <f t="shared" si="0"/>
        <v>2427.9279279279276</v>
      </c>
      <c r="M44" s="3"/>
      <c r="N44" s="3"/>
      <c r="O44" s="3"/>
      <c r="P44" s="44"/>
      <c r="Q44" s="6">
        <f t="shared" si="1"/>
        <v>0</v>
      </c>
      <c r="R44" s="6">
        <f t="shared" si="2"/>
        <v>0</v>
      </c>
      <c r="S44" s="40"/>
    </row>
    <row r="45" spans="1:19" x14ac:dyDescent="0.15">
      <c r="A45" s="44">
        <v>41</v>
      </c>
      <c r="B45" s="2" t="s">
        <v>33</v>
      </c>
      <c r="C45" s="2" t="s">
        <v>34</v>
      </c>
      <c r="D45" s="2" t="s">
        <v>35</v>
      </c>
      <c r="E45" s="9"/>
      <c r="F45" s="10"/>
      <c r="G45" s="2" t="s">
        <v>36</v>
      </c>
      <c r="H45" s="2" t="s">
        <v>37</v>
      </c>
      <c r="I45" s="2" t="s">
        <v>51</v>
      </c>
      <c r="J45" s="3" t="s">
        <v>38</v>
      </c>
      <c r="K45" s="3" t="s">
        <v>39</v>
      </c>
      <c r="L45" s="4">
        <f t="shared" si="0"/>
        <v>2427.9279279279276</v>
      </c>
      <c r="M45" s="3"/>
      <c r="N45" s="3"/>
      <c r="O45" s="3"/>
      <c r="P45" s="5"/>
      <c r="Q45" s="6">
        <f t="shared" si="1"/>
        <v>0</v>
      </c>
      <c r="R45" s="6">
        <f t="shared" si="2"/>
        <v>0</v>
      </c>
      <c r="S45" s="3"/>
    </row>
    <row r="46" spans="1:19" x14ac:dyDescent="0.15">
      <c r="A46" s="44">
        <v>42</v>
      </c>
      <c r="B46" s="2" t="s">
        <v>33</v>
      </c>
      <c r="C46" s="2" t="s">
        <v>34</v>
      </c>
      <c r="D46" s="2" t="s">
        <v>35</v>
      </c>
      <c r="E46" s="9"/>
      <c r="F46" s="11"/>
      <c r="G46" s="2" t="s">
        <v>36</v>
      </c>
      <c r="H46" s="2" t="s">
        <v>37</v>
      </c>
      <c r="I46" s="2" t="s">
        <v>51</v>
      </c>
      <c r="J46" s="3" t="s">
        <v>38</v>
      </c>
      <c r="K46" s="3" t="s">
        <v>39</v>
      </c>
      <c r="L46" s="4">
        <f t="shared" si="0"/>
        <v>2427.9279279279276</v>
      </c>
      <c r="M46" s="3"/>
      <c r="N46" s="3"/>
      <c r="O46" s="3"/>
      <c r="P46" s="2"/>
      <c r="Q46" s="6">
        <f t="shared" si="1"/>
        <v>0</v>
      </c>
      <c r="R46" s="6">
        <f t="shared" si="2"/>
        <v>0</v>
      </c>
      <c r="S46" s="3"/>
    </row>
    <row r="47" spans="1:19" x14ac:dyDescent="0.15">
      <c r="A47" s="44">
        <v>43</v>
      </c>
      <c r="B47" s="2" t="s">
        <v>33</v>
      </c>
      <c r="C47" s="2" t="s">
        <v>34</v>
      </c>
      <c r="D47" s="2" t="s">
        <v>35</v>
      </c>
      <c r="E47" s="9"/>
      <c r="F47" s="11"/>
      <c r="G47" s="2" t="s">
        <v>36</v>
      </c>
      <c r="H47" s="2" t="s">
        <v>37</v>
      </c>
      <c r="I47" s="2" t="s">
        <v>51</v>
      </c>
      <c r="J47" s="3" t="s">
        <v>38</v>
      </c>
      <c r="K47" s="3" t="s">
        <v>39</v>
      </c>
      <c r="L47" s="4">
        <f t="shared" si="0"/>
        <v>2427.9279279279276</v>
      </c>
      <c r="M47" s="3"/>
      <c r="N47" s="3"/>
      <c r="O47" s="3"/>
      <c r="P47" s="2"/>
      <c r="Q47" s="6">
        <f t="shared" si="1"/>
        <v>0</v>
      </c>
      <c r="R47" s="6">
        <f t="shared" si="2"/>
        <v>0</v>
      </c>
      <c r="S47" s="3"/>
    </row>
    <row r="48" spans="1:19" x14ac:dyDescent="0.15">
      <c r="A48" s="44">
        <v>44</v>
      </c>
      <c r="B48" s="2" t="s">
        <v>33</v>
      </c>
      <c r="C48" s="2" t="s">
        <v>34</v>
      </c>
      <c r="D48" s="2" t="s">
        <v>35</v>
      </c>
      <c r="E48" s="9"/>
      <c r="F48" s="12"/>
      <c r="G48" s="2" t="s">
        <v>36</v>
      </c>
      <c r="H48" s="2" t="s">
        <v>37</v>
      </c>
      <c r="I48" s="2" t="s">
        <v>51</v>
      </c>
      <c r="J48" s="3" t="s">
        <v>38</v>
      </c>
      <c r="K48" s="3" t="s">
        <v>39</v>
      </c>
      <c r="L48" s="4">
        <f t="shared" si="0"/>
        <v>2427.9279279279276</v>
      </c>
      <c r="M48" s="3"/>
      <c r="N48" s="3"/>
      <c r="O48" s="3"/>
      <c r="P48" s="5"/>
      <c r="Q48" s="6">
        <f t="shared" si="1"/>
        <v>0</v>
      </c>
      <c r="R48" s="6">
        <f t="shared" si="2"/>
        <v>0</v>
      </c>
      <c r="S48" s="40"/>
    </row>
    <row r="49" spans="1:19" x14ac:dyDescent="0.15">
      <c r="A49" s="44">
        <v>45</v>
      </c>
      <c r="B49" s="2" t="s">
        <v>33</v>
      </c>
      <c r="C49" s="2" t="s">
        <v>34</v>
      </c>
      <c r="D49" s="2" t="s">
        <v>35</v>
      </c>
      <c r="E49" s="9"/>
      <c r="F49" s="11"/>
      <c r="G49" s="2" t="s">
        <v>36</v>
      </c>
      <c r="H49" s="2" t="s">
        <v>37</v>
      </c>
      <c r="I49" s="2" t="s">
        <v>51</v>
      </c>
      <c r="J49" s="3" t="s">
        <v>38</v>
      </c>
      <c r="K49" s="3" t="s">
        <v>39</v>
      </c>
      <c r="L49" s="4">
        <f t="shared" si="0"/>
        <v>2427.9279279279276</v>
      </c>
      <c r="M49" s="3"/>
      <c r="N49" s="3"/>
      <c r="O49" s="3"/>
      <c r="P49" s="44"/>
      <c r="Q49" s="6">
        <f t="shared" si="1"/>
        <v>0</v>
      </c>
      <c r="R49" s="6">
        <f t="shared" si="2"/>
        <v>0</v>
      </c>
      <c r="S49" s="40"/>
    </row>
    <row r="50" spans="1:19" x14ac:dyDescent="0.15">
      <c r="A50" s="44">
        <v>46</v>
      </c>
      <c r="B50" s="2" t="s">
        <v>33</v>
      </c>
      <c r="C50" s="2" t="s">
        <v>34</v>
      </c>
      <c r="D50" s="2" t="s">
        <v>35</v>
      </c>
      <c r="E50" s="9"/>
      <c r="F50" s="10"/>
      <c r="G50" s="2" t="s">
        <v>36</v>
      </c>
      <c r="H50" s="2" t="s">
        <v>37</v>
      </c>
      <c r="I50" s="2" t="s">
        <v>51</v>
      </c>
      <c r="J50" s="3" t="s">
        <v>38</v>
      </c>
      <c r="K50" s="3" t="s">
        <v>39</v>
      </c>
      <c r="L50" s="4">
        <f t="shared" si="0"/>
        <v>2427.9279279279276</v>
      </c>
      <c r="M50" s="3"/>
      <c r="N50" s="3"/>
      <c r="O50" s="3"/>
      <c r="P50" s="5"/>
      <c r="Q50" s="6">
        <f t="shared" si="1"/>
        <v>0</v>
      </c>
      <c r="R50" s="6">
        <f t="shared" si="2"/>
        <v>0</v>
      </c>
      <c r="S50" s="3"/>
    </row>
    <row r="51" spans="1:19" x14ac:dyDescent="0.15">
      <c r="A51" s="44">
        <v>47</v>
      </c>
      <c r="B51" s="2" t="s">
        <v>33</v>
      </c>
      <c r="C51" s="2" t="s">
        <v>34</v>
      </c>
      <c r="D51" s="2" t="s">
        <v>35</v>
      </c>
      <c r="E51" s="9"/>
      <c r="F51" s="11"/>
      <c r="G51" s="2" t="s">
        <v>36</v>
      </c>
      <c r="H51" s="2" t="s">
        <v>37</v>
      </c>
      <c r="I51" s="2" t="s">
        <v>51</v>
      </c>
      <c r="J51" s="3" t="s">
        <v>38</v>
      </c>
      <c r="K51" s="3" t="s">
        <v>39</v>
      </c>
      <c r="L51" s="4">
        <f t="shared" si="0"/>
        <v>2427.9279279279276</v>
      </c>
      <c r="M51" s="3"/>
      <c r="N51" s="3"/>
      <c r="O51" s="3"/>
      <c r="P51" s="2"/>
      <c r="Q51" s="6">
        <f t="shared" si="1"/>
        <v>0</v>
      </c>
      <c r="R51" s="6">
        <f t="shared" si="2"/>
        <v>0</v>
      </c>
      <c r="S51" s="3"/>
    </row>
    <row r="52" spans="1:19" x14ac:dyDescent="0.15">
      <c r="A52" s="44">
        <v>48</v>
      </c>
      <c r="B52" s="2" t="s">
        <v>33</v>
      </c>
      <c r="C52" s="2" t="s">
        <v>34</v>
      </c>
      <c r="D52" s="2" t="s">
        <v>35</v>
      </c>
      <c r="E52" s="9"/>
      <c r="F52" s="11"/>
      <c r="G52" s="2" t="s">
        <v>36</v>
      </c>
      <c r="H52" s="2" t="s">
        <v>37</v>
      </c>
      <c r="I52" s="2" t="s">
        <v>51</v>
      </c>
      <c r="J52" s="3" t="s">
        <v>38</v>
      </c>
      <c r="K52" s="3" t="s">
        <v>39</v>
      </c>
      <c r="L52" s="4">
        <f t="shared" si="0"/>
        <v>2427.9279279279276</v>
      </c>
      <c r="M52" s="3"/>
      <c r="N52" s="3"/>
      <c r="O52" s="3"/>
      <c r="P52" s="2"/>
      <c r="Q52" s="6">
        <f t="shared" si="1"/>
        <v>0</v>
      </c>
      <c r="R52" s="6">
        <f t="shared" si="2"/>
        <v>0</v>
      </c>
      <c r="S52" s="3"/>
    </row>
    <row r="53" spans="1:19" x14ac:dyDescent="0.15">
      <c r="A53" s="44">
        <v>49</v>
      </c>
      <c r="B53" s="2" t="s">
        <v>33</v>
      </c>
      <c r="C53" s="2" t="s">
        <v>34</v>
      </c>
      <c r="D53" s="2" t="s">
        <v>35</v>
      </c>
      <c r="E53" s="9"/>
      <c r="F53" s="12"/>
      <c r="G53" s="2" t="s">
        <v>36</v>
      </c>
      <c r="H53" s="2" t="s">
        <v>37</v>
      </c>
      <c r="I53" s="2" t="s">
        <v>51</v>
      </c>
      <c r="J53" s="3" t="s">
        <v>38</v>
      </c>
      <c r="K53" s="3" t="s">
        <v>39</v>
      </c>
      <c r="L53" s="4">
        <f t="shared" si="0"/>
        <v>2427.9279279279276</v>
      </c>
      <c r="M53" s="3"/>
      <c r="N53" s="3"/>
      <c r="O53" s="3"/>
      <c r="P53" s="5"/>
      <c r="Q53" s="6">
        <f t="shared" si="1"/>
        <v>0</v>
      </c>
      <c r="R53" s="6">
        <f t="shared" si="2"/>
        <v>0</v>
      </c>
      <c r="S53" s="40"/>
    </row>
    <row r="54" spans="1:19" x14ac:dyDescent="0.15">
      <c r="A54" s="44">
        <v>50</v>
      </c>
      <c r="B54" s="2" t="s">
        <v>33</v>
      </c>
      <c r="C54" s="2" t="s">
        <v>34</v>
      </c>
      <c r="D54" s="2" t="s">
        <v>35</v>
      </c>
      <c r="E54" s="9"/>
      <c r="F54" s="11"/>
      <c r="G54" s="2" t="s">
        <v>36</v>
      </c>
      <c r="H54" s="2" t="s">
        <v>37</v>
      </c>
      <c r="I54" s="2" t="s">
        <v>51</v>
      </c>
      <c r="J54" s="3" t="s">
        <v>38</v>
      </c>
      <c r="K54" s="3" t="s">
        <v>39</v>
      </c>
      <c r="L54" s="4">
        <f t="shared" si="0"/>
        <v>2427.9279279279276</v>
      </c>
      <c r="M54" s="3"/>
      <c r="N54" s="3"/>
      <c r="O54" s="3"/>
      <c r="P54" s="44"/>
      <c r="Q54" s="6">
        <f t="shared" si="1"/>
        <v>0</v>
      </c>
      <c r="R54" s="6">
        <f t="shared" si="2"/>
        <v>0</v>
      </c>
      <c r="S54" s="40"/>
    </row>
    <row r="55" spans="1:19" x14ac:dyDescent="0.15">
      <c r="A55" s="44">
        <v>51</v>
      </c>
      <c r="B55" s="2" t="s">
        <v>33</v>
      </c>
      <c r="C55" s="2" t="s">
        <v>34</v>
      </c>
      <c r="D55" s="2" t="s">
        <v>35</v>
      </c>
      <c r="E55" s="9"/>
      <c r="F55" s="10"/>
      <c r="G55" s="2" t="s">
        <v>36</v>
      </c>
      <c r="H55" s="2" t="s">
        <v>37</v>
      </c>
      <c r="I55" s="2" t="s">
        <v>51</v>
      </c>
      <c r="J55" s="3" t="s">
        <v>38</v>
      </c>
      <c r="K55" s="3" t="s">
        <v>39</v>
      </c>
      <c r="L55" s="4">
        <f t="shared" si="0"/>
        <v>2427.9279279279276</v>
      </c>
      <c r="M55" s="3"/>
      <c r="N55" s="3"/>
      <c r="O55" s="3"/>
      <c r="P55" s="5"/>
      <c r="Q55" s="6">
        <f t="shared" si="1"/>
        <v>0</v>
      </c>
      <c r="R55" s="6">
        <f t="shared" si="2"/>
        <v>0</v>
      </c>
      <c r="S55" s="3"/>
    </row>
    <row r="56" spans="1:19" x14ac:dyDescent="0.15">
      <c r="A56" s="44">
        <v>52</v>
      </c>
      <c r="B56" s="2" t="s">
        <v>33</v>
      </c>
      <c r="C56" s="2" t="s">
        <v>34</v>
      </c>
      <c r="D56" s="2" t="s">
        <v>35</v>
      </c>
      <c r="E56" s="9"/>
      <c r="F56" s="11"/>
      <c r="G56" s="2" t="s">
        <v>36</v>
      </c>
      <c r="H56" s="2" t="s">
        <v>37</v>
      </c>
      <c r="I56" s="2" t="s">
        <v>51</v>
      </c>
      <c r="J56" s="3" t="s">
        <v>38</v>
      </c>
      <c r="K56" s="3" t="s">
        <v>39</v>
      </c>
      <c r="L56" s="4">
        <f t="shared" si="0"/>
        <v>2427.9279279279276</v>
      </c>
      <c r="M56" s="3"/>
      <c r="N56" s="3"/>
      <c r="O56" s="3"/>
      <c r="P56" s="2"/>
      <c r="Q56" s="6">
        <f t="shared" si="1"/>
        <v>0</v>
      </c>
      <c r="R56" s="6">
        <f t="shared" si="2"/>
        <v>0</v>
      </c>
      <c r="S56" s="3"/>
    </row>
    <row r="57" spans="1:19" x14ac:dyDescent="0.15">
      <c r="A57" s="44">
        <v>53</v>
      </c>
      <c r="B57" s="2" t="s">
        <v>33</v>
      </c>
      <c r="C57" s="2" t="s">
        <v>34</v>
      </c>
      <c r="D57" s="2" t="s">
        <v>35</v>
      </c>
      <c r="E57" s="9"/>
      <c r="F57" s="11"/>
      <c r="G57" s="2" t="s">
        <v>36</v>
      </c>
      <c r="H57" s="2" t="s">
        <v>37</v>
      </c>
      <c r="I57" s="2" t="s">
        <v>51</v>
      </c>
      <c r="J57" s="3" t="s">
        <v>38</v>
      </c>
      <c r="K57" s="3" t="s">
        <v>39</v>
      </c>
      <c r="L57" s="4">
        <f t="shared" si="0"/>
        <v>2427.9279279279276</v>
      </c>
      <c r="M57" s="3"/>
      <c r="N57" s="3"/>
      <c r="O57" s="3"/>
      <c r="P57" s="2"/>
      <c r="Q57" s="6">
        <f t="shared" si="1"/>
        <v>0</v>
      </c>
      <c r="R57" s="6">
        <f t="shared" si="2"/>
        <v>0</v>
      </c>
      <c r="S57" s="3"/>
    </row>
    <row r="58" spans="1:19" x14ac:dyDescent="0.15">
      <c r="A58" s="44">
        <v>54</v>
      </c>
      <c r="B58" s="2" t="s">
        <v>33</v>
      </c>
      <c r="C58" s="2" t="s">
        <v>34</v>
      </c>
      <c r="D58" s="2" t="s">
        <v>35</v>
      </c>
      <c r="E58" s="9"/>
      <c r="F58" s="12"/>
      <c r="G58" s="2" t="s">
        <v>36</v>
      </c>
      <c r="H58" s="2" t="s">
        <v>37</v>
      </c>
      <c r="I58" s="2" t="s">
        <v>51</v>
      </c>
      <c r="J58" s="3" t="s">
        <v>38</v>
      </c>
      <c r="K58" s="3" t="s">
        <v>39</v>
      </c>
      <c r="L58" s="4">
        <f t="shared" si="0"/>
        <v>2427.9279279279276</v>
      </c>
      <c r="M58" s="3"/>
      <c r="N58" s="3"/>
      <c r="O58" s="3"/>
      <c r="P58" s="5"/>
      <c r="Q58" s="6">
        <f t="shared" si="1"/>
        <v>0</v>
      </c>
      <c r="R58" s="6">
        <f t="shared" si="2"/>
        <v>0</v>
      </c>
      <c r="S58" s="40"/>
    </row>
    <row r="59" spans="1:19" x14ac:dyDescent="0.15">
      <c r="A59" s="44">
        <v>55</v>
      </c>
      <c r="B59" s="2" t="s">
        <v>33</v>
      </c>
      <c r="C59" s="2" t="s">
        <v>34</v>
      </c>
      <c r="D59" s="2" t="s">
        <v>35</v>
      </c>
      <c r="E59" s="9"/>
      <c r="F59" s="11"/>
      <c r="G59" s="2" t="s">
        <v>36</v>
      </c>
      <c r="H59" s="2" t="s">
        <v>37</v>
      </c>
      <c r="I59" s="2" t="s">
        <v>51</v>
      </c>
      <c r="J59" s="3" t="s">
        <v>38</v>
      </c>
      <c r="K59" s="3" t="s">
        <v>39</v>
      </c>
      <c r="L59" s="4">
        <f t="shared" si="0"/>
        <v>2427.9279279279276</v>
      </c>
      <c r="M59" s="3"/>
      <c r="N59" s="3"/>
      <c r="O59" s="3"/>
      <c r="P59" s="44"/>
      <c r="Q59" s="6">
        <f t="shared" si="1"/>
        <v>0</v>
      </c>
      <c r="R59" s="6">
        <f t="shared" si="2"/>
        <v>0</v>
      </c>
      <c r="S59" s="40"/>
    </row>
    <row r="60" spans="1:19" x14ac:dyDescent="0.15">
      <c r="A60" s="44">
        <v>56</v>
      </c>
      <c r="B60" s="2" t="s">
        <v>33</v>
      </c>
      <c r="C60" s="2" t="s">
        <v>34</v>
      </c>
      <c r="D60" s="2" t="s">
        <v>35</v>
      </c>
      <c r="E60" s="9"/>
      <c r="F60" s="10"/>
      <c r="G60" s="2" t="s">
        <v>36</v>
      </c>
      <c r="H60" s="2" t="s">
        <v>37</v>
      </c>
      <c r="I60" s="2" t="s">
        <v>51</v>
      </c>
      <c r="J60" s="3" t="s">
        <v>38</v>
      </c>
      <c r="K60" s="3" t="s">
        <v>39</v>
      </c>
      <c r="L60" s="4">
        <f t="shared" si="0"/>
        <v>2427.9279279279276</v>
      </c>
      <c r="M60" s="3"/>
      <c r="N60" s="3"/>
      <c r="O60" s="3"/>
      <c r="P60" s="5"/>
      <c r="Q60" s="6">
        <f t="shared" si="1"/>
        <v>0</v>
      </c>
      <c r="R60" s="6">
        <f t="shared" si="2"/>
        <v>0</v>
      </c>
      <c r="S60" s="3"/>
    </row>
    <row r="61" spans="1:19" x14ac:dyDescent="0.15">
      <c r="A61" s="44">
        <v>57</v>
      </c>
      <c r="B61" s="2" t="s">
        <v>33</v>
      </c>
      <c r="C61" s="2" t="s">
        <v>34</v>
      </c>
      <c r="D61" s="2" t="s">
        <v>35</v>
      </c>
      <c r="E61" s="9"/>
      <c r="F61" s="11"/>
      <c r="G61" s="2" t="s">
        <v>36</v>
      </c>
      <c r="H61" s="2" t="s">
        <v>37</v>
      </c>
      <c r="I61" s="2" t="s">
        <v>51</v>
      </c>
      <c r="J61" s="3" t="s">
        <v>38</v>
      </c>
      <c r="K61" s="3" t="s">
        <v>39</v>
      </c>
      <c r="L61" s="4">
        <f t="shared" si="0"/>
        <v>2427.9279279279276</v>
      </c>
      <c r="M61" s="3"/>
      <c r="N61" s="3"/>
      <c r="O61" s="3"/>
      <c r="P61" s="2"/>
      <c r="Q61" s="6">
        <f t="shared" si="1"/>
        <v>0</v>
      </c>
      <c r="R61" s="6">
        <f t="shared" si="2"/>
        <v>0</v>
      </c>
      <c r="S61" s="3"/>
    </row>
    <row r="62" spans="1:19" x14ac:dyDescent="0.15">
      <c r="A62" s="44">
        <v>58</v>
      </c>
      <c r="B62" s="2" t="s">
        <v>33</v>
      </c>
      <c r="C62" s="2" t="s">
        <v>34</v>
      </c>
      <c r="D62" s="2" t="s">
        <v>35</v>
      </c>
      <c r="E62" s="9"/>
      <c r="F62" s="11"/>
      <c r="G62" s="2" t="s">
        <v>36</v>
      </c>
      <c r="H62" s="2" t="s">
        <v>37</v>
      </c>
      <c r="I62" s="2" t="s">
        <v>51</v>
      </c>
      <c r="J62" s="3" t="s">
        <v>38</v>
      </c>
      <c r="K62" s="3" t="s">
        <v>39</v>
      </c>
      <c r="L62" s="4">
        <f t="shared" si="0"/>
        <v>2427.9279279279276</v>
      </c>
      <c r="M62" s="3"/>
      <c r="N62" s="3"/>
      <c r="O62" s="3"/>
      <c r="P62" s="2"/>
      <c r="Q62" s="6">
        <f t="shared" si="1"/>
        <v>0</v>
      </c>
      <c r="R62" s="6">
        <f t="shared" si="2"/>
        <v>0</v>
      </c>
      <c r="S62" s="3"/>
    </row>
    <row r="63" spans="1:19" x14ac:dyDescent="0.15">
      <c r="A63" s="44">
        <v>59</v>
      </c>
      <c r="B63" s="2" t="s">
        <v>33</v>
      </c>
      <c r="C63" s="2" t="s">
        <v>34</v>
      </c>
      <c r="D63" s="2" t="s">
        <v>35</v>
      </c>
      <c r="E63" s="9"/>
      <c r="F63" s="12"/>
      <c r="G63" s="2" t="s">
        <v>36</v>
      </c>
      <c r="H63" s="2" t="s">
        <v>37</v>
      </c>
      <c r="I63" s="2" t="s">
        <v>51</v>
      </c>
      <c r="J63" s="3" t="s">
        <v>38</v>
      </c>
      <c r="K63" s="3" t="s">
        <v>39</v>
      </c>
      <c r="L63" s="4">
        <f t="shared" si="0"/>
        <v>2427.9279279279276</v>
      </c>
      <c r="M63" s="3"/>
      <c r="N63" s="3"/>
      <c r="O63" s="3"/>
      <c r="P63" s="5"/>
      <c r="Q63" s="6">
        <f t="shared" si="1"/>
        <v>0</v>
      </c>
      <c r="R63" s="6">
        <f t="shared" si="2"/>
        <v>0</v>
      </c>
      <c r="S63" s="40"/>
    </row>
    <row r="64" spans="1:19" x14ac:dyDescent="0.15">
      <c r="A64" s="44">
        <v>60</v>
      </c>
      <c r="B64" s="2" t="s">
        <v>33</v>
      </c>
      <c r="C64" s="2" t="s">
        <v>34</v>
      </c>
      <c r="D64" s="2" t="s">
        <v>35</v>
      </c>
      <c r="E64" s="9"/>
      <c r="F64" s="11"/>
      <c r="G64" s="2" t="s">
        <v>36</v>
      </c>
      <c r="H64" s="2" t="s">
        <v>37</v>
      </c>
      <c r="I64" s="2" t="s">
        <v>51</v>
      </c>
      <c r="J64" s="3" t="s">
        <v>38</v>
      </c>
      <c r="K64" s="3" t="s">
        <v>39</v>
      </c>
      <c r="L64" s="4">
        <f t="shared" si="0"/>
        <v>2427.9279279279276</v>
      </c>
      <c r="M64" s="3"/>
      <c r="N64" s="3"/>
      <c r="O64" s="3"/>
      <c r="P64" s="44"/>
      <c r="Q64" s="6">
        <f t="shared" si="1"/>
        <v>0</v>
      </c>
      <c r="R64" s="6">
        <f t="shared" si="2"/>
        <v>0</v>
      </c>
      <c r="S64" s="40"/>
    </row>
    <row r="65" spans="1:19" x14ac:dyDescent="0.15">
      <c r="A65" s="44">
        <v>61</v>
      </c>
      <c r="B65" s="2" t="s">
        <v>45</v>
      </c>
      <c r="C65" s="2" t="s">
        <v>34</v>
      </c>
      <c r="D65" s="2" t="s">
        <v>35</v>
      </c>
      <c r="E65" s="9"/>
      <c r="F65" s="10"/>
      <c r="G65" s="2" t="s">
        <v>37</v>
      </c>
      <c r="H65" s="2" t="s">
        <v>36</v>
      </c>
      <c r="I65" s="2" t="s">
        <v>52</v>
      </c>
      <c r="J65" s="3" t="s">
        <v>38</v>
      </c>
      <c r="K65" s="3" t="s">
        <v>46</v>
      </c>
      <c r="L65" s="4">
        <f>2350/1.11*1.1</f>
        <v>2328.8288288288286</v>
      </c>
      <c r="M65" s="3"/>
      <c r="N65" s="3"/>
      <c r="O65" s="3"/>
      <c r="P65" s="44"/>
      <c r="Q65" s="6">
        <f t="shared" si="1"/>
        <v>0</v>
      </c>
      <c r="R65" s="6">
        <f t="shared" si="2"/>
        <v>0</v>
      </c>
      <c r="S65" s="40"/>
    </row>
    <row r="66" spans="1:19" x14ac:dyDescent="0.15">
      <c r="A66" s="44">
        <v>62</v>
      </c>
      <c r="B66" s="2" t="s">
        <v>45</v>
      </c>
      <c r="C66" s="2" t="s">
        <v>34</v>
      </c>
      <c r="D66" s="2" t="s">
        <v>35</v>
      </c>
      <c r="E66" s="9"/>
      <c r="F66" s="10"/>
      <c r="G66" s="2" t="s">
        <v>37</v>
      </c>
      <c r="H66" s="2" t="s">
        <v>36</v>
      </c>
      <c r="I66" s="2" t="s">
        <v>52</v>
      </c>
      <c r="J66" s="3" t="s">
        <v>38</v>
      </c>
      <c r="K66" s="3" t="s">
        <v>46</v>
      </c>
      <c r="L66" s="4">
        <f t="shared" ref="L66:L114" si="3">2350/1.11*1.1</f>
        <v>2328.8288288288286</v>
      </c>
      <c r="M66" s="3"/>
      <c r="N66" s="3"/>
      <c r="O66" s="3"/>
      <c r="P66" s="44"/>
      <c r="Q66" s="6">
        <f t="shared" si="1"/>
        <v>0</v>
      </c>
      <c r="R66" s="6">
        <f t="shared" si="2"/>
        <v>0</v>
      </c>
      <c r="S66" s="40"/>
    </row>
    <row r="67" spans="1:19" x14ac:dyDescent="0.15">
      <c r="A67" s="44">
        <v>63</v>
      </c>
      <c r="B67" s="2" t="s">
        <v>45</v>
      </c>
      <c r="C67" s="2" t="s">
        <v>34</v>
      </c>
      <c r="D67" s="2" t="s">
        <v>35</v>
      </c>
      <c r="E67" s="9"/>
      <c r="F67" s="10"/>
      <c r="G67" s="2" t="s">
        <v>37</v>
      </c>
      <c r="H67" s="2" t="s">
        <v>36</v>
      </c>
      <c r="I67" s="2" t="s">
        <v>52</v>
      </c>
      <c r="J67" s="3" t="s">
        <v>38</v>
      </c>
      <c r="K67" s="3" t="s">
        <v>46</v>
      </c>
      <c r="L67" s="4">
        <f t="shared" si="3"/>
        <v>2328.8288288288286</v>
      </c>
      <c r="M67" s="3"/>
      <c r="N67" s="3"/>
      <c r="O67" s="3"/>
      <c r="P67" s="44"/>
      <c r="Q67" s="6">
        <f t="shared" si="1"/>
        <v>0</v>
      </c>
      <c r="R67" s="6">
        <f t="shared" si="2"/>
        <v>0</v>
      </c>
      <c r="S67" s="40"/>
    </row>
    <row r="68" spans="1:19" x14ac:dyDescent="0.15">
      <c r="A68" s="44">
        <v>64</v>
      </c>
      <c r="B68" s="2" t="s">
        <v>45</v>
      </c>
      <c r="C68" s="2" t="s">
        <v>34</v>
      </c>
      <c r="D68" s="2" t="s">
        <v>35</v>
      </c>
      <c r="E68" s="9"/>
      <c r="F68" s="10"/>
      <c r="G68" s="2" t="s">
        <v>37</v>
      </c>
      <c r="H68" s="2" t="s">
        <v>36</v>
      </c>
      <c r="I68" s="2" t="s">
        <v>52</v>
      </c>
      <c r="J68" s="3" t="s">
        <v>38</v>
      </c>
      <c r="K68" s="3" t="s">
        <v>46</v>
      </c>
      <c r="L68" s="4">
        <f t="shared" si="3"/>
        <v>2328.8288288288286</v>
      </c>
      <c r="M68" s="3"/>
      <c r="N68" s="3"/>
      <c r="O68" s="3"/>
      <c r="P68" s="44"/>
      <c r="Q68" s="6">
        <f t="shared" si="1"/>
        <v>0</v>
      </c>
      <c r="R68" s="6">
        <f t="shared" si="2"/>
        <v>0</v>
      </c>
      <c r="S68" s="40"/>
    </row>
    <row r="69" spans="1:19" x14ac:dyDescent="0.15">
      <c r="A69" s="44">
        <v>65</v>
      </c>
      <c r="B69" s="2" t="s">
        <v>45</v>
      </c>
      <c r="C69" s="2" t="s">
        <v>34</v>
      </c>
      <c r="D69" s="2" t="s">
        <v>35</v>
      </c>
      <c r="E69" s="9"/>
      <c r="F69" s="10"/>
      <c r="G69" s="2" t="s">
        <v>37</v>
      </c>
      <c r="H69" s="2" t="s">
        <v>36</v>
      </c>
      <c r="I69" s="2" t="s">
        <v>52</v>
      </c>
      <c r="J69" s="3" t="s">
        <v>38</v>
      </c>
      <c r="K69" s="3" t="s">
        <v>46</v>
      </c>
      <c r="L69" s="4">
        <f t="shared" si="3"/>
        <v>2328.8288288288286</v>
      </c>
      <c r="M69" s="3"/>
      <c r="N69" s="3"/>
      <c r="O69" s="3"/>
      <c r="P69" s="44"/>
      <c r="Q69" s="6">
        <f t="shared" si="1"/>
        <v>0</v>
      </c>
      <c r="R69" s="6">
        <f t="shared" si="2"/>
        <v>0</v>
      </c>
      <c r="S69" s="40"/>
    </row>
    <row r="70" spans="1:19" x14ac:dyDescent="0.15">
      <c r="A70" s="44">
        <v>66</v>
      </c>
      <c r="B70" s="2" t="s">
        <v>45</v>
      </c>
      <c r="C70" s="2" t="s">
        <v>34</v>
      </c>
      <c r="D70" s="2" t="s">
        <v>35</v>
      </c>
      <c r="E70" s="9"/>
      <c r="F70" s="10"/>
      <c r="G70" s="2" t="s">
        <v>37</v>
      </c>
      <c r="H70" s="2" t="s">
        <v>36</v>
      </c>
      <c r="I70" s="2" t="s">
        <v>52</v>
      </c>
      <c r="J70" s="3" t="s">
        <v>38</v>
      </c>
      <c r="K70" s="3" t="s">
        <v>46</v>
      </c>
      <c r="L70" s="4">
        <f t="shared" si="3"/>
        <v>2328.8288288288286</v>
      </c>
      <c r="M70" s="3"/>
      <c r="N70" s="3"/>
      <c r="O70" s="3"/>
      <c r="P70" s="44"/>
      <c r="Q70" s="6">
        <f t="shared" ref="Q70:Q114" si="4">L70*M70+N70*L70</f>
        <v>0</v>
      </c>
      <c r="R70" s="6">
        <f t="shared" ref="R70:R114" si="5">Q70/1.1</f>
        <v>0</v>
      </c>
      <c r="S70" s="40"/>
    </row>
    <row r="71" spans="1:19" x14ac:dyDescent="0.15">
      <c r="A71" s="44">
        <v>67</v>
      </c>
      <c r="B71" s="2" t="s">
        <v>45</v>
      </c>
      <c r="C71" s="2" t="s">
        <v>34</v>
      </c>
      <c r="D71" s="2" t="s">
        <v>35</v>
      </c>
      <c r="E71" s="9"/>
      <c r="F71" s="10"/>
      <c r="G71" s="2" t="s">
        <v>37</v>
      </c>
      <c r="H71" s="2" t="s">
        <v>36</v>
      </c>
      <c r="I71" s="2" t="s">
        <v>52</v>
      </c>
      <c r="J71" s="3" t="s">
        <v>38</v>
      </c>
      <c r="K71" s="3" t="s">
        <v>46</v>
      </c>
      <c r="L71" s="4">
        <f t="shared" si="3"/>
        <v>2328.8288288288286</v>
      </c>
      <c r="M71" s="3"/>
      <c r="N71" s="3"/>
      <c r="O71" s="3"/>
      <c r="P71" s="44"/>
      <c r="Q71" s="6">
        <f t="shared" si="4"/>
        <v>0</v>
      </c>
      <c r="R71" s="6">
        <f t="shared" si="5"/>
        <v>0</v>
      </c>
      <c r="S71" s="40"/>
    </row>
    <row r="72" spans="1:19" x14ac:dyDescent="0.15">
      <c r="A72" s="44">
        <v>68</v>
      </c>
      <c r="B72" s="2" t="s">
        <v>45</v>
      </c>
      <c r="C72" s="2" t="s">
        <v>34</v>
      </c>
      <c r="D72" s="2" t="s">
        <v>35</v>
      </c>
      <c r="E72" s="9"/>
      <c r="F72" s="10"/>
      <c r="G72" s="2" t="s">
        <v>37</v>
      </c>
      <c r="H72" s="2" t="s">
        <v>36</v>
      </c>
      <c r="I72" s="2" t="s">
        <v>52</v>
      </c>
      <c r="J72" s="3" t="s">
        <v>38</v>
      </c>
      <c r="K72" s="3" t="s">
        <v>46</v>
      </c>
      <c r="L72" s="4">
        <f t="shared" si="3"/>
        <v>2328.8288288288286</v>
      </c>
      <c r="M72" s="3"/>
      <c r="N72" s="3"/>
      <c r="O72" s="3"/>
      <c r="P72" s="44"/>
      <c r="Q72" s="6">
        <f t="shared" si="4"/>
        <v>0</v>
      </c>
      <c r="R72" s="6">
        <f t="shared" si="5"/>
        <v>0</v>
      </c>
      <c r="S72" s="40"/>
    </row>
    <row r="73" spans="1:19" x14ac:dyDescent="0.15">
      <c r="A73" s="44">
        <v>69</v>
      </c>
      <c r="B73" s="2" t="s">
        <v>45</v>
      </c>
      <c r="C73" s="2" t="s">
        <v>34</v>
      </c>
      <c r="D73" s="2" t="s">
        <v>35</v>
      </c>
      <c r="E73" s="9"/>
      <c r="F73" s="10"/>
      <c r="G73" s="2" t="s">
        <v>37</v>
      </c>
      <c r="H73" s="2" t="s">
        <v>36</v>
      </c>
      <c r="I73" s="2" t="s">
        <v>52</v>
      </c>
      <c r="J73" s="3" t="s">
        <v>38</v>
      </c>
      <c r="K73" s="3" t="s">
        <v>46</v>
      </c>
      <c r="L73" s="4">
        <f t="shared" si="3"/>
        <v>2328.8288288288286</v>
      </c>
      <c r="M73" s="3"/>
      <c r="N73" s="3"/>
      <c r="O73" s="3"/>
      <c r="P73" s="44"/>
      <c r="Q73" s="6">
        <f t="shared" si="4"/>
        <v>0</v>
      </c>
      <c r="R73" s="6">
        <f t="shared" si="5"/>
        <v>0</v>
      </c>
      <c r="S73" s="40"/>
    </row>
    <row r="74" spans="1:19" x14ac:dyDescent="0.15">
      <c r="A74" s="44">
        <v>70</v>
      </c>
      <c r="B74" s="2" t="s">
        <v>45</v>
      </c>
      <c r="C74" s="2" t="s">
        <v>34</v>
      </c>
      <c r="D74" s="2" t="s">
        <v>35</v>
      </c>
      <c r="E74" s="9"/>
      <c r="F74" s="10"/>
      <c r="G74" s="2" t="s">
        <v>37</v>
      </c>
      <c r="H74" s="2" t="s">
        <v>36</v>
      </c>
      <c r="I74" s="2" t="s">
        <v>52</v>
      </c>
      <c r="J74" s="3" t="s">
        <v>38</v>
      </c>
      <c r="K74" s="3" t="s">
        <v>46</v>
      </c>
      <c r="L74" s="4">
        <f t="shared" si="3"/>
        <v>2328.8288288288286</v>
      </c>
      <c r="M74" s="3"/>
      <c r="N74" s="3"/>
      <c r="O74" s="3"/>
      <c r="P74" s="44"/>
      <c r="Q74" s="6">
        <f t="shared" si="4"/>
        <v>0</v>
      </c>
      <c r="R74" s="6">
        <f t="shared" si="5"/>
        <v>0</v>
      </c>
      <c r="S74" s="40"/>
    </row>
    <row r="75" spans="1:19" x14ac:dyDescent="0.15">
      <c r="A75" s="44">
        <v>71</v>
      </c>
      <c r="B75" s="2" t="s">
        <v>45</v>
      </c>
      <c r="C75" s="2" t="s">
        <v>34</v>
      </c>
      <c r="D75" s="2" t="s">
        <v>35</v>
      </c>
      <c r="E75" s="9"/>
      <c r="F75" s="10"/>
      <c r="G75" s="2" t="s">
        <v>37</v>
      </c>
      <c r="H75" s="2" t="s">
        <v>36</v>
      </c>
      <c r="I75" s="2" t="s">
        <v>52</v>
      </c>
      <c r="J75" s="3" t="s">
        <v>38</v>
      </c>
      <c r="K75" s="3" t="s">
        <v>46</v>
      </c>
      <c r="L75" s="4">
        <f t="shared" si="3"/>
        <v>2328.8288288288286</v>
      </c>
      <c r="M75" s="3"/>
      <c r="N75" s="3"/>
      <c r="O75" s="3"/>
      <c r="P75" s="44"/>
      <c r="Q75" s="6">
        <f t="shared" si="4"/>
        <v>0</v>
      </c>
      <c r="R75" s="6">
        <f t="shared" si="5"/>
        <v>0</v>
      </c>
      <c r="S75" s="40"/>
    </row>
    <row r="76" spans="1:19" x14ac:dyDescent="0.15">
      <c r="A76" s="44">
        <v>72</v>
      </c>
      <c r="B76" s="2" t="s">
        <v>45</v>
      </c>
      <c r="C76" s="2" t="s">
        <v>34</v>
      </c>
      <c r="D76" s="2" t="s">
        <v>35</v>
      </c>
      <c r="E76" s="9"/>
      <c r="F76" s="10"/>
      <c r="G76" s="2" t="s">
        <v>37</v>
      </c>
      <c r="H76" s="2" t="s">
        <v>36</v>
      </c>
      <c r="I76" s="2" t="s">
        <v>52</v>
      </c>
      <c r="J76" s="3" t="s">
        <v>38</v>
      </c>
      <c r="K76" s="3" t="s">
        <v>46</v>
      </c>
      <c r="L76" s="4">
        <f t="shared" si="3"/>
        <v>2328.8288288288286</v>
      </c>
      <c r="M76" s="3"/>
      <c r="N76" s="3"/>
      <c r="O76" s="3"/>
      <c r="P76" s="44"/>
      <c r="Q76" s="6">
        <f t="shared" si="4"/>
        <v>0</v>
      </c>
      <c r="R76" s="6">
        <f t="shared" si="5"/>
        <v>0</v>
      </c>
      <c r="S76" s="40"/>
    </row>
    <row r="77" spans="1:19" x14ac:dyDescent="0.15">
      <c r="A77" s="44">
        <v>73</v>
      </c>
      <c r="B77" s="2" t="s">
        <v>45</v>
      </c>
      <c r="C77" s="2" t="s">
        <v>34</v>
      </c>
      <c r="D77" s="2" t="s">
        <v>35</v>
      </c>
      <c r="E77" s="9"/>
      <c r="F77" s="10"/>
      <c r="G77" s="2" t="s">
        <v>37</v>
      </c>
      <c r="H77" s="2" t="s">
        <v>36</v>
      </c>
      <c r="I77" s="2" t="s">
        <v>52</v>
      </c>
      <c r="J77" s="3" t="s">
        <v>38</v>
      </c>
      <c r="K77" s="3" t="s">
        <v>46</v>
      </c>
      <c r="L77" s="4">
        <f t="shared" si="3"/>
        <v>2328.8288288288286</v>
      </c>
      <c r="M77" s="3"/>
      <c r="N77" s="3"/>
      <c r="O77" s="3"/>
      <c r="P77" s="44"/>
      <c r="Q77" s="6">
        <f t="shared" si="4"/>
        <v>0</v>
      </c>
      <c r="R77" s="6">
        <f t="shared" si="5"/>
        <v>0</v>
      </c>
      <c r="S77" s="40"/>
    </row>
    <row r="78" spans="1:19" x14ac:dyDescent="0.15">
      <c r="A78" s="44">
        <v>74</v>
      </c>
      <c r="B78" s="2" t="s">
        <v>45</v>
      </c>
      <c r="C78" s="2" t="s">
        <v>34</v>
      </c>
      <c r="D78" s="2" t="s">
        <v>35</v>
      </c>
      <c r="E78" s="9"/>
      <c r="F78" s="10"/>
      <c r="G78" s="2" t="s">
        <v>37</v>
      </c>
      <c r="H78" s="2" t="s">
        <v>36</v>
      </c>
      <c r="I78" s="2" t="s">
        <v>52</v>
      </c>
      <c r="J78" s="3" t="s">
        <v>38</v>
      </c>
      <c r="K78" s="3" t="s">
        <v>46</v>
      </c>
      <c r="L78" s="4">
        <f t="shared" si="3"/>
        <v>2328.8288288288286</v>
      </c>
      <c r="M78" s="3"/>
      <c r="N78" s="3"/>
      <c r="O78" s="3"/>
      <c r="P78" s="44"/>
      <c r="Q78" s="6">
        <f t="shared" si="4"/>
        <v>0</v>
      </c>
      <c r="R78" s="6">
        <f t="shared" si="5"/>
        <v>0</v>
      </c>
      <c r="S78" s="40"/>
    </row>
    <row r="79" spans="1:19" x14ac:dyDescent="0.15">
      <c r="A79" s="44">
        <v>75</v>
      </c>
      <c r="B79" s="2" t="s">
        <v>45</v>
      </c>
      <c r="C79" s="2" t="s">
        <v>34</v>
      </c>
      <c r="D79" s="2" t="s">
        <v>35</v>
      </c>
      <c r="E79" s="9"/>
      <c r="F79" s="10"/>
      <c r="G79" s="2" t="s">
        <v>37</v>
      </c>
      <c r="H79" s="2" t="s">
        <v>36</v>
      </c>
      <c r="I79" s="2" t="s">
        <v>52</v>
      </c>
      <c r="J79" s="3" t="s">
        <v>38</v>
      </c>
      <c r="K79" s="3" t="s">
        <v>46</v>
      </c>
      <c r="L79" s="4">
        <f t="shared" si="3"/>
        <v>2328.8288288288286</v>
      </c>
      <c r="M79" s="3"/>
      <c r="N79" s="3"/>
      <c r="O79" s="3"/>
      <c r="P79" s="44"/>
      <c r="Q79" s="6">
        <f t="shared" si="4"/>
        <v>0</v>
      </c>
      <c r="R79" s="6">
        <f t="shared" si="5"/>
        <v>0</v>
      </c>
      <c r="S79" s="40"/>
    </row>
    <row r="80" spans="1:19" x14ac:dyDescent="0.15">
      <c r="A80" s="44">
        <v>76</v>
      </c>
      <c r="B80" s="2" t="s">
        <v>45</v>
      </c>
      <c r="C80" s="2" t="s">
        <v>34</v>
      </c>
      <c r="D80" s="2" t="s">
        <v>35</v>
      </c>
      <c r="E80" s="9"/>
      <c r="F80" s="10"/>
      <c r="G80" s="2" t="s">
        <v>37</v>
      </c>
      <c r="H80" s="2" t="s">
        <v>36</v>
      </c>
      <c r="I80" s="2" t="s">
        <v>52</v>
      </c>
      <c r="J80" s="3" t="s">
        <v>38</v>
      </c>
      <c r="K80" s="3" t="s">
        <v>46</v>
      </c>
      <c r="L80" s="4">
        <f t="shared" si="3"/>
        <v>2328.8288288288286</v>
      </c>
      <c r="M80" s="3"/>
      <c r="N80" s="3"/>
      <c r="O80" s="3"/>
      <c r="P80" s="44"/>
      <c r="Q80" s="6">
        <f t="shared" si="4"/>
        <v>0</v>
      </c>
      <c r="R80" s="6">
        <f t="shared" si="5"/>
        <v>0</v>
      </c>
      <c r="S80" s="40"/>
    </row>
    <row r="81" spans="1:19" x14ac:dyDescent="0.15">
      <c r="A81" s="44">
        <v>77</v>
      </c>
      <c r="B81" s="2" t="s">
        <v>45</v>
      </c>
      <c r="C81" s="2" t="s">
        <v>34</v>
      </c>
      <c r="D81" s="2" t="s">
        <v>35</v>
      </c>
      <c r="E81" s="9"/>
      <c r="F81" s="10"/>
      <c r="G81" s="2" t="s">
        <v>37</v>
      </c>
      <c r="H81" s="2" t="s">
        <v>36</v>
      </c>
      <c r="I81" s="2" t="s">
        <v>52</v>
      </c>
      <c r="J81" s="3" t="s">
        <v>38</v>
      </c>
      <c r="K81" s="3" t="s">
        <v>46</v>
      </c>
      <c r="L81" s="4">
        <f t="shared" si="3"/>
        <v>2328.8288288288286</v>
      </c>
      <c r="M81" s="3"/>
      <c r="N81" s="3"/>
      <c r="O81" s="3"/>
      <c r="P81" s="44"/>
      <c r="Q81" s="6">
        <f t="shared" si="4"/>
        <v>0</v>
      </c>
      <c r="R81" s="6">
        <f t="shared" si="5"/>
        <v>0</v>
      </c>
      <c r="S81" s="40"/>
    </row>
    <row r="82" spans="1:19" x14ac:dyDescent="0.15">
      <c r="A82" s="44">
        <v>78</v>
      </c>
      <c r="B82" s="2" t="s">
        <v>45</v>
      </c>
      <c r="C82" s="2" t="s">
        <v>34</v>
      </c>
      <c r="D82" s="2" t="s">
        <v>35</v>
      </c>
      <c r="E82" s="9"/>
      <c r="F82" s="10"/>
      <c r="G82" s="2" t="s">
        <v>37</v>
      </c>
      <c r="H82" s="2" t="s">
        <v>36</v>
      </c>
      <c r="I82" s="2" t="s">
        <v>52</v>
      </c>
      <c r="J82" s="3" t="s">
        <v>38</v>
      </c>
      <c r="K82" s="3" t="s">
        <v>46</v>
      </c>
      <c r="L82" s="4">
        <f t="shared" si="3"/>
        <v>2328.8288288288286</v>
      </c>
      <c r="M82" s="3"/>
      <c r="N82" s="3"/>
      <c r="O82" s="3"/>
      <c r="P82" s="44"/>
      <c r="Q82" s="6">
        <f t="shared" si="4"/>
        <v>0</v>
      </c>
      <c r="R82" s="6">
        <f t="shared" si="5"/>
        <v>0</v>
      </c>
      <c r="S82" s="40"/>
    </row>
    <row r="83" spans="1:19" x14ac:dyDescent="0.15">
      <c r="A83" s="44">
        <v>79</v>
      </c>
      <c r="B83" s="2" t="s">
        <v>45</v>
      </c>
      <c r="C83" s="2" t="s">
        <v>34</v>
      </c>
      <c r="D83" s="2" t="s">
        <v>35</v>
      </c>
      <c r="E83" s="9"/>
      <c r="F83" s="10"/>
      <c r="G83" s="2" t="s">
        <v>37</v>
      </c>
      <c r="H83" s="2" t="s">
        <v>36</v>
      </c>
      <c r="I83" s="2" t="s">
        <v>52</v>
      </c>
      <c r="J83" s="3" t="s">
        <v>38</v>
      </c>
      <c r="K83" s="3" t="s">
        <v>46</v>
      </c>
      <c r="L83" s="4">
        <f t="shared" si="3"/>
        <v>2328.8288288288286</v>
      </c>
      <c r="M83" s="3"/>
      <c r="N83" s="3"/>
      <c r="O83" s="3"/>
      <c r="P83" s="44"/>
      <c r="Q83" s="6">
        <f t="shared" si="4"/>
        <v>0</v>
      </c>
      <c r="R83" s="6">
        <f t="shared" si="5"/>
        <v>0</v>
      </c>
      <c r="S83" s="40"/>
    </row>
    <row r="84" spans="1:19" x14ac:dyDescent="0.15">
      <c r="A84" s="44">
        <v>80</v>
      </c>
      <c r="B84" s="2" t="s">
        <v>45</v>
      </c>
      <c r="C84" s="2" t="s">
        <v>34</v>
      </c>
      <c r="D84" s="2" t="s">
        <v>35</v>
      </c>
      <c r="E84" s="9"/>
      <c r="F84" s="10"/>
      <c r="G84" s="2" t="s">
        <v>37</v>
      </c>
      <c r="H84" s="2" t="s">
        <v>36</v>
      </c>
      <c r="I84" s="2" t="s">
        <v>52</v>
      </c>
      <c r="J84" s="3" t="s">
        <v>38</v>
      </c>
      <c r="K84" s="3" t="s">
        <v>46</v>
      </c>
      <c r="L84" s="4">
        <f t="shared" si="3"/>
        <v>2328.8288288288286</v>
      </c>
      <c r="M84" s="3"/>
      <c r="N84" s="3"/>
      <c r="O84" s="3"/>
      <c r="P84" s="44"/>
      <c r="Q84" s="6">
        <f t="shared" si="4"/>
        <v>0</v>
      </c>
      <c r="R84" s="6">
        <f t="shared" si="5"/>
        <v>0</v>
      </c>
      <c r="S84" s="40"/>
    </row>
    <row r="85" spans="1:19" x14ac:dyDescent="0.15">
      <c r="A85" s="44">
        <v>81</v>
      </c>
      <c r="B85" s="2" t="s">
        <v>45</v>
      </c>
      <c r="C85" s="2" t="s">
        <v>34</v>
      </c>
      <c r="D85" s="2" t="s">
        <v>35</v>
      </c>
      <c r="E85" s="9"/>
      <c r="F85" s="10"/>
      <c r="G85" s="2" t="s">
        <v>37</v>
      </c>
      <c r="H85" s="2" t="s">
        <v>36</v>
      </c>
      <c r="I85" s="2" t="s">
        <v>52</v>
      </c>
      <c r="J85" s="3" t="s">
        <v>38</v>
      </c>
      <c r="K85" s="3" t="s">
        <v>46</v>
      </c>
      <c r="L85" s="4">
        <f t="shared" si="3"/>
        <v>2328.8288288288286</v>
      </c>
      <c r="M85" s="3"/>
      <c r="N85" s="3"/>
      <c r="O85" s="3"/>
      <c r="P85" s="44"/>
      <c r="Q85" s="6">
        <f t="shared" si="4"/>
        <v>0</v>
      </c>
      <c r="R85" s="6">
        <f t="shared" si="5"/>
        <v>0</v>
      </c>
      <c r="S85" s="40"/>
    </row>
    <row r="86" spans="1:19" x14ac:dyDescent="0.15">
      <c r="A86" s="44">
        <v>82</v>
      </c>
      <c r="B86" s="2" t="s">
        <v>45</v>
      </c>
      <c r="C86" s="2" t="s">
        <v>34</v>
      </c>
      <c r="D86" s="2" t="s">
        <v>35</v>
      </c>
      <c r="E86" s="9"/>
      <c r="F86" s="10"/>
      <c r="G86" s="2" t="s">
        <v>37</v>
      </c>
      <c r="H86" s="2" t="s">
        <v>36</v>
      </c>
      <c r="I86" s="2" t="s">
        <v>52</v>
      </c>
      <c r="J86" s="3" t="s">
        <v>38</v>
      </c>
      <c r="K86" s="3" t="s">
        <v>46</v>
      </c>
      <c r="L86" s="4">
        <f t="shared" si="3"/>
        <v>2328.8288288288286</v>
      </c>
      <c r="M86" s="3"/>
      <c r="N86" s="3"/>
      <c r="O86" s="3"/>
      <c r="P86" s="44"/>
      <c r="Q86" s="6">
        <f t="shared" si="4"/>
        <v>0</v>
      </c>
      <c r="R86" s="6">
        <f t="shared" si="5"/>
        <v>0</v>
      </c>
      <c r="S86" s="40"/>
    </row>
    <row r="87" spans="1:19" x14ac:dyDescent="0.15">
      <c r="A87" s="44">
        <v>83</v>
      </c>
      <c r="B87" s="2" t="s">
        <v>45</v>
      </c>
      <c r="C87" s="2" t="s">
        <v>34</v>
      </c>
      <c r="D87" s="2" t="s">
        <v>35</v>
      </c>
      <c r="E87" s="9"/>
      <c r="F87" s="10"/>
      <c r="G87" s="2" t="s">
        <v>37</v>
      </c>
      <c r="H87" s="2" t="s">
        <v>36</v>
      </c>
      <c r="I87" s="2" t="s">
        <v>52</v>
      </c>
      <c r="J87" s="3" t="s">
        <v>38</v>
      </c>
      <c r="K87" s="3" t="s">
        <v>46</v>
      </c>
      <c r="L87" s="4">
        <f t="shared" si="3"/>
        <v>2328.8288288288286</v>
      </c>
      <c r="M87" s="3"/>
      <c r="N87" s="3"/>
      <c r="O87" s="3"/>
      <c r="P87" s="44"/>
      <c r="Q87" s="6">
        <f t="shared" si="4"/>
        <v>0</v>
      </c>
      <c r="R87" s="6">
        <f t="shared" si="5"/>
        <v>0</v>
      </c>
      <c r="S87" s="40"/>
    </row>
    <row r="88" spans="1:19" x14ac:dyDescent="0.15">
      <c r="A88" s="44">
        <v>84</v>
      </c>
      <c r="B88" s="2" t="s">
        <v>45</v>
      </c>
      <c r="C88" s="2" t="s">
        <v>34</v>
      </c>
      <c r="D88" s="2" t="s">
        <v>35</v>
      </c>
      <c r="E88" s="9"/>
      <c r="F88" s="10"/>
      <c r="G88" s="2" t="s">
        <v>37</v>
      </c>
      <c r="H88" s="2" t="s">
        <v>36</v>
      </c>
      <c r="I88" s="2" t="s">
        <v>52</v>
      </c>
      <c r="J88" s="3" t="s">
        <v>38</v>
      </c>
      <c r="K88" s="3" t="s">
        <v>46</v>
      </c>
      <c r="L88" s="4">
        <f t="shared" si="3"/>
        <v>2328.8288288288286</v>
      </c>
      <c r="M88" s="3"/>
      <c r="N88" s="3"/>
      <c r="O88" s="3"/>
      <c r="P88" s="44"/>
      <c r="Q88" s="6">
        <f t="shared" si="4"/>
        <v>0</v>
      </c>
      <c r="R88" s="6">
        <f t="shared" si="5"/>
        <v>0</v>
      </c>
      <c r="S88" s="40"/>
    </row>
    <row r="89" spans="1:19" x14ac:dyDescent="0.15">
      <c r="A89" s="44">
        <v>85</v>
      </c>
      <c r="B89" s="2" t="s">
        <v>45</v>
      </c>
      <c r="C89" s="2" t="s">
        <v>34</v>
      </c>
      <c r="D89" s="2" t="s">
        <v>35</v>
      </c>
      <c r="E89" s="9"/>
      <c r="F89" s="10"/>
      <c r="G89" s="2" t="s">
        <v>37</v>
      </c>
      <c r="H89" s="2" t="s">
        <v>36</v>
      </c>
      <c r="I89" s="2" t="s">
        <v>52</v>
      </c>
      <c r="J89" s="3" t="s">
        <v>38</v>
      </c>
      <c r="K89" s="3" t="s">
        <v>46</v>
      </c>
      <c r="L89" s="4">
        <f t="shared" si="3"/>
        <v>2328.8288288288286</v>
      </c>
      <c r="M89" s="3"/>
      <c r="N89" s="3"/>
      <c r="O89" s="3"/>
      <c r="P89" s="44"/>
      <c r="Q89" s="6">
        <f t="shared" si="4"/>
        <v>0</v>
      </c>
      <c r="R89" s="6">
        <f t="shared" si="5"/>
        <v>0</v>
      </c>
      <c r="S89" s="40"/>
    </row>
    <row r="90" spans="1:19" x14ac:dyDescent="0.15">
      <c r="A90" s="44">
        <v>86</v>
      </c>
      <c r="B90" s="2" t="s">
        <v>45</v>
      </c>
      <c r="C90" s="2" t="s">
        <v>34</v>
      </c>
      <c r="D90" s="2" t="s">
        <v>35</v>
      </c>
      <c r="E90" s="9"/>
      <c r="F90" s="10"/>
      <c r="G90" s="2" t="s">
        <v>37</v>
      </c>
      <c r="H90" s="2" t="s">
        <v>36</v>
      </c>
      <c r="I90" s="2" t="s">
        <v>52</v>
      </c>
      <c r="J90" s="3" t="s">
        <v>38</v>
      </c>
      <c r="K90" s="3" t="s">
        <v>46</v>
      </c>
      <c r="L90" s="4">
        <f t="shared" si="3"/>
        <v>2328.8288288288286</v>
      </c>
      <c r="M90" s="3"/>
      <c r="N90" s="3"/>
      <c r="O90" s="3"/>
      <c r="P90" s="44"/>
      <c r="Q90" s="6">
        <f t="shared" si="4"/>
        <v>0</v>
      </c>
      <c r="R90" s="6">
        <f t="shared" si="5"/>
        <v>0</v>
      </c>
      <c r="S90" s="40"/>
    </row>
    <row r="91" spans="1:19" x14ac:dyDescent="0.15">
      <c r="A91" s="44">
        <v>87</v>
      </c>
      <c r="B91" s="2" t="s">
        <v>45</v>
      </c>
      <c r="C91" s="2" t="s">
        <v>34</v>
      </c>
      <c r="D91" s="2" t="s">
        <v>35</v>
      </c>
      <c r="E91" s="9"/>
      <c r="F91" s="10"/>
      <c r="G91" s="2" t="s">
        <v>37</v>
      </c>
      <c r="H91" s="2" t="s">
        <v>36</v>
      </c>
      <c r="I91" s="2" t="s">
        <v>52</v>
      </c>
      <c r="J91" s="3" t="s">
        <v>38</v>
      </c>
      <c r="K91" s="3" t="s">
        <v>46</v>
      </c>
      <c r="L91" s="4">
        <f t="shared" si="3"/>
        <v>2328.8288288288286</v>
      </c>
      <c r="M91" s="3"/>
      <c r="N91" s="3"/>
      <c r="O91" s="3"/>
      <c r="P91" s="44"/>
      <c r="Q91" s="6">
        <f t="shared" si="4"/>
        <v>0</v>
      </c>
      <c r="R91" s="6">
        <f t="shared" si="5"/>
        <v>0</v>
      </c>
      <c r="S91" s="40"/>
    </row>
    <row r="92" spans="1:19" x14ac:dyDescent="0.15">
      <c r="A92" s="44">
        <v>88</v>
      </c>
      <c r="B92" s="2" t="s">
        <v>45</v>
      </c>
      <c r="C92" s="2" t="s">
        <v>34</v>
      </c>
      <c r="D92" s="2" t="s">
        <v>35</v>
      </c>
      <c r="E92" s="9"/>
      <c r="F92" s="10"/>
      <c r="G92" s="2" t="s">
        <v>37</v>
      </c>
      <c r="H92" s="2" t="s">
        <v>36</v>
      </c>
      <c r="I92" s="2" t="s">
        <v>52</v>
      </c>
      <c r="J92" s="3" t="s">
        <v>38</v>
      </c>
      <c r="K92" s="3" t="s">
        <v>46</v>
      </c>
      <c r="L92" s="4">
        <f t="shared" si="3"/>
        <v>2328.8288288288286</v>
      </c>
      <c r="M92" s="3"/>
      <c r="N92" s="3"/>
      <c r="O92" s="3"/>
      <c r="P92" s="44"/>
      <c r="Q92" s="6">
        <f t="shared" si="4"/>
        <v>0</v>
      </c>
      <c r="R92" s="6">
        <f t="shared" si="5"/>
        <v>0</v>
      </c>
      <c r="S92" s="40"/>
    </row>
    <row r="93" spans="1:19" x14ac:dyDescent="0.15">
      <c r="A93" s="44">
        <v>89</v>
      </c>
      <c r="B93" s="2" t="s">
        <v>45</v>
      </c>
      <c r="C93" s="2" t="s">
        <v>34</v>
      </c>
      <c r="D93" s="2" t="s">
        <v>35</v>
      </c>
      <c r="E93" s="9"/>
      <c r="F93" s="10"/>
      <c r="G93" s="2" t="s">
        <v>37</v>
      </c>
      <c r="H93" s="2" t="s">
        <v>36</v>
      </c>
      <c r="I93" s="2" t="s">
        <v>52</v>
      </c>
      <c r="J93" s="3" t="s">
        <v>38</v>
      </c>
      <c r="K93" s="3" t="s">
        <v>46</v>
      </c>
      <c r="L93" s="4">
        <f t="shared" si="3"/>
        <v>2328.8288288288286</v>
      </c>
      <c r="M93" s="3"/>
      <c r="N93" s="3"/>
      <c r="O93" s="3"/>
      <c r="P93" s="44"/>
      <c r="Q93" s="6">
        <f t="shared" si="4"/>
        <v>0</v>
      </c>
      <c r="R93" s="6">
        <f t="shared" si="5"/>
        <v>0</v>
      </c>
      <c r="S93" s="40"/>
    </row>
    <row r="94" spans="1:19" x14ac:dyDescent="0.15">
      <c r="A94" s="44">
        <v>90</v>
      </c>
      <c r="B94" s="2" t="s">
        <v>45</v>
      </c>
      <c r="C94" s="2" t="s">
        <v>34</v>
      </c>
      <c r="D94" s="2" t="s">
        <v>35</v>
      </c>
      <c r="E94" s="9"/>
      <c r="F94" s="10"/>
      <c r="G94" s="2" t="s">
        <v>37</v>
      </c>
      <c r="H94" s="2" t="s">
        <v>36</v>
      </c>
      <c r="I94" s="2" t="s">
        <v>52</v>
      </c>
      <c r="J94" s="3" t="s">
        <v>38</v>
      </c>
      <c r="K94" s="3" t="s">
        <v>46</v>
      </c>
      <c r="L94" s="4">
        <f t="shared" si="3"/>
        <v>2328.8288288288286</v>
      </c>
      <c r="M94" s="3"/>
      <c r="N94" s="3"/>
      <c r="O94" s="3"/>
      <c r="P94" s="44"/>
      <c r="Q94" s="6">
        <f t="shared" si="4"/>
        <v>0</v>
      </c>
      <c r="R94" s="6">
        <f t="shared" si="5"/>
        <v>0</v>
      </c>
      <c r="S94" s="40"/>
    </row>
    <row r="95" spans="1:19" x14ac:dyDescent="0.15">
      <c r="A95" s="44">
        <v>91</v>
      </c>
      <c r="B95" s="2" t="s">
        <v>45</v>
      </c>
      <c r="C95" s="2" t="s">
        <v>34</v>
      </c>
      <c r="D95" s="2" t="s">
        <v>35</v>
      </c>
      <c r="E95" s="9"/>
      <c r="F95" s="10"/>
      <c r="G95" s="2" t="s">
        <v>37</v>
      </c>
      <c r="H95" s="2" t="s">
        <v>36</v>
      </c>
      <c r="I95" s="2" t="s">
        <v>52</v>
      </c>
      <c r="J95" s="3" t="s">
        <v>38</v>
      </c>
      <c r="K95" s="3" t="s">
        <v>46</v>
      </c>
      <c r="L95" s="4">
        <f t="shared" si="3"/>
        <v>2328.8288288288286</v>
      </c>
      <c r="M95" s="3"/>
      <c r="N95" s="3"/>
      <c r="O95" s="3"/>
      <c r="P95" s="44"/>
      <c r="Q95" s="6">
        <f t="shared" si="4"/>
        <v>0</v>
      </c>
      <c r="R95" s="6">
        <f t="shared" si="5"/>
        <v>0</v>
      </c>
      <c r="S95" s="40"/>
    </row>
    <row r="96" spans="1:19" x14ac:dyDescent="0.15">
      <c r="A96" s="44">
        <v>92</v>
      </c>
      <c r="B96" s="2" t="s">
        <v>45</v>
      </c>
      <c r="C96" s="2" t="s">
        <v>34</v>
      </c>
      <c r="D96" s="2" t="s">
        <v>35</v>
      </c>
      <c r="E96" s="9"/>
      <c r="F96" s="10"/>
      <c r="G96" s="2" t="s">
        <v>37</v>
      </c>
      <c r="H96" s="2" t="s">
        <v>36</v>
      </c>
      <c r="I96" s="2" t="s">
        <v>52</v>
      </c>
      <c r="J96" s="3" t="s">
        <v>38</v>
      </c>
      <c r="K96" s="3" t="s">
        <v>46</v>
      </c>
      <c r="L96" s="4">
        <f t="shared" si="3"/>
        <v>2328.8288288288286</v>
      </c>
      <c r="M96" s="3"/>
      <c r="N96" s="3"/>
      <c r="O96" s="3"/>
      <c r="P96" s="44"/>
      <c r="Q96" s="6">
        <f t="shared" si="4"/>
        <v>0</v>
      </c>
      <c r="R96" s="6">
        <f t="shared" si="5"/>
        <v>0</v>
      </c>
      <c r="S96" s="40"/>
    </row>
    <row r="97" spans="1:19" x14ac:dyDescent="0.15">
      <c r="A97" s="44">
        <v>93</v>
      </c>
      <c r="B97" s="2" t="s">
        <v>45</v>
      </c>
      <c r="C97" s="2" t="s">
        <v>34</v>
      </c>
      <c r="D97" s="2" t="s">
        <v>35</v>
      </c>
      <c r="E97" s="9"/>
      <c r="F97" s="10"/>
      <c r="G97" s="2" t="s">
        <v>37</v>
      </c>
      <c r="H97" s="2" t="s">
        <v>36</v>
      </c>
      <c r="I97" s="2" t="s">
        <v>52</v>
      </c>
      <c r="J97" s="3" t="s">
        <v>38</v>
      </c>
      <c r="K97" s="3" t="s">
        <v>46</v>
      </c>
      <c r="L97" s="4">
        <f t="shared" si="3"/>
        <v>2328.8288288288286</v>
      </c>
      <c r="M97" s="3"/>
      <c r="N97" s="3"/>
      <c r="O97" s="3"/>
      <c r="P97" s="44"/>
      <c r="Q97" s="6">
        <f t="shared" si="4"/>
        <v>0</v>
      </c>
      <c r="R97" s="6">
        <f t="shared" si="5"/>
        <v>0</v>
      </c>
      <c r="S97" s="40"/>
    </row>
    <row r="98" spans="1:19" x14ac:dyDescent="0.15">
      <c r="A98" s="44">
        <v>94</v>
      </c>
      <c r="B98" s="2" t="s">
        <v>45</v>
      </c>
      <c r="C98" s="2" t="s">
        <v>34</v>
      </c>
      <c r="D98" s="2" t="s">
        <v>35</v>
      </c>
      <c r="E98" s="9"/>
      <c r="F98" s="10"/>
      <c r="G98" s="2" t="s">
        <v>37</v>
      </c>
      <c r="H98" s="2" t="s">
        <v>36</v>
      </c>
      <c r="I98" s="2" t="s">
        <v>52</v>
      </c>
      <c r="J98" s="3" t="s">
        <v>38</v>
      </c>
      <c r="K98" s="3" t="s">
        <v>46</v>
      </c>
      <c r="L98" s="4">
        <f t="shared" si="3"/>
        <v>2328.8288288288286</v>
      </c>
      <c r="M98" s="3"/>
      <c r="N98" s="3"/>
      <c r="O98" s="3"/>
      <c r="P98" s="44"/>
      <c r="Q98" s="6">
        <f t="shared" si="4"/>
        <v>0</v>
      </c>
      <c r="R98" s="6">
        <f t="shared" si="5"/>
        <v>0</v>
      </c>
      <c r="S98" s="40"/>
    </row>
    <row r="99" spans="1:19" x14ac:dyDescent="0.15">
      <c r="A99" s="44">
        <v>95</v>
      </c>
      <c r="B99" s="2" t="s">
        <v>45</v>
      </c>
      <c r="C99" s="2" t="s">
        <v>34</v>
      </c>
      <c r="D99" s="2" t="s">
        <v>35</v>
      </c>
      <c r="E99" s="9"/>
      <c r="F99" s="10"/>
      <c r="G99" s="2" t="s">
        <v>37</v>
      </c>
      <c r="H99" s="2" t="s">
        <v>36</v>
      </c>
      <c r="I99" s="2" t="s">
        <v>52</v>
      </c>
      <c r="J99" s="3" t="s">
        <v>38</v>
      </c>
      <c r="K99" s="3" t="s">
        <v>46</v>
      </c>
      <c r="L99" s="4">
        <f t="shared" si="3"/>
        <v>2328.8288288288286</v>
      </c>
      <c r="M99" s="3"/>
      <c r="N99" s="3"/>
      <c r="O99" s="3"/>
      <c r="P99" s="44"/>
      <c r="Q99" s="6">
        <f t="shared" si="4"/>
        <v>0</v>
      </c>
      <c r="R99" s="6">
        <f t="shared" si="5"/>
        <v>0</v>
      </c>
      <c r="S99" s="40"/>
    </row>
    <row r="100" spans="1:19" x14ac:dyDescent="0.15">
      <c r="A100" s="44">
        <v>96</v>
      </c>
      <c r="B100" s="2" t="s">
        <v>45</v>
      </c>
      <c r="C100" s="2" t="s">
        <v>34</v>
      </c>
      <c r="D100" s="2" t="s">
        <v>35</v>
      </c>
      <c r="E100" s="9"/>
      <c r="F100" s="10"/>
      <c r="G100" s="2" t="s">
        <v>37</v>
      </c>
      <c r="H100" s="2" t="s">
        <v>36</v>
      </c>
      <c r="I100" s="2" t="s">
        <v>52</v>
      </c>
      <c r="J100" s="3" t="s">
        <v>38</v>
      </c>
      <c r="K100" s="3" t="s">
        <v>46</v>
      </c>
      <c r="L100" s="4">
        <f t="shared" si="3"/>
        <v>2328.8288288288286</v>
      </c>
      <c r="M100" s="3"/>
      <c r="N100" s="3"/>
      <c r="O100" s="3"/>
      <c r="P100" s="44"/>
      <c r="Q100" s="6">
        <f t="shared" si="4"/>
        <v>0</v>
      </c>
      <c r="R100" s="6">
        <f t="shared" si="5"/>
        <v>0</v>
      </c>
      <c r="S100" s="40"/>
    </row>
    <row r="101" spans="1:19" x14ac:dyDescent="0.15">
      <c r="A101" s="44">
        <v>97</v>
      </c>
      <c r="B101" s="2" t="s">
        <v>45</v>
      </c>
      <c r="C101" s="2" t="s">
        <v>34</v>
      </c>
      <c r="D101" s="2" t="s">
        <v>35</v>
      </c>
      <c r="E101" s="9"/>
      <c r="F101" s="10"/>
      <c r="G101" s="2" t="s">
        <v>37</v>
      </c>
      <c r="H101" s="2" t="s">
        <v>36</v>
      </c>
      <c r="I101" s="2" t="s">
        <v>52</v>
      </c>
      <c r="J101" s="3" t="s">
        <v>38</v>
      </c>
      <c r="K101" s="3" t="s">
        <v>46</v>
      </c>
      <c r="L101" s="4">
        <f t="shared" si="3"/>
        <v>2328.8288288288286</v>
      </c>
      <c r="M101" s="3"/>
      <c r="N101" s="3"/>
      <c r="O101" s="3"/>
      <c r="P101" s="44"/>
      <c r="Q101" s="6">
        <f t="shared" si="4"/>
        <v>0</v>
      </c>
      <c r="R101" s="6">
        <f t="shared" si="5"/>
        <v>0</v>
      </c>
      <c r="S101" s="40"/>
    </row>
    <row r="102" spans="1:19" x14ac:dyDescent="0.15">
      <c r="A102" s="44">
        <v>98</v>
      </c>
      <c r="B102" s="2" t="s">
        <v>45</v>
      </c>
      <c r="C102" s="2" t="s">
        <v>34</v>
      </c>
      <c r="D102" s="2" t="s">
        <v>35</v>
      </c>
      <c r="E102" s="9"/>
      <c r="F102" s="10"/>
      <c r="G102" s="2" t="s">
        <v>37</v>
      </c>
      <c r="H102" s="2" t="s">
        <v>36</v>
      </c>
      <c r="I102" s="2" t="s">
        <v>52</v>
      </c>
      <c r="J102" s="3" t="s">
        <v>38</v>
      </c>
      <c r="K102" s="3" t="s">
        <v>46</v>
      </c>
      <c r="L102" s="4">
        <f t="shared" si="3"/>
        <v>2328.8288288288286</v>
      </c>
      <c r="M102" s="3"/>
      <c r="N102" s="3"/>
      <c r="O102" s="3"/>
      <c r="P102" s="44"/>
      <c r="Q102" s="6">
        <f t="shared" si="4"/>
        <v>0</v>
      </c>
      <c r="R102" s="6">
        <f t="shared" si="5"/>
        <v>0</v>
      </c>
      <c r="S102" s="40"/>
    </row>
    <row r="103" spans="1:19" x14ac:dyDescent="0.15">
      <c r="A103" s="44">
        <v>99</v>
      </c>
      <c r="B103" s="2" t="s">
        <v>45</v>
      </c>
      <c r="C103" s="2" t="s">
        <v>34</v>
      </c>
      <c r="D103" s="2" t="s">
        <v>35</v>
      </c>
      <c r="E103" s="9"/>
      <c r="F103" s="10"/>
      <c r="G103" s="2" t="s">
        <v>37</v>
      </c>
      <c r="H103" s="2" t="s">
        <v>36</v>
      </c>
      <c r="I103" s="2" t="s">
        <v>52</v>
      </c>
      <c r="J103" s="3" t="s">
        <v>38</v>
      </c>
      <c r="K103" s="3" t="s">
        <v>46</v>
      </c>
      <c r="L103" s="4">
        <f t="shared" si="3"/>
        <v>2328.8288288288286</v>
      </c>
      <c r="M103" s="3"/>
      <c r="N103" s="3"/>
      <c r="O103" s="3"/>
      <c r="P103" s="44"/>
      <c r="Q103" s="6">
        <f t="shared" si="4"/>
        <v>0</v>
      </c>
      <c r="R103" s="6">
        <f t="shared" si="5"/>
        <v>0</v>
      </c>
      <c r="S103" s="40"/>
    </row>
    <row r="104" spans="1:19" x14ac:dyDescent="0.15">
      <c r="A104" s="44">
        <v>100</v>
      </c>
      <c r="B104" s="2" t="s">
        <v>45</v>
      </c>
      <c r="C104" s="2" t="s">
        <v>34</v>
      </c>
      <c r="D104" s="2" t="s">
        <v>35</v>
      </c>
      <c r="E104" s="9"/>
      <c r="F104" s="10"/>
      <c r="G104" s="2" t="s">
        <v>37</v>
      </c>
      <c r="H104" s="2" t="s">
        <v>36</v>
      </c>
      <c r="I104" s="2" t="s">
        <v>52</v>
      </c>
      <c r="J104" s="3" t="s">
        <v>38</v>
      </c>
      <c r="K104" s="3" t="s">
        <v>46</v>
      </c>
      <c r="L104" s="4">
        <f t="shared" si="3"/>
        <v>2328.8288288288286</v>
      </c>
      <c r="M104" s="3"/>
      <c r="N104" s="3"/>
      <c r="O104" s="3"/>
      <c r="P104" s="44"/>
      <c r="Q104" s="6">
        <f t="shared" si="4"/>
        <v>0</v>
      </c>
      <c r="R104" s="6">
        <f t="shared" si="5"/>
        <v>0</v>
      </c>
      <c r="S104" s="40"/>
    </row>
    <row r="105" spans="1:19" x14ac:dyDescent="0.15">
      <c r="A105" s="44">
        <v>101</v>
      </c>
      <c r="B105" s="2" t="s">
        <v>45</v>
      </c>
      <c r="C105" s="2" t="s">
        <v>34</v>
      </c>
      <c r="D105" s="2" t="s">
        <v>35</v>
      </c>
      <c r="E105" s="9"/>
      <c r="F105" s="10"/>
      <c r="G105" s="2" t="s">
        <v>37</v>
      </c>
      <c r="H105" s="2" t="s">
        <v>36</v>
      </c>
      <c r="I105" s="2" t="s">
        <v>52</v>
      </c>
      <c r="J105" s="3" t="s">
        <v>38</v>
      </c>
      <c r="K105" s="3" t="s">
        <v>46</v>
      </c>
      <c r="L105" s="4">
        <f t="shared" si="3"/>
        <v>2328.8288288288286</v>
      </c>
      <c r="M105" s="3"/>
      <c r="N105" s="3"/>
      <c r="O105" s="3"/>
      <c r="P105" s="44"/>
      <c r="Q105" s="6">
        <f t="shared" si="4"/>
        <v>0</v>
      </c>
      <c r="R105" s="6">
        <f t="shared" si="5"/>
        <v>0</v>
      </c>
      <c r="S105" s="40"/>
    </row>
    <row r="106" spans="1:19" x14ac:dyDescent="0.15">
      <c r="A106" s="44">
        <v>102</v>
      </c>
      <c r="B106" s="2" t="s">
        <v>45</v>
      </c>
      <c r="C106" s="2" t="s">
        <v>34</v>
      </c>
      <c r="D106" s="2" t="s">
        <v>35</v>
      </c>
      <c r="E106" s="9"/>
      <c r="F106" s="10"/>
      <c r="G106" s="2" t="s">
        <v>37</v>
      </c>
      <c r="H106" s="2" t="s">
        <v>36</v>
      </c>
      <c r="I106" s="2" t="s">
        <v>52</v>
      </c>
      <c r="J106" s="3" t="s">
        <v>38</v>
      </c>
      <c r="K106" s="3" t="s">
        <v>46</v>
      </c>
      <c r="L106" s="4">
        <f t="shared" si="3"/>
        <v>2328.8288288288286</v>
      </c>
      <c r="M106" s="3"/>
      <c r="N106" s="3"/>
      <c r="O106" s="3"/>
      <c r="P106" s="44"/>
      <c r="Q106" s="6">
        <f t="shared" si="4"/>
        <v>0</v>
      </c>
      <c r="R106" s="6">
        <f t="shared" si="5"/>
        <v>0</v>
      </c>
      <c r="S106" s="40"/>
    </row>
    <row r="107" spans="1:19" x14ac:dyDescent="0.15">
      <c r="A107" s="44">
        <v>103</v>
      </c>
      <c r="B107" s="2" t="s">
        <v>45</v>
      </c>
      <c r="C107" s="2" t="s">
        <v>34</v>
      </c>
      <c r="D107" s="2" t="s">
        <v>35</v>
      </c>
      <c r="E107" s="9"/>
      <c r="F107" s="10"/>
      <c r="G107" s="2" t="s">
        <v>37</v>
      </c>
      <c r="H107" s="2" t="s">
        <v>36</v>
      </c>
      <c r="I107" s="2" t="s">
        <v>52</v>
      </c>
      <c r="J107" s="3" t="s">
        <v>38</v>
      </c>
      <c r="K107" s="3" t="s">
        <v>46</v>
      </c>
      <c r="L107" s="4">
        <f t="shared" si="3"/>
        <v>2328.8288288288286</v>
      </c>
      <c r="M107" s="3"/>
      <c r="N107" s="3"/>
      <c r="O107" s="3"/>
      <c r="P107" s="44"/>
      <c r="Q107" s="6">
        <f t="shared" si="4"/>
        <v>0</v>
      </c>
      <c r="R107" s="6">
        <f t="shared" si="5"/>
        <v>0</v>
      </c>
      <c r="S107" s="40"/>
    </row>
    <row r="108" spans="1:19" x14ac:dyDescent="0.15">
      <c r="A108" s="44">
        <v>104</v>
      </c>
      <c r="B108" s="2" t="s">
        <v>45</v>
      </c>
      <c r="C108" s="2" t="s">
        <v>34</v>
      </c>
      <c r="D108" s="2" t="s">
        <v>35</v>
      </c>
      <c r="E108" s="9"/>
      <c r="F108" s="10"/>
      <c r="G108" s="2" t="s">
        <v>37</v>
      </c>
      <c r="H108" s="2" t="s">
        <v>36</v>
      </c>
      <c r="I108" s="2" t="s">
        <v>52</v>
      </c>
      <c r="J108" s="3" t="s">
        <v>38</v>
      </c>
      <c r="K108" s="3" t="s">
        <v>46</v>
      </c>
      <c r="L108" s="4">
        <f t="shared" si="3"/>
        <v>2328.8288288288286</v>
      </c>
      <c r="M108" s="3"/>
      <c r="N108" s="3"/>
      <c r="O108" s="3"/>
      <c r="P108" s="44"/>
      <c r="Q108" s="6">
        <f t="shared" si="4"/>
        <v>0</v>
      </c>
      <c r="R108" s="6">
        <f t="shared" si="5"/>
        <v>0</v>
      </c>
      <c r="S108" s="40"/>
    </row>
    <row r="109" spans="1:19" x14ac:dyDescent="0.15">
      <c r="A109" s="44">
        <v>105</v>
      </c>
      <c r="B109" s="2" t="s">
        <v>45</v>
      </c>
      <c r="C109" s="2" t="s">
        <v>34</v>
      </c>
      <c r="D109" s="2" t="s">
        <v>35</v>
      </c>
      <c r="E109" s="9"/>
      <c r="F109" s="10"/>
      <c r="G109" s="2" t="s">
        <v>37</v>
      </c>
      <c r="H109" s="2" t="s">
        <v>36</v>
      </c>
      <c r="I109" s="2" t="s">
        <v>52</v>
      </c>
      <c r="J109" s="3" t="s">
        <v>38</v>
      </c>
      <c r="K109" s="3" t="s">
        <v>46</v>
      </c>
      <c r="L109" s="4">
        <f t="shared" si="3"/>
        <v>2328.8288288288286</v>
      </c>
      <c r="M109" s="3"/>
      <c r="N109" s="3"/>
      <c r="O109" s="3"/>
      <c r="P109" s="44"/>
      <c r="Q109" s="6">
        <f t="shared" si="4"/>
        <v>0</v>
      </c>
      <c r="R109" s="6">
        <f t="shared" si="5"/>
        <v>0</v>
      </c>
      <c r="S109" s="40"/>
    </row>
    <row r="110" spans="1:19" x14ac:dyDescent="0.15">
      <c r="A110" s="44">
        <v>106</v>
      </c>
      <c r="B110" s="2" t="s">
        <v>45</v>
      </c>
      <c r="C110" s="2" t="s">
        <v>34</v>
      </c>
      <c r="D110" s="2" t="s">
        <v>35</v>
      </c>
      <c r="E110" s="9"/>
      <c r="F110" s="10"/>
      <c r="G110" s="2" t="s">
        <v>37</v>
      </c>
      <c r="H110" s="2" t="s">
        <v>36</v>
      </c>
      <c r="I110" s="2" t="s">
        <v>52</v>
      </c>
      <c r="J110" s="3" t="s">
        <v>38</v>
      </c>
      <c r="K110" s="3" t="s">
        <v>46</v>
      </c>
      <c r="L110" s="4">
        <f t="shared" si="3"/>
        <v>2328.8288288288286</v>
      </c>
      <c r="M110" s="3"/>
      <c r="N110" s="3"/>
      <c r="O110" s="3"/>
      <c r="P110" s="44"/>
      <c r="Q110" s="6">
        <f t="shared" si="4"/>
        <v>0</v>
      </c>
      <c r="R110" s="6">
        <f t="shared" si="5"/>
        <v>0</v>
      </c>
      <c r="S110" s="40"/>
    </row>
    <row r="111" spans="1:19" x14ac:dyDescent="0.15">
      <c r="A111" s="44">
        <v>107</v>
      </c>
      <c r="B111" s="2" t="s">
        <v>45</v>
      </c>
      <c r="C111" s="2" t="s">
        <v>34</v>
      </c>
      <c r="D111" s="2" t="s">
        <v>35</v>
      </c>
      <c r="E111" s="9"/>
      <c r="F111" s="10"/>
      <c r="G111" s="2" t="s">
        <v>37</v>
      </c>
      <c r="H111" s="2" t="s">
        <v>36</v>
      </c>
      <c r="I111" s="2" t="s">
        <v>52</v>
      </c>
      <c r="J111" s="3" t="s">
        <v>38</v>
      </c>
      <c r="K111" s="3" t="s">
        <v>46</v>
      </c>
      <c r="L111" s="4">
        <f t="shared" si="3"/>
        <v>2328.8288288288286</v>
      </c>
      <c r="M111" s="3"/>
      <c r="N111" s="3"/>
      <c r="O111" s="3"/>
      <c r="P111" s="44"/>
      <c r="Q111" s="6">
        <f t="shared" si="4"/>
        <v>0</v>
      </c>
      <c r="R111" s="6">
        <f t="shared" si="5"/>
        <v>0</v>
      </c>
      <c r="S111" s="40"/>
    </row>
    <row r="112" spans="1:19" x14ac:dyDescent="0.15">
      <c r="A112" s="44">
        <v>108</v>
      </c>
      <c r="B112" s="2" t="s">
        <v>45</v>
      </c>
      <c r="C112" s="2" t="s">
        <v>34</v>
      </c>
      <c r="D112" s="2" t="s">
        <v>35</v>
      </c>
      <c r="E112" s="9"/>
      <c r="F112" s="10"/>
      <c r="G112" s="2" t="s">
        <v>37</v>
      </c>
      <c r="H112" s="2" t="s">
        <v>36</v>
      </c>
      <c r="I112" s="2" t="s">
        <v>52</v>
      </c>
      <c r="J112" s="3" t="s">
        <v>38</v>
      </c>
      <c r="K112" s="3" t="s">
        <v>46</v>
      </c>
      <c r="L112" s="4">
        <f t="shared" si="3"/>
        <v>2328.8288288288286</v>
      </c>
      <c r="M112" s="3"/>
      <c r="N112" s="3"/>
      <c r="O112" s="3"/>
      <c r="P112" s="44"/>
      <c r="Q112" s="6">
        <f t="shared" si="4"/>
        <v>0</v>
      </c>
      <c r="R112" s="6">
        <f t="shared" si="5"/>
        <v>0</v>
      </c>
      <c r="S112" s="40"/>
    </row>
    <row r="113" spans="1:19" x14ac:dyDescent="0.15">
      <c r="A113" s="44">
        <v>109</v>
      </c>
      <c r="B113" s="2" t="s">
        <v>45</v>
      </c>
      <c r="C113" s="2" t="s">
        <v>34</v>
      </c>
      <c r="D113" s="2" t="s">
        <v>35</v>
      </c>
      <c r="E113" s="9"/>
      <c r="F113" s="10"/>
      <c r="G113" s="2" t="s">
        <v>37</v>
      </c>
      <c r="H113" s="2" t="s">
        <v>36</v>
      </c>
      <c r="I113" s="2" t="s">
        <v>52</v>
      </c>
      <c r="J113" s="3" t="s">
        <v>38</v>
      </c>
      <c r="K113" s="3" t="s">
        <v>46</v>
      </c>
      <c r="L113" s="4">
        <f t="shared" si="3"/>
        <v>2328.8288288288286</v>
      </c>
      <c r="M113" s="3"/>
      <c r="N113" s="3"/>
      <c r="O113" s="3"/>
      <c r="P113" s="44"/>
      <c r="Q113" s="6">
        <f t="shared" si="4"/>
        <v>0</v>
      </c>
      <c r="R113" s="6">
        <f t="shared" si="5"/>
        <v>0</v>
      </c>
      <c r="S113" s="40"/>
    </row>
    <row r="114" spans="1:19" x14ac:dyDescent="0.15">
      <c r="A114" s="44">
        <v>110</v>
      </c>
      <c r="B114" s="2" t="s">
        <v>45</v>
      </c>
      <c r="C114" s="2" t="s">
        <v>34</v>
      </c>
      <c r="D114" s="2" t="s">
        <v>35</v>
      </c>
      <c r="E114" s="9"/>
      <c r="F114" s="10"/>
      <c r="G114" s="2" t="s">
        <v>37</v>
      </c>
      <c r="H114" s="2" t="s">
        <v>36</v>
      </c>
      <c r="I114" s="2" t="s">
        <v>52</v>
      </c>
      <c r="J114" s="3" t="s">
        <v>38</v>
      </c>
      <c r="K114" s="3" t="s">
        <v>46</v>
      </c>
      <c r="L114" s="4">
        <f t="shared" si="3"/>
        <v>2328.8288288288286</v>
      </c>
      <c r="M114" s="3"/>
      <c r="N114" s="3"/>
      <c r="O114" s="3"/>
      <c r="P114" s="44"/>
      <c r="Q114" s="6">
        <f t="shared" si="4"/>
        <v>0</v>
      </c>
      <c r="R114" s="6">
        <f t="shared" si="5"/>
        <v>0</v>
      </c>
      <c r="S114" s="40"/>
    </row>
    <row r="115" spans="1:19" x14ac:dyDescent="0.15">
      <c r="A115" s="55" t="s">
        <v>47</v>
      </c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7">
        <f>SUM(M5:M114)</f>
        <v>0</v>
      </c>
      <c r="N115" s="7"/>
      <c r="O115" s="7"/>
      <c r="P115" s="7"/>
      <c r="Q115" s="37">
        <f>SUM(Q5:Q114)</f>
        <v>0</v>
      </c>
      <c r="R115" s="37">
        <f>SUM(R5:R114)</f>
        <v>0</v>
      </c>
      <c r="S115" s="40"/>
    </row>
    <row r="117" spans="1:19" x14ac:dyDescent="0.15">
      <c r="P117" s="35"/>
      <c r="S117" s="13"/>
    </row>
    <row r="119" spans="1:19" s="14" customFormat="1" ht="15.75" thickBot="1" x14ac:dyDescent="0.2">
      <c r="A119" s="53" t="s">
        <v>48</v>
      </c>
      <c r="B119" s="53"/>
      <c r="C119" s="53"/>
      <c r="D119" s="53"/>
      <c r="E119" s="53"/>
      <c r="F119" s="53"/>
      <c r="G119" s="53"/>
      <c r="H119" s="53" t="s">
        <v>49</v>
      </c>
      <c r="I119" s="53"/>
      <c r="J119" s="53"/>
      <c r="K119" s="53"/>
      <c r="L119" s="53"/>
      <c r="M119" s="53"/>
      <c r="N119" s="53"/>
      <c r="O119" s="53"/>
      <c r="P119" s="1" t="s">
        <v>50</v>
      </c>
      <c r="Q119" s="54"/>
      <c r="R119" s="54"/>
      <c r="S119" s="54"/>
    </row>
    <row r="131" spans="7:19" x14ac:dyDescent="0.15">
      <c r="G131" s="13"/>
      <c r="H131" s="13"/>
      <c r="L131" s="13"/>
      <c r="S131" s="13"/>
    </row>
    <row r="132" spans="7:19" x14ac:dyDescent="0.15">
      <c r="G132" s="13"/>
      <c r="H132" s="13"/>
      <c r="L132" s="13"/>
      <c r="S132" s="13"/>
    </row>
    <row r="133" spans="7:19" x14ac:dyDescent="0.15">
      <c r="G133" s="13"/>
      <c r="H133" s="13"/>
      <c r="L133" s="13"/>
      <c r="S133" s="13"/>
    </row>
    <row r="134" spans="7:19" x14ac:dyDescent="0.15">
      <c r="G134" s="13"/>
      <c r="H134" s="13"/>
      <c r="L134" s="13"/>
      <c r="S134" s="13"/>
    </row>
    <row r="135" spans="7:19" x14ac:dyDescent="0.15">
      <c r="G135" s="13"/>
      <c r="H135" s="13"/>
      <c r="L135" s="13"/>
      <c r="S135" s="13"/>
    </row>
    <row r="136" spans="7:19" x14ac:dyDescent="0.15">
      <c r="G136" s="13"/>
      <c r="H136" s="13"/>
      <c r="L136" s="13"/>
      <c r="S136" s="13"/>
    </row>
    <row r="137" spans="7:19" x14ac:dyDescent="0.15">
      <c r="G137" s="13"/>
      <c r="H137" s="13"/>
      <c r="L137" s="13"/>
      <c r="S137" s="13"/>
    </row>
    <row r="138" spans="7:19" x14ac:dyDescent="0.15">
      <c r="G138" s="13"/>
      <c r="H138" s="13"/>
      <c r="L138" s="13"/>
      <c r="S138" s="13"/>
    </row>
    <row r="139" spans="7:19" x14ac:dyDescent="0.15">
      <c r="G139" s="13"/>
      <c r="H139" s="13"/>
      <c r="L139" s="13"/>
      <c r="S139" s="13"/>
    </row>
    <row r="140" spans="7:19" x14ac:dyDescent="0.15">
      <c r="G140" s="13"/>
      <c r="H140" s="13"/>
      <c r="L140" s="13"/>
      <c r="S140" s="13"/>
    </row>
    <row r="141" spans="7:19" x14ac:dyDescent="0.15">
      <c r="G141" s="13"/>
      <c r="H141" s="13"/>
      <c r="L141" s="13"/>
      <c r="S141" s="13"/>
    </row>
    <row r="143" spans="7:19" x14ac:dyDescent="0.15">
      <c r="G143" s="13"/>
      <c r="H143" s="13"/>
      <c r="L143" s="13"/>
      <c r="S143" s="13"/>
    </row>
    <row r="144" spans="7:19" x14ac:dyDescent="0.15">
      <c r="G144" s="13"/>
      <c r="H144" s="13"/>
      <c r="L144" s="13"/>
      <c r="S144" s="13"/>
    </row>
    <row r="145" spans="7:19" x14ac:dyDescent="0.15">
      <c r="G145" s="13"/>
      <c r="H145" s="13"/>
      <c r="L145" s="13"/>
      <c r="S145" s="13"/>
    </row>
    <row r="160" spans="7:19" x14ac:dyDescent="0.15">
      <c r="G160" s="13"/>
      <c r="H160" s="13"/>
      <c r="L160" s="13"/>
      <c r="S160" s="13"/>
    </row>
    <row r="161" spans="7:19" x14ac:dyDescent="0.15">
      <c r="G161" s="13"/>
      <c r="H161" s="13"/>
      <c r="L161" s="13"/>
      <c r="S161" s="13"/>
    </row>
    <row r="162" spans="7:19" x14ac:dyDescent="0.15">
      <c r="G162" s="13"/>
      <c r="H162" s="13"/>
      <c r="L162" s="13"/>
      <c r="S162" s="13"/>
    </row>
    <row r="163" spans="7:19" x14ac:dyDescent="0.15">
      <c r="G163" s="13"/>
      <c r="H163" s="13"/>
      <c r="L163" s="13"/>
      <c r="S163" s="13"/>
    </row>
    <row r="164" spans="7:19" x14ac:dyDescent="0.15">
      <c r="G164" s="13"/>
      <c r="H164" s="13"/>
      <c r="L164" s="13"/>
      <c r="S164" s="13"/>
    </row>
    <row r="165" spans="7:19" x14ac:dyDescent="0.15">
      <c r="G165" s="13"/>
      <c r="H165" s="13"/>
      <c r="L165" s="13"/>
      <c r="S165" s="13"/>
    </row>
    <row r="166" spans="7:19" x14ac:dyDescent="0.15">
      <c r="G166" s="13"/>
      <c r="H166" s="13"/>
      <c r="L166" s="13"/>
      <c r="S166" s="13"/>
    </row>
    <row r="167" spans="7:19" x14ac:dyDescent="0.15">
      <c r="G167" s="13"/>
      <c r="H167" s="13"/>
      <c r="L167" s="13"/>
      <c r="S167" s="13"/>
    </row>
    <row r="168" spans="7:19" x14ac:dyDescent="0.15">
      <c r="G168" s="13"/>
      <c r="H168" s="13"/>
      <c r="L168" s="13"/>
      <c r="S168" s="13"/>
    </row>
    <row r="169" spans="7:19" x14ac:dyDescent="0.15">
      <c r="G169" s="13"/>
      <c r="H169" s="13"/>
      <c r="L169" s="13"/>
      <c r="S169" s="13"/>
    </row>
    <row r="170" spans="7:19" x14ac:dyDescent="0.15">
      <c r="G170" s="13"/>
      <c r="H170" s="13"/>
      <c r="L170" s="13"/>
      <c r="S170" s="13"/>
    </row>
    <row r="171" spans="7:19" x14ac:dyDescent="0.15">
      <c r="G171" s="13"/>
      <c r="H171" s="13"/>
      <c r="L171" s="13"/>
      <c r="S171" s="13"/>
    </row>
    <row r="172" spans="7:19" x14ac:dyDescent="0.15">
      <c r="G172" s="13"/>
      <c r="H172" s="13"/>
      <c r="L172" s="13"/>
      <c r="S172" s="13"/>
    </row>
    <row r="173" spans="7:19" x14ac:dyDescent="0.15">
      <c r="G173" s="13"/>
      <c r="H173" s="13"/>
      <c r="L173" s="13"/>
      <c r="S173" s="13"/>
    </row>
    <row r="174" spans="7:19" x14ac:dyDescent="0.15">
      <c r="G174" s="13"/>
      <c r="H174" s="13"/>
      <c r="L174" s="13"/>
      <c r="S174" s="13"/>
    </row>
    <row r="175" spans="7:19" x14ac:dyDescent="0.15">
      <c r="G175" s="13"/>
      <c r="H175" s="13"/>
      <c r="L175" s="13"/>
      <c r="S175" s="13"/>
    </row>
    <row r="176" spans="7:19" x14ac:dyDescent="0.15">
      <c r="G176" s="13"/>
      <c r="H176" s="13"/>
      <c r="L176" s="13"/>
      <c r="S176" s="13"/>
    </row>
    <row r="177" spans="7:19" x14ac:dyDescent="0.15">
      <c r="G177" s="13"/>
      <c r="H177" s="13"/>
      <c r="L177" s="13"/>
      <c r="S177" s="13"/>
    </row>
    <row r="178" spans="7:19" x14ac:dyDescent="0.15">
      <c r="G178" s="13"/>
      <c r="H178" s="13"/>
      <c r="L178" s="13"/>
      <c r="S178" s="13"/>
    </row>
    <row r="179" spans="7:19" x14ac:dyDescent="0.15">
      <c r="G179" s="13"/>
      <c r="H179" s="13"/>
      <c r="L179" s="13"/>
      <c r="S179" s="13"/>
    </row>
    <row r="180" spans="7:19" x14ac:dyDescent="0.15">
      <c r="G180" s="13"/>
      <c r="H180" s="13"/>
      <c r="L180" s="13"/>
      <c r="S180" s="13"/>
    </row>
    <row r="181" spans="7:19" x14ac:dyDescent="0.15">
      <c r="G181" s="13"/>
      <c r="H181" s="13"/>
      <c r="L181" s="13"/>
      <c r="S181" s="13"/>
    </row>
    <row r="182" spans="7:19" x14ac:dyDescent="0.15">
      <c r="G182" s="13"/>
      <c r="H182" s="13"/>
      <c r="L182" s="13"/>
      <c r="S182" s="13"/>
    </row>
    <row r="183" spans="7:19" x14ac:dyDescent="0.15">
      <c r="G183" s="13"/>
      <c r="H183" s="13"/>
      <c r="L183" s="13"/>
      <c r="S183" s="13"/>
    </row>
    <row r="184" spans="7:19" x14ac:dyDescent="0.15">
      <c r="G184" s="13"/>
      <c r="H184" s="13"/>
      <c r="L184" s="13"/>
      <c r="S184" s="13"/>
    </row>
    <row r="185" spans="7:19" x14ac:dyDescent="0.15">
      <c r="G185" s="13"/>
      <c r="H185" s="13"/>
      <c r="L185" s="13"/>
      <c r="S185" s="13"/>
    </row>
    <row r="186" spans="7:19" x14ac:dyDescent="0.15">
      <c r="G186" s="13"/>
      <c r="H186" s="13"/>
      <c r="L186" s="13"/>
      <c r="S186" s="13"/>
    </row>
    <row r="187" spans="7:19" x14ac:dyDescent="0.15">
      <c r="G187" s="13"/>
      <c r="H187" s="13"/>
      <c r="L187" s="13"/>
      <c r="S187" s="13"/>
    </row>
    <row r="188" spans="7:19" x14ac:dyDescent="0.15">
      <c r="G188" s="13"/>
      <c r="H188" s="13"/>
      <c r="L188" s="13"/>
      <c r="S188" s="13"/>
    </row>
    <row r="189" spans="7:19" x14ac:dyDescent="0.15">
      <c r="G189" s="13"/>
      <c r="H189" s="13"/>
      <c r="L189" s="13"/>
      <c r="S189" s="13"/>
    </row>
    <row r="190" spans="7:19" x14ac:dyDescent="0.15">
      <c r="G190" s="13"/>
      <c r="H190" s="13"/>
      <c r="L190" s="13"/>
      <c r="S190" s="13"/>
    </row>
    <row r="191" spans="7:19" x14ac:dyDescent="0.15">
      <c r="G191" s="13"/>
      <c r="H191" s="13"/>
      <c r="L191" s="13"/>
      <c r="S191" s="13"/>
    </row>
    <row r="192" spans="7:19" x14ac:dyDescent="0.15">
      <c r="G192" s="13"/>
      <c r="H192" s="13"/>
      <c r="L192" s="13"/>
      <c r="S192" s="13"/>
    </row>
    <row r="193" spans="7:19" x14ac:dyDescent="0.15">
      <c r="G193" s="13"/>
      <c r="H193" s="13"/>
      <c r="L193" s="13"/>
      <c r="S193" s="13"/>
    </row>
    <row r="194" spans="7:19" x14ac:dyDescent="0.15">
      <c r="G194" s="13"/>
      <c r="H194" s="13"/>
      <c r="L194" s="13"/>
      <c r="S194" s="13"/>
    </row>
    <row r="195" spans="7:19" x14ac:dyDescent="0.15">
      <c r="G195" s="13"/>
      <c r="H195" s="13"/>
      <c r="L195" s="13"/>
      <c r="S195" s="13"/>
    </row>
    <row r="196" spans="7:19" x14ac:dyDescent="0.15">
      <c r="G196" s="13"/>
      <c r="H196" s="13"/>
      <c r="L196" s="13"/>
      <c r="S196" s="13"/>
    </row>
    <row r="197" spans="7:19" x14ac:dyDescent="0.15">
      <c r="G197" s="13"/>
      <c r="H197" s="13"/>
      <c r="L197" s="13"/>
      <c r="S197" s="13"/>
    </row>
    <row r="198" spans="7:19" x14ac:dyDescent="0.15">
      <c r="G198" s="13"/>
      <c r="H198" s="13"/>
      <c r="L198" s="13"/>
      <c r="S198" s="13"/>
    </row>
    <row r="199" spans="7:19" x14ac:dyDescent="0.15">
      <c r="G199" s="13"/>
      <c r="H199" s="13"/>
      <c r="L199" s="13"/>
      <c r="S199" s="13"/>
    </row>
    <row r="200" spans="7:19" x14ac:dyDescent="0.15">
      <c r="G200" s="13"/>
      <c r="H200" s="13"/>
      <c r="L200" s="13"/>
      <c r="S200" s="13"/>
    </row>
    <row r="201" spans="7:19" x14ac:dyDescent="0.15">
      <c r="G201" s="13"/>
      <c r="H201" s="13"/>
      <c r="L201" s="13"/>
      <c r="S201" s="13"/>
    </row>
    <row r="202" spans="7:19" x14ac:dyDescent="0.15">
      <c r="G202" s="13"/>
      <c r="H202" s="13"/>
      <c r="L202" s="13"/>
      <c r="S202" s="13"/>
    </row>
    <row r="203" spans="7:19" x14ac:dyDescent="0.15">
      <c r="G203" s="13"/>
      <c r="H203" s="13"/>
      <c r="L203" s="13"/>
      <c r="S203" s="13"/>
    </row>
    <row r="204" spans="7:19" x14ac:dyDescent="0.15">
      <c r="G204" s="13"/>
      <c r="H204" s="13"/>
      <c r="L204" s="13"/>
      <c r="S204" s="13"/>
    </row>
    <row r="205" spans="7:19" x14ac:dyDescent="0.15">
      <c r="G205" s="13"/>
      <c r="H205" s="13"/>
      <c r="L205" s="13"/>
      <c r="S205" s="13"/>
    </row>
    <row r="206" spans="7:19" x14ac:dyDescent="0.15">
      <c r="G206" s="13"/>
      <c r="H206" s="13"/>
      <c r="L206" s="13"/>
      <c r="S206" s="13"/>
    </row>
    <row r="207" spans="7:19" x14ac:dyDescent="0.15">
      <c r="G207" s="13"/>
      <c r="H207" s="13"/>
      <c r="L207" s="13"/>
      <c r="S207" s="13"/>
    </row>
    <row r="208" spans="7:19" x14ac:dyDescent="0.15">
      <c r="G208" s="13"/>
      <c r="H208" s="13"/>
      <c r="L208" s="13"/>
      <c r="S208" s="13"/>
    </row>
    <row r="209" spans="7:19" x14ac:dyDescent="0.15">
      <c r="G209" s="13"/>
      <c r="H209" s="13"/>
      <c r="L209" s="13"/>
      <c r="S209" s="13"/>
    </row>
    <row r="210" spans="7:19" x14ac:dyDescent="0.15">
      <c r="G210" s="13"/>
      <c r="H210" s="13"/>
      <c r="L210" s="13"/>
      <c r="S210" s="13"/>
    </row>
    <row r="211" spans="7:19" x14ac:dyDescent="0.15">
      <c r="G211" s="13"/>
      <c r="H211" s="13"/>
      <c r="L211" s="13"/>
      <c r="S211" s="13"/>
    </row>
    <row r="212" spans="7:19" x14ac:dyDescent="0.15">
      <c r="G212" s="13"/>
      <c r="H212" s="13"/>
      <c r="L212" s="13"/>
      <c r="S212" s="13"/>
    </row>
    <row r="213" spans="7:19" x14ac:dyDescent="0.15">
      <c r="G213" s="13"/>
      <c r="H213" s="13"/>
      <c r="L213" s="13"/>
      <c r="S213" s="13"/>
    </row>
    <row r="214" spans="7:19" x14ac:dyDescent="0.15">
      <c r="G214" s="13"/>
      <c r="H214" s="13"/>
      <c r="L214" s="13"/>
      <c r="S214" s="13"/>
    </row>
    <row r="215" spans="7:19" x14ac:dyDescent="0.15">
      <c r="G215" s="13"/>
      <c r="H215" s="13"/>
      <c r="L215" s="13"/>
      <c r="S215" s="13"/>
    </row>
    <row r="216" spans="7:19" x14ac:dyDescent="0.15">
      <c r="G216" s="13"/>
      <c r="H216" s="13"/>
      <c r="L216" s="13"/>
      <c r="S216" s="13"/>
    </row>
    <row r="217" spans="7:19" x14ac:dyDescent="0.15">
      <c r="G217" s="13"/>
      <c r="H217" s="13"/>
      <c r="L217" s="13"/>
      <c r="S217" s="13"/>
    </row>
    <row r="218" spans="7:19" x14ac:dyDescent="0.15">
      <c r="G218" s="13"/>
      <c r="H218" s="13"/>
      <c r="L218" s="13"/>
      <c r="S218" s="13"/>
    </row>
    <row r="219" spans="7:19" x14ac:dyDescent="0.15">
      <c r="G219" s="13"/>
      <c r="H219" s="13"/>
      <c r="L219" s="13"/>
      <c r="S219" s="13"/>
    </row>
    <row r="220" spans="7:19" x14ac:dyDescent="0.15">
      <c r="G220" s="13"/>
      <c r="H220" s="13"/>
      <c r="L220" s="13"/>
      <c r="S220" s="13"/>
    </row>
    <row r="221" spans="7:19" x14ac:dyDescent="0.15">
      <c r="G221" s="13"/>
      <c r="H221" s="13"/>
      <c r="L221" s="13"/>
      <c r="S221" s="13"/>
    </row>
    <row r="222" spans="7:19" x14ac:dyDescent="0.15">
      <c r="G222" s="13"/>
      <c r="H222" s="13"/>
      <c r="L222" s="13"/>
      <c r="S222" s="13"/>
    </row>
    <row r="223" spans="7:19" x14ac:dyDescent="0.15">
      <c r="G223" s="13"/>
      <c r="H223" s="13"/>
      <c r="L223" s="13"/>
      <c r="S223" s="13"/>
    </row>
    <row r="224" spans="7:19" x14ac:dyDescent="0.15">
      <c r="G224" s="13"/>
      <c r="H224" s="13"/>
      <c r="L224" s="13"/>
      <c r="S224" s="13"/>
    </row>
    <row r="225" spans="7:19" x14ac:dyDescent="0.15">
      <c r="G225" s="13"/>
      <c r="H225" s="13"/>
      <c r="L225" s="13"/>
      <c r="S225" s="13"/>
    </row>
    <row r="226" spans="7:19" x14ac:dyDescent="0.15">
      <c r="G226" s="13"/>
      <c r="H226" s="13"/>
      <c r="L226" s="13"/>
      <c r="S226" s="13"/>
    </row>
    <row r="227" spans="7:19" x14ac:dyDescent="0.15">
      <c r="G227" s="13"/>
      <c r="H227" s="13"/>
      <c r="L227" s="13"/>
      <c r="S227" s="13"/>
    </row>
    <row r="228" spans="7:19" x14ac:dyDescent="0.15">
      <c r="G228" s="13"/>
      <c r="H228" s="13"/>
      <c r="L228" s="13"/>
      <c r="S228" s="13"/>
    </row>
    <row r="229" spans="7:19" x14ac:dyDescent="0.15">
      <c r="G229" s="13"/>
      <c r="H229" s="13"/>
      <c r="L229" s="13"/>
      <c r="S229" s="13"/>
    </row>
    <row r="230" spans="7:19" x14ac:dyDescent="0.15">
      <c r="G230" s="13"/>
      <c r="H230" s="13"/>
      <c r="L230" s="13"/>
      <c r="S230" s="13"/>
    </row>
    <row r="231" spans="7:19" x14ac:dyDescent="0.15">
      <c r="G231" s="13"/>
      <c r="H231" s="13"/>
      <c r="L231" s="13"/>
      <c r="S231" s="13"/>
    </row>
    <row r="233" spans="7:19" x14ac:dyDescent="0.15">
      <c r="G233" s="13"/>
      <c r="H233" s="13"/>
      <c r="L233" s="13"/>
      <c r="S233" s="13"/>
    </row>
    <row r="234" spans="7:19" x14ac:dyDescent="0.15">
      <c r="G234" s="13"/>
      <c r="H234" s="13"/>
      <c r="L234" s="13"/>
      <c r="S234" s="13"/>
    </row>
    <row r="235" spans="7:19" x14ac:dyDescent="0.15">
      <c r="G235" s="13"/>
      <c r="H235" s="13"/>
      <c r="L235" s="13"/>
      <c r="S235" s="13"/>
    </row>
  </sheetData>
  <sortState ref="B96:L153">
    <sortCondition ref="C96:C153"/>
    <sortCondition ref="B96:B153"/>
  </sortState>
  <mergeCells count="5">
    <mergeCell ref="A1:S1"/>
    <mergeCell ref="A119:G119"/>
    <mergeCell ref="H119:O119"/>
    <mergeCell ref="Q119:S119"/>
    <mergeCell ref="A115:L115"/>
  </mergeCells>
  <phoneticPr fontId="3" type="noConversion"/>
  <conditionalFormatting sqref="B124">
    <cfRule type="duplicateValues" dxfId="194" priority="82"/>
    <cfRule type="duplicateValues" dxfId="193" priority="83"/>
  </conditionalFormatting>
  <conditionalFormatting sqref="B128">
    <cfRule type="duplicateValues" dxfId="192" priority="80"/>
    <cfRule type="duplicateValues" dxfId="191" priority="81"/>
  </conditionalFormatting>
  <conditionalFormatting sqref="B129">
    <cfRule type="duplicateValues" dxfId="190" priority="78"/>
    <cfRule type="duplicateValues" dxfId="189" priority="79"/>
  </conditionalFormatting>
  <conditionalFormatting sqref="B131">
    <cfRule type="duplicateValues" dxfId="188" priority="68"/>
    <cfRule type="duplicateValues" dxfId="187" priority="69"/>
  </conditionalFormatting>
  <conditionalFormatting sqref="B132">
    <cfRule type="duplicateValues" dxfId="186" priority="66"/>
    <cfRule type="duplicateValues" dxfId="185" priority="67"/>
  </conditionalFormatting>
  <conditionalFormatting sqref="B133">
    <cfRule type="duplicateValues" dxfId="184" priority="84"/>
    <cfRule type="duplicateValues" dxfId="183" priority="85"/>
  </conditionalFormatting>
  <conditionalFormatting sqref="B134">
    <cfRule type="duplicateValues" dxfId="182" priority="64"/>
    <cfRule type="duplicateValues" dxfId="181" priority="65"/>
  </conditionalFormatting>
  <conditionalFormatting sqref="B136:B140">
    <cfRule type="duplicateValues" dxfId="180" priority="74"/>
    <cfRule type="duplicateValues" dxfId="179" priority="75"/>
  </conditionalFormatting>
  <conditionalFormatting sqref="B116:B117">
    <cfRule type="duplicateValues" dxfId="178" priority="70"/>
    <cfRule type="duplicateValues" dxfId="177" priority="71"/>
  </conditionalFormatting>
  <conditionalFormatting sqref="B142:B1048576 B122:B140 B120 B1:B9 B116:B118">
    <cfRule type="duplicateValues" dxfId="176" priority="62"/>
  </conditionalFormatting>
  <conditionalFormatting sqref="B142:B1048576">
    <cfRule type="duplicateValues" dxfId="175" priority="63"/>
  </conditionalFormatting>
  <conditionalFormatting sqref="B130 B127">
    <cfRule type="duplicateValues" dxfId="174" priority="76"/>
    <cfRule type="duplicateValues" dxfId="173" priority="77"/>
  </conditionalFormatting>
  <conditionalFormatting sqref="B142:B1048576 B122:B140 B120 B1:B9 B116:B118">
    <cfRule type="duplicateValues" dxfId="172" priority="61"/>
  </conditionalFormatting>
  <conditionalFormatting sqref="B118 B120">
    <cfRule type="duplicateValues" dxfId="171" priority="86"/>
    <cfRule type="duplicateValues" dxfId="170" priority="87"/>
  </conditionalFormatting>
  <conditionalFormatting sqref="B138">
    <cfRule type="duplicateValues" dxfId="169" priority="88"/>
    <cfRule type="duplicateValues" dxfId="168" priority="89"/>
  </conditionalFormatting>
  <conditionalFormatting sqref="B119">
    <cfRule type="duplicateValues" dxfId="167" priority="58"/>
  </conditionalFormatting>
  <conditionalFormatting sqref="B119">
    <cfRule type="duplicateValues" dxfId="166" priority="57"/>
  </conditionalFormatting>
  <conditionalFormatting sqref="B119">
    <cfRule type="duplicateValues" dxfId="165" priority="59"/>
    <cfRule type="duplicateValues" dxfId="164" priority="60"/>
  </conditionalFormatting>
  <conditionalFormatting sqref="L143">
    <cfRule type="duplicateValues" dxfId="163" priority="55"/>
    <cfRule type="duplicateValues" dxfId="162" priority="56"/>
  </conditionalFormatting>
  <conditionalFormatting sqref="L143">
    <cfRule type="duplicateValues" dxfId="161" priority="54"/>
  </conditionalFormatting>
  <conditionalFormatting sqref="L143">
    <cfRule type="duplicateValues" dxfId="160" priority="53"/>
  </conditionalFormatting>
  <conditionalFormatting sqref="B60:B64">
    <cfRule type="duplicateValues" dxfId="159" priority="50"/>
  </conditionalFormatting>
  <conditionalFormatting sqref="B60:B64">
    <cfRule type="duplicateValues" dxfId="158" priority="49"/>
  </conditionalFormatting>
  <conditionalFormatting sqref="B55:B59">
    <cfRule type="duplicateValues" dxfId="157" priority="48"/>
  </conditionalFormatting>
  <conditionalFormatting sqref="B55:B59">
    <cfRule type="duplicateValues" dxfId="156" priority="47"/>
  </conditionalFormatting>
  <conditionalFormatting sqref="B50:B54">
    <cfRule type="duplicateValues" dxfId="155" priority="46"/>
  </conditionalFormatting>
  <conditionalFormatting sqref="B50:B54">
    <cfRule type="duplicateValues" dxfId="154" priority="45"/>
  </conditionalFormatting>
  <conditionalFormatting sqref="B45:B49">
    <cfRule type="duplicateValues" dxfId="153" priority="44"/>
  </conditionalFormatting>
  <conditionalFormatting sqref="B45:B49">
    <cfRule type="duplicateValues" dxfId="152" priority="43"/>
  </conditionalFormatting>
  <conditionalFormatting sqref="B40:B44">
    <cfRule type="duplicateValues" dxfId="151" priority="42"/>
  </conditionalFormatting>
  <conditionalFormatting sqref="B40:B44">
    <cfRule type="duplicateValues" dxfId="150" priority="41"/>
  </conditionalFormatting>
  <conditionalFormatting sqref="B35:B39">
    <cfRule type="duplicateValues" dxfId="149" priority="40"/>
  </conditionalFormatting>
  <conditionalFormatting sqref="B35:B39">
    <cfRule type="duplicateValues" dxfId="148" priority="39"/>
  </conditionalFormatting>
  <conditionalFormatting sqref="B30:B34">
    <cfRule type="duplicateValues" dxfId="147" priority="38"/>
  </conditionalFormatting>
  <conditionalFormatting sqref="B30:B34">
    <cfRule type="duplicateValues" dxfId="146" priority="37"/>
  </conditionalFormatting>
  <conditionalFormatting sqref="B25:B29">
    <cfRule type="duplicateValues" dxfId="145" priority="36"/>
  </conditionalFormatting>
  <conditionalFormatting sqref="B25:B29">
    <cfRule type="duplicateValues" dxfId="144" priority="35"/>
  </conditionalFormatting>
  <conditionalFormatting sqref="B20:B24">
    <cfRule type="duplicateValues" dxfId="143" priority="34"/>
  </conditionalFormatting>
  <conditionalFormatting sqref="B20:B24">
    <cfRule type="duplicateValues" dxfId="142" priority="33"/>
  </conditionalFormatting>
  <conditionalFormatting sqref="B15:B19">
    <cfRule type="duplicateValues" dxfId="141" priority="32"/>
  </conditionalFormatting>
  <conditionalFormatting sqref="B15:B19">
    <cfRule type="duplicateValues" dxfId="140" priority="31"/>
  </conditionalFormatting>
  <conditionalFormatting sqref="B10:B14">
    <cfRule type="duplicateValues" dxfId="139" priority="30"/>
  </conditionalFormatting>
  <conditionalFormatting sqref="B10:B14">
    <cfRule type="duplicateValues" dxfId="138" priority="29"/>
  </conditionalFormatting>
  <conditionalFormatting sqref="B110:B114">
    <cfRule type="duplicateValues" dxfId="137" priority="22"/>
  </conditionalFormatting>
  <conditionalFormatting sqref="B110:B114">
    <cfRule type="duplicateValues" dxfId="136" priority="21"/>
  </conditionalFormatting>
  <conditionalFormatting sqref="B105:B109">
    <cfRule type="duplicateValues" dxfId="135" priority="20"/>
  </conditionalFormatting>
  <conditionalFormatting sqref="B105:B109">
    <cfRule type="duplicateValues" dxfId="134" priority="19"/>
  </conditionalFormatting>
  <conditionalFormatting sqref="B100:B104">
    <cfRule type="duplicateValues" dxfId="133" priority="18"/>
  </conditionalFormatting>
  <conditionalFormatting sqref="B100:B104">
    <cfRule type="duplicateValues" dxfId="132" priority="17"/>
  </conditionalFormatting>
  <conditionalFormatting sqref="B95:B99">
    <cfRule type="duplicateValues" dxfId="131" priority="16"/>
  </conditionalFormatting>
  <conditionalFormatting sqref="B95:B99">
    <cfRule type="duplicateValues" dxfId="130" priority="15"/>
  </conditionalFormatting>
  <conditionalFormatting sqref="B90:B94">
    <cfRule type="duplicateValues" dxfId="129" priority="14"/>
  </conditionalFormatting>
  <conditionalFormatting sqref="B90:B94">
    <cfRule type="duplicateValues" dxfId="128" priority="13"/>
  </conditionalFormatting>
  <conditionalFormatting sqref="B85:B89">
    <cfRule type="duplicateValues" dxfId="127" priority="12"/>
  </conditionalFormatting>
  <conditionalFormatting sqref="B85:B89">
    <cfRule type="duplicateValues" dxfId="126" priority="11"/>
  </conditionalFormatting>
  <conditionalFormatting sqref="B80:B84">
    <cfRule type="duplicateValues" dxfId="125" priority="10"/>
  </conditionalFormatting>
  <conditionalFormatting sqref="B80:B84">
    <cfRule type="duplicateValues" dxfId="124" priority="9"/>
  </conditionalFormatting>
  <conditionalFormatting sqref="B75:B79">
    <cfRule type="duplicateValues" dxfId="123" priority="8"/>
  </conditionalFormatting>
  <conditionalFormatting sqref="B75:B79">
    <cfRule type="duplicateValues" dxfId="122" priority="7"/>
  </conditionalFormatting>
  <conditionalFormatting sqref="B70:B74">
    <cfRule type="duplicateValues" dxfId="121" priority="6"/>
  </conditionalFormatting>
  <conditionalFormatting sqref="B70:B74">
    <cfRule type="duplicateValues" dxfId="120" priority="5"/>
  </conditionalFormatting>
  <conditionalFormatting sqref="B65:B69">
    <cfRule type="duplicateValues" dxfId="119" priority="4"/>
  </conditionalFormatting>
  <conditionalFormatting sqref="B65:B69">
    <cfRule type="duplicateValues" dxfId="118" priority="3"/>
  </conditionalFormatting>
  <dataValidations count="1">
    <dataValidation type="list" allowBlank="1" showInputMessage="1" showErrorMessage="1" sqref="D5:D114">
      <formula1>"销售运费,原材料运费"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"/>
  <sheetViews>
    <sheetView workbookViewId="0">
      <pane xSplit="19" ySplit="4" topLeftCell="AA5" activePane="bottomRight" state="frozen"/>
      <selection pane="topRight" activeCell="T1" sqref="T1"/>
      <selection pane="bottomLeft" activeCell="A5" sqref="A5"/>
      <selection pane="bottomRight" activeCell="O24" sqref="O24"/>
    </sheetView>
  </sheetViews>
  <sheetFormatPr defaultColWidth="7.5" defaultRowHeight="15" x14ac:dyDescent="0.15"/>
  <cols>
    <col min="1" max="1" width="4.75" style="16" bestFit="1" customWidth="1"/>
    <col min="2" max="2" width="17.25" style="16" bestFit="1" customWidth="1"/>
    <col min="3" max="3" width="6.375" style="16" bestFit="1" customWidth="1"/>
    <col min="4" max="4" width="9.625" style="16" bestFit="1" customWidth="1"/>
    <col min="5" max="5" width="8" style="45" bestFit="1" customWidth="1"/>
    <col min="6" max="6" width="4.75" style="16" bestFit="1" customWidth="1"/>
    <col min="7" max="8" width="4.75" style="41" bestFit="1" customWidth="1"/>
    <col min="9" max="9" width="8" style="16" bestFit="1" customWidth="1"/>
    <col min="10" max="10" width="4.75" style="16" bestFit="1" customWidth="1"/>
    <col min="11" max="11" width="10" style="16" bestFit="1" customWidth="1"/>
    <col min="12" max="12" width="11.375" style="42" bestFit="1" customWidth="1"/>
    <col min="13" max="13" width="4.75" style="16" bestFit="1" customWidth="1"/>
    <col min="14" max="14" width="7" style="16" bestFit="1" customWidth="1"/>
    <col min="15" max="15" width="6.5" style="16" bestFit="1" customWidth="1"/>
    <col min="16" max="16" width="8" style="16" bestFit="1" customWidth="1"/>
    <col min="17" max="18" width="11.375" style="16" bestFit="1" customWidth="1"/>
    <col min="19" max="19" width="4.75" style="41" bestFit="1" customWidth="1"/>
    <col min="20" max="16384" width="7.5" style="16"/>
  </cols>
  <sheetData>
    <row r="1" spans="1:19" ht="22.5" x14ac:dyDescent="0.15">
      <c r="A1" s="51" t="s">
        <v>70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M1" s="51"/>
      <c r="N1" s="51"/>
      <c r="O1" s="51"/>
      <c r="P1" s="51"/>
      <c r="Q1" s="51"/>
      <c r="R1" s="51"/>
      <c r="S1" s="51"/>
    </row>
    <row r="2" spans="1:19" x14ac:dyDescent="0.15">
      <c r="A2" s="31"/>
      <c r="B2" s="31"/>
      <c r="C2" s="31"/>
      <c r="D2" s="31"/>
      <c r="E2" s="32"/>
      <c r="F2" s="31"/>
      <c r="G2" s="31"/>
      <c r="H2" s="31"/>
      <c r="I2" s="31"/>
      <c r="J2" s="31"/>
      <c r="K2" s="31"/>
      <c r="L2" s="33"/>
      <c r="M2" s="31"/>
      <c r="N2" s="31"/>
      <c r="O2" s="31"/>
      <c r="P2" s="31"/>
      <c r="Q2" s="31"/>
      <c r="R2" s="31"/>
      <c r="S2" s="31"/>
    </row>
    <row r="3" spans="1:19" x14ac:dyDescent="0.15">
      <c r="Q3" s="1" t="s">
        <v>15</v>
      </c>
    </row>
    <row r="4" spans="1:19" ht="30" x14ac:dyDescent="0.15">
      <c r="A4" s="38" t="s">
        <v>16</v>
      </c>
      <c r="B4" s="38" t="s">
        <v>17</v>
      </c>
      <c r="C4" s="38" t="s">
        <v>18</v>
      </c>
      <c r="D4" s="38" t="s">
        <v>19</v>
      </c>
      <c r="E4" s="39" t="s">
        <v>20</v>
      </c>
      <c r="F4" s="38" t="s">
        <v>21</v>
      </c>
      <c r="G4" s="38" t="s">
        <v>22</v>
      </c>
      <c r="H4" s="38" t="s">
        <v>23</v>
      </c>
      <c r="I4" s="38" t="s">
        <v>24</v>
      </c>
      <c r="J4" s="38" t="s">
        <v>25</v>
      </c>
      <c r="K4" s="38" t="s">
        <v>26</v>
      </c>
      <c r="L4" s="38" t="s">
        <v>63</v>
      </c>
      <c r="M4" s="38" t="s">
        <v>27</v>
      </c>
      <c r="N4" s="38" t="s">
        <v>28</v>
      </c>
      <c r="O4" s="38" t="s">
        <v>29</v>
      </c>
      <c r="P4" s="38" t="s">
        <v>30</v>
      </c>
      <c r="Q4" s="38" t="s">
        <v>72</v>
      </c>
      <c r="R4" s="38" t="s">
        <v>31</v>
      </c>
      <c r="S4" s="38" t="s">
        <v>32</v>
      </c>
    </row>
    <row r="5" spans="1:19" x14ac:dyDescent="0.15">
      <c r="A5" s="7">
        <v>1</v>
      </c>
      <c r="B5" s="2" t="s">
        <v>33</v>
      </c>
      <c r="C5" s="2" t="s">
        <v>34</v>
      </c>
      <c r="D5" s="2" t="s">
        <v>35</v>
      </c>
      <c r="E5" s="9"/>
      <c r="F5" s="10"/>
      <c r="G5" s="2" t="s">
        <v>36</v>
      </c>
      <c r="H5" s="2" t="s">
        <v>37</v>
      </c>
      <c r="I5" s="2" t="s">
        <v>53</v>
      </c>
      <c r="J5" s="3" t="s">
        <v>38</v>
      </c>
      <c r="K5" s="3" t="s">
        <v>39</v>
      </c>
      <c r="L5" s="4">
        <f>2283/1.11*1.1</f>
        <v>2262.4324324324325</v>
      </c>
      <c r="M5" s="3"/>
      <c r="N5" s="3"/>
      <c r="O5" s="3"/>
      <c r="P5" s="5"/>
      <c r="Q5" s="6">
        <f>M5*L5</f>
        <v>0</v>
      </c>
      <c r="R5" s="6">
        <f>Q5/1.1</f>
        <v>0</v>
      </c>
      <c r="S5" s="3"/>
    </row>
    <row r="6" spans="1:19" x14ac:dyDescent="0.15">
      <c r="A6" s="7">
        <v>2</v>
      </c>
      <c r="B6" s="2" t="s">
        <v>40</v>
      </c>
      <c r="C6" s="2" t="s">
        <v>41</v>
      </c>
      <c r="D6" s="2" t="s">
        <v>42</v>
      </c>
      <c r="E6" s="9"/>
      <c r="F6" s="11"/>
      <c r="G6" s="2" t="s">
        <v>43</v>
      </c>
      <c r="H6" s="2" t="s">
        <v>44</v>
      </c>
      <c r="I6" s="2" t="s">
        <v>53</v>
      </c>
      <c r="J6" s="3" t="s">
        <v>38</v>
      </c>
      <c r="K6" s="3" t="s">
        <v>39</v>
      </c>
      <c r="L6" s="4">
        <f t="shared" ref="L6:L24" si="0">2283/1.11*1.1</f>
        <v>2262.4324324324325</v>
      </c>
      <c r="M6" s="3"/>
      <c r="N6" s="3"/>
      <c r="O6" s="3"/>
      <c r="P6" s="2"/>
      <c r="Q6" s="6">
        <f t="shared" ref="Q6:Q24" si="1">M6*L6</f>
        <v>0</v>
      </c>
      <c r="R6" s="6">
        <f t="shared" ref="R6:R69" si="2">Q6/1.1</f>
        <v>0</v>
      </c>
      <c r="S6" s="3"/>
    </row>
    <row r="7" spans="1:19" x14ac:dyDescent="0.15">
      <c r="A7" s="7">
        <v>3</v>
      </c>
      <c r="B7" s="2" t="s">
        <v>40</v>
      </c>
      <c r="C7" s="2" t="s">
        <v>41</v>
      </c>
      <c r="D7" s="2" t="s">
        <v>42</v>
      </c>
      <c r="E7" s="9"/>
      <c r="F7" s="11"/>
      <c r="G7" s="2" t="s">
        <v>43</v>
      </c>
      <c r="H7" s="2" t="s">
        <v>44</v>
      </c>
      <c r="I7" s="2" t="s">
        <v>53</v>
      </c>
      <c r="J7" s="3" t="s">
        <v>38</v>
      </c>
      <c r="K7" s="3" t="s">
        <v>39</v>
      </c>
      <c r="L7" s="4">
        <f t="shared" si="0"/>
        <v>2262.4324324324325</v>
      </c>
      <c r="M7" s="3"/>
      <c r="N7" s="3"/>
      <c r="O7" s="3"/>
      <c r="P7" s="2"/>
      <c r="Q7" s="6">
        <f t="shared" si="1"/>
        <v>0</v>
      </c>
      <c r="R7" s="6">
        <f t="shared" si="2"/>
        <v>0</v>
      </c>
      <c r="S7" s="3"/>
    </row>
    <row r="8" spans="1:19" x14ac:dyDescent="0.15">
      <c r="A8" s="44">
        <v>4</v>
      </c>
      <c r="B8" s="2" t="s">
        <v>40</v>
      </c>
      <c r="C8" s="2" t="s">
        <v>41</v>
      </c>
      <c r="D8" s="2" t="s">
        <v>42</v>
      </c>
      <c r="E8" s="9"/>
      <c r="F8" s="12"/>
      <c r="G8" s="2" t="s">
        <v>43</v>
      </c>
      <c r="H8" s="2" t="s">
        <v>44</v>
      </c>
      <c r="I8" s="2" t="s">
        <v>53</v>
      </c>
      <c r="J8" s="3" t="s">
        <v>38</v>
      </c>
      <c r="K8" s="3" t="s">
        <v>39</v>
      </c>
      <c r="L8" s="4">
        <f t="shared" si="0"/>
        <v>2262.4324324324325</v>
      </c>
      <c r="M8" s="3"/>
      <c r="N8" s="3"/>
      <c r="O8" s="3"/>
      <c r="P8" s="5"/>
      <c r="Q8" s="6">
        <f t="shared" si="1"/>
        <v>0</v>
      </c>
      <c r="R8" s="6">
        <f t="shared" si="2"/>
        <v>0</v>
      </c>
      <c r="S8" s="40"/>
    </row>
    <row r="9" spans="1:19" x14ac:dyDescent="0.15">
      <c r="A9" s="44">
        <v>5</v>
      </c>
      <c r="B9" s="2" t="s">
        <v>40</v>
      </c>
      <c r="C9" s="2" t="s">
        <v>41</v>
      </c>
      <c r="D9" s="2" t="s">
        <v>42</v>
      </c>
      <c r="E9" s="9"/>
      <c r="F9" s="11"/>
      <c r="G9" s="2" t="s">
        <v>43</v>
      </c>
      <c r="H9" s="2" t="s">
        <v>44</v>
      </c>
      <c r="I9" s="2" t="s">
        <v>53</v>
      </c>
      <c r="J9" s="3" t="s">
        <v>38</v>
      </c>
      <c r="K9" s="3" t="s">
        <v>39</v>
      </c>
      <c r="L9" s="4">
        <f t="shared" si="0"/>
        <v>2262.4324324324325</v>
      </c>
      <c r="M9" s="3"/>
      <c r="N9" s="3"/>
      <c r="O9" s="3"/>
      <c r="P9" s="7"/>
      <c r="Q9" s="6">
        <f t="shared" si="1"/>
        <v>0</v>
      </c>
      <c r="R9" s="6">
        <f t="shared" si="2"/>
        <v>0</v>
      </c>
      <c r="S9" s="40"/>
    </row>
    <row r="10" spans="1:19" x14ac:dyDescent="0.15">
      <c r="A10" s="44">
        <v>6</v>
      </c>
      <c r="B10" s="2" t="s">
        <v>33</v>
      </c>
      <c r="C10" s="2" t="s">
        <v>34</v>
      </c>
      <c r="D10" s="2" t="s">
        <v>35</v>
      </c>
      <c r="E10" s="9"/>
      <c r="F10" s="10"/>
      <c r="G10" s="2" t="s">
        <v>36</v>
      </c>
      <c r="H10" s="2" t="s">
        <v>37</v>
      </c>
      <c r="I10" s="2" t="s">
        <v>53</v>
      </c>
      <c r="J10" s="3" t="s">
        <v>38</v>
      </c>
      <c r="K10" s="3" t="s">
        <v>39</v>
      </c>
      <c r="L10" s="4">
        <f t="shared" si="0"/>
        <v>2262.4324324324325</v>
      </c>
      <c r="M10" s="3"/>
      <c r="N10" s="3"/>
      <c r="O10" s="3"/>
      <c r="P10" s="5"/>
      <c r="Q10" s="6">
        <f t="shared" si="1"/>
        <v>0</v>
      </c>
      <c r="R10" s="6">
        <f t="shared" si="2"/>
        <v>0</v>
      </c>
      <c r="S10" s="3"/>
    </row>
    <row r="11" spans="1:19" x14ac:dyDescent="0.15">
      <c r="A11" s="44">
        <v>7</v>
      </c>
      <c r="B11" s="2" t="s">
        <v>33</v>
      </c>
      <c r="C11" s="2" t="s">
        <v>34</v>
      </c>
      <c r="D11" s="2" t="s">
        <v>35</v>
      </c>
      <c r="E11" s="9"/>
      <c r="F11" s="11"/>
      <c r="G11" s="2" t="s">
        <v>36</v>
      </c>
      <c r="H11" s="2" t="s">
        <v>37</v>
      </c>
      <c r="I11" s="2" t="s">
        <v>53</v>
      </c>
      <c r="J11" s="3" t="s">
        <v>38</v>
      </c>
      <c r="K11" s="3" t="s">
        <v>39</v>
      </c>
      <c r="L11" s="4">
        <f t="shared" si="0"/>
        <v>2262.4324324324325</v>
      </c>
      <c r="M11" s="3"/>
      <c r="N11" s="3"/>
      <c r="O11" s="3"/>
      <c r="P11" s="2"/>
      <c r="Q11" s="6">
        <f t="shared" si="1"/>
        <v>0</v>
      </c>
      <c r="R11" s="6">
        <f t="shared" si="2"/>
        <v>0</v>
      </c>
      <c r="S11" s="3"/>
    </row>
    <row r="12" spans="1:19" x14ac:dyDescent="0.15">
      <c r="A12" s="44">
        <v>8</v>
      </c>
      <c r="B12" s="2" t="s">
        <v>33</v>
      </c>
      <c r="C12" s="2" t="s">
        <v>34</v>
      </c>
      <c r="D12" s="2" t="s">
        <v>35</v>
      </c>
      <c r="E12" s="9"/>
      <c r="F12" s="11"/>
      <c r="G12" s="2" t="s">
        <v>36</v>
      </c>
      <c r="H12" s="2" t="s">
        <v>37</v>
      </c>
      <c r="I12" s="2" t="s">
        <v>53</v>
      </c>
      <c r="J12" s="3" t="s">
        <v>38</v>
      </c>
      <c r="K12" s="3" t="s">
        <v>39</v>
      </c>
      <c r="L12" s="4">
        <f t="shared" si="0"/>
        <v>2262.4324324324325</v>
      </c>
      <c r="M12" s="3"/>
      <c r="N12" s="3"/>
      <c r="O12" s="3"/>
      <c r="P12" s="2"/>
      <c r="Q12" s="6">
        <f t="shared" si="1"/>
        <v>0</v>
      </c>
      <c r="R12" s="6">
        <f t="shared" si="2"/>
        <v>0</v>
      </c>
      <c r="S12" s="3"/>
    </row>
    <row r="13" spans="1:19" x14ac:dyDescent="0.15">
      <c r="A13" s="44">
        <v>9</v>
      </c>
      <c r="B13" s="2" t="s">
        <v>33</v>
      </c>
      <c r="C13" s="2" t="s">
        <v>34</v>
      </c>
      <c r="D13" s="2" t="s">
        <v>35</v>
      </c>
      <c r="E13" s="9"/>
      <c r="F13" s="12"/>
      <c r="G13" s="2" t="s">
        <v>36</v>
      </c>
      <c r="H13" s="2" t="s">
        <v>37</v>
      </c>
      <c r="I13" s="2" t="s">
        <v>53</v>
      </c>
      <c r="J13" s="3" t="s">
        <v>38</v>
      </c>
      <c r="K13" s="3" t="s">
        <v>39</v>
      </c>
      <c r="L13" s="4">
        <f t="shared" si="0"/>
        <v>2262.4324324324325</v>
      </c>
      <c r="M13" s="3"/>
      <c r="N13" s="3"/>
      <c r="O13" s="3"/>
      <c r="P13" s="5"/>
      <c r="Q13" s="6">
        <f t="shared" si="1"/>
        <v>0</v>
      </c>
      <c r="R13" s="6">
        <f t="shared" si="2"/>
        <v>0</v>
      </c>
      <c r="S13" s="40"/>
    </row>
    <row r="14" spans="1:19" x14ac:dyDescent="0.15">
      <c r="A14" s="44">
        <v>10</v>
      </c>
      <c r="B14" s="2" t="s">
        <v>33</v>
      </c>
      <c r="C14" s="2" t="s">
        <v>34</v>
      </c>
      <c r="D14" s="2" t="s">
        <v>35</v>
      </c>
      <c r="E14" s="9"/>
      <c r="F14" s="11"/>
      <c r="G14" s="2" t="s">
        <v>36</v>
      </c>
      <c r="H14" s="2" t="s">
        <v>37</v>
      </c>
      <c r="I14" s="2" t="s">
        <v>53</v>
      </c>
      <c r="J14" s="3" t="s">
        <v>38</v>
      </c>
      <c r="K14" s="3" t="s">
        <v>39</v>
      </c>
      <c r="L14" s="4">
        <f t="shared" si="0"/>
        <v>2262.4324324324325</v>
      </c>
      <c r="M14" s="3"/>
      <c r="N14" s="3"/>
      <c r="O14" s="3"/>
      <c r="P14" s="44"/>
      <c r="Q14" s="6">
        <f t="shared" si="1"/>
        <v>0</v>
      </c>
      <c r="R14" s="6">
        <f t="shared" si="2"/>
        <v>0</v>
      </c>
      <c r="S14" s="40"/>
    </row>
    <row r="15" spans="1:19" x14ac:dyDescent="0.15">
      <c r="A15" s="44">
        <v>11</v>
      </c>
      <c r="B15" s="2" t="s">
        <v>33</v>
      </c>
      <c r="C15" s="2" t="s">
        <v>34</v>
      </c>
      <c r="D15" s="2" t="s">
        <v>35</v>
      </c>
      <c r="E15" s="9"/>
      <c r="F15" s="10"/>
      <c r="G15" s="2" t="s">
        <v>36</v>
      </c>
      <c r="H15" s="2" t="s">
        <v>37</v>
      </c>
      <c r="I15" s="2" t="s">
        <v>53</v>
      </c>
      <c r="J15" s="3" t="s">
        <v>38</v>
      </c>
      <c r="K15" s="3" t="s">
        <v>39</v>
      </c>
      <c r="L15" s="4">
        <f t="shared" si="0"/>
        <v>2262.4324324324325</v>
      </c>
      <c r="M15" s="3"/>
      <c r="N15" s="3"/>
      <c r="O15" s="3"/>
      <c r="P15" s="5"/>
      <c r="Q15" s="6">
        <f t="shared" si="1"/>
        <v>0</v>
      </c>
      <c r="R15" s="6">
        <f t="shared" si="2"/>
        <v>0</v>
      </c>
      <c r="S15" s="3"/>
    </row>
    <row r="16" spans="1:19" x14ac:dyDescent="0.15">
      <c r="A16" s="44">
        <v>12</v>
      </c>
      <c r="B16" s="2" t="s">
        <v>33</v>
      </c>
      <c r="C16" s="2" t="s">
        <v>34</v>
      </c>
      <c r="D16" s="2" t="s">
        <v>35</v>
      </c>
      <c r="E16" s="9"/>
      <c r="F16" s="11"/>
      <c r="G16" s="2" t="s">
        <v>36</v>
      </c>
      <c r="H16" s="2" t="s">
        <v>37</v>
      </c>
      <c r="I16" s="2" t="s">
        <v>53</v>
      </c>
      <c r="J16" s="3" t="s">
        <v>38</v>
      </c>
      <c r="K16" s="3" t="s">
        <v>39</v>
      </c>
      <c r="L16" s="4">
        <f t="shared" si="0"/>
        <v>2262.4324324324325</v>
      </c>
      <c r="M16" s="3"/>
      <c r="N16" s="3"/>
      <c r="O16" s="3"/>
      <c r="P16" s="2"/>
      <c r="Q16" s="6">
        <f t="shared" si="1"/>
        <v>0</v>
      </c>
      <c r="R16" s="6">
        <f t="shared" si="2"/>
        <v>0</v>
      </c>
      <c r="S16" s="3"/>
    </row>
    <row r="17" spans="1:19" x14ac:dyDescent="0.15">
      <c r="A17" s="44">
        <v>13</v>
      </c>
      <c r="B17" s="2" t="s">
        <v>33</v>
      </c>
      <c r="C17" s="2" t="s">
        <v>34</v>
      </c>
      <c r="D17" s="2" t="s">
        <v>35</v>
      </c>
      <c r="E17" s="9"/>
      <c r="F17" s="11"/>
      <c r="G17" s="2" t="s">
        <v>36</v>
      </c>
      <c r="H17" s="2" t="s">
        <v>37</v>
      </c>
      <c r="I17" s="2" t="s">
        <v>53</v>
      </c>
      <c r="J17" s="3" t="s">
        <v>38</v>
      </c>
      <c r="K17" s="3" t="s">
        <v>39</v>
      </c>
      <c r="L17" s="4">
        <f t="shared" si="0"/>
        <v>2262.4324324324325</v>
      </c>
      <c r="M17" s="3"/>
      <c r="N17" s="3"/>
      <c r="O17" s="3"/>
      <c r="P17" s="2"/>
      <c r="Q17" s="6">
        <f t="shared" si="1"/>
        <v>0</v>
      </c>
      <c r="R17" s="6">
        <f t="shared" si="2"/>
        <v>0</v>
      </c>
      <c r="S17" s="3"/>
    </row>
    <row r="18" spans="1:19" x14ac:dyDescent="0.15">
      <c r="A18" s="44">
        <v>14</v>
      </c>
      <c r="B18" s="2" t="s">
        <v>33</v>
      </c>
      <c r="C18" s="2" t="s">
        <v>34</v>
      </c>
      <c r="D18" s="2" t="s">
        <v>35</v>
      </c>
      <c r="E18" s="9"/>
      <c r="F18" s="12"/>
      <c r="G18" s="2" t="s">
        <v>36</v>
      </c>
      <c r="H18" s="2" t="s">
        <v>37</v>
      </c>
      <c r="I18" s="2" t="s">
        <v>53</v>
      </c>
      <c r="J18" s="3" t="s">
        <v>38</v>
      </c>
      <c r="K18" s="3" t="s">
        <v>39</v>
      </c>
      <c r="L18" s="4">
        <f t="shared" si="0"/>
        <v>2262.4324324324325</v>
      </c>
      <c r="M18" s="3"/>
      <c r="N18" s="3"/>
      <c r="O18" s="3"/>
      <c r="P18" s="5"/>
      <c r="Q18" s="6">
        <f t="shared" si="1"/>
        <v>0</v>
      </c>
      <c r="R18" s="6">
        <f t="shared" si="2"/>
        <v>0</v>
      </c>
      <c r="S18" s="40"/>
    </row>
    <row r="19" spans="1:19" x14ac:dyDescent="0.15">
      <c r="A19" s="44">
        <v>15</v>
      </c>
      <c r="B19" s="2" t="s">
        <v>33</v>
      </c>
      <c r="C19" s="2" t="s">
        <v>34</v>
      </c>
      <c r="D19" s="2" t="s">
        <v>35</v>
      </c>
      <c r="E19" s="9"/>
      <c r="F19" s="11"/>
      <c r="G19" s="2" t="s">
        <v>36</v>
      </c>
      <c r="H19" s="2" t="s">
        <v>37</v>
      </c>
      <c r="I19" s="2" t="s">
        <v>53</v>
      </c>
      <c r="J19" s="3" t="s">
        <v>38</v>
      </c>
      <c r="K19" s="3" t="s">
        <v>39</v>
      </c>
      <c r="L19" s="4">
        <f t="shared" si="0"/>
        <v>2262.4324324324325</v>
      </c>
      <c r="M19" s="3"/>
      <c r="N19" s="3"/>
      <c r="O19" s="3"/>
      <c r="P19" s="44"/>
      <c r="Q19" s="6">
        <f t="shared" si="1"/>
        <v>0</v>
      </c>
      <c r="R19" s="6">
        <f t="shared" si="2"/>
        <v>0</v>
      </c>
      <c r="S19" s="40"/>
    </row>
    <row r="20" spans="1:19" x14ac:dyDescent="0.15">
      <c r="A20" s="44">
        <v>16</v>
      </c>
      <c r="B20" s="2" t="s">
        <v>33</v>
      </c>
      <c r="C20" s="2" t="s">
        <v>34</v>
      </c>
      <c r="D20" s="2" t="s">
        <v>35</v>
      </c>
      <c r="E20" s="9"/>
      <c r="F20" s="10"/>
      <c r="G20" s="2" t="s">
        <v>36</v>
      </c>
      <c r="H20" s="2" t="s">
        <v>37</v>
      </c>
      <c r="I20" s="2" t="s">
        <v>53</v>
      </c>
      <c r="J20" s="3" t="s">
        <v>38</v>
      </c>
      <c r="K20" s="3" t="s">
        <v>39</v>
      </c>
      <c r="L20" s="4">
        <f t="shared" si="0"/>
        <v>2262.4324324324325</v>
      </c>
      <c r="M20" s="3"/>
      <c r="N20" s="3"/>
      <c r="O20" s="3"/>
      <c r="P20" s="5"/>
      <c r="Q20" s="6">
        <f t="shared" si="1"/>
        <v>0</v>
      </c>
      <c r="R20" s="6">
        <f t="shared" si="2"/>
        <v>0</v>
      </c>
      <c r="S20" s="3"/>
    </row>
    <row r="21" spans="1:19" x14ac:dyDescent="0.15">
      <c r="A21" s="44">
        <v>17</v>
      </c>
      <c r="B21" s="2" t="s">
        <v>33</v>
      </c>
      <c r="C21" s="2" t="s">
        <v>34</v>
      </c>
      <c r="D21" s="2" t="s">
        <v>35</v>
      </c>
      <c r="E21" s="9"/>
      <c r="F21" s="11"/>
      <c r="G21" s="2" t="s">
        <v>36</v>
      </c>
      <c r="H21" s="2" t="s">
        <v>37</v>
      </c>
      <c r="I21" s="2" t="s">
        <v>53</v>
      </c>
      <c r="J21" s="3" t="s">
        <v>38</v>
      </c>
      <c r="K21" s="3" t="s">
        <v>39</v>
      </c>
      <c r="L21" s="4">
        <f t="shared" si="0"/>
        <v>2262.4324324324325</v>
      </c>
      <c r="M21" s="3"/>
      <c r="N21" s="3"/>
      <c r="O21" s="3"/>
      <c r="P21" s="2"/>
      <c r="Q21" s="6">
        <f t="shared" si="1"/>
        <v>0</v>
      </c>
      <c r="R21" s="6">
        <f t="shared" si="2"/>
        <v>0</v>
      </c>
      <c r="S21" s="3"/>
    </row>
    <row r="22" spans="1:19" x14ac:dyDescent="0.15">
      <c r="A22" s="44">
        <v>18</v>
      </c>
      <c r="B22" s="2" t="s">
        <v>33</v>
      </c>
      <c r="C22" s="2" t="s">
        <v>34</v>
      </c>
      <c r="D22" s="2" t="s">
        <v>35</v>
      </c>
      <c r="E22" s="9"/>
      <c r="F22" s="11"/>
      <c r="G22" s="2" t="s">
        <v>36</v>
      </c>
      <c r="H22" s="2" t="s">
        <v>37</v>
      </c>
      <c r="I22" s="2" t="s">
        <v>53</v>
      </c>
      <c r="J22" s="3" t="s">
        <v>38</v>
      </c>
      <c r="K22" s="3" t="s">
        <v>39</v>
      </c>
      <c r="L22" s="4">
        <f t="shared" si="0"/>
        <v>2262.4324324324325</v>
      </c>
      <c r="M22" s="3"/>
      <c r="N22" s="3"/>
      <c r="O22" s="3"/>
      <c r="P22" s="2"/>
      <c r="Q22" s="6">
        <f t="shared" si="1"/>
        <v>0</v>
      </c>
      <c r="R22" s="6">
        <f t="shared" si="2"/>
        <v>0</v>
      </c>
      <c r="S22" s="3"/>
    </row>
    <row r="23" spans="1:19" x14ac:dyDescent="0.15">
      <c r="A23" s="44">
        <v>19</v>
      </c>
      <c r="B23" s="2" t="s">
        <v>33</v>
      </c>
      <c r="C23" s="2" t="s">
        <v>34</v>
      </c>
      <c r="D23" s="2" t="s">
        <v>35</v>
      </c>
      <c r="E23" s="9"/>
      <c r="F23" s="12"/>
      <c r="G23" s="2" t="s">
        <v>36</v>
      </c>
      <c r="H23" s="2" t="s">
        <v>37</v>
      </c>
      <c r="I23" s="2" t="s">
        <v>53</v>
      </c>
      <c r="J23" s="3" t="s">
        <v>38</v>
      </c>
      <c r="K23" s="3" t="s">
        <v>39</v>
      </c>
      <c r="L23" s="4">
        <f t="shared" si="0"/>
        <v>2262.4324324324325</v>
      </c>
      <c r="M23" s="3"/>
      <c r="N23" s="3"/>
      <c r="O23" s="3"/>
      <c r="P23" s="5"/>
      <c r="Q23" s="6">
        <f t="shared" si="1"/>
        <v>0</v>
      </c>
      <c r="R23" s="6">
        <f t="shared" si="2"/>
        <v>0</v>
      </c>
      <c r="S23" s="40"/>
    </row>
    <row r="24" spans="1:19" x14ac:dyDescent="0.15">
      <c r="A24" s="44">
        <v>20</v>
      </c>
      <c r="B24" s="2" t="s">
        <v>33</v>
      </c>
      <c r="C24" s="2" t="s">
        <v>34</v>
      </c>
      <c r="D24" s="2" t="s">
        <v>35</v>
      </c>
      <c r="E24" s="9"/>
      <c r="F24" s="11"/>
      <c r="G24" s="2" t="s">
        <v>36</v>
      </c>
      <c r="H24" s="2" t="s">
        <v>37</v>
      </c>
      <c r="I24" s="2" t="s">
        <v>53</v>
      </c>
      <c r="J24" s="3" t="s">
        <v>38</v>
      </c>
      <c r="K24" s="3" t="s">
        <v>39</v>
      </c>
      <c r="L24" s="4">
        <f t="shared" si="0"/>
        <v>2262.4324324324325</v>
      </c>
      <c r="M24" s="3"/>
      <c r="N24" s="3"/>
      <c r="O24" s="3"/>
      <c r="P24" s="44"/>
      <c r="Q24" s="6">
        <f t="shared" si="1"/>
        <v>0</v>
      </c>
      <c r="R24" s="6">
        <f t="shared" si="2"/>
        <v>0</v>
      </c>
      <c r="S24" s="40"/>
    </row>
    <row r="25" spans="1:19" x14ac:dyDescent="0.15">
      <c r="A25" s="44">
        <v>21</v>
      </c>
      <c r="B25" s="2" t="s">
        <v>33</v>
      </c>
      <c r="C25" s="2" t="s">
        <v>34</v>
      </c>
      <c r="D25" s="2" t="s">
        <v>35</v>
      </c>
      <c r="E25" s="9"/>
      <c r="F25" s="10"/>
      <c r="G25" s="2" t="s">
        <v>36</v>
      </c>
      <c r="H25" s="2" t="s">
        <v>37</v>
      </c>
      <c r="I25" s="2" t="s">
        <v>53</v>
      </c>
      <c r="J25" s="3" t="s">
        <v>54</v>
      </c>
      <c r="K25" s="3" t="s">
        <v>39</v>
      </c>
      <c r="L25" s="8">
        <f>78/1.11*1.1</f>
        <v>77.297297297297291</v>
      </c>
      <c r="M25" s="3"/>
      <c r="N25" s="3"/>
      <c r="O25" s="3"/>
      <c r="P25" s="5"/>
      <c r="Q25" s="6">
        <f>N25*L25</f>
        <v>0</v>
      </c>
      <c r="R25" s="6">
        <f t="shared" si="2"/>
        <v>0</v>
      </c>
      <c r="S25" s="3"/>
    </row>
    <row r="26" spans="1:19" x14ac:dyDescent="0.15">
      <c r="A26" s="44">
        <v>22</v>
      </c>
      <c r="B26" s="2" t="s">
        <v>33</v>
      </c>
      <c r="C26" s="2" t="s">
        <v>34</v>
      </c>
      <c r="D26" s="2" t="s">
        <v>35</v>
      </c>
      <c r="E26" s="9"/>
      <c r="F26" s="11"/>
      <c r="G26" s="2" t="s">
        <v>36</v>
      </c>
      <c r="H26" s="2" t="s">
        <v>37</v>
      </c>
      <c r="I26" s="2" t="s">
        <v>53</v>
      </c>
      <c r="J26" s="3" t="s">
        <v>54</v>
      </c>
      <c r="K26" s="3" t="s">
        <v>39</v>
      </c>
      <c r="L26" s="8">
        <f t="shared" ref="L26:L29" si="3">78/1.11*1.1</f>
        <v>77.297297297297291</v>
      </c>
      <c r="M26" s="3"/>
      <c r="N26" s="3"/>
      <c r="O26" s="3"/>
      <c r="P26" s="2"/>
      <c r="Q26" s="6">
        <f t="shared" ref="Q26:Q29" si="4">N26*L26</f>
        <v>0</v>
      </c>
      <c r="R26" s="6">
        <f t="shared" si="2"/>
        <v>0</v>
      </c>
      <c r="S26" s="3"/>
    </row>
    <row r="27" spans="1:19" x14ac:dyDescent="0.15">
      <c r="A27" s="44">
        <v>23</v>
      </c>
      <c r="B27" s="2" t="s">
        <v>33</v>
      </c>
      <c r="C27" s="2" t="s">
        <v>34</v>
      </c>
      <c r="D27" s="2" t="s">
        <v>35</v>
      </c>
      <c r="E27" s="9"/>
      <c r="F27" s="11"/>
      <c r="G27" s="2" t="s">
        <v>36</v>
      </c>
      <c r="H27" s="2" t="s">
        <v>37</v>
      </c>
      <c r="I27" s="2" t="s">
        <v>53</v>
      </c>
      <c r="J27" s="3" t="s">
        <v>54</v>
      </c>
      <c r="K27" s="3" t="s">
        <v>39</v>
      </c>
      <c r="L27" s="8">
        <f t="shared" si="3"/>
        <v>77.297297297297291</v>
      </c>
      <c r="M27" s="3"/>
      <c r="N27" s="3"/>
      <c r="O27" s="3"/>
      <c r="P27" s="2"/>
      <c r="Q27" s="6">
        <f t="shared" si="4"/>
        <v>0</v>
      </c>
      <c r="R27" s="6">
        <f t="shared" si="2"/>
        <v>0</v>
      </c>
      <c r="S27" s="3"/>
    </row>
    <row r="28" spans="1:19" x14ac:dyDescent="0.15">
      <c r="A28" s="44">
        <v>24</v>
      </c>
      <c r="B28" s="2" t="s">
        <v>33</v>
      </c>
      <c r="C28" s="2" t="s">
        <v>34</v>
      </c>
      <c r="D28" s="2" t="s">
        <v>35</v>
      </c>
      <c r="E28" s="9"/>
      <c r="F28" s="12"/>
      <c r="G28" s="2" t="s">
        <v>36</v>
      </c>
      <c r="H28" s="2" t="s">
        <v>37</v>
      </c>
      <c r="I28" s="2" t="s">
        <v>53</v>
      </c>
      <c r="J28" s="3" t="s">
        <v>54</v>
      </c>
      <c r="K28" s="3" t="s">
        <v>39</v>
      </c>
      <c r="L28" s="8">
        <f t="shared" si="3"/>
        <v>77.297297297297291</v>
      </c>
      <c r="M28" s="3"/>
      <c r="N28" s="3"/>
      <c r="O28" s="3"/>
      <c r="P28" s="5"/>
      <c r="Q28" s="6">
        <f t="shared" si="4"/>
        <v>0</v>
      </c>
      <c r="R28" s="6">
        <f t="shared" si="2"/>
        <v>0</v>
      </c>
      <c r="S28" s="40"/>
    </row>
    <row r="29" spans="1:19" x14ac:dyDescent="0.15">
      <c r="A29" s="44">
        <v>25</v>
      </c>
      <c r="B29" s="2" t="s">
        <v>33</v>
      </c>
      <c r="C29" s="2" t="s">
        <v>34</v>
      </c>
      <c r="D29" s="2" t="s">
        <v>35</v>
      </c>
      <c r="E29" s="9"/>
      <c r="F29" s="11"/>
      <c r="G29" s="2" t="s">
        <v>36</v>
      </c>
      <c r="H29" s="2" t="s">
        <v>37</v>
      </c>
      <c r="I29" s="2" t="s">
        <v>53</v>
      </c>
      <c r="J29" s="3" t="s">
        <v>54</v>
      </c>
      <c r="K29" s="3" t="s">
        <v>39</v>
      </c>
      <c r="L29" s="8">
        <f t="shared" si="3"/>
        <v>77.297297297297291</v>
      </c>
      <c r="M29" s="3"/>
      <c r="N29" s="3"/>
      <c r="O29" s="3"/>
      <c r="P29" s="44"/>
      <c r="Q29" s="6">
        <f t="shared" si="4"/>
        <v>0</v>
      </c>
      <c r="R29" s="6">
        <f t="shared" si="2"/>
        <v>0</v>
      </c>
      <c r="S29" s="40"/>
    </row>
    <row r="30" spans="1:19" x14ac:dyDescent="0.15">
      <c r="A30" s="44">
        <v>26</v>
      </c>
      <c r="B30" s="2" t="s">
        <v>45</v>
      </c>
      <c r="C30" s="2" t="s">
        <v>34</v>
      </c>
      <c r="D30" s="2" t="s">
        <v>35</v>
      </c>
      <c r="E30" s="9"/>
      <c r="F30" s="10"/>
      <c r="G30" s="2" t="s">
        <v>36</v>
      </c>
      <c r="H30" s="2" t="s">
        <v>37</v>
      </c>
      <c r="I30" s="2" t="s">
        <v>59</v>
      </c>
      <c r="J30" s="3" t="s">
        <v>38</v>
      </c>
      <c r="K30" s="3" t="s">
        <v>39</v>
      </c>
      <c r="L30" s="4">
        <f>2283/1.11*1.1</f>
        <v>2262.4324324324325</v>
      </c>
      <c r="M30" s="3"/>
      <c r="N30" s="3"/>
      <c r="O30" s="3"/>
      <c r="P30" s="44"/>
      <c r="Q30" s="6">
        <f>M30*L30</f>
        <v>0</v>
      </c>
      <c r="R30" s="6">
        <f t="shared" si="2"/>
        <v>0</v>
      </c>
      <c r="S30" s="40"/>
    </row>
    <row r="31" spans="1:19" x14ac:dyDescent="0.15">
      <c r="A31" s="44">
        <v>27</v>
      </c>
      <c r="B31" s="2" t="s">
        <v>45</v>
      </c>
      <c r="C31" s="2" t="s">
        <v>34</v>
      </c>
      <c r="D31" s="2" t="s">
        <v>35</v>
      </c>
      <c r="E31" s="9"/>
      <c r="F31" s="10"/>
      <c r="G31" s="2" t="s">
        <v>36</v>
      </c>
      <c r="H31" s="2" t="s">
        <v>37</v>
      </c>
      <c r="I31" s="2" t="s">
        <v>59</v>
      </c>
      <c r="J31" s="3" t="s">
        <v>38</v>
      </c>
      <c r="K31" s="3" t="s">
        <v>39</v>
      </c>
      <c r="L31" s="4">
        <f t="shared" ref="L31:L79" si="5">2283/1.11*1.1</f>
        <v>2262.4324324324325</v>
      </c>
      <c r="M31" s="3"/>
      <c r="N31" s="3"/>
      <c r="O31" s="3"/>
      <c r="P31" s="44"/>
      <c r="Q31" s="6">
        <f t="shared" ref="Q31:Q79" si="6">M31*L31</f>
        <v>0</v>
      </c>
      <c r="R31" s="6">
        <f t="shared" si="2"/>
        <v>0</v>
      </c>
      <c r="S31" s="40"/>
    </row>
    <row r="32" spans="1:19" x14ac:dyDescent="0.15">
      <c r="A32" s="44">
        <v>28</v>
      </c>
      <c r="B32" s="2" t="s">
        <v>45</v>
      </c>
      <c r="C32" s="2" t="s">
        <v>34</v>
      </c>
      <c r="D32" s="2" t="s">
        <v>35</v>
      </c>
      <c r="E32" s="9"/>
      <c r="F32" s="10"/>
      <c r="G32" s="2" t="s">
        <v>36</v>
      </c>
      <c r="H32" s="2" t="s">
        <v>37</v>
      </c>
      <c r="I32" s="2" t="s">
        <v>59</v>
      </c>
      <c r="J32" s="3" t="s">
        <v>38</v>
      </c>
      <c r="K32" s="3" t="s">
        <v>39</v>
      </c>
      <c r="L32" s="4">
        <f t="shared" si="5"/>
        <v>2262.4324324324325</v>
      </c>
      <c r="M32" s="3"/>
      <c r="N32" s="3"/>
      <c r="O32" s="3"/>
      <c r="P32" s="44"/>
      <c r="Q32" s="6">
        <f t="shared" si="6"/>
        <v>0</v>
      </c>
      <c r="R32" s="6">
        <f t="shared" si="2"/>
        <v>0</v>
      </c>
      <c r="S32" s="40"/>
    </row>
    <row r="33" spans="1:19" x14ac:dyDescent="0.15">
      <c r="A33" s="44">
        <v>29</v>
      </c>
      <c r="B33" s="2" t="s">
        <v>45</v>
      </c>
      <c r="C33" s="2" t="s">
        <v>34</v>
      </c>
      <c r="D33" s="2" t="s">
        <v>35</v>
      </c>
      <c r="E33" s="9"/>
      <c r="F33" s="10"/>
      <c r="G33" s="2" t="s">
        <v>36</v>
      </c>
      <c r="H33" s="2" t="s">
        <v>37</v>
      </c>
      <c r="I33" s="2" t="s">
        <v>59</v>
      </c>
      <c r="J33" s="3" t="s">
        <v>38</v>
      </c>
      <c r="K33" s="3" t="s">
        <v>39</v>
      </c>
      <c r="L33" s="4">
        <f t="shared" si="5"/>
        <v>2262.4324324324325</v>
      </c>
      <c r="M33" s="3"/>
      <c r="N33" s="3"/>
      <c r="O33" s="3"/>
      <c r="P33" s="44"/>
      <c r="Q33" s="6">
        <f t="shared" si="6"/>
        <v>0</v>
      </c>
      <c r="R33" s="6">
        <f t="shared" si="2"/>
        <v>0</v>
      </c>
      <c r="S33" s="40"/>
    </row>
    <row r="34" spans="1:19" x14ac:dyDescent="0.15">
      <c r="A34" s="44">
        <v>30</v>
      </c>
      <c r="B34" s="2" t="s">
        <v>45</v>
      </c>
      <c r="C34" s="2" t="s">
        <v>34</v>
      </c>
      <c r="D34" s="2" t="s">
        <v>35</v>
      </c>
      <c r="E34" s="9"/>
      <c r="F34" s="10"/>
      <c r="G34" s="2" t="s">
        <v>36</v>
      </c>
      <c r="H34" s="2" t="s">
        <v>37</v>
      </c>
      <c r="I34" s="2" t="s">
        <v>59</v>
      </c>
      <c r="J34" s="3" t="s">
        <v>38</v>
      </c>
      <c r="K34" s="3" t="s">
        <v>39</v>
      </c>
      <c r="L34" s="4">
        <f t="shared" si="5"/>
        <v>2262.4324324324325</v>
      </c>
      <c r="M34" s="3"/>
      <c r="N34" s="3"/>
      <c r="O34" s="3"/>
      <c r="P34" s="44"/>
      <c r="Q34" s="6">
        <f t="shared" si="6"/>
        <v>0</v>
      </c>
      <c r="R34" s="6">
        <f t="shared" si="2"/>
        <v>0</v>
      </c>
      <c r="S34" s="40"/>
    </row>
    <row r="35" spans="1:19" x14ac:dyDescent="0.15">
      <c r="A35" s="44">
        <v>31</v>
      </c>
      <c r="B35" s="2" t="s">
        <v>45</v>
      </c>
      <c r="C35" s="2" t="s">
        <v>34</v>
      </c>
      <c r="D35" s="2" t="s">
        <v>35</v>
      </c>
      <c r="E35" s="9"/>
      <c r="F35" s="10"/>
      <c r="G35" s="2" t="s">
        <v>36</v>
      </c>
      <c r="H35" s="2" t="s">
        <v>37</v>
      </c>
      <c r="I35" s="2" t="s">
        <v>59</v>
      </c>
      <c r="J35" s="3" t="s">
        <v>38</v>
      </c>
      <c r="K35" s="3" t="s">
        <v>39</v>
      </c>
      <c r="L35" s="4">
        <f t="shared" si="5"/>
        <v>2262.4324324324325</v>
      </c>
      <c r="M35" s="3"/>
      <c r="N35" s="3"/>
      <c r="O35" s="3"/>
      <c r="P35" s="44"/>
      <c r="Q35" s="6">
        <f t="shared" si="6"/>
        <v>0</v>
      </c>
      <c r="R35" s="6">
        <f t="shared" si="2"/>
        <v>0</v>
      </c>
      <c r="S35" s="40"/>
    </row>
    <row r="36" spans="1:19" x14ac:dyDescent="0.15">
      <c r="A36" s="44">
        <v>32</v>
      </c>
      <c r="B36" s="2" t="s">
        <v>45</v>
      </c>
      <c r="C36" s="2" t="s">
        <v>34</v>
      </c>
      <c r="D36" s="2" t="s">
        <v>35</v>
      </c>
      <c r="E36" s="9"/>
      <c r="F36" s="10"/>
      <c r="G36" s="2" t="s">
        <v>36</v>
      </c>
      <c r="H36" s="2" t="s">
        <v>37</v>
      </c>
      <c r="I36" s="2" t="s">
        <v>59</v>
      </c>
      <c r="J36" s="3" t="s">
        <v>38</v>
      </c>
      <c r="K36" s="3" t="s">
        <v>39</v>
      </c>
      <c r="L36" s="4">
        <f t="shared" si="5"/>
        <v>2262.4324324324325</v>
      </c>
      <c r="M36" s="3"/>
      <c r="N36" s="3"/>
      <c r="O36" s="3"/>
      <c r="P36" s="44"/>
      <c r="Q36" s="6">
        <f t="shared" si="6"/>
        <v>0</v>
      </c>
      <c r="R36" s="6">
        <f t="shared" si="2"/>
        <v>0</v>
      </c>
      <c r="S36" s="40"/>
    </row>
    <row r="37" spans="1:19" x14ac:dyDescent="0.15">
      <c r="A37" s="44">
        <v>33</v>
      </c>
      <c r="B37" s="2" t="s">
        <v>45</v>
      </c>
      <c r="C37" s="2" t="s">
        <v>34</v>
      </c>
      <c r="D37" s="2" t="s">
        <v>35</v>
      </c>
      <c r="E37" s="9"/>
      <c r="F37" s="10"/>
      <c r="G37" s="2" t="s">
        <v>36</v>
      </c>
      <c r="H37" s="2" t="s">
        <v>37</v>
      </c>
      <c r="I37" s="2" t="s">
        <v>59</v>
      </c>
      <c r="J37" s="3" t="s">
        <v>38</v>
      </c>
      <c r="K37" s="3" t="s">
        <v>39</v>
      </c>
      <c r="L37" s="4">
        <f t="shared" si="5"/>
        <v>2262.4324324324325</v>
      </c>
      <c r="M37" s="3"/>
      <c r="N37" s="3"/>
      <c r="O37" s="3"/>
      <c r="P37" s="44"/>
      <c r="Q37" s="6">
        <f t="shared" si="6"/>
        <v>0</v>
      </c>
      <c r="R37" s="6">
        <f t="shared" si="2"/>
        <v>0</v>
      </c>
      <c r="S37" s="40"/>
    </row>
    <row r="38" spans="1:19" x14ac:dyDescent="0.15">
      <c r="A38" s="44">
        <v>34</v>
      </c>
      <c r="B38" s="2" t="s">
        <v>45</v>
      </c>
      <c r="C38" s="2" t="s">
        <v>34</v>
      </c>
      <c r="D38" s="2" t="s">
        <v>35</v>
      </c>
      <c r="E38" s="9"/>
      <c r="F38" s="10"/>
      <c r="G38" s="2" t="s">
        <v>36</v>
      </c>
      <c r="H38" s="2" t="s">
        <v>37</v>
      </c>
      <c r="I38" s="2" t="s">
        <v>59</v>
      </c>
      <c r="J38" s="3" t="s">
        <v>38</v>
      </c>
      <c r="K38" s="3" t="s">
        <v>39</v>
      </c>
      <c r="L38" s="4">
        <f t="shared" si="5"/>
        <v>2262.4324324324325</v>
      </c>
      <c r="M38" s="3"/>
      <c r="N38" s="3"/>
      <c r="O38" s="3"/>
      <c r="P38" s="44"/>
      <c r="Q38" s="6">
        <f t="shared" si="6"/>
        <v>0</v>
      </c>
      <c r="R38" s="6">
        <f t="shared" si="2"/>
        <v>0</v>
      </c>
      <c r="S38" s="40"/>
    </row>
    <row r="39" spans="1:19" x14ac:dyDescent="0.15">
      <c r="A39" s="44">
        <v>35</v>
      </c>
      <c r="B39" s="2" t="s">
        <v>45</v>
      </c>
      <c r="C39" s="2" t="s">
        <v>34</v>
      </c>
      <c r="D39" s="2" t="s">
        <v>35</v>
      </c>
      <c r="E39" s="9"/>
      <c r="F39" s="10"/>
      <c r="G39" s="2" t="s">
        <v>36</v>
      </c>
      <c r="H39" s="2" t="s">
        <v>37</v>
      </c>
      <c r="I39" s="2" t="s">
        <v>59</v>
      </c>
      <c r="J39" s="3" t="s">
        <v>38</v>
      </c>
      <c r="K39" s="3" t="s">
        <v>39</v>
      </c>
      <c r="L39" s="4">
        <f t="shared" si="5"/>
        <v>2262.4324324324325</v>
      </c>
      <c r="M39" s="3"/>
      <c r="N39" s="3"/>
      <c r="O39" s="3"/>
      <c r="P39" s="44"/>
      <c r="Q39" s="6">
        <f t="shared" si="6"/>
        <v>0</v>
      </c>
      <c r="R39" s="6">
        <f t="shared" si="2"/>
        <v>0</v>
      </c>
      <c r="S39" s="40"/>
    </row>
    <row r="40" spans="1:19" x14ac:dyDescent="0.15">
      <c r="A40" s="44">
        <v>36</v>
      </c>
      <c r="B40" s="2" t="s">
        <v>45</v>
      </c>
      <c r="C40" s="2" t="s">
        <v>34</v>
      </c>
      <c r="D40" s="2" t="s">
        <v>35</v>
      </c>
      <c r="E40" s="9"/>
      <c r="F40" s="10"/>
      <c r="G40" s="2" t="s">
        <v>36</v>
      </c>
      <c r="H40" s="2" t="s">
        <v>37</v>
      </c>
      <c r="I40" s="2" t="s">
        <v>59</v>
      </c>
      <c r="J40" s="3" t="s">
        <v>38</v>
      </c>
      <c r="K40" s="3" t="s">
        <v>39</v>
      </c>
      <c r="L40" s="4">
        <f t="shared" si="5"/>
        <v>2262.4324324324325</v>
      </c>
      <c r="M40" s="3"/>
      <c r="N40" s="3"/>
      <c r="O40" s="3"/>
      <c r="P40" s="44"/>
      <c r="Q40" s="6">
        <f t="shared" si="6"/>
        <v>0</v>
      </c>
      <c r="R40" s="6">
        <f t="shared" si="2"/>
        <v>0</v>
      </c>
      <c r="S40" s="40"/>
    </row>
    <row r="41" spans="1:19" x14ac:dyDescent="0.15">
      <c r="A41" s="44">
        <v>37</v>
      </c>
      <c r="B41" s="2" t="s">
        <v>45</v>
      </c>
      <c r="C41" s="2" t="s">
        <v>34</v>
      </c>
      <c r="D41" s="2" t="s">
        <v>35</v>
      </c>
      <c r="E41" s="9"/>
      <c r="F41" s="10"/>
      <c r="G41" s="2" t="s">
        <v>36</v>
      </c>
      <c r="H41" s="2" t="s">
        <v>37</v>
      </c>
      <c r="I41" s="2" t="s">
        <v>59</v>
      </c>
      <c r="J41" s="3" t="s">
        <v>38</v>
      </c>
      <c r="K41" s="3" t="s">
        <v>39</v>
      </c>
      <c r="L41" s="4">
        <f t="shared" si="5"/>
        <v>2262.4324324324325</v>
      </c>
      <c r="M41" s="3"/>
      <c r="N41" s="3"/>
      <c r="O41" s="3"/>
      <c r="P41" s="44"/>
      <c r="Q41" s="6">
        <f t="shared" si="6"/>
        <v>0</v>
      </c>
      <c r="R41" s="6">
        <f t="shared" si="2"/>
        <v>0</v>
      </c>
      <c r="S41" s="40"/>
    </row>
    <row r="42" spans="1:19" x14ac:dyDescent="0.15">
      <c r="A42" s="44">
        <v>38</v>
      </c>
      <c r="B42" s="2" t="s">
        <v>45</v>
      </c>
      <c r="C42" s="2" t="s">
        <v>34</v>
      </c>
      <c r="D42" s="2" t="s">
        <v>35</v>
      </c>
      <c r="E42" s="9"/>
      <c r="F42" s="10"/>
      <c r="G42" s="2" t="s">
        <v>36</v>
      </c>
      <c r="H42" s="2" t="s">
        <v>37</v>
      </c>
      <c r="I42" s="2" t="s">
        <v>59</v>
      </c>
      <c r="J42" s="3" t="s">
        <v>38</v>
      </c>
      <c r="K42" s="3" t="s">
        <v>39</v>
      </c>
      <c r="L42" s="4">
        <f t="shared" si="5"/>
        <v>2262.4324324324325</v>
      </c>
      <c r="M42" s="3"/>
      <c r="N42" s="3"/>
      <c r="O42" s="3"/>
      <c r="P42" s="44"/>
      <c r="Q42" s="6">
        <f t="shared" si="6"/>
        <v>0</v>
      </c>
      <c r="R42" s="6">
        <f t="shared" si="2"/>
        <v>0</v>
      </c>
      <c r="S42" s="40"/>
    </row>
    <row r="43" spans="1:19" x14ac:dyDescent="0.15">
      <c r="A43" s="44">
        <v>39</v>
      </c>
      <c r="B43" s="2" t="s">
        <v>45</v>
      </c>
      <c r="C43" s="2" t="s">
        <v>34</v>
      </c>
      <c r="D43" s="2" t="s">
        <v>35</v>
      </c>
      <c r="E43" s="9"/>
      <c r="F43" s="10"/>
      <c r="G43" s="2" t="s">
        <v>36</v>
      </c>
      <c r="H43" s="2" t="s">
        <v>37</v>
      </c>
      <c r="I43" s="2" t="s">
        <v>59</v>
      </c>
      <c r="J43" s="3" t="s">
        <v>38</v>
      </c>
      <c r="K43" s="3" t="s">
        <v>39</v>
      </c>
      <c r="L43" s="4">
        <f t="shared" si="5"/>
        <v>2262.4324324324325</v>
      </c>
      <c r="M43" s="3"/>
      <c r="N43" s="3"/>
      <c r="O43" s="3"/>
      <c r="P43" s="44"/>
      <c r="Q43" s="6">
        <f t="shared" si="6"/>
        <v>0</v>
      </c>
      <c r="R43" s="6">
        <f t="shared" si="2"/>
        <v>0</v>
      </c>
      <c r="S43" s="40"/>
    </row>
    <row r="44" spans="1:19" x14ac:dyDescent="0.15">
      <c r="A44" s="44">
        <v>40</v>
      </c>
      <c r="B44" s="2" t="s">
        <v>45</v>
      </c>
      <c r="C44" s="2" t="s">
        <v>34</v>
      </c>
      <c r="D44" s="2" t="s">
        <v>35</v>
      </c>
      <c r="E44" s="9"/>
      <c r="F44" s="10"/>
      <c r="G44" s="2" t="s">
        <v>36</v>
      </c>
      <c r="H44" s="2" t="s">
        <v>37</v>
      </c>
      <c r="I44" s="2" t="s">
        <v>59</v>
      </c>
      <c r="J44" s="3" t="s">
        <v>38</v>
      </c>
      <c r="K44" s="3" t="s">
        <v>39</v>
      </c>
      <c r="L44" s="4">
        <f t="shared" si="5"/>
        <v>2262.4324324324325</v>
      </c>
      <c r="M44" s="3"/>
      <c r="N44" s="3"/>
      <c r="O44" s="3"/>
      <c r="P44" s="44"/>
      <c r="Q44" s="6">
        <f t="shared" si="6"/>
        <v>0</v>
      </c>
      <c r="R44" s="6">
        <f t="shared" si="2"/>
        <v>0</v>
      </c>
      <c r="S44" s="40"/>
    </row>
    <row r="45" spans="1:19" x14ac:dyDescent="0.15">
      <c r="A45" s="44">
        <v>41</v>
      </c>
      <c r="B45" s="2" t="s">
        <v>45</v>
      </c>
      <c r="C45" s="2" t="s">
        <v>34</v>
      </c>
      <c r="D45" s="2" t="s">
        <v>35</v>
      </c>
      <c r="E45" s="9"/>
      <c r="F45" s="10"/>
      <c r="G45" s="2" t="s">
        <v>36</v>
      </c>
      <c r="H45" s="2" t="s">
        <v>37</v>
      </c>
      <c r="I45" s="2" t="s">
        <v>59</v>
      </c>
      <c r="J45" s="3" t="s">
        <v>38</v>
      </c>
      <c r="K45" s="3" t="s">
        <v>39</v>
      </c>
      <c r="L45" s="4">
        <f t="shared" si="5"/>
        <v>2262.4324324324325</v>
      </c>
      <c r="M45" s="3"/>
      <c r="N45" s="3"/>
      <c r="O45" s="3"/>
      <c r="P45" s="44"/>
      <c r="Q45" s="6">
        <f t="shared" si="6"/>
        <v>0</v>
      </c>
      <c r="R45" s="6">
        <f t="shared" si="2"/>
        <v>0</v>
      </c>
      <c r="S45" s="40"/>
    </row>
    <row r="46" spans="1:19" x14ac:dyDescent="0.15">
      <c r="A46" s="44">
        <v>42</v>
      </c>
      <c r="B46" s="2" t="s">
        <v>45</v>
      </c>
      <c r="C46" s="2" t="s">
        <v>34</v>
      </c>
      <c r="D46" s="2" t="s">
        <v>35</v>
      </c>
      <c r="E46" s="9"/>
      <c r="F46" s="10"/>
      <c r="G46" s="2" t="s">
        <v>36</v>
      </c>
      <c r="H46" s="2" t="s">
        <v>37</v>
      </c>
      <c r="I46" s="2" t="s">
        <v>59</v>
      </c>
      <c r="J46" s="3" t="s">
        <v>38</v>
      </c>
      <c r="K46" s="3" t="s">
        <v>39</v>
      </c>
      <c r="L46" s="4">
        <f t="shared" si="5"/>
        <v>2262.4324324324325</v>
      </c>
      <c r="M46" s="3"/>
      <c r="N46" s="3"/>
      <c r="O46" s="3"/>
      <c r="P46" s="44"/>
      <c r="Q46" s="6">
        <f t="shared" si="6"/>
        <v>0</v>
      </c>
      <c r="R46" s="6">
        <f t="shared" si="2"/>
        <v>0</v>
      </c>
      <c r="S46" s="40"/>
    </row>
    <row r="47" spans="1:19" x14ac:dyDescent="0.15">
      <c r="A47" s="44">
        <v>43</v>
      </c>
      <c r="B47" s="2" t="s">
        <v>45</v>
      </c>
      <c r="C47" s="2" t="s">
        <v>34</v>
      </c>
      <c r="D47" s="2" t="s">
        <v>35</v>
      </c>
      <c r="E47" s="9"/>
      <c r="F47" s="10"/>
      <c r="G47" s="2" t="s">
        <v>36</v>
      </c>
      <c r="H47" s="2" t="s">
        <v>37</v>
      </c>
      <c r="I47" s="2" t="s">
        <v>59</v>
      </c>
      <c r="J47" s="3" t="s">
        <v>38</v>
      </c>
      <c r="K47" s="3" t="s">
        <v>39</v>
      </c>
      <c r="L47" s="4">
        <f t="shared" si="5"/>
        <v>2262.4324324324325</v>
      </c>
      <c r="M47" s="3"/>
      <c r="N47" s="3"/>
      <c r="O47" s="3"/>
      <c r="P47" s="44"/>
      <c r="Q47" s="6">
        <f t="shared" si="6"/>
        <v>0</v>
      </c>
      <c r="R47" s="6">
        <f t="shared" si="2"/>
        <v>0</v>
      </c>
      <c r="S47" s="40"/>
    </row>
    <row r="48" spans="1:19" x14ac:dyDescent="0.15">
      <c r="A48" s="44">
        <v>44</v>
      </c>
      <c r="B48" s="2" t="s">
        <v>45</v>
      </c>
      <c r="C48" s="2" t="s">
        <v>34</v>
      </c>
      <c r="D48" s="2" t="s">
        <v>35</v>
      </c>
      <c r="E48" s="9"/>
      <c r="F48" s="10"/>
      <c r="G48" s="2" t="s">
        <v>36</v>
      </c>
      <c r="H48" s="2" t="s">
        <v>37</v>
      </c>
      <c r="I48" s="2" t="s">
        <v>59</v>
      </c>
      <c r="J48" s="3" t="s">
        <v>38</v>
      </c>
      <c r="K48" s="3" t="s">
        <v>39</v>
      </c>
      <c r="L48" s="4">
        <f t="shared" si="5"/>
        <v>2262.4324324324325</v>
      </c>
      <c r="M48" s="3"/>
      <c r="N48" s="3"/>
      <c r="O48" s="3"/>
      <c r="P48" s="44"/>
      <c r="Q48" s="6">
        <f t="shared" si="6"/>
        <v>0</v>
      </c>
      <c r="R48" s="6">
        <f t="shared" si="2"/>
        <v>0</v>
      </c>
      <c r="S48" s="40"/>
    </row>
    <row r="49" spans="1:19" x14ac:dyDescent="0.15">
      <c r="A49" s="44">
        <v>45</v>
      </c>
      <c r="B49" s="2" t="s">
        <v>45</v>
      </c>
      <c r="C49" s="2" t="s">
        <v>34</v>
      </c>
      <c r="D49" s="2" t="s">
        <v>35</v>
      </c>
      <c r="E49" s="9"/>
      <c r="F49" s="10"/>
      <c r="G49" s="2" t="s">
        <v>36</v>
      </c>
      <c r="H49" s="2" t="s">
        <v>37</v>
      </c>
      <c r="I49" s="2" t="s">
        <v>59</v>
      </c>
      <c r="J49" s="3" t="s">
        <v>38</v>
      </c>
      <c r="K49" s="3" t="s">
        <v>39</v>
      </c>
      <c r="L49" s="4">
        <f t="shared" si="5"/>
        <v>2262.4324324324325</v>
      </c>
      <c r="M49" s="3"/>
      <c r="N49" s="3"/>
      <c r="O49" s="3"/>
      <c r="P49" s="44"/>
      <c r="Q49" s="6">
        <f t="shared" si="6"/>
        <v>0</v>
      </c>
      <c r="R49" s="6">
        <f t="shared" si="2"/>
        <v>0</v>
      </c>
      <c r="S49" s="40"/>
    </row>
    <row r="50" spans="1:19" x14ac:dyDescent="0.15">
      <c r="A50" s="44">
        <v>46</v>
      </c>
      <c r="B50" s="2" t="s">
        <v>45</v>
      </c>
      <c r="C50" s="2" t="s">
        <v>34</v>
      </c>
      <c r="D50" s="2" t="s">
        <v>35</v>
      </c>
      <c r="E50" s="9"/>
      <c r="F50" s="10"/>
      <c r="G50" s="2" t="s">
        <v>36</v>
      </c>
      <c r="H50" s="2" t="s">
        <v>37</v>
      </c>
      <c r="I50" s="2" t="s">
        <v>59</v>
      </c>
      <c r="J50" s="3" t="s">
        <v>38</v>
      </c>
      <c r="K50" s="3" t="s">
        <v>39</v>
      </c>
      <c r="L50" s="4">
        <f t="shared" si="5"/>
        <v>2262.4324324324325</v>
      </c>
      <c r="M50" s="3"/>
      <c r="N50" s="3"/>
      <c r="O50" s="3"/>
      <c r="P50" s="7"/>
      <c r="Q50" s="6">
        <f t="shared" si="6"/>
        <v>0</v>
      </c>
      <c r="R50" s="6">
        <f t="shared" si="2"/>
        <v>0</v>
      </c>
      <c r="S50" s="40"/>
    </row>
    <row r="51" spans="1:19" x14ac:dyDescent="0.15">
      <c r="A51" s="44">
        <v>47</v>
      </c>
      <c r="B51" s="2" t="s">
        <v>45</v>
      </c>
      <c r="C51" s="2" t="s">
        <v>34</v>
      </c>
      <c r="D51" s="2" t="s">
        <v>35</v>
      </c>
      <c r="E51" s="9"/>
      <c r="F51" s="10"/>
      <c r="G51" s="2" t="s">
        <v>36</v>
      </c>
      <c r="H51" s="2" t="s">
        <v>37</v>
      </c>
      <c r="I51" s="2" t="s">
        <v>59</v>
      </c>
      <c r="J51" s="3" t="s">
        <v>38</v>
      </c>
      <c r="K51" s="3" t="s">
        <v>39</v>
      </c>
      <c r="L51" s="4">
        <f t="shared" si="5"/>
        <v>2262.4324324324325</v>
      </c>
      <c r="M51" s="3"/>
      <c r="N51" s="3"/>
      <c r="O51" s="3"/>
      <c r="P51" s="7"/>
      <c r="Q51" s="6">
        <f t="shared" si="6"/>
        <v>0</v>
      </c>
      <c r="R51" s="6">
        <f t="shared" si="2"/>
        <v>0</v>
      </c>
      <c r="S51" s="40"/>
    </row>
    <row r="52" spans="1:19" x14ac:dyDescent="0.15">
      <c r="A52" s="44">
        <v>48</v>
      </c>
      <c r="B52" s="2" t="s">
        <v>45</v>
      </c>
      <c r="C52" s="2" t="s">
        <v>34</v>
      </c>
      <c r="D52" s="2" t="s">
        <v>35</v>
      </c>
      <c r="E52" s="9"/>
      <c r="F52" s="10"/>
      <c r="G52" s="2" t="s">
        <v>36</v>
      </c>
      <c r="H52" s="2" t="s">
        <v>37</v>
      </c>
      <c r="I52" s="2" t="s">
        <v>59</v>
      </c>
      <c r="J52" s="3" t="s">
        <v>38</v>
      </c>
      <c r="K52" s="3" t="s">
        <v>39</v>
      </c>
      <c r="L52" s="4">
        <f t="shared" si="5"/>
        <v>2262.4324324324325</v>
      </c>
      <c r="M52" s="3"/>
      <c r="N52" s="3"/>
      <c r="O52" s="3"/>
      <c r="P52" s="7"/>
      <c r="Q52" s="6">
        <f t="shared" si="6"/>
        <v>0</v>
      </c>
      <c r="R52" s="6">
        <f t="shared" si="2"/>
        <v>0</v>
      </c>
      <c r="S52" s="40"/>
    </row>
    <row r="53" spans="1:19" x14ac:dyDescent="0.15">
      <c r="A53" s="44">
        <v>49</v>
      </c>
      <c r="B53" s="2" t="s">
        <v>45</v>
      </c>
      <c r="C53" s="2" t="s">
        <v>34</v>
      </c>
      <c r="D53" s="2" t="s">
        <v>35</v>
      </c>
      <c r="E53" s="9"/>
      <c r="F53" s="10"/>
      <c r="G53" s="2" t="s">
        <v>36</v>
      </c>
      <c r="H53" s="2" t="s">
        <v>37</v>
      </c>
      <c r="I53" s="2" t="s">
        <v>59</v>
      </c>
      <c r="J53" s="3" t="s">
        <v>38</v>
      </c>
      <c r="K53" s="3" t="s">
        <v>39</v>
      </c>
      <c r="L53" s="4">
        <f t="shared" si="5"/>
        <v>2262.4324324324325</v>
      </c>
      <c r="M53" s="3"/>
      <c r="N53" s="3"/>
      <c r="O53" s="3"/>
      <c r="P53" s="7"/>
      <c r="Q53" s="6">
        <f t="shared" si="6"/>
        <v>0</v>
      </c>
      <c r="R53" s="6">
        <f t="shared" si="2"/>
        <v>0</v>
      </c>
      <c r="S53" s="40"/>
    </row>
    <row r="54" spans="1:19" x14ac:dyDescent="0.15">
      <c r="A54" s="44">
        <v>50</v>
      </c>
      <c r="B54" s="2" t="s">
        <v>45</v>
      </c>
      <c r="C54" s="2" t="s">
        <v>34</v>
      </c>
      <c r="D54" s="2" t="s">
        <v>35</v>
      </c>
      <c r="E54" s="9"/>
      <c r="F54" s="10"/>
      <c r="G54" s="2" t="s">
        <v>36</v>
      </c>
      <c r="H54" s="2" t="s">
        <v>37</v>
      </c>
      <c r="I54" s="2" t="s">
        <v>59</v>
      </c>
      <c r="J54" s="3" t="s">
        <v>38</v>
      </c>
      <c r="K54" s="3" t="s">
        <v>39</v>
      </c>
      <c r="L54" s="4">
        <f t="shared" si="5"/>
        <v>2262.4324324324325</v>
      </c>
      <c r="M54" s="3"/>
      <c r="N54" s="3"/>
      <c r="O54" s="3"/>
      <c r="P54" s="7"/>
      <c r="Q54" s="6">
        <f t="shared" si="6"/>
        <v>0</v>
      </c>
      <c r="R54" s="6">
        <f t="shared" si="2"/>
        <v>0</v>
      </c>
      <c r="S54" s="40"/>
    </row>
    <row r="55" spans="1:19" x14ac:dyDescent="0.15">
      <c r="A55" s="44">
        <v>51</v>
      </c>
      <c r="B55" s="2" t="s">
        <v>45</v>
      </c>
      <c r="C55" s="2" t="s">
        <v>34</v>
      </c>
      <c r="D55" s="2" t="s">
        <v>35</v>
      </c>
      <c r="E55" s="9"/>
      <c r="F55" s="10"/>
      <c r="G55" s="2" t="s">
        <v>36</v>
      </c>
      <c r="H55" s="2" t="s">
        <v>37</v>
      </c>
      <c r="I55" s="2" t="s">
        <v>60</v>
      </c>
      <c r="J55" s="3" t="s">
        <v>38</v>
      </c>
      <c r="K55" s="3" t="s">
        <v>46</v>
      </c>
      <c r="L55" s="4">
        <f t="shared" si="5"/>
        <v>2262.4324324324325</v>
      </c>
      <c r="M55" s="3"/>
      <c r="N55" s="3"/>
      <c r="O55" s="3"/>
      <c r="P55" s="44"/>
      <c r="Q55" s="6">
        <f t="shared" si="6"/>
        <v>0</v>
      </c>
      <c r="R55" s="6">
        <f t="shared" si="2"/>
        <v>0</v>
      </c>
      <c r="S55" s="40"/>
    </row>
    <row r="56" spans="1:19" x14ac:dyDescent="0.15">
      <c r="A56" s="44">
        <v>52</v>
      </c>
      <c r="B56" s="2" t="s">
        <v>45</v>
      </c>
      <c r="C56" s="2" t="s">
        <v>34</v>
      </c>
      <c r="D56" s="2" t="s">
        <v>35</v>
      </c>
      <c r="E56" s="9"/>
      <c r="F56" s="10"/>
      <c r="G56" s="2" t="s">
        <v>36</v>
      </c>
      <c r="H56" s="2" t="s">
        <v>37</v>
      </c>
      <c r="I56" s="2" t="s">
        <v>60</v>
      </c>
      <c r="J56" s="3" t="s">
        <v>38</v>
      </c>
      <c r="K56" s="3" t="s">
        <v>46</v>
      </c>
      <c r="L56" s="4">
        <f t="shared" si="5"/>
        <v>2262.4324324324325</v>
      </c>
      <c r="M56" s="3"/>
      <c r="N56" s="3"/>
      <c r="O56" s="3"/>
      <c r="P56" s="44"/>
      <c r="Q56" s="6">
        <f t="shared" si="6"/>
        <v>0</v>
      </c>
      <c r="R56" s="6">
        <f t="shared" si="2"/>
        <v>0</v>
      </c>
      <c r="S56" s="40"/>
    </row>
    <row r="57" spans="1:19" x14ac:dyDescent="0.15">
      <c r="A57" s="44">
        <v>53</v>
      </c>
      <c r="B57" s="2" t="s">
        <v>45</v>
      </c>
      <c r="C57" s="2" t="s">
        <v>34</v>
      </c>
      <c r="D57" s="2" t="s">
        <v>35</v>
      </c>
      <c r="E57" s="9"/>
      <c r="F57" s="10"/>
      <c r="G57" s="2" t="s">
        <v>36</v>
      </c>
      <c r="H57" s="2" t="s">
        <v>37</v>
      </c>
      <c r="I57" s="2" t="s">
        <v>60</v>
      </c>
      <c r="J57" s="3" t="s">
        <v>38</v>
      </c>
      <c r="K57" s="3" t="s">
        <v>46</v>
      </c>
      <c r="L57" s="4">
        <f t="shared" si="5"/>
        <v>2262.4324324324325</v>
      </c>
      <c r="M57" s="3"/>
      <c r="N57" s="3"/>
      <c r="O57" s="3"/>
      <c r="P57" s="44"/>
      <c r="Q57" s="6">
        <f t="shared" si="6"/>
        <v>0</v>
      </c>
      <c r="R57" s="6">
        <f t="shared" si="2"/>
        <v>0</v>
      </c>
      <c r="S57" s="40"/>
    </row>
    <row r="58" spans="1:19" x14ac:dyDescent="0.15">
      <c r="A58" s="44">
        <v>54</v>
      </c>
      <c r="B58" s="2" t="s">
        <v>45</v>
      </c>
      <c r="C58" s="2" t="s">
        <v>34</v>
      </c>
      <c r="D58" s="2" t="s">
        <v>35</v>
      </c>
      <c r="E58" s="9"/>
      <c r="F58" s="10"/>
      <c r="G58" s="2" t="s">
        <v>36</v>
      </c>
      <c r="H58" s="2" t="s">
        <v>37</v>
      </c>
      <c r="I58" s="2" t="s">
        <v>60</v>
      </c>
      <c r="J58" s="3" t="s">
        <v>38</v>
      </c>
      <c r="K58" s="3" t="s">
        <v>46</v>
      </c>
      <c r="L58" s="4">
        <f t="shared" si="5"/>
        <v>2262.4324324324325</v>
      </c>
      <c r="M58" s="3"/>
      <c r="N58" s="3"/>
      <c r="O58" s="3"/>
      <c r="P58" s="44"/>
      <c r="Q58" s="6">
        <f t="shared" si="6"/>
        <v>0</v>
      </c>
      <c r="R58" s="6">
        <f t="shared" si="2"/>
        <v>0</v>
      </c>
      <c r="S58" s="40"/>
    </row>
    <row r="59" spans="1:19" x14ac:dyDescent="0.15">
      <c r="A59" s="44">
        <v>55</v>
      </c>
      <c r="B59" s="2" t="s">
        <v>45</v>
      </c>
      <c r="C59" s="2" t="s">
        <v>34</v>
      </c>
      <c r="D59" s="2" t="s">
        <v>35</v>
      </c>
      <c r="E59" s="9"/>
      <c r="F59" s="10"/>
      <c r="G59" s="2" t="s">
        <v>36</v>
      </c>
      <c r="H59" s="2" t="s">
        <v>37</v>
      </c>
      <c r="I59" s="2" t="s">
        <v>60</v>
      </c>
      <c r="J59" s="3" t="s">
        <v>38</v>
      </c>
      <c r="K59" s="3" t="s">
        <v>46</v>
      </c>
      <c r="L59" s="4">
        <f t="shared" si="5"/>
        <v>2262.4324324324325</v>
      </c>
      <c r="M59" s="3"/>
      <c r="N59" s="3"/>
      <c r="O59" s="3"/>
      <c r="P59" s="44"/>
      <c r="Q59" s="6">
        <f t="shared" si="6"/>
        <v>0</v>
      </c>
      <c r="R59" s="6">
        <f t="shared" si="2"/>
        <v>0</v>
      </c>
      <c r="S59" s="40"/>
    </row>
    <row r="60" spans="1:19" x14ac:dyDescent="0.15">
      <c r="A60" s="44">
        <v>56</v>
      </c>
      <c r="B60" s="2" t="s">
        <v>45</v>
      </c>
      <c r="C60" s="2" t="s">
        <v>34</v>
      </c>
      <c r="D60" s="2" t="s">
        <v>35</v>
      </c>
      <c r="E60" s="9"/>
      <c r="F60" s="10"/>
      <c r="G60" s="2" t="s">
        <v>36</v>
      </c>
      <c r="H60" s="2" t="s">
        <v>37</v>
      </c>
      <c r="I60" s="2" t="s">
        <v>60</v>
      </c>
      <c r="J60" s="3" t="s">
        <v>38</v>
      </c>
      <c r="K60" s="3" t="s">
        <v>46</v>
      </c>
      <c r="L60" s="4">
        <f t="shared" si="5"/>
        <v>2262.4324324324325</v>
      </c>
      <c r="M60" s="3"/>
      <c r="N60" s="3"/>
      <c r="O60" s="3"/>
      <c r="P60" s="44"/>
      <c r="Q60" s="6">
        <f t="shared" si="6"/>
        <v>0</v>
      </c>
      <c r="R60" s="6">
        <f t="shared" si="2"/>
        <v>0</v>
      </c>
      <c r="S60" s="40"/>
    </row>
    <row r="61" spans="1:19" x14ac:dyDescent="0.15">
      <c r="A61" s="44">
        <v>57</v>
      </c>
      <c r="B61" s="2" t="s">
        <v>45</v>
      </c>
      <c r="C61" s="2" t="s">
        <v>34</v>
      </c>
      <c r="D61" s="2" t="s">
        <v>35</v>
      </c>
      <c r="E61" s="9"/>
      <c r="F61" s="10"/>
      <c r="G61" s="2" t="s">
        <v>36</v>
      </c>
      <c r="H61" s="2" t="s">
        <v>37</v>
      </c>
      <c r="I61" s="2" t="s">
        <v>60</v>
      </c>
      <c r="J61" s="3" t="s">
        <v>38</v>
      </c>
      <c r="K61" s="3" t="s">
        <v>46</v>
      </c>
      <c r="L61" s="4">
        <f t="shared" si="5"/>
        <v>2262.4324324324325</v>
      </c>
      <c r="M61" s="3"/>
      <c r="N61" s="3"/>
      <c r="O61" s="3"/>
      <c r="P61" s="44"/>
      <c r="Q61" s="6">
        <f t="shared" si="6"/>
        <v>0</v>
      </c>
      <c r="R61" s="6">
        <f t="shared" si="2"/>
        <v>0</v>
      </c>
      <c r="S61" s="40"/>
    </row>
    <row r="62" spans="1:19" x14ac:dyDescent="0.15">
      <c r="A62" s="44">
        <v>58</v>
      </c>
      <c r="B62" s="2" t="s">
        <v>45</v>
      </c>
      <c r="C62" s="2" t="s">
        <v>34</v>
      </c>
      <c r="D62" s="2" t="s">
        <v>35</v>
      </c>
      <c r="E62" s="9"/>
      <c r="F62" s="10"/>
      <c r="G62" s="2" t="s">
        <v>36</v>
      </c>
      <c r="H62" s="2" t="s">
        <v>37</v>
      </c>
      <c r="I62" s="2" t="s">
        <v>60</v>
      </c>
      <c r="J62" s="3" t="s">
        <v>38</v>
      </c>
      <c r="K62" s="3" t="s">
        <v>46</v>
      </c>
      <c r="L62" s="4">
        <f t="shared" si="5"/>
        <v>2262.4324324324325</v>
      </c>
      <c r="M62" s="3"/>
      <c r="N62" s="3"/>
      <c r="O62" s="3"/>
      <c r="P62" s="44"/>
      <c r="Q62" s="6">
        <f t="shared" si="6"/>
        <v>0</v>
      </c>
      <c r="R62" s="6">
        <f t="shared" si="2"/>
        <v>0</v>
      </c>
      <c r="S62" s="40"/>
    </row>
    <row r="63" spans="1:19" x14ac:dyDescent="0.15">
      <c r="A63" s="44">
        <v>59</v>
      </c>
      <c r="B63" s="2" t="s">
        <v>45</v>
      </c>
      <c r="C63" s="2" t="s">
        <v>34</v>
      </c>
      <c r="D63" s="2" t="s">
        <v>35</v>
      </c>
      <c r="E63" s="9"/>
      <c r="F63" s="10"/>
      <c r="G63" s="2" t="s">
        <v>36</v>
      </c>
      <c r="H63" s="2" t="s">
        <v>37</v>
      </c>
      <c r="I63" s="2" t="s">
        <v>60</v>
      </c>
      <c r="J63" s="3" t="s">
        <v>38</v>
      </c>
      <c r="K63" s="3" t="s">
        <v>46</v>
      </c>
      <c r="L63" s="4">
        <f t="shared" si="5"/>
        <v>2262.4324324324325</v>
      </c>
      <c r="M63" s="3"/>
      <c r="N63" s="3"/>
      <c r="O63" s="3"/>
      <c r="P63" s="44"/>
      <c r="Q63" s="6">
        <f t="shared" si="6"/>
        <v>0</v>
      </c>
      <c r="R63" s="6">
        <f t="shared" si="2"/>
        <v>0</v>
      </c>
      <c r="S63" s="40"/>
    </row>
    <row r="64" spans="1:19" x14ac:dyDescent="0.15">
      <c r="A64" s="44">
        <v>60</v>
      </c>
      <c r="B64" s="2" t="s">
        <v>45</v>
      </c>
      <c r="C64" s="2" t="s">
        <v>34</v>
      </c>
      <c r="D64" s="2" t="s">
        <v>35</v>
      </c>
      <c r="E64" s="9"/>
      <c r="F64" s="10"/>
      <c r="G64" s="2" t="s">
        <v>36</v>
      </c>
      <c r="H64" s="2" t="s">
        <v>37</v>
      </c>
      <c r="I64" s="2" t="s">
        <v>60</v>
      </c>
      <c r="J64" s="3" t="s">
        <v>38</v>
      </c>
      <c r="K64" s="3" t="s">
        <v>46</v>
      </c>
      <c r="L64" s="4">
        <f t="shared" si="5"/>
        <v>2262.4324324324325</v>
      </c>
      <c r="M64" s="3"/>
      <c r="N64" s="3"/>
      <c r="O64" s="3"/>
      <c r="P64" s="44"/>
      <c r="Q64" s="6">
        <f t="shared" si="6"/>
        <v>0</v>
      </c>
      <c r="R64" s="6">
        <f t="shared" si="2"/>
        <v>0</v>
      </c>
      <c r="S64" s="40"/>
    </row>
    <row r="65" spans="1:19" x14ac:dyDescent="0.15">
      <c r="A65" s="44">
        <v>61</v>
      </c>
      <c r="B65" s="2" t="s">
        <v>45</v>
      </c>
      <c r="C65" s="2" t="s">
        <v>34</v>
      </c>
      <c r="D65" s="2" t="s">
        <v>35</v>
      </c>
      <c r="E65" s="9"/>
      <c r="F65" s="10"/>
      <c r="G65" s="2" t="s">
        <v>36</v>
      </c>
      <c r="H65" s="2" t="s">
        <v>37</v>
      </c>
      <c r="I65" s="2" t="s">
        <v>60</v>
      </c>
      <c r="J65" s="3" t="s">
        <v>38</v>
      </c>
      <c r="K65" s="3" t="s">
        <v>46</v>
      </c>
      <c r="L65" s="4">
        <f t="shared" si="5"/>
        <v>2262.4324324324325</v>
      </c>
      <c r="M65" s="3"/>
      <c r="N65" s="3"/>
      <c r="O65" s="3"/>
      <c r="P65" s="44"/>
      <c r="Q65" s="6">
        <f t="shared" si="6"/>
        <v>0</v>
      </c>
      <c r="R65" s="6">
        <f t="shared" si="2"/>
        <v>0</v>
      </c>
      <c r="S65" s="40"/>
    </row>
    <row r="66" spans="1:19" x14ac:dyDescent="0.15">
      <c r="A66" s="44">
        <v>62</v>
      </c>
      <c r="B66" s="2" t="s">
        <v>45</v>
      </c>
      <c r="C66" s="2" t="s">
        <v>34</v>
      </c>
      <c r="D66" s="2" t="s">
        <v>35</v>
      </c>
      <c r="E66" s="9"/>
      <c r="F66" s="10"/>
      <c r="G66" s="2" t="s">
        <v>36</v>
      </c>
      <c r="H66" s="2" t="s">
        <v>37</v>
      </c>
      <c r="I66" s="2" t="s">
        <v>60</v>
      </c>
      <c r="J66" s="3" t="s">
        <v>38</v>
      </c>
      <c r="K66" s="3" t="s">
        <v>46</v>
      </c>
      <c r="L66" s="4">
        <f t="shared" si="5"/>
        <v>2262.4324324324325</v>
      </c>
      <c r="M66" s="3"/>
      <c r="N66" s="3"/>
      <c r="O66" s="3"/>
      <c r="P66" s="44"/>
      <c r="Q66" s="6">
        <f t="shared" si="6"/>
        <v>0</v>
      </c>
      <c r="R66" s="6">
        <f t="shared" si="2"/>
        <v>0</v>
      </c>
      <c r="S66" s="40"/>
    </row>
    <row r="67" spans="1:19" x14ac:dyDescent="0.15">
      <c r="A67" s="44">
        <v>63</v>
      </c>
      <c r="B67" s="2" t="s">
        <v>45</v>
      </c>
      <c r="C67" s="2" t="s">
        <v>34</v>
      </c>
      <c r="D67" s="2" t="s">
        <v>35</v>
      </c>
      <c r="E67" s="9"/>
      <c r="F67" s="10"/>
      <c r="G67" s="2" t="s">
        <v>36</v>
      </c>
      <c r="H67" s="2" t="s">
        <v>37</v>
      </c>
      <c r="I67" s="2" t="s">
        <v>60</v>
      </c>
      <c r="J67" s="3" t="s">
        <v>38</v>
      </c>
      <c r="K67" s="3" t="s">
        <v>46</v>
      </c>
      <c r="L67" s="4">
        <f t="shared" si="5"/>
        <v>2262.4324324324325</v>
      </c>
      <c r="M67" s="3"/>
      <c r="N67" s="3"/>
      <c r="O67" s="3"/>
      <c r="P67" s="44"/>
      <c r="Q67" s="6">
        <f t="shared" si="6"/>
        <v>0</v>
      </c>
      <c r="R67" s="6">
        <f t="shared" si="2"/>
        <v>0</v>
      </c>
      <c r="S67" s="40"/>
    </row>
    <row r="68" spans="1:19" x14ac:dyDescent="0.15">
      <c r="A68" s="44">
        <v>64</v>
      </c>
      <c r="B68" s="2" t="s">
        <v>45</v>
      </c>
      <c r="C68" s="2" t="s">
        <v>34</v>
      </c>
      <c r="D68" s="2" t="s">
        <v>35</v>
      </c>
      <c r="E68" s="9"/>
      <c r="F68" s="10"/>
      <c r="G68" s="2" t="s">
        <v>36</v>
      </c>
      <c r="H68" s="2" t="s">
        <v>37</v>
      </c>
      <c r="I68" s="2" t="s">
        <v>60</v>
      </c>
      <c r="J68" s="3" t="s">
        <v>38</v>
      </c>
      <c r="K68" s="3" t="s">
        <v>46</v>
      </c>
      <c r="L68" s="4">
        <f t="shared" si="5"/>
        <v>2262.4324324324325</v>
      </c>
      <c r="M68" s="3"/>
      <c r="N68" s="3"/>
      <c r="O68" s="3"/>
      <c r="P68" s="44"/>
      <c r="Q68" s="6">
        <f t="shared" si="6"/>
        <v>0</v>
      </c>
      <c r="R68" s="6">
        <f t="shared" si="2"/>
        <v>0</v>
      </c>
      <c r="S68" s="40"/>
    </row>
    <row r="69" spans="1:19" x14ac:dyDescent="0.15">
      <c r="A69" s="44">
        <v>65</v>
      </c>
      <c r="B69" s="2" t="s">
        <v>45</v>
      </c>
      <c r="C69" s="2" t="s">
        <v>34</v>
      </c>
      <c r="D69" s="2" t="s">
        <v>35</v>
      </c>
      <c r="E69" s="9"/>
      <c r="F69" s="10"/>
      <c r="G69" s="2" t="s">
        <v>36</v>
      </c>
      <c r="H69" s="2" t="s">
        <v>37</v>
      </c>
      <c r="I69" s="2" t="s">
        <v>60</v>
      </c>
      <c r="J69" s="3" t="s">
        <v>38</v>
      </c>
      <c r="K69" s="3" t="s">
        <v>46</v>
      </c>
      <c r="L69" s="4">
        <f t="shared" si="5"/>
        <v>2262.4324324324325</v>
      </c>
      <c r="M69" s="3"/>
      <c r="N69" s="3"/>
      <c r="O69" s="3"/>
      <c r="P69" s="44"/>
      <c r="Q69" s="6">
        <f t="shared" si="6"/>
        <v>0</v>
      </c>
      <c r="R69" s="6">
        <f t="shared" si="2"/>
        <v>0</v>
      </c>
      <c r="S69" s="40"/>
    </row>
    <row r="70" spans="1:19" x14ac:dyDescent="0.15">
      <c r="A70" s="44">
        <v>66</v>
      </c>
      <c r="B70" s="2" t="s">
        <v>45</v>
      </c>
      <c r="C70" s="2" t="s">
        <v>34</v>
      </c>
      <c r="D70" s="2" t="s">
        <v>35</v>
      </c>
      <c r="E70" s="9"/>
      <c r="F70" s="10"/>
      <c r="G70" s="2" t="s">
        <v>36</v>
      </c>
      <c r="H70" s="2" t="s">
        <v>37</v>
      </c>
      <c r="I70" s="2" t="s">
        <v>60</v>
      </c>
      <c r="J70" s="3" t="s">
        <v>38</v>
      </c>
      <c r="K70" s="3" t="s">
        <v>46</v>
      </c>
      <c r="L70" s="4">
        <f t="shared" si="5"/>
        <v>2262.4324324324325</v>
      </c>
      <c r="M70" s="3"/>
      <c r="N70" s="3"/>
      <c r="O70" s="3"/>
      <c r="P70" s="44"/>
      <c r="Q70" s="6">
        <f t="shared" si="6"/>
        <v>0</v>
      </c>
      <c r="R70" s="6">
        <f t="shared" ref="R70:R79" si="7">Q70/1.1</f>
        <v>0</v>
      </c>
      <c r="S70" s="40"/>
    </row>
    <row r="71" spans="1:19" x14ac:dyDescent="0.15">
      <c r="A71" s="44">
        <v>67</v>
      </c>
      <c r="B71" s="2" t="s">
        <v>45</v>
      </c>
      <c r="C71" s="2" t="s">
        <v>34</v>
      </c>
      <c r="D71" s="2" t="s">
        <v>35</v>
      </c>
      <c r="E71" s="9"/>
      <c r="F71" s="10"/>
      <c r="G71" s="2" t="s">
        <v>36</v>
      </c>
      <c r="H71" s="2" t="s">
        <v>37</v>
      </c>
      <c r="I71" s="2" t="s">
        <v>60</v>
      </c>
      <c r="J71" s="3" t="s">
        <v>38</v>
      </c>
      <c r="K71" s="3" t="s">
        <v>46</v>
      </c>
      <c r="L71" s="4">
        <f t="shared" si="5"/>
        <v>2262.4324324324325</v>
      </c>
      <c r="M71" s="3"/>
      <c r="N71" s="3"/>
      <c r="O71" s="3"/>
      <c r="P71" s="44"/>
      <c r="Q71" s="6">
        <f t="shared" si="6"/>
        <v>0</v>
      </c>
      <c r="R71" s="6">
        <f t="shared" si="7"/>
        <v>0</v>
      </c>
      <c r="S71" s="40"/>
    </row>
    <row r="72" spans="1:19" x14ac:dyDescent="0.15">
      <c r="A72" s="44">
        <v>68</v>
      </c>
      <c r="B72" s="2" t="s">
        <v>45</v>
      </c>
      <c r="C72" s="2" t="s">
        <v>34</v>
      </c>
      <c r="D72" s="2" t="s">
        <v>35</v>
      </c>
      <c r="E72" s="9"/>
      <c r="F72" s="10"/>
      <c r="G72" s="2" t="s">
        <v>36</v>
      </c>
      <c r="H72" s="2" t="s">
        <v>37</v>
      </c>
      <c r="I72" s="2" t="s">
        <v>60</v>
      </c>
      <c r="J72" s="3" t="s">
        <v>38</v>
      </c>
      <c r="K72" s="3" t="s">
        <v>46</v>
      </c>
      <c r="L72" s="4">
        <f t="shared" si="5"/>
        <v>2262.4324324324325</v>
      </c>
      <c r="M72" s="3"/>
      <c r="N72" s="3"/>
      <c r="O72" s="3"/>
      <c r="P72" s="44"/>
      <c r="Q72" s="6">
        <f t="shared" si="6"/>
        <v>0</v>
      </c>
      <c r="R72" s="6">
        <f t="shared" si="7"/>
        <v>0</v>
      </c>
      <c r="S72" s="40"/>
    </row>
    <row r="73" spans="1:19" x14ac:dyDescent="0.15">
      <c r="A73" s="44">
        <v>69</v>
      </c>
      <c r="B73" s="2" t="s">
        <v>45</v>
      </c>
      <c r="C73" s="2" t="s">
        <v>34</v>
      </c>
      <c r="D73" s="2" t="s">
        <v>35</v>
      </c>
      <c r="E73" s="9"/>
      <c r="F73" s="10"/>
      <c r="G73" s="2" t="s">
        <v>36</v>
      </c>
      <c r="H73" s="2" t="s">
        <v>37</v>
      </c>
      <c r="I73" s="2" t="s">
        <v>60</v>
      </c>
      <c r="J73" s="3" t="s">
        <v>38</v>
      </c>
      <c r="K73" s="3" t="s">
        <v>46</v>
      </c>
      <c r="L73" s="4">
        <f t="shared" si="5"/>
        <v>2262.4324324324325</v>
      </c>
      <c r="M73" s="3"/>
      <c r="N73" s="3"/>
      <c r="O73" s="3"/>
      <c r="P73" s="44"/>
      <c r="Q73" s="6">
        <f t="shared" si="6"/>
        <v>0</v>
      </c>
      <c r="R73" s="6">
        <f t="shared" si="7"/>
        <v>0</v>
      </c>
      <c r="S73" s="40"/>
    </row>
    <row r="74" spans="1:19" x14ac:dyDescent="0.15">
      <c r="A74" s="44">
        <v>70</v>
      </c>
      <c r="B74" s="2" t="s">
        <v>45</v>
      </c>
      <c r="C74" s="2" t="s">
        <v>34</v>
      </c>
      <c r="D74" s="2" t="s">
        <v>35</v>
      </c>
      <c r="E74" s="9"/>
      <c r="F74" s="10"/>
      <c r="G74" s="2" t="s">
        <v>36</v>
      </c>
      <c r="H74" s="2" t="s">
        <v>37</v>
      </c>
      <c r="I74" s="2" t="s">
        <v>60</v>
      </c>
      <c r="J74" s="3" t="s">
        <v>38</v>
      </c>
      <c r="K74" s="3" t="s">
        <v>46</v>
      </c>
      <c r="L74" s="4">
        <f t="shared" si="5"/>
        <v>2262.4324324324325</v>
      </c>
      <c r="M74" s="3"/>
      <c r="N74" s="3"/>
      <c r="O74" s="3"/>
      <c r="P74" s="44"/>
      <c r="Q74" s="6">
        <f t="shared" si="6"/>
        <v>0</v>
      </c>
      <c r="R74" s="6">
        <f t="shared" si="7"/>
        <v>0</v>
      </c>
      <c r="S74" s="40"/>
    </row>
    <row r="75" spans="1:19" x14ac:dyDescent="0.15">
      <c r="A75" s="44">
        <v>71</v>
      </c>
      <c r="B75" s="2" t="s">
        <v>45</v>
      </c>
      <c r="C75" s="2" t="s">
        <v>34</v>
      </c>
      <c r="D75" s="2" t="s">
        <v>35</v>
      </c>
      <c r="E75" s="9"/>
      <c r="F75" s="10"/>
      <c r="G75" s="2" t="s">
        <v>36</v>
      </c>
      <c r="H75" s="2" t="s">
        <v>37</v>
      </c>
      <c r="I75" s="2" t="s">
        <v>60</v>
      </c>
      <c r="J75" s="3" t="s">
        <v>38</v>
      </c>
      <c r="K75" s="3" t="s">
        <v>46</v>
      </c>
      <c r="L75" s="4">
        <f t="shared" si="5"/>
        <v>2262.4324324324325</v>
      </c>
      <c r="M75" s="3"/>
      <c r="N75" s="3"/>
      <c r="O75" s="3"/>
      <c r="P75" s="7"/>
      <c r="Q75" s="6">
        <f t="shared" si="6"/>
        <v>0</v>
      </c>
      <c r="R75" s="6">
        <f t="shared" si="7"/>
        <v>0</v>
      </c>
      <c r="S75" s="40"/>
    </row>
    <row r="76" spans="1:19" x14ac:dyDescent="0.15">
      <c r="A76" s="44">
        <v>72</v>
      </c>
      <c r="B76" s="2" t="s">
        <v>45</v>
      </c>
      <c r="C76" s="2" t="s">
        <v>34</v>
      </c>
      <c r="D76" s="2" t="s">
        <v>35</v>
      </c>
      <c r="E76" s="9"/>
      <c r="F76" s="10"/>
      <c r="G76" s="2" t="s">
        <v>36</v>
      </c>
      <c r="H76" s="2" t="s">
        <v>37</v>
      </c>
      <c r="I76" s="2" t="s">
        <v>60</v>
      </c>
      <c r="J76" s="3" t="s">
        <v>38</v>
      </c>
      <c r="K76" s="3" t="s">
        <v>46</v>
      </c>
      <c r="L76" s="4">
        <f t="shared" si="5"/>
        <v>2262.4324324324325</v>
      </c>
      <c r="M76" s="3"/>
      <c r="N76" s="3"/>
      <c r="O76" s="3"/>
      <c r="P76" s="7"/>
      <c r="Q76" s="6">
        <f t="shared" si="6"/>
        <v>0</v>
      </c>
      <c r="R76" s="6">
        <f t="shared" si="7"/>
        <v>0</v>
      </c>
      <c r="S76" s="40"/>
    </row>
    <row r="77" spans="1:19" x14ac:dyDescent="0.15">
      <c r="A77" s="44">
        <v>73</v>
      </c>
      <c r="B77" s="2" t="s">
        <v>45</v>
      </c>
      <c r="C77" s="2" t="s">
        <v>34</v>
      </c>
      <c r="D77" s="2" t="s">
        <v>35</v>
      </c>
      <c r="E77" s="9"/>
      <c r="F77" s="10"/>
      <c r="G77" s="2" t="s">
        <v>36</v>
      </c>
      <c r="H77" s="2" t="s">
        <v>37</v>
      </c>
      <c r="I77" s="2" t="s">
        <v>60</v>
      </c>
      <c r="J77" s="3" t="s">
        <v>38</v>
      </c>
      <c r="K77" s="3" t="s">
        <v>46</v>
      </c>
      <c r="L77" s="4">
        <f t="shared" si="5"/>
        <v>2262.4324324324325</v>
      </c>
      <c r="M77" s="3"/>
      <c r="N77" s="3"/>
      <c r="O77" s="3"/>
      <c r="P77" s="7"/>
      <c r="Q77" s="6">
        <f t="shared" si="6"/>
        <v>0</v>
      </c>
      <c r="R77" s="6">
        <f t="shared" si="7"/>
        <v>0</v>
      </c>
      <c r="S77" s="40"/>
    </row>
    <row r="78" spans="1:19" x14ac:dyDescent="0.15">
      <c r="A78" s="44">
        <v>74</v>
      </c>
      <c r="B78" s="2" t="s">
        <v>45</v>
      </c>
      <c r="C78" s="2" t="s">
        <v>34</v>
      </c>
      <c r="D78" s="2" t="s">
        <v>35</v>
      </c>
      <c r="E78" s="9"/>
      <c r="F78" s="10"/>
      <c r="G78" s="2" t="s">
        <v>36</v>
      </c>
      <c r="H78" s="2" t="s">
        <v>37</v>
      </c>
      <c r="I78" s="2" t="s">
        <v>60</v>
      </c>
      <c r="J78" s="3" t="s">
        <v>38</v>
      </c>
      <c r="K78" s="3" t="s">
        <v>46</v>
      </c>
      <c r="L78" s="4">
        <f t="shared" si="5"/>
        <v>2262.4324324324325</v>
      </c>
      <c r="M78" s="3"/>
      <c r="N78" s="3"/>
      <c r="O78" s="3"/>
      <c r="P78" s="7"/>
      <c r="Q78" s="6">
        <f t="shared" si="6"/>
        <v>0</v>
      </c>
      <c r="R78" s="6">
        <f t="shared" si="7"/>
        <v>0</v>
      </c>
      <c r="S78" s="40"/>
    </row>
    <row r="79" spans="1:19" x14ac:dyDescent="0.15">
      <c r="A79" s="44">
        <v>75</v>
      </c>
      <c r="B79" s="2" t="s">
        <v>45</v>
      </c>
      <c r="C79" s="2" t="s">
        <v>34</v>
      </c>
      <c r="D79" s="2" t="s">
        <v>35</v>
      </c>
      <c r="E79" s="9"/>
      <c r="F79" s="10"/>
      <c r="G79" s="2" t="s">
        <v>36</v>
      </c>
      <c r="H79" s="2" t="s">
        <v>37</v>
      </c>
      <c r="I79" s="2" t="s">
        <v>60</v>
      </c>
      <c r="J79" s="3" t="s">
        <v>38</v>
      </c>
      <c r="K79" s="3" t="s">
        <v>46</v>
      </c>
      <c r="L79" s="4">
        <f t="shared" si="5"/>
        <v>2262.4324324324325</v>
      </c>
      <c r="M79" s="3"/>
      <c r="N79" s="3"/>
      <c r="O79" s="3"/>
      <c r="P79" s="7"/>
      <c r="Q79" s="6">
        <f t="shared" si="6"/>
        <v>0</v>
      </c>
      <c r="R79" s="6">
        <f t="shared" si="7"/>
        <v>0</v>
      </c>
      <c r="S79" s="40"/>
    </row>
    <row r="80" spans="1:19" x14ac:dyDescent="0.15">
      <c r="A80" s="55" t="s">
        <v>47</v>
      </c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7"/>
      <c r="N80" s="7">
        <f>SUM(N5:N79)</f>
        <v>0</v>
      </c>
      <c r="O80" s="7"/>
      <c r="P80" s="7"/>
      <c r="Q80" s="37">
        <f>SUM(Q5:Q79)</f>
        <v>0</v>
      </c>
      <c r="R80" s="37">
        <f>SUM(R5:R79)</f>
        <v>0</v>
      </c>
      <c r="S80" s="40"/>
    </row>
    <row r="82" spans="1:19" x14ac:dyDescent="0.15">
      <c r="P82" s="41"/>
      <c r="S82" s="16"/>
    </row>
    <row r="84" spans="1:19" s="17" customFormat="1" x14ac:dyDescent="0.15">
      <c r="A84" s="53" t="s">
        <v>48</v>
      </c>
      <c r="B84" s="53"/>
      <c r="C84" s="53"/>
      <c r="D84" s="53"/>
      <c r="E84" s="53"/>
      <c r="F84" s="53"/>
      <c r="G84" s="53"/>
      <c r="H84" s="53" t="s">
        <v>49</v>
      </c>
      <c r="I84" s="53"/>
      <c r="J84" s="53"/>
      <c r="K84" s="53"/>
      <c r="L84" s="53"/>
      <c r="M84" s="53"/>
      <c r="N84" s="53"/>
      <c r="O84" s="53"/>
      <c r="P84" s="1" t="s">
        <v>50</v>
      </c>
      <c r="Q84" s="53"/>
      <c r="R84" s="53"/>
      <c r="S84" s="53"/>
    </row>
    <row r="96" spans="1:19" x14ac:dyDescent="0.15">
      <c r="G96" s="16"/>
      <c r="H96" s="16"/>
      <c r="L96" s="16"/>
      <c r="S96" s="16"/>
    </row>
    <row r="97" spans="7:19" x14ac:dyDescent="0.15">
      <c r="G97" s="16"/>
      <c r="H97" s="16"/>
      <c r="L97" s="16"/>
      <c r="S97" s="16"/>
    </row>
    <row r="98" spans="7:19" x14ac:dyDescent="0.15">
      <c r="G98" s="16"/>
      <c r="H98" s="16"/>
      <c r="L98" s="16"/>
      <c r="S98" s="16"/>
    </row>
    <row r="99" spans="7:19" x14ac:dyDescent="0.15">
      <c r="G99" s="16"/>
      <c r="H99" s="16"/>
      <c r="L99" s="16"/>
      <c r="S99" s="16"/>
    </row>
    <row r="100" spans="7:19" x14ac:dyDescent="0.15">
      <c r="G100" s="16"/>
      <c r="H100" s="16"/>
      <c r="L100" s="16"/>
      <c r="S100" s="16"/>
    </row>
    <row r="101" spans="7:19" x14ac:dyDescent="0.15">
      <c r="G101" s="16"/>
      <c r="H101" s="16"/>
      <c r="L101" s="16"/>
      <c r="S101" s="16"/>
    </row>
    <row r="102" spans="7:19" x14ac:dyDescent="0.15">
      <c r="G102" s="16"/>
      <c r="H102" s="16"/>
      <c r="L102" s="16"/>
      <c r="S102" s="16"/>
    </row>
    <row r="103" spans="7:19" x14ac:dyDescent="0.15">
      <c r="G103" s="16"/>
      <c r="H103" s="16"/>
      <c r="L103" s="16"/>
      <c r="S103" s="16"/>
    </row>
    <row r="104" spans="7:19" x14ac:dyDescent="0.15">
      <c r="G104" s="16"/>
      <c r="H104" s="16"/>
      <c r="L104" s="16"/>
      <c r="S104" s="16"/>
    </row>
    <row r="105" spans="7:19" x14ac:dyDescent="0.15">
      <c r="G105" s="16"/>
      <c r="H105" s="16"/>
      <c r="L105" s="16"/>
      <c r="S105" s="16"/>
    </row>
    <row r="106" spans="7:19" x14ac:dyDescent="0.15">
      <c r="G106" s="16"/>
      <c r="H106" s="16"/>
      <c r="L106" s="16"/>
      <c r="S106" s="16"/>
    </row>
    <row r="108" spans="7:19" x14ac:dyDescent="0.15">
      <c r="G108" s="16"/>
      <c r="H108" s="16"/>
      <c r="L108" s="16"/>
      <c r="S108" s="16"/>
    </row>
    <row r="109" spans="7:19" x14ac:dyDescent="0.15">
      <c r="G109" s="16"/>
      <c r="H109" s="16"/>
      <c r="L109" s="16"/>
      <c r="S109" s="16"/>
    </row>
    <row r="110" spans="7:19" x14ac:dyDescent="0.15">
      <c r="G110" s="16"/>
      <c r="H110" s="16"/>
      <c r="L110" s="16"/>
      <c r="S110" s="16"/>
    </row>
    <row r="125" spans="7:19" x14ac:dyDescent="0.15">
      <c r="G125" s="16"/>
      <c r="H125" s="16"/>
      <c r="L125" s="16"/>
      <c r="S125" s="16"/>
    </row>
    <row r="126" spans="7:19" x14ac:dyDescent="0.15">
      <c r="G126" s="16"/>
      <c r="H126" s="16"/>
      <c r="L126" s="16"/>
      <c r="S126" s="16"/>
    </row>
    <row r="127" spans="7:19" x14ac:dyDescent="0.15">
      <c r="G127" s="16"/>
      <c r="H127" s="16"/>
      <c r="L127" s="16"/>
      <c r="S127" s="16"/>
    </row>
    <row r="128" spans="7:19" x14ac:dyDescent="0.15">
      <c r="G128" s="16"/>
      <c r="H128" s="16"/>
      <c r="L128" s="16"/>
      <c r="S128" s="16"/>
    </row>
    <row r="129" spans="7:19" x14ac:dyDescent="0.15">
      <c r="G129" s="16"/>
      <c r="H129" s="16"/>
      <c r="L129" s="16"/>
      <c r="S129" s="16"/>
    </row>
    <row r="130" spans="7:19" x14ac:dyDescent="0.15">
      <c r="G130" s="16"/>
      <c r="H130" s="16"/>
      <c r="L130" s="16"/>
      <c r="S130" s="16"/>
    </row>
    <row r="131" spans="7:19" x14ac:dyDescent="0.15">
      <c r="G131" s="16"/>
      <c r="H131" s="16"/>
      <c r="L131" s="16"/>
      <c r="S131" s="16"/>
    </row>
    <row r="132" spans="7:19" x14ac:dyDescent="0.15">
      <c r="G132" s="16"/>
      <c r="H132" s="16"/>
      <c r="L132" s="16"/>
      <c r="S132" s="16"/>
    </row>
    <row r="133" spans="7:19" x14ac:dyDescent="0.15">
      <c r="G133" s="16"/>
      <c r="H133" s="16"/>
      <c r="L133" s="16"/>
      <c r="S133" s="16"/>
    </row>
    <row r="134" spans="7:19" x14ac:dyDescent="0.15">
      <c r="G134" s="16"/>
      <c r="H134" s="16"/>
      <c r="L134" s="16"/>
      <c r="S134" s="16"/>
    </row>
    <row r="135" spans="7:19" x14ac:dyDescent="0.15">
      <c r="G135" s="16"/>
      <c r="H135" s="16"/>
      <c r="L135" s="16"/>
      <c r="S135" s="16"/>
    </row>
    <row r="136" spans="7:19" x14ac:dyDescent="0.15">
      <c r="G136" s="16"/>
      <c r="H136" s="16"/>
      <c r="L136" s="16"/>
      <c r="S136" s="16"/>
    </row>
    <row r="137" spans="7:19" x14ac:dyDescent="0.15">
      <c r="G137" s="16"/>
      <c r="H137" s="16"/>
      <c r="L137" s="16"/>
      <c r="S137" s="16"/>
    </row>
    <row r="138" spans="7:19" x14ac:dyDescent="0.15">
      <c r="G138" s="16"/>
      <c r="H138" s="16"/>
      <c r="L138" s="16"/>
      <c r="S138" s="16"/>
    </row>
    <row r="139" spans="7:19" x14ac:dyDescent="0.15">
      <c r="G139" s="16"/>
      <c r="H139" s="16"/>
      <c r="L139" s="16"/>
      <c r="S139" s="16"/>
    </row>
    <row r="140" spans="7:19" x14ac:dyDescent="0.15">
      <c r="G140" s="16"/>
      <c r="H140" s="16"/>
      <c r="L140" s="16"/>
      <c r="S140" s="16"/>
    </row>
    <row r="141" spans="7:19" x14ac:dyDescent="0.15">
      <c r="G141" s="16"/>
      <c r="H141" s="16"/>
      <c r="L141" s="16"/>
      <c r="S141" s="16"/>
    </row>
    <row r="142" spans="7:19" x14ac:dyDescent="0.15">
      <c r="G142" s="16"/>
      <c r="H142" s="16"/>
      <c r="L142" s="16"/>
      <c r="S142" s="16"/>
    </row>
    <row r="143" spans="7:19" x14ac:dyDescent="0.15">
      <c r="G143" s="16"/>
      <c r="H143" s="16"/>
      <c r="L143" s="16"/>
      <c r="S143" s="16"/>
    </row>
    <row r="144" spans="7:19" x14ac:dyDescent="0.15">
      <c r="G144" s="16"/>
      <c r="H144" s="16"/>
      <c r="L144" s="16"/>
      <c r="S144" s="16"/>
    </row>
    <row r="145" spans="7:19" x14ac:dyDescent="0.15">
      <c r="G145" s="16"/>
      <c r="H145" s="16"/>
      <c r="L145" s="16"/>
      <c r="S145" s="16"/>
    </row>
    <row r="146" spans="7:19" x14ac:dyDescent="0.15">
      <c r="G146" s="16"/>
      <c r="H146" s="16"/>
      <c r="L146" s="16"/>
      <c r="S146" s="16"/>
    </row>
    <row r="147" spans="7:19" x14ac:dyDescent="0.15">
      <c r="G147" s="16"/>
      <c r="H147" s="16"/>
      <c r="L147" s="16"/>
      <c r="S147" s="16"/>
    </row>
    <row r="148" spans="7:19" x14ac:dyDescent="0.15">
      <c r="G148" s="16"/>
      <c r="H148" s="16"/>
      <c r="L148" s="16"/>
      <c r="S148" s="16"/>
    </row>
    <row r="149" spans="7:19" x14ac:dyDescent="0.15">
      <c r="G149" s="16"/>
      <c r="H149" s="16"/>
      <c r="L149" s="16"/>
      <c r="S149" s="16"/>
    </row>
    <row r="150" spans="7:19" x14ac:dyDescent="0.15">
      <c r="G150" s="16"/>
      <c r="H150" s="16"/>
      <c r="L150" s="16"/>
      <c r="S150" s="16"/>
    </row>
    <row r="151" spans="7:19" x14ac:dyDescent="0.15">
      <c r="G151" s="16"/>
      <c r="H151" s="16"/>
      <c r="L151" s="16"/>
      <c r="S151" s="16"/>
    </row>
    <row r="152" spans="7:19" x14ac:dyDescent="0.15">
      <c r="G152" s="16"/>
      <c r="H152" s="16"/>
      <c r="L152" s="16"/>
      <c r="S152" s="16"/>
    </row>
    <row r="153" spans="7:19" x14ac:dyDescent="0.15">
      <c r="G153" s="16"/>
      <c r="H153" s="16"/>
      <c r="L153" s="16"/>
      <c r="S153" s="16"/>
    </row>
    <row r="154" spans="7:19" x14ac:dyDescent="0.15">
      <c r="G154" s="16"/>
      <c r="H154" s="16"/>
      <c r="L154" s="16"/>
      <c r="S154" s="16"/>
    </row>
    <row r="155" spans="7:19" x14ac:dyDescent="0.15">
      <c r="G155" s="16"/>
      <c r="H155" s="16"/>
      <c r="L155" s="16"/>
      <c r="S155" s="16"/>
    </row>
    <row r="156" spans="7:19" x14ac:dyDescent="0.15">
      <c r="G156" s="16"/>
      <c r="H156" s="16"/>
      <c r="L156" s="16"/>
      <c r="S156" s="16"/>
    </row>
    <row r="157" spans="7:19" x14ac:dyDescent="0.15">
      <c r="G157" s="16"/>
      <c r="H157" s="16"/>
      <c r="L157" s="16"/>
      <c r="S157" s="16"/>
    </row>
    <row r="158" spans="7:19" x14ac:dyDescent="0.15">
      <c r="G158" s="16"/>
      <c r="H158" s="16"/>
      <c r="L158" s="16"/>
      <c r="S158" s="16"/>
    </row>
    <row r="159" spans="7:19" x14ac:dyDescent="0.15">
      <c r="G159" s="16"/>
      <c r="H159" s="16"/>
      <c r="L159" s="16"/>
      <c r="S159" s="16"/>
    </row>
    <row r="160" spans="7:19" x14ac:dyDescent="0.15">
      <c r="G160" s="16"/>
      <c r="H160" s="16"/>
      <c r="L160" s="16"/>
      <c r="S160" s="16"/>
    </row>
    <row r="161" spans="7:19" x14ac:dyDescent="0.15">
      <c r="G161" s="16"/>
      <c r="H161" s="16"/>
      <c r="L161" s="16"/>
      <c r="S161" s="16"/>
    </row>
    <row r="162" spans="7:19" x14ac:dyDescent="0.15">
      <c r="G162" s="16"/>
      <c r="H162" s="16"/>
      <c r="L162" s="16"/>
      <c r="S162" s="16"/>
    </row>
    <row r="163" spans="7:19" x14ac:dyDescent="0.15">
      <c r="G163" s="16"/>
      <c r="H163" s="16"/>
      <c r="L163" s="16"/>
      <c r="S163" s="16"/>
    </row>
    <row r="164" spans="7:19" x14ac:dyDescent="0.15">
      <c r="G164" s="16"/>
      <c r="H164" s="16"/>
      <c r="L164" s="16"/>
      <c r="S164" s="16"/>
    </row>
    <row r="165" spans="7:19" x14ac:dyDescent="0.15">
      <c r="G165" s="16"/>
      <c r="H165" s="16"/>
      <c r="L165" s="16"/>
      <c r="S165" s="16"/>
    </row>
    <row r="166" spans="7:19" x14ac:dyDescent="0.15">
      <c r="G166" s="16"/>
      <c r="H166" s="16"/>
      <c r="L166" s="16"/>
      <c r="S166" s="16"/>
    </row>
    <row r="167" spans="7:19" x14ac:dyDescent="0.15">
      <c r="G167" s="16"/>
      <c r="H167" s="16"/>
      <c r="L167" s="16"/>
      <c r="S167" s="16"/>
    </row>
    <row r="168" spans="7:19" x14ac:dyDescent="0.15">
      <c r="G168" s="16"/>
      <c r="H168" s="16"/>
      <c r="L168" s="16"/>
      <c r="S168" s="16"/>
    </row>
    <row r="169" spans="7:19" x14ac:dyDescent="0.15">
      <c r="G169" s="16"/>
      <c r="H169" s="16"/>
      <c r="L169" s="16"/>
      <c r="S169" s="16"/>
    </row>
    <row r="170" spans="7:19" x14ac:dyDescent="0.15">
      <c r="G170" s="16"/>
      <c r="H170" s="16"/>
      <c r="L170" s="16"/>
      <c r="S170" s="16"/>
    </row>
    <row r="171" spans="7:19" x14ac:dyDescent="0.15">
      <c r="G171" s="16"/>
      <c r="H171" s="16"/>
      <c r="L171" s="16"/>
      <c r="S171" s="16"/>
    </row>
    <row r="172" spans="7:19" x14ac:dyDescent="0.15">
      <c r="G172" s="16"/>
      <c r="H172" s="16"/>
      <c r="L172" s="16"/>
      <c r="S172" s="16"/>
    </row>
    <row r="173" spans="7:19" x14ac:dyDescent="0.15">
      <c r="G173" s="16"/>
      <c r="H173" s="16"/>
      <c r="L173" s="16"/>
      <c r="S173" s="16"/>
    </row>
    <row r="174" spans="7:19" x14ac:dyDescent="0.15">
      <c r="G174" s="16"/>
      <c r="H174" s="16"/>
      <c r="L174" s="16"/>
      <c r="S174" s="16"/>
    </row>
    <row r="175" spans="7:19" x14ac:dyDescent="0.15">
      <c r="G175" s="16"/>
      <c r="H175" s="16"/>
      <c r="L175" s="16"/>
      <c r="S175" s="16"/>
    </row>
    <row r="176" spans="7:19" x14ac:dyDescent="0.15">
      <c r="G176" s="16"/>
      <c r="H176" s="16"/>
      <c r="L176" s="16"/>
      <c r="S176" s="16"/>
    </row>
    <row r="177" spans="7:19" x14ac:dyDescent="0.15">
      <c r="G177" s="16"/>
      <c r="H177" s="16"/>
      <c r="L177" s="16"/>
      <c r="S177" s="16"/>
    </row>
    <row r="178" spans="7:19" x14ac:dyDescent="0.15">
      <c r="G178" s="16"/>
      <c r="H178" s="16"/>
      <c r="L178" s="16"/>
      <c r="S178" s="16"/>
    </row>
    <row r="179" spans="7:19" x14ac:dyDescent="0.15">
      <c r="G179" s="16"/>
      <c r="H179" s="16"/>
      <c r="L179" s="16"/>
      <c r="S179" s="16"/>
    </row>
    <row r="180" spans="7:19" x14ac:dyDescent="0.15">
      <c r="G180" s="16"/>
      <c r="H180" s="16"/>
      <c r="L180" s="16"/>
      <c r="S180" s="16"/>
    </row>
    <row r="181" spans="7:19" x14ac:dyDescent="0.15">
      <c r="G181" s="16"/>
      <c r="H181" s="16"/>
      <c r="L181" s="16"/>
      <c r="S181" s="16"/>
    </row>
    <row r="182" spans="7:19" x14ac:dyDescent="0.15">
      <c r="G182" s="16"/>
      <c r="H182" s="16"/>
      <c r="L182" s="16"/>
      <c r="S182" s="16"/>
    </row>
    <row r="183" spans="7:19" x14ac:dyDescent="0.15">
      <c r="G183" s="16"/>
      <c r="H183" s="16"/>
      <c r="L183" s="16"/>
      <c r="S183" s="16"/>
    </row>
    <row r="184" spans="7:19" x14ac:dyDescent="0.15">
      <c r="G184" s="16"/>
      <c r="H184" s="16"/>
      <c r="L184" s="16"/>
      <c r="S184" s="16"/>
    </row>
    <row r="185" spans="7:19" x14ac:dyDescent="0.15">
      <c r="G185" s="16"/>
      <c r="H185" s="16"/>
      <c r="L185" s="16"/>
      <c r="S185" s="16"/>
    </row>
    <row r="186" spans="7:19" x14ac:dyDescent="0.15">
      <c r="G186" s="16"/>
      <c r="H186" s="16"/>
      <c r="L186" s="16"/>
      <c r="S186" s="16"/>
    </row>
    <row r="187" spans="7:19" x14ac:dyDescent="0.15">
      <c r="G187" s="16"/>
      <c r="H187" s="16"/>
      <c r="L187" s="16"/>
      <c r="S187" s="16"/>
    </row>
    <row r="188" spans="7:19" x14ac:dyDescent="0.15">
      <c r="G188" s="16"/>
      <c r="H188" s="16"/>
      <c r="L188" s="16"/>
      <c r="S188" s="16"/>
    </row>
    <row r="189" spans="7:19" x14ac:dyDescent="0.15">
      <c r="G189" s="16"/>
      <c r="H189" s="16"/>
      <c r="L189" s="16"/>
      <c r="S189" s="16"/>
    </row>
    <row r="190" spans="7:19" x14ac:dyDescent="0.15">
      <c r="G190" s="16"/>
      <c r="H190" s="16"/>
      <c r="L190" s="16"/>
      <c r="S190" s="16"/>
    </row>
    <row r="191" spans="7:19" x14ac:dyDescent="0.15">
      <c r="G191" s="16"/>
      <c r="H191" s="16"/>
      <c r="L191" s="16"/>
      <c r="S191" s="16"/>
    </row>
    <row r="192" spans="7:19" x14ac:dyDescent="0.15">
      <c r="G192" s="16"/>
      <c r="H192" s="16"/>
      <c r="L192" s="16"/>
      <c r="S192" s="16"/>
    </row>
    <row r="193" spans="7:19" x14ac:dyDescent="0.15">
      <c r="G193" s="16"/>
      <c r="H193" s="16"/>
      <c r="L193" s="16"/>
      <c r="S193" s="16"/>
    </row>
    <row r="194" spans="7:19" x14ac:dyDescent="0.15">
      <c r="G194" s="16"/>
      <c r="H194" s="16"/>
      <c r="L194" s="16"/>
      <c r="S194" s="16"/>
    </row>
    <row r="195" spans="7:19" x14ac:dyDescent="0.15">
      <c r="G195" s="16"/>
      <c r="H195" s="16"/>
      <c r="L195" s="16"/>
      <c r="S195" s="16"/>
    </row>
    <row r="196" spans="7:19" x14ac:dyDescent="0.15">
      <c r="G196" s="16"/>
      <c r="H196" s="16"/>
      <c r="L196" s="16"/>
      <c r="S196" s="16"/>
    </row>
    <row r="198" spans="7:19" x14ac:dyDescent="0.15">
      <c r="G198" s="16"/>
      <c r="H198" s="16"/>
      <c r="L198" s="16"/>
      <c r="S198" s="16"/>
    </row>
    <row r="199" spans="7:19" x14ac:dyDescent="0.15">
      <c r="G199" s="16"/>
      <c r="H199" s="16"/>
      <c r="L199" s="16"/>
      <c r="S199" s="16"/>
    </row>
    <row r="200" spans="7:19" x14ac:dyDescent="0.15">
      <c r="G200" s="16"/>
      <c r="H200" s="16"/>
      <c r="L200" s="16"/>
      <c r="S200" s="16"/>
    </row>
  </sheetData>
  <sortState ref="B5:I59">
    <sortCondition ref="C5:C59"/>
    <sortCondition ref="B5:B59"/>
  </sortState>
  <mergeCells count="5">
    <mergeCell ref="A84:G84"/>
    <mergeCell ref="H84:O84"/>
    <mergeCell ref="Q84:S84"/>
    <mergeCell ref="A1:S1"/>
    <mergeCell ref="A80:L80"/>
  </mergeCells>
  <phoneticPr fontId="3" type="noConversion"/>
  <conditionalFormatting sqref="B89">
    <cfRule type="duplicateValues" dxfId="117" priority="52"/>
    <cfRule type="duplicateValues" dxfId="116" priority="53"/>
  </conditionalFormatting>
  <conditionalFormatting sqref="B93">
    <cfRule type="duplicateValues" dxfId="115" priority="50"/>
    <cfRule type="duplicateValues" dxfId="114" priority="51"/>
  </conditionalFormatting>
  <conditionalFormatting sqref="B94">
    <cfRule type="duplicateValues" dxfId="113" priority="48"/>
    <cfRule type="duplicateValues" dxfId="112" priority="49"/>
  </conditionalFormatting>
  <conditionalFormatting sqref="B96">
    <cfRule type="duplicateValues" dxfId="111" priority="40"/>
    <cfRule type="duplicateValues" dxfId="110" priority="41"/>
  </conditionalFormatting>
  <conditionalFormatting sqref="B97">
    <cfRule type="duplicateValues" dxfId="109" priority="38"/>
    <cfRule type="duplicateValues" dxfId="108" priority="39"/>
  </conditionalFormatting>
  <conditionalFormatting sqref="B98">
    <cfRule type="duplicateValues" dxfId="107" priority="54"/>
    <cfRule type="duplicateValues" dxfId="106" priority="55"/>
  </conditionalFormatting>
  <conditionalFormatting sqref="B99">
    <cfRule type="duplicateValues" dxfId="105" priority="36"/>
    <cfRule type="duplicateValues" dxfId="104" priority="37"/>
  </conditionalFormatting>
  <conditionalFormatting sqref="B101:B105">
    <cfRule type="duplicateValues" dxfId="103" priority="44"/>
    <cfRule type="duplicateValues" dxfId="102" priority="45"/>
  </conditionalFormatting>
  <conditionalFormatting sqref="B81:B82">
    <cfRule type="duplicateValues" dxfId="101" priority="42"/>
    <cfRule type="duplicateValues" dxfId="100" priority="43"/>
  </conditionalFormatting>
  <conditionalFormatting sqref="B107:B1048576 B87:B105 B85 B81:B83 B1:B9 B50:B54 B75:B79">
    <cfRule type="duplicateValues" dxfId="99" priority="34"/>
  </conditionalFormatting>
  <conditionalFormatting sqref="B107:B1048576">
    <cfRule type="duplicateValues" dxfId="98" priority="35"/>
  </conditionalFormatting>
  <conditionalFormatting sqref="B95 B92">
    <cfRule type="duplicateValues" dxfId="97" priority="46"/>
    <cfRule type="duplicateValues" dxfId="96" priority="47"/>
  </conditionalFormatting>
  <conditionalFormatting sqref="B107:B1048576 B87:B105 B85 B81:B83 B1:B9 B50:B54 B75:B79">
    <cfRule type="duplicateValues" dxfId="95" priority="33"/>
  </conditionalFormatting>
  <conditionalFormatting sqref="B83 B85">
    <cfRule type="duplicateValues" dxfId="94" priority="56"/>
    <cfRule type="duplicateValues" dxfId="93" priority="57"/>
  </conditionalFormatting>
  <conditionalFormatting sqref="B103">
    <cfRule type="duplicateValues" dxfId="92" priority="58"/>
    <cfRule type="duplicateValues" dxfId="91" priority="59"/>
  </conditionalFormatting>
  <conditionalFormatting sqref="B84">
    <cfRule type="duplicateValues" dxfId="90" priority="30"/>
  </conditionalFormatting>
  <conditionalFormatting sqref="B84">
    <cfRule type="duplicateValues" dxfId="89" priority="29"/>
  </conditionalFormatting>
  <conditionalFormatting sqref="B84">
    <cfRule type="duplicateValues" dxfId="88" priority="31"/>
    <cfRule type="duplicateValues" dxfId="87" priority="32"/>
  </conditionalFormatting>
  <conditionalFormatting sqref="L108">
    <cfRule type="duplicateValues" dxfId="86" priority="27"/>
    <cfRule type="duplicateValues" dxfId="85" priority="28"/>
  </conditionalFormatting>
  <conditionalFormatting sqref="L108">
    <cfRule type="duplicateValues" dxfId="84" priority="26"/>
  </conditionalFormatting>
  <conditionalFormatting sqref="L108">
    <cfRule type="duplicateValues" dxfId="83" priority="25"/>
  </conditionalFormatting>
  <conditionalFormatting sqref="B25:B29">
    <cfRule type="duplicateValues" dxfId="82" priority="24"/>
  </conditionalFormatting>
  <conditionalFormatting sqref="B25:B29">
    <cfRule type="duplicateValues" dxfId="81" priority="23"/>
  </conditionalFormatting>
  <conditionalFormatting sqref="B20:B24">
    <cfRule type="duplicateValues" dxfId="80" priority="22"/>
  </conditionalFormatting>
  <conditionalFormatting sqref="B20:B24">
    <cfRule type="duplicateValues" dxfId="79" priority="21"/>
  </conditionalFormatting>
  <conditionalFormatting sqref="B15:B19">
    <cfRule type="duplicateValues" dxfId="78" priority="20"/>
  </conditionalFormatting>
  <conditionalFormatting sqref="B15:B19">
    <cfRule type="duplicateValues" dxfId="77" priority="19"/>
  </conditionalFormatting>
  <conditionalFormatting sqref="B10:B14">
    <cfRule type="duplicateValues" dxfId="76" priority="18"/>
  </conditionalFormatting>
  <conditionalFormatting sqref="B10:B14">
    <cfRule type="duplicateValues" dxfId="75" priority="17"/>
  </conditionalFormatting>
  <conditionalFormatting sqref="B45:B49">
    <cfRule type="duplicateValues" dxfId="74" priority="16"/>
  </conditionalFormatting>
  <conditionalFormatting sqref="B45:B49">
    <cfRule type="duplicateValues" dxfId="73" priority="15"/>
  </conditionalFormatting>
  <conditionalFormatting sqref="B40:B44">
    <cfRule type="duplicateValues" dxfId="72" priority="14"/>
  </conditionalFormatting>
  <conditionalFormatting sqref="B40:B44">
    <cfRule type="duplicateValues" dxfId="71" priority="13"/>
  </conditionalFormatting>
  <conditionalFormatting sqref="B35:B39">
    <cfRule type="duplicateValues" dxfId="70" priority="12"/>
  </conditionalFormatting>
  <conditionalFormatting sqref="B35:B39">
    <cfRule type="duplicateValues" dxfId="69" priority="11"/>
  </conditionalFormatting>
  <conditionalFormatting sqref="B30:B34">
    <cfRule type="duplicateValues" dxfId="68" priority="10"/>
  </conditionalFormatting>
  <conditionalFormatting sqref="B30:B34">
    <cfRule type="duplicateValues" dxfId="67" priority="9"/>
  </conditionalFormatting>
  <conditionalFormatting sqref="B70:B74">
    <cfRule type="duplicateValues" dxfId="66" priority="8"/>
  </conditionalFormatting>
  <conditionalFormatting sqref="B70:B74">
    <cfRule type="duplicateValues" dxfId="65" priority="7"/>
  </conditionalFormatting>
  <conditionalFormatting sqref="B65:B69">
    <cfRule type="duplicateValues" dxfId="64" priority="6"/>
  </conditionalFormatting>
  <conditionalFormatting sqref="B65:B69">
    <cfRule type="duplicateValues" dxfId="63" priority="5"/>
  </conditionalFormatting>
  <conditionalFormatting sqref="B60:B64">
    <cfRule type="duplicateValues" dxfId="62" priority="4"/>
  </conditionalFormatting>
  <conditionalFormatting sqref="B60:B64">
    <cfRule type="duplicateValues" dxfId="61" priority="3"/>
  </conditionalFormatting>
  <conditionalFormatting sqref="B55:B59">
    <cfRule type="duplicateValues" dxfId="60" priority="2"/>
  </conditionalFormatting>
  <conditionalFormatting sqref="B55:B59">
    <cfRule type="duplicateValues" dxfId="59" priority="1"/>
  </conditionalFormatting>
  <dataValidations count="1">
    <dataValidation type="list" allowBlank="1" showInputMessage="1" showErrorMessage="1" sqref="D5:D79">
      <formula1>"销售运费,原材料运费"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5"/>
  <sheetViews>
    <sheetView tabSelected="1" workbookViewId="0">
      <pane xSplit="19" ySplit="4" topLeftCell="T95" activePane="bottomRight" state="frozen"/>
      <selection pane="topRight" activeCell="S1" sqref="S1"/>
      <selection pane="bottomLeft" activeCell="A5" sqref="A5"/>
      <selection pane="bottomRight" activeCell="N107" sqref="N107"/>
    </sheetView>
  </sheetViews>
  <sheetFormatPr defaultColWidth="7.5" defaultRowHeight="15" x14ac:dyDescent="0.15"/>
  <cols>
    <col min="1" max="1" width="4.75" style="13" bestFit="1" customWidth="1"/>
    <col min="2" max="2" width="17.25" style="13" bestFit="1" customWidth="1"/>
    <col min="3" max="3" width="6.375" style="13" bestFit="1" customWidth="1"/>
    <col min="4" max="4" width="9.625" style="13" bestFit="1" customWidth="1"/>
    <col min="5" max="5" width="8" style="35" bestFit="1" customWidth="1"/>
    <col min="6" max="6" width="4.75" style="13" bestFit="1" customWidth="1"/>
    <col min="7" max="7" width="8" style="35" bestFit="1" customWidth="1"/>
    <col min="8" max="8" width="9.625" style="35" bestFit="1" customWidth="1"/>
    <col min="9" max="9" width="9.625" style="13" bestFit="1" customWidth="1"/>
    <col min="10" max="10" width="4.75" style="13" bestFit="1" customWidth="1"/>
    <col min="11" max="11" width="10" style="13" bestFit="1" customWidth="1"/>
    <col min="12" max="12" width="11.375" style="36" bestFit="1" customWidth="1"/>
    <col min="13" max="13" width="4.75" style="19" bestFit="1" customWidth="1"/>
    <col min="14" max="14" width="7" style="13" bestFit="1" customWidth="1"/>
    <col min="15" max="15" width="6.5" style="13" bestFit="1" customWidth="1"/>
    <col min="16" max="16" width="8" style="13" bestFit="1" customWidth="1"/>
    <col min="17" max="18" width="11.375" style="13" bestFit="1" customWidth="1"/>
    <col min="19" max="19" width="4.75" style="35" bestFit="1" customWidth="1"/>
    <col min="20" max="16384" width="7.5" style="13"/>
  </cols>
  <sheetData>
    <row r="1" spans="1:19" ht="22.5" x14ac:dyDescent="0.15">
      <c r="A1" s="51" t="s">
        <v>70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x14ac:dyDescent="0.1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3"/>
      <c r="M2" s="43"/>
      <c r="N2" s="31"/>
      <c r="O2" s="31"/>
      <c r="P2" s="31"/>
      <c r="Q2" s="31"/>
      <c r="R2" s="31"/>
      <c r="S2" s="31"/>
    </row>
    <row r="3" spans="1:19" x14ac:dyDescent="0.15">
      <c r="Q3" s="1" t="s">
        <v>15</v>
      </c>
    </row>
    <row r="4" spans="1:19" ht="30" x14ac:dyDescent="0.15">
      <c r="A4" s="38" t="s">
        <v>16</v>
      </c>
      <c r="B4" s="38" t="s">
        <v>17</v>
      </c>
      <c r="C4" s="38" t="s">
        <v>18</v>
      </c>
      <c r="D4" s="38" t="s">
        <v>19</v>
      </c>
      <c r="E4" s="38" t="s">
        <v>75</v>
      </c>
      <c r="F4" s="38" t="s">
        <v>21</v>
      </c>
      <c r="G4" s="38" t="s">
        <v>22</v>
      </c>
      <c r="H4" s="38" t="s">
        <v>23</v>
      </c>
      <c r="I4" s="38" t="s">
        <v>24</v>
      </c>
      <c r="J4" s="38" t="s">
        <v>25</v>
      </c>
      <c r="K4" s="38" t="s">
        <v>26</v>
      </c>
      <c r="L4" s="38" t="s">
        <v>63</v>
      </c>
      <c r="M4" s="38" t="s">
        <v>64</v>
      </c>
      <c r="N4" s="38" t="s">
        <v>28</v>
      </c>
      <c r="O4" s="38" t="s">
        <v>29</v>
      </c>
      <c r="P4" s="38" t="s">
        <v>30</v>
      </c>
      <c r="Q4" s="38" t="s">
        <v>73</v>
      </c>
      <c r="R4" s="38" t="s">
        <v>31</v>
      </c>
      <c r="S4" s="38" t="s">
        <v>32</v>
      </c>
    </row>
    <row r="5" spans="1:19" x14ac:dyDescent="0.15">
      <c r="A5" s="7">
        <v>1</v>
      </c>
      <c r="B5" s="2" t="s">
        <v>33</v>
      </c>
      <c r="C5" s="2" t="s">
        <v>34</v>
      </c>
      <c r="D5" s="2" t="s">
        <v>74</v>
      </c>
      <c r="E5" s="2"/>
      <c r="F5" s="12"/>
      <c r="G5" s="2" t="s">
        <v>58</v>
      </c>
      <c r="H5" s="2" t="s">
        <v>61</v>
      </c>
      <c r="I5" s="2" t="s">
        <v>55</v>
      </c>
      <c r="J5" s="3" t="s">
        <v>38</v>
      </c>
      <c r="K5" s="3" t="s">
        <v>39</v>
      </c>
      <c r="L5" s="4">
        <f>170/1.11*1.1</f>
        <v>168.46846846846847</v>
      </c>
      <c r="M5" s="3"/>
      <c r="N5" s="3"/>
      <c r="O5" s="3"/>
      <c r="P5" s="5"/>
      <c r="Q5" s="6">
        <f t="shared" ref="Q5:Q104" si="0">L5*M5</f>
        <v>0</v>
      </c>
      <c r="R5" s="6">
        <f>Q5/1.1</f>
        <v>0</v>
      </c>
      <c r="S5" s="3"/>
    </row>
    <row r="6" spans="1:19" x14ac:dyDescent="0.15">
      <c r="A6" s="44">
        <v>2</v>
      </c>
      <c r="B6" s="2" t="s">
        <v>33</v>
      </c>
      <c r="C6" s="2" t="s">
        <v>34</v>
      </c>
      <c r="D6" s="2" t="s">
        <v>74</v>
      </c>
      <c r="E6" s="2"/>
      <c r="F6" s="12"/>
      <c r="G6" s="2" t="s">
        <v>58</v>
      </c>
      <c r="H6" s="2" t="s">
        <v>61</v>
      </c>
      <c r="I6" s="2" t="s">
        <v>55</v>
      </c>
      <c r="J6" s="3" t="s">
        <v>38</v>
      </c>
      <c r="K6" s="3" t="s">
        <v>57</v>
      </c>
      <c r="L6" s="4">
        <f>147/1.11*1.1</f>
        <v>145.67567567567568</v>
      </c>
      <c r="M6" s="3"/>
      <c r="N6" s="3"/>
      <c r="O6" s="3"/>
      <c r="P6" s="2"/>
      <c r="Q6" s="6">
        <f t="shared" ref="Q6:Q37" si="1">L6*M6</f>
        <v>0</v>
      </c>
      <c r="R6" s="6">
        <f t="shared" ref="R6:R69" si="2">Q6/1.1</f>
        <v>0</v>
      </c>
      <c r="S6" s="3"/>
    </row>
    <row r="7" spans="1:19" x14ac:dyDescent="0.15">
      <c r="A7" s="44">
        <v>3</v>
      </c>
      <c r="B7" s="2" t="s">
        <v>33</v>
      </c>
      <c r="C7" s="2" t="s">
        <v>34</v>
      </c>
      <c r="D7" s="2" t="s">
        <v>74</v>
      </c>
      <c r="E7" s="2"/>
      <c r="F7" s="12"/>
      <c r="G7" s="2" t="s">
        <v>58</v>
      </c>
      <c r="H7" s="2" t="s">
        <v>61</v>
      </c>
      <c r="I7" s="2" t="s">
        <v>55</v>
      </c>
      <c r="J7" s="3" t="s">
        <v>38</v>
      </c>
      <c r="K7" s="3" t="s">
        <v>56</v>
      </c>
      <c r="L7" s="4">
        <f t="shared" ref="L7:L70" si="3">147/1.11*1.1</f>
        <v>145.67567567567568</v>
      </c>
      <c r="M7" s="3"/>
      <c r="N7" s="3"/>
      <c r="O7" s="3"/>
      <c r="P7" s="2"/>
      <c r="Q7" s="6">
        <f t="shared" si="1"/>
        <v>0</v>
      </c>
      <c r="R7" s="6">
        <f t="shared" si="2"/>
        <v>0</v>
      </c>
      <c r="S7" s="3"/>
    </row>
    <row r="8" spans="1:19" x14ac:dyDescent="0.15">
      <c r="A8" s="44">
        <v>4</v>
      </c>
      <c r="B8" s="2" t="s">
        <v>33</v>
      </c>
      <c r="C8" s="2" t="s">
        <v>34</v>
      </c>
      <c r="D8" s="2" t="s">
        <v>74</v>
      </c>
      <c r="E8" s="2"/>
      <c r="F8" s="12"/>
      <c r="G8" s="2" t="s">
        <v>58</v>
      </c>
      <c r="H8" s="2" t="s">
        <v>61</v>
      </c>
      <c r="I8" s="2" t="s">
        <v>55</v>
      </c>
      <c r="J8" s="3" t="s">
        <v>38</v>
      </c>
      <c r="K8" s="3" t="s">
        <v>56</v>
      </c>
      <c r="L8" s="4">
        <f t="shared" si="3"/>
        <v>145.67567567567568</v>
      </c>
      <c r="M8" s="3"/>
      <c r="N8" s="3"/>
      <c r="O8" s="3"/>
      <c r="P8" s="5"/>
      <c r="Q8" s="6">
        <f t="shared" si="1"/>
        <v>0</v>
      </c>
      <c r="R8" s="6">
        <f t="shared" si="2"/>
        <v>0</v>
      </c>
      <c r="S8" s="40"/>
    </row>
    <row r="9" spans="1:19" x14ac:dyDescent="0.15">
      <c r="A9" s="44">
        <v>5</v>
      </c>
      <c r="B9" s="2" t="s">
        <v>33</v>
      </c>
      <c r="C9" s="2" t="s">
        <v>34</v>
      </c>
      <c r="D9" s="2" t="s">
        <v>74</v>
      </c>
      <c r="E9" s="2"/>
      <c r="F9" s="12"/>
      <c r="G9" s="2" t="s">
        <v>58</v>
      </c>
      <c r="H9" s="2" t="s">
        <v>61</v>
      </c>
      <c r="I9" s="2" t="s">
        <v>55</v>
      </c>
      <c r="J9" s="3" t="s">
        <v>38</v>
      </c>
      <c r="K9" s="3" t="s">
        <v>56</v>
      </c>
      <c r="L9" s="4">
        <f t="shared" si="3"/>
        <v>145.67567567567568</v>
      </c>
      <c r="M9" s="3"/>
      <c r="N9" s="3"/>
      <c r="O9" s="3"/>
      <c r="P9" s="44"/>
      <c r="Q9" s="6">
        <f t="shared" si="1"/>
        <v>0</v>
      </c>
      <c r="R9" s="6">
        <f t="shared" si="2"/>
        <v>0</v>
      </c>
      <c r="S9" s="40"/>
    </row>
    <row r="10" spans="1:19" x14ac:dyDescent="0.15">
      <c r="A10" s="44">
        <v>6</v>
      </c>
      <c r="B10" s="2" t="s">
        <v>45</v>
      </c>
      <c r="C10" s="2" t="s">
        <v>34</v>
      </c>
      <c r="D10" s="2" t="s">
        <v>74</v>
      </c>
      <c r="E10" s="2"/>
      <c r="F10" s="12"/>
      <c r="G10" s="2" t="s">
        <v>58</v>
      </c>
      <c r="H10" s="2" t="s">
        <v>61</v>
      </c>
      <c r="I10" s="2" t="s">
        <v>55</v>
      </c>
      <c r="J10" s="3" t="s">
        <v>38</v>
      </c>
      <c r="K10" s="3" t="s">
        <v>56</v>
      </c>
      <c r="L10" s="4">
        <f t="shared" si="3"/>
        <v>145.67567567567568</v>
      </c>
      <c r="M10" s="3"/>
      <c r="N10" s="3"/>
      <c r="O10" s="3"/>
      <c r="P10" s="5"/>
      <c r="Q10" s="6">
        <f t="shared" si="1"/>
        <v>0</v>
      </c>
      <c r="R10" s="6">
        <f t="shared" si="2"/>
        <v>0</v>
      </c>
      <c r="S10" s="3"/>
    </row>
    <row r="11" spans="1:19" x14ac:dyDescent="0.15">
      <c r="A11" s="44">
        <v>7</v>
      </c>
      <c r="B11" s="2" t="s">
        <v>45</v>
      </c>
      <c r="C11" s="2" t="s">
        <v>34</v>
      </c>
      <c r="D11" s="2" t="s">
        <v>74</v>
      </c>
      <c r="E11" s="2"/>
      <c r="F11" s="12"/>
      <c r="G11" s="2" t="s">
        <v>58</v>
      </c>
      <c r="H11" s="2" t="s">
        <v>61</v>
      </c>
      <c r="I11" s="2" t="s">
        <v>55</v>
      </c>
      <c r="J11" s="3" t="s">
        <v>38</v>
      </c>
      <c r="K11" s="3" t="s">
        <v>56</v>
      </c>
      <c r="L11" s="4">
        <f t="shared" si="3"/>
        <v>145.67567567567568</v>
      </c>
      <c r="M11" s="3"/>
      <c r="N11" s="3"/>
      <c r="O11" s="3"/>
      <c r="P11" s="2"/>
      <c r="Q11" s="6">
        <f t="shared" si="1"/>
        <v>0</v>
      </c>
      <c r="R11" s="6">
        <f t="shared" si="2"/>
        <v>0</v>
      </c>
      <c r="S11" s="3"/>
    </row>
    <row r="12" spans="1:19" x14ac:dyDescent="0.15">
      <c r="A12" s="44">
        <v>8</v>
      </c>
      <c r="B12" s="2" t="s">
        <v>45</v>
      </c>
      <c r="C12" s="2" t="s">
        <v>34</v>
      </c>
      <c r="D12" s="2" t="s">
        <v>74</v>
      </c>
      <c r="E12" s="2"/>
      <c r="F12" s="12"/>
      <c r="G12" s="2" t="s">
        <v>58</v>
      </c>
      <c r="H12" s="2" t="s">
        <v>61</v>
      </c>
      <c r="I12" s="2" t="s">
        <v>55</v>
      </c>
      <c r="J12" s="3" t="s">
        <v>38</v>
      </c>
      <c r="K12" s="3" t="s">
        <v>56</v>
      </c>
      <c r="L12" s="4">
        <f t="shared" si="3"/>
        <v>145.67567567567568</v>
      </c>
      <c r="M12" s="3"/>
      <c r="N12" s="3"/>
      <c r="O12" s="3"/>
      <c r="P12" s="2"/>
      <c r="Q12" s="6">
        <f t="shared" si="1"/>
        <v>0</v>
      </c>
      <c r="R12" s="6">
        <f t="shared" si="2"/>
        <v>0</v>
      </c>
      <c r="S12" s="3"/>
    </row>
    <row r="13" spans="1:19" x14ac:dyDescent="0.15">
      <c r="A13" s="44">
        <v>9</v>
      </c>
      <c r="B13" s="2" t="s">
        <v>45</v>
      </c>
      <c r="C13" s="2" t="s">
        <v>34</v>
      </c>
      <c r="D13" s="2" t="s">
        <v>74</v>
      </c>
      <c r="E13" s="2"/>
      <c r="F13" s="12"/>
      <c r="G13" s="2" t="s">
        <v>58</v>
      </c>
      <c r="H13" s="2" t="s">
        <v>61</v>
      </c>
      <c r="I13" s="2" t="s">
        <v>55</v>
      </c>
      <c r="J13" s="3" t="s">
        <v>38</v>
      </c>
      <c r="K13" s="3" t="s">
        <v>56</v>
      </c>
      <c r="L13" s="4">
        <f t="shared" si="3"/>
        <v>145.67567567567568</v>
      </c>
      <c r="M13" s="3"/>
      <c r="N13" s="3"/>
      <c r="O13" s="3"/>
      <c r="P13" s="5"/>
      <c r="Q13" s="6">
        <f t="shared" si="1"/>
        <v>0</v>
      </c>
      <c r="R13" s="6">
        <f t="shared" si="2"/>
        <v>0</v>
      </c>
      <c r="S13" s="40"/>
    </row>
    <row r="14" spans="1:19" x14ac:dyDescent="0.15">
      <c r="A14" s="44">
        <v>10</v>
      </c>
      <c r="B14" s="2" t="s">
        <v>33</v>
      </c>
      <c r="C14" s="2" t="s">
        <v>34</v>
      </c>
      <c r="D14" s="2" t="s">
        <v>74</v>
      </c>
      <c r="E14" s="2"/>
      <c r="F14" s="12"/>
      <c r="G14" s="2" t="s">
        <v>58</v>
      </c>
      <c r="H14" s="2" t="s">
        <v>61</v>
      </c>
      <c r="I14" s="2" t="s">
        <v>55</v>
      </c>
      <c r="J14" s="3" t="s">
        <v>38</v>
      </c>
      <c r="K14" s="3" t="s">
        <v>57</v>
      </c>
      <c r="L14" s="4">
        <f t="shared" si="3"/>
        <v>145.67567567567568</v>
      </c>
      <c r="M14" s="3"/>
      <c r="N14" s="3"/>
      <c r="O14" s="3"/>
      <c r="P14" s="2"/>
      <c r="Q14" s="6">
        <f t="shared" si="1"/>
        <v>0</v>
      </c>
      <c r="R14" s="6">
        <f t="shared" si="2"/>
        <v>0</v>
      </c>
      <c r="S14" s="3"/>
    </row>
    <row r="15" spans="1:19" x14ac:dyDescent="0.15">
      <c r="A15" s="44">
        <v>11</v>
      </c>
      <c r="B15" s="2" t="s">
        <v>33</v>
      </c>
      <c r="C15" s="2" t="s">
        <v>34</v>
      </c>
      <c r="D15" s="2" t="s">
        <v>74</v>
      </c>
      <c r="E15" s="2"/>
      <c r="F15" s="12"/>
      <c r="G15" s="2" t="s">
        <v>58</v>
      </c>
      <c r="H15" s="2" t="s">
        <v>61</v>
      </c>
      <c r="I15" s="2" t="s">
        <v>55</v>
      </c>
      <c r="J15" s="3" t="s">
        <v>38</v>
      </c>
      <c r="K15" s="3" t="s">
        <v>56</v>
      </c>
      <c r="L15" s="4">
        <f t="shared" si="3"/>
        <v>145.67567567567568</v>
      </c>
      <c r="M15" s="3"/>
      <c r="N15" s="3"/>
      <c r="O15" s="3"/>
      <c r="P15" s="2"/>
      <c r="Q15" s="6">
        <f t="shared" si="1"/>
        <v>0</v>
      </c>
      <c r="R15" s="6">
        <f t="shared" si="2"/>
        <v>0</v>
      </c>
      <c r="S15" s="3"/>
    </row>
    <row r="16" spans="1:19" x14ac:dyDescent="0.15">
      <c r="A16" s="44">
        <v>12</v>
      </c>
      <c r="B16" s="2" t="s">
        <v>33</v>
      </c>
      <c r="C16" s="2" t="s">
        <v>34</v>
      </c>
      <c r="D16" s="2" t="s">
        <v>74</v>
      </c>
      <c r="E16" s="2"/>
      <c r="F16" s="12"/>
      <c r="G16" s="2" t="s">
        <v>58</v>
      </c>
      <c r="H16" s="2" t="s">
        <v>61</v>
      </c>
      <c r="I16" s="2" t="s">
        <v>55</v>
      </c>
      <c r="J16" s="3" t="s">
        <v>38</v>
      </c>
      <c r="K16" s="3" t="s">
        <v>56</v>
      </c>
      <c r="L16" s="4">
        <f t="shared" si="3"/>
        <v>145.67567567567568</v>
      </c>
      <c r="M16" s="3"/>
      <c r="N16" s="3"/>
      <c r="O16" s="3"/>
      <c r="P16" s="5"/>
      <c r="Q16" s="6">
        <f t="shared" si="1"/>
        <v>0</v>
      </c>
      <c r="R16" s="6">
        <f t="shared" si="2"/>
        <v>0</v>
      </c>
      <c r="S16" s="40"/>
    </row>
    <row r="17" spans="1:19" x14ac:dyDescent="0.15">
      <c r="A17" s="44">
        <v>13</v>
      </c>
      <c r="B17" s="2" t="s">
        <v>33</v>
      </c>
      <c r="C17" s="2" t="s">
        <v>34</v>
      </c>
      <c r="D17" s="2" t="s">
        <v>74</v>
      </c>
      <c r="E17" s="2"/>
      <c r="F17" s="12"/>
      <c r="G17" s="2" t="s">
        <v>58</v>
      </c>
      <c r="H17" s="2" t="s">
        <v>61</v>
      </c>
      <c r="I17" s="2" t="s">
        <v>55</v>
      </c>
      <c r="J17" s="3" t="s">
        <v>38</v>
      </c>
      <c r="K17" s="3" t="s">
        <v>56</v>
      </c>
      <c r="L17" s="4">
        <f t="shared" si="3"/>
        <v>145.67567567567568</v>
      </c>
      <c r="M17" s="3"/>
      <c r="N17" s="3"/>
      <c r="O17" s="3"/>
      <c r="P17" s="44"/>
      <c r="Q17" s="6">
        <f t="shared" si="1"/>
        <v>0</v>
      </c>
      <c r="R17" s="6">
        <f t="shared" si="2"/>
        <v>0</v>
      </c>
      <c r="S17" s="40"/>
    </row>
    <row r="18" spans="1:19" x14ac:dyDescent="0.15">
      <c r="A18" s="44">
        <v>14</v>
      </c>
      <c r="B18" s="2" t="s">
        <v>45</v>
      </c>
      <c r="C18" s="2" t="s">
        <v>34</v>
      </c>
      <c r="D18" s="2" t="s">
        <v>74</v>
      </c>
      <c r="E18" s="2"/>
      <c r="F18" s="12"/>
      <c r="G18" s="2" t="s">
        <v>58</v>
      </c>
      <c r="H18" s="2" t="s">
        <v>61</v>
      </c>
      <c r="I18" s="2" t="s">
        <v>55</v>
      </c>
      <c r="J18" s="3" t="s">
        <v>38</v>
      </c>
      <c r="K18" s="3" t="s">
        <v>56</v>
      </c>
      <c r="L18" s="4">
        <f t="shared" si="3"/>
        <v>145.67567567567568</v>
      </c>
      <c r="M18" s="3"/>
      <c r="N18" s="3"/>
      <c r="O18" s="3"/>
      <c r="P18" s="5"/>
      <c r="Q18" s="6">
        <f t="shared" si="1"/>
        <v>0</v>
      </c>
      <c r="R18" s="6">
        <f t="shared" si="2"/>
        <v>0</v>
      </c>
      <c r="S18" s="3"/>
    </row>
    <row r="19" spans="1:19" x14ac:dyDescent="0.15">
      <c r="A19" s="44">
        <v>15</v>
      </c>
      <c r="B19" s="2" t="s">
        <v>45</v>
      </c>
      <c r="C19" s="2" t="s">
        <v>34</v>
      </c>
      <c r="D19" s="2" t="s">
        <v>74</v>
      </c>
      <c r="E19" s="2"/>
      <c r="F19" s="12"/>
      <c r="G19" s="2" t="s">
        <v>58</v>
      </c>
      <c r="H19" s="2" t="s">
        <v>61</v>
      </c>
      <c r="I19" s="2" t="s">
        <v>55</v>
      </c>
      <c r="J19" s="3" t="s">
        <v>38</v>
      </c>
      <c r="K19" s="3" t="s">
        <v>56</v>
      </c>
      <c r="L19" s="4">
        <f t="shared" si="3"/>
        <v>145.67567567567568</v>
      </c>
      <c r="M19" s="3"/>
      <c r="N19" s="3"/>
      <c r="O19" s="3"/>
      <c r="P19" s="2"/>
      <c r="Q19" s="6">
        <f t="shared" si="1"/>
        <v>0</v>
      </c>
      <c r="R19" s="6">
        <f t="shared" si="2"/>
        <v>0</v>
      </c>
      <c r="S19" s="3"/>
    </row>
    <row r="20" spans="1:19" x14ac:dyDescent="0.15">
      <c r="A20" s="44">
        <v>16</v>
      </c>
      <c r="B20" s="2" t="s">
        <v>45</v>
      </c>
      <c r="C20" s="2" t="s">
        <v>34</v>
      </c>
      <c r="D20" s="2" t="s">
        <v>74</v>
      </c>
      <c r="E20" s="2"/>
      <c r="F20" s="12"/>
      <c r="G20" s="2" t="s">
        <v>58</v>
      </c>
      <c r="H20" s="2" t="s">
        <v>61</v>
      </c>
      <c r="I20" s="2" t="s">
        <v>55</v>
      </c>
      <c r="J20" s="3" t="s">
        <v>38</v>
      </c>
      <c r="K20" s="3" t="s">
        <v>56</v>
      </c>
      <c r="L20" s="4">
        <f t="shared" si="3"/>
        <v>145.67567567567568</v>
      </c>
      <c r="M20" s="3"/>
      <c r="N20" s="3"/>
      <c r="O20" s="3"/>
      <c r="P20" s="2"/>
      <c r="Q20" s="6">
        <f t="shared" si="1"/>
        <v>0</v>
      </c>
      <c r="R20" s="6">
        <f t="shared" si="2"/>
        <v>0</v>
      </c>
      <c r="S20" s="3"/>
    </row>
    <row r="21" spans="1:19" x14ac:dyDescent="0.15">
      <c r="A21" s="44">
        <v>17</v>
      </c>
      <c r="B21" s="2" t="s">
        <v>45</v>
      </c>
      <c r="C21" s="2" t="s">
        <v>34</v>
      </c>
      <c r="D21" s="2" t="s">
        <v>74</v>
      </c>
      <c r="E21" s="2"/>
      <c r="F21" s="12"/>
      <c r="G21" s="2" t="s">
        <v>58</v>
      </c>
      <c r="H21" s="2" t="s">
        <v>61</v>
      </c>
      <c r="I21" s="2" t="s">
        <v>55</v>
      </c>
      <c r="J21" s="3" t="s">
        <v>38</v>
      </c>
      <c r="K21" s="3" t="s">
        <v>56</v>
      </c>
      <c r="L21" s="4">
        <f t="shared" si="3"/>
        <v>145.67567567567568</v>
      </c>
      <c r="M21" s="3"/>
      <c r="N21" s="3"/>
      <c r="O21" s="3"/>
      <c r="P21" s="5"/>
      <c r="Q21" s="6">
        <f t="shared" si="1"/>
        <v>0</v>
      </c>
      <c r="R21" s="6">
        <f t="shared" si="2"/>
        <v>0</v>
      </c>
      <c r="S21" s="40"/>
    </row>
    <row r="22" spans="1:19" x14ac:dyDescent="0.15">
      <c r="A22" s="44">
        <v>18</v>
      </c>
      <c r="B22" s="2" t="s">
        <v>33</v>
      </c>
      <c r="C22" s="2" t="s">
        <v>34</v>
      </c>
      <c r="D22" s="2" t="s">
        <v>74</v>
      </c>
      <c r="E22" s="2"/>
      <c r="F22" s="12"/>
      <c r="G22" s="2" t="s">
        <v>58</v>
      </c>
      <c r="H22" s="2" t="s">
        <v>61</v>
      </c>
      <c r="I22" s="2" t="s">
        <v>55</v>
      </c>
      <c r="J22" s="3" t="s">
        <v>38</v>
      </c>
      <c r="K22" s="3" t="s">
        <v>57</v>
      </c>
      <c r="L22" s="4">
        <f t="shared" si="3"/>
        <v>145.67567567567568</v>
      </c>
      <c r="M22" s="3"/>
      <c r="N22" s="3"/>
      <c r="O22" s="3"/>
      <c r="P22" s="2"/>
      <c r="Q22" s="6">
        <f t="shared" si="1"/>
        <v>0</v>
      </c>
      <c r="R22" s="6">
        <f t="shared" si="2"/>
        <v>0</v>
      </c>
      <c r="S22" s="3"/>
    </row>
    <row r="23" spans="1:19" x14ac:dyDescent="0.15">
      <c r="A23" s="44">
        <v>19</v>
      </c>
      <c r="B23" s="2" t="s">
        <v>33</v>
      </c>
      <c r="C23" s="2" t="s">
        <v>34</v>
      </c>
      <c r="D23" s="2" t="s">
        <v>74</v>
      </c>
      <c r="E23" s="2"/>
      <c r="F23" s="12"/>
      <c r="G23" s="2" t="s">
        <v>58</v>
      </c>
      <c r="H23" s="2" t="s">
        <v>61</v>
      </c>
      <c r="I23" s="2" t="s">
        <v>55</v>
      </c>
      <c r="J23" s="3" t="s">
        <v>38</v>
      </c>
      <c r="K23" s="3" t="s">
        <v>56</v>
      </c>
      <c r="L23" s="4">
        <f t="shared" si="3"/>
        <v>145.67567567567568</v>
      </c>
      <c r="M23" s="3"/>
      <c r="N23" s="3"/>
      <c r="O23" s="3"/>
      <c r="P23" s="2"/>
      <c r="Q23" s="6">
        <f t="shared" si="1"/>
        <v>0</v>
      </c>
      <c r="R23" s="6">
        <f t="shared" si="2"/>
        <v>0</v>
      </c>
      <c r="S23" s="3"/>
    </row>
    <row r="24" spans="1:19" x14ac:dyDescent="0.15">
      <c r="A24" s="44">
        <v>20</v>
      </c>
      <c r="B24" s="2" t="s">
        <v>33</v>
      </c>
      <c r="C24" s="2" t="s">
        <v>34</v>
      </c>
      <c r="D24" s="2" t="s">
        <v>74</v>
      </c>
      <c r="E24" s="2"/>
      <c r="F24" s="12"/>
      <c r="G24" s="2" t="s">
        <v>58</v>
      </c>
      <c r="H24" s="2" t="s">
        <v>61</v>
      </c>
      <c r="I24" s="2" t="s">
        <v>55</v>
      </c>
      <c r="J24" s="3" t="s">
        <v>38</v>
      </c>
      <c r="K24" s="3" t="s">
        <v>56</v>
      </c>
      <c r="L24" s="4">
        <f t="shared" si="3"/>
        <v>145.67567567567568</v>
      </c>
      <c r="M24" s="3"/>
      <c r="N24" s="3"/>
      <c r="O24" s="3"/>
      <c r="P24" s="5"/>
      <c r="Q24" s="6">
        <f t="shared" si="1"/>
        <v>0</v>
      </c>
      <c r="R24" s="6">
        <f t="shared" si="2"/>
        <v>0</v>
      </c>
      <c r="S24" s="40"/>
    </row>
    <row r="25" spans="1:19" x14ac:dyDescent="0.15">
      <c r="A25" s="44">
        <v>21</v>
      </c>
      <c r="B25" s="2" t="s">
        <v>33</v>
      </c>
      <c r="C25" s="2" t="s">
        <v>34</v>
      </c>
      <c r="D25" s="2" t="s">
        <v>74</v>
      </c>
      <c r="E25" s="2"/>
      <c r="F25" s="12"/>
      <c r="G25" s="2" t="s">
        <v>58</v>
      </c>
      <c r="H25" s="2" t="s">
        <v>61</v>
      </c>
      <c r="I25" s="2" t="s">
        <v>55</v>
      </c>
      <c r="J25" s="3" t="s">
        <v>38</v>
      </c>
      <c r="K25" s="3" t="s">
        <v>56</v>
      </c>
      <c r="L25" s="4">
        <f t="shared" si="3"/>
        <v>145.67567567567568</v>
      </c>
      <c r="M25" s="3"/>
      <c r="N25" s="3"/>
      <c r="O25" s="3"/>
      <c r="P25" s="44"/>
      <c r="Q25" s="6">
        <f t="shared" si="1"/>
        <v>0</v>
      </c>
      <c r="R25" s="6">
        <f t="shared" si="2"/>
        <v>0</v>
      </c>
      <c r="S25" s="40"/>
    </row>
    <row r="26" spans="1:19" x14ac:dyDescent="0.15">
      <c r="A26" s="44">
        <v>22</v>
      </c>
      <c r="B26" s="2" t="s">
        <v>45</v>
      </c>
      <c r="C26" s="2" t="s">
        <v>34</v>
      </c>
      <c r="D26" s="2" t="s">
        <v>74</v>
      </c>
      <c r="E26" s="2"/>
      <c r="F26" s="12"/>
      <c r="G26" s="2" t="s">
        <v>58</v>
      </c>
      <c r="H26" s="2" t="s">
        <v>61</v>
      </c>
      <c r="I26" s="2" t="s">
        <v>55</v>
      </c>
      <c r="J26" s="3" t="s">
        <v>38</v>
      </c>
      <c r="K26" s="3" t="s">
        <v>56</v>
      </c>
      <c r="L26" s="4">
        <f t="shared" si="3"/>
        <v>145.67567567567568</v>
      </c>
      <c r="M26" s="3"/>
      <c r="N26" s="3"/>
      <c r="O26" s="3"/>
      <c r="P26" s="5"/>
      <c r="Q26" s="6">
        <f t="shared" si="1"/>
        <v>0</v>
      </c>
      <c r="R26" s="6">
        <f t="shared" si="2"/>
        <v>0</v>
      </c>
      <c r="S26" s="3"/>
    </row>
    <row r="27" spans="1:19" x14ac:dyDescent="0.15">
      <c r="A27" s="44">
        <v>23</v>
      </c>
      <c r="B27" s="2" t="s">
        <v>45</v>
      </c>
      <c r="C27" s="2" t="s">
        <v>34</v>
      </c>
      <c r="D27" s="2" t="s">
        <v>74</v>
      </c>
      <c r="E27" s="2"/>
      <c r="F27" s="12"/>
      <c r="G27" s="2" t="s">
        <v>58</v>
      </c>
      <c r="H27" s="2" t="s">
        <v>61</v>
      </c>
      <c r="I27" s="2" t="s">
        <v>55</v>
      </c>
      <c r="J27" s="3" t="s">
        <v>38</v>
      </c>
      <c r="K27" s="3" t="s">
        <v>56</v>
      </c>
      <c r="L27" s="4">
        <f t="shared" si="3"/>
        <v>145.67567567567568</v>
      </c>
      <c r="M27" s="3"/>
      <c r="N27" s="3"/>
      <c r="O27" s="3"/>
      <c r="P27" s="2"/>
      <c r="Q27" s="6">
        <f t="shared" si="1"/>
        <v>0</v>
      </c>
      <c r="R27" s="6">
        <f t="shared" si="2"/>
        <v>0</v>
      </c>
      <c r="S27" s="3"/>
    </row>
    <row r="28" spans="1:19" x14ac:dyDescent="0.15">
      <c r="A28" s="44">
        <v>24</v>
      </c>
      <c r="B28" s="2" t="s">
        <v>45</v>
      </c>
      <c r="C28" s="2" t="s">
        <v>34</v>
      </c>
      <c r="D28" s="2" t="s">
        <v>74</v>
      </c>
      <c r="E28" s="2"/>
      <c r="F28" s="12"/>
      <c r="G28" s="2" t="s">
        <v>58</v>
      </c>
      <c r="H28" s="2" t="s">
        <v>61</v>
      </c>
      <c r="I28" s="2" t="s">
        <v>55</v>
      </c>
      <c r="J28" s="3" t="s">
        <v>38</v>
      </c>
      <c r="K28" s="3" t="s">
        <v>56</v>
      </c>
      <c r="L28" s="4">
        <f t="shared" si="3"/>
        <v>145.67567567567568</v>
      </c>
      <c r="M28" s="3"/>
      <c r="N28" s="3"/>
      <c r="O28" s="3"/>
      <c r="P28" s="2"/>
      <c r="Q28" s="6">
        <f t="shared" si="1"/>
        <v>0</v>
      </c>
      <c r="R28" s="6">
        <f t="shared" si="2"/>
        <v>0</v>
      </c>
      <c r="S28" s="3"/>
    </row>
    <row r="29" spans="1:19" x14ac:dyDescent="0.15">
      <c r="A29" s="44">
        <v>25</v>
      </c>
      <c r="B29" s="2" t="s">
        <v>45</v>
      </c>
      <c r="C29" s="2" t="s">
        <v>34</v>
      </c>
      <c r="D29" s="2" t="s">
        <v>74</v>
      </c>
      <c r="E29" s="2"/>
      <c r="F29" s="12"/>
      <c r="G29" s="2" t="s">
        <v>58</v>
      </c>
      <c r="H29" s="2" t="s">
        <v>61</v>
      </c>
      <c r="I29" s="2" t="s">
        <v>55</v>
      </c>
      <c r="J29" s="3" t="s">
        <v>38</v>
      </c>
      <c r="K29" s="3" t="s">
        <v>56</v>
      </c>
      <c r="L29" s="4">
        <f t="shared" si="3"/>
        <v>145.67567567567568</v>
      </c>
      <c r="M29" s="3"/>
      <c r="N29" s="3"/>
      <c r="O29" s="3"/>
      <c r="P29" s="5"/>
      <c r="Q29" s="6">
        <f t="shared" si="1"/>
        <v>0</v>
      </c>
      <c r="R29" s="6">
        <f t="shared" si="2"/>
        <v>0</v>
      </c>
      <c r="S29" s="40"/>
    </row>
    <row r="30" spans="1:19" x14ac:dyDescent="0.15">
      <c r="A30" s="44">
        <v>26</v>
      </c>
      <c r="B30" s="2" t="s">
        <v>33</v>
      </c>
      <c r="C30" s="2" t="s">
        <v>34</v>
      </c>
      <c r="D30" s="2" t="s">
        <v>74</v>
      </c>
      <c r="E30" s="2"/>
      <c r="F30" s="12"/>
      <c r="G30" s="2" t="s">
        <v>58</v>
      </c>
      <c r="H30" s="2" t="s">
        <v>61</v>
      </c>
      <c r="I30" s="2" t="s">
        <v>55</v>
      </c>
      <c r="J30" s="3" t="s">
        <v>38</v>
      </c>
      <c r="K30" s="3" t="s">
        <v>57</v>
      </c>
      <c r="L30" s="4">
        <f t="shared" si="3"/>
        <v>145.67567567567568</v>
      </c>
      <c r="M30" s="3"/>
      <c r="N30" s="3"/>
      <c r="O30" s="3"/>
      <c r="P30" s="2"/>
      <c r="Q30" s="6">
        <f t="shared" si="1"/>
        <v>0</v>
      </c>
      <c r="R30" s="6">
        <f t="shared" si="2"/>
        <v>0</v>
      </c>
      <c r="S30" s="3"/>
    </row>
    <row r="31" spans="1:19" x14ac:dyDescent="0.15">
      <c r="A31" s="44">
        <v>27</v>
      </c>
      <c r="B31" s="2" t="s">
        <v>33</v>
      </c>
      <c r="C31" s="2" t="s">
        <v>34</v>
      </c>
      <c r="D31" s="2" t="s">
        <v>74</v>
      </c>
      <c r="E31" s="2"/>
      <c r="F31" s="12"/>
      <c r="G31" s="2" t="s">
        <v>58</v>
      </c>
      <c r="H31" s="2" t="s">
        <v>61</v>
      </c>
      <c r="I31" s="2" t="s">
        <v>55</v>
      </c>
      <c r="J31" s="3" t="s">
        <v>38</v>
      </c>
      <c r="K31" s="3" t="s">
        <v>56</v>
      </c>
      <c r="L31" s="4">
        <f t="shared" si="3"/>
        <v>145.67567567567568</v>
      </c>
      <c r="M31" s="3"/>
      <c r="N31" s="3"/>
      <c r="O31" s="3"/>
      <c r="P31" s="2"/>
      <c r="Q31" s="6">
        <f t="shared" si="1"/>
        <v>0</v>
      </c>
      <c r="R31" s="6">
        <f t="shared" si="2"/>
        <v>0</v>
      </c>
      <c r="S31" s="3"/>
    </row>
    <row r="32" spans="1:19" x14ac:dyDescent="0.15">
      <c r="A32" s="44">
        <v>28</v>
      </c>
      <c r="B32" s="2" t="s">
        <v>33</v>
      </c>
      <c r="C32" s="2" t="s">
        <v>34</v>
      </c>
      <c r="D32" s="2" t="s">
        <v>74</v>
      </c>
      <c r="E32" s="2"/>
      <c r="F32" s="12"/>
      <c r="G32" s="2" t="s">
        <v>58</v>
      </c>
      <c r="H32" s="2" t="s">
        <v>61</v>
      </c>
      <c r="I32" s="2" t="s">
        <v>55</v>
      </c>
      <c r="J32" s="3" t="s">
        <v>38</v>
      </c>
      <c r="K32" s="3" t="s">
        <v>56</v>
      </c>
      <c r="L32" s="4">
        <f t="shared" si="3"/>
        <v>145.67567567567568</v>
      </c>
      <c r="M32" s="3"/>
      <c r="N32" s="3"/>
      <c r="O32" s="3"/>
      <c r="P32" s="5"/>
      <c r="Q32" s="6">
        <f t="shared" si="1"/>
        <v>0</v>
      </c>
      <c r="R32" s="6">
        <f t="shared" si="2"/>
        <v>0</v>
      </c>
      <c r="S32" s="40"/>
    </row>
    <row r="33" spans="1:19" x14ac:dyDescent="0.15">
      <c r="A33" s="44">
        <v>29</v>
      </c>
      <c r="B33" s="2" t="s">
        <v>33</v>
      </c>
      <c r="C33" s="2" t="s">
        <v>34</v>
      </c>
      <c r="D33" s="2" t="s">
        <v>74</v>
      </c>
      <c r="E33" s="2"/>
      <c r="F33" s="12"/>
      <c r="G33" s="2" t="s">
        <v>58</v>
      </c>
      <c r="H33" s="2" t="s">
        <v>61</v>
      </c>
      <c r="I33" s="2" t="s">
        <v>55</v>
      </c>
      <c r="J33" s="3" t="s">
        <v>38</v>
      </c>
      <c r="K33" s="3" t="s">
        <v>56</v>
      </c>
      <c r="L33" s="4">
        <f t="shared" si="3"/>
        <v>145.67567567567568</v>
      </c>
      <c r="M33" s="3"/>
      <c r="N33" s="3"/>
      <c r="O33" s="3"/>
      <c r="P33" s="44"/>
      <c r="Q33" s="6">
        <f t="shared" si="1"/>
        <v>0</v>
      </c>
      <c r="R33" s="6">
        <f t="shared" si="2"/>
        <v>0</v>
      </c>
      <c r="S33" s="40"/>
    </row>
    <row r="34" spans="1:19" x14ac:dyDescent="0.15">
      <c r="A34" s="44">
        <v>30</v>
      </c>
      <c r="B34" s="2" t="s">
        <v>45</v>
      </c>
      <c r="C34" s="2" t="s">
        <v>34</v>
      </c>
      <c r="D34" s="2" t="s">
        <v>74</v>
      </c>
      <c r="E34" s="2"/>
      <c r="F34" s="12"/>
      <c r="G34" s="2" t="s">
        <v>58</v>
      </c>
      <c r="H34" s="2" t="s">
        <v>61</v>
      </c>
      <c r="I34" s="2" t="s">
        <v>55</v>
      </c>
      <c r="J34" s="3" t="s">
        <v>38</v>
      </c>
      <c r="K34" s="3" t="s">
        <v>56</v>
      </c>
      <c r="L34" s="4">
        <f t="shared" si="3"/>
        <v>145.67567567567568</v>
      </c>
      <c r="M34" s="3"/>
      <c r="N34" s="3"/>
      <c r="O34" s="3"/>
      <c r="P34" s="5"/>
      <c r="Q34" s="6">
        <f t="shared" si="1"/>
        <v>0</v>
      </c>
      <c r="R34" s="6">
        <f t="shared" si="2"/>
        <v>0</v>
      </c>
      <c r="S34" s="3"/>
    </row>
    <row r="35" spans="1:19" x14ac:dyDescent="0.15">
      <c r="A35" s="44">
        <v>31</v>
      </c>
      <c r="B35" s="2" t="s">
        <v>45</v>
      </c>
      <c r="C35" s="2" t="s">
        <v>34</v>
      </c>
      <c r="D35" s="2" t="s">
        <v>74</v>
      </c>
      <c r="E35" s="2"/>
      <c r="F35" s="12"/>
      <c r="G35" s="2" t="s">
        <v>58</v>
      </c>
      <c r="H35" s="2" t="s">
        <v>61</v>
      </c>
      <c r="I35" s="2" t="s">
        <v>55</v>
      </c>
      <c r="J35" s="3" t="s">
        <v>38</v>
      </c>
      <c r="K35" s="3" t="s">
        <v>56</v>
      </c>
      <c r="L35" s="4">
        <f t="shared" si="3"/>
        <v>145.67567567567568</v>
      </c>
      <c r="M35" s="3"/>
      <c r="N35" s="3"/>
      <c r="O35" s="3"/>
      <c r="P35" s="2"/>
      <c r="Q35" s="6">
        <f t="shared" si="1"/>
        <v>0</v>
      </c>
      <c r="R35" s="6">
        <f t="shared" si="2"/>
        <v>0</v>
      </c>
      <c r="S35" s="3"/>
    </row>
    <row r="36" spans="1:19" x14ac:dyDescent="0.15">
      <c r="A36" s="44">
        <v>32</v>
      </c>
      <c r="B36" s="2" t="s">
        <v>45</v>
      </c>
      <c r="C36" s="2" t="s">
        <v>34</v>
      </c>
      <c r="D36" s="2" t="s">
        <v>74</v>
      </c>
      <c r="E36" s="2"/>
      <c r="F36" s="12"/>
      <c r="G36" s="2" t="s">
        <v>58</v>
      </c>
      <c r="H36" s="2" t="s">
        <v>61</v>
      </c>
      <c r="I36" s="2" t="s">
        <v>55</v>
      </c>
      <c r="J36" s="3" t="s">
        <v>38</v>
      </c>
      <c r="K36" s="3" t="s">
        <v>56</v>
      </c>
      <c r="L36" s="4">
        <f t="shared" si="3"/>
        <v>145.67567567567568</v>
      </c>
      <c r="M36" s="3"/>
      <c r="N36" s="3"/>
      <c r="O36" s="3"/>
      <c r="P36" s="2"/>
      <c r="Q36" s="6">
        <f t="shared" si="1"/>
        <v>0</v>
      </c>
      <c r="R36" s="6">
        <f t="shared" si="2"/>
        <v>0</v>
      </c>
      <c r="S36" s="3"/>
    </row>
    <row r="37" spans="1:19" x14ac:dyDescent="0.15">
      <c r="A37" s="44">
        <v>33</v>
      </c>
      <c r="B37" s="2" t="s">
        <v>45</v>
      </c>
      <c r="C37" s="2" t="s">
        <v>34</v>
      </c>
      <c r="D37" s="2" t="s">
        <v>74</v>
      </c>
      <c r="E37" s="2"/>
      <c r="F37" s="12"/>
      <c r="G37" s="2" t="s">
        <v>58</v>
      </c>
      <c r="H37" s="2" t="s">
        <v>61</v>
      </c>
      <c r="I37" s="2" t="s">
        <v>55</v>
      </c>
      <c r="J37" s="3" t="s">
        <v>38</v>
      </c>
      <c r="K37" s="3" t="s">
        <v>56</v>
      </c>
      <c r="L37" s="4">
        <f t="shared" si="3"/>
        <v>145.67567567567568</v>
      </c>
      <c r="M37" s="3"/>
      <c r="N37" s="3"/>
      <c r="O37" s="3"/>
      <c r="P37" s="5"/>
      <c r="Q37" s="6">
        <f t="shared" si="1"/>
        <v>0</v>
      </c>
      <c r="R37" s="6">
        <f t="shared" si="2"/>
        <v>0</v>
      </c>
      <c r="S37" s="40"/>
    </row>
    <row r="38" spans="1:19" x14ac:dyDescent="0.15">
      <c r="A38" s="44">
        <v>34</v>
      </c>
      <c r="B38" s="2" t="s">
        <v>33</v>
      </c>
      <c r="C38" s="2" t="s">
        <v>34</v>
      </c>
      <c r="D38" s="2" t="s">
        <v>74</v>
      </c>
      <c r="E38" s="2"/>
      <c r="F38" s="12"/>
      <c r="G38" s="2" t="s">
        <v>58</v>
      </c>
      <c r="H38" s="2" t="s">
        <v>61</v>
      </c>
      <c r="I38" s="2" t="s">
        <v>55</v>
      </c>
      <c r="J38" s="3" t="s">
        <v>38</v>
      </c>
      <c r="K38" s="3" t="s">
        <v>57</v>
      </c>
      <c r="L38" s="4">
        <f t="shared" si="3"/>
        <v>145.67567567567568</v>
      </c>
      <c r="M38" s="3"/>
      <c r="N38" s="3"/>
      <c r="O38" s="3"/>
      <c r="P38" s="2"/>
      <c r="Q38" s="6">
        <f t="shared" si="0"/>
        <v>0</v>
      </c>
      <c r="R38" s="6">
        <f t="shared" si="2"/>
        <v>0</v>
      </c>
      <c r="S38" s="3"/>
    </row>
    <row r="39" spans="1:19" x14ac:dyDescent="0.15">
      <c r="A39" s="44">
        <v>35</v>
      </c>
      <c r="B39" s="2" t="s">
        <v>33</v>
      </c>
      <c r="C39" s="2" t="s">
        <v>34</v>
      </c>
      <c r="D39" s="2" t="s">
        <v>74</v>
      </c>
      <c r="E39" s="2"/>
      <c r="F39" s="12"/>
      <c r="G39" s="2" t="s">
        <v>58</v>
      </c>
      <c r="H39" s="2" t="s">
        <v>61</v>
      </c>
      <c r="I39" s="2" t="s">
        <v>55</v>
      </c>
      <c r="J39" s="3" t="s">
        <v>38</v>
      </c>
      <c r="K39" s="3" t="s">
        <v>56</v>
      </c>
      <c r="L39" s="4">
        <f t="shared" si="3"/>
        <v>145.67567567567568</v>
      </c>
      <c r="M39" s="3"/>
      <c r="N39" s="3"/>
      <c r="O39" s="3"/>
      <c r="P39" s="2"/>
      <c r="Q39" s="6">
        <f t="shared" si="0"/>
        <v>0</v>
      </c>
      <c r="R39" s="6">
        <f t="shared" si="2"/>
        <v>0</v>
      </c>
      <c r="S39" s="3"/>
    </row>
    <row r="40" spans="1:19" x14ac:dyDescent="0.15">
      <c r="A40" s="44">
        <v>36</v>
      </c>
      <c r="B40" s="2" t="s">
        <v>33</v>
      </c>
      <c r="C40" s="2" t="s">
        <v>34</v>
      </c>
      <c r="D40" s="2" t="s">
        <v>74</v>
      </c>
      <c r="E40" s="2"/>
      <c r="F40" s="12"/>
      <c r="G40" s="2" t="s">
        <v>58</v>
      </c>
      <c r="H40" s="2" t="s">
        <v>61</v>
      </c>
      <c r="I40" s="2" t="s">
        <v>55</v>
      </c>
      <c r="J40" s="3" t="s">
        <v>38</v>
      </c>
      <c r="K40" s="3" t="s">
        <v>56</v>
      </c>
      <c r="L40" s="4">
        <f t="shared" si="3"/>
        <v>145.67567567567568</v>
      </c>
      <c r="M40" s="3"/>
      <c r="N40" s="3"/>
      <c r="O40" s="3"/>
      <c r="P40" s="5"/>
      <c r="Q40" s="6">
        <f t="shared" si="0"/>
        <v>0</v>
      </c>
      <c r="R40" s="6">
        <f t="shared" si="2"/>
        <v>0</v>
      </c>
      <c r="S40" s="40"/>
    </row>
    <row r="41" spans="1:19" x14ac:dyDescent="0.15">
      <c r="A41" s="44">
        <v>37</v>
      </c>
      <c r="B41" s="2" t="s">
        <v>33</v>
      </c>
      <c r="C41" s="2" t="s">
        <v>34</v>
      </c>
      <c r="D41" s="2" t="s">
        <v>74</v>
      </c>
      <c r="E41" s="2"/>
      <c r="F41" s="12"/>
      <c r="G41" s="2" t="s">
        <v>58</v>
      </c>
      <c r="H41" s="2" t="s">
        <v>61</v>
      </c>
      <c r="I41" s="2" t="s">
        <v>55</v>
      </c>
      <c r="J41" s="3" t="s">
        <v>38</v>
      </c>
      <c r="K41" s="3" t="s">
        <v>56</v>
      </c>
      <c r="L41" s="4">
        <f t="shared" si="3"/>
        <v>145.67567567567568</v>
      </c>
      <c r="M41" s="3"/>
      <c r="N41" s="3"/>
      <c r="O41" s="3"/>
      <c r="P41" s="44"/>
      <c r="Q41" s="6">
        <f t="shared" si="0"/>
        <v>0</v>
      </c>
      <c r="R41" s="6">
        <f t="shared" si="2"/>
        <v>0</v>
      </c>
      <c r="S41" s="40"/>
    </row>
    <row r="42" spans="1:19" x14ac:dyDescent="0.15">
      <c r="A42" s="44">
        <v>38</v>
      </c>
      <c r="B42" s="2" t="s">
        <v>45</v>
      </c>
      <c r="C42" s="2" t="s">
        <v>34</v>
      </c>
      <c r="D42" s="2" t="s">
        <v>74</v>
      </c>
      <c r="E42" s="2"/>
      <c r="F42" s="12"/>
      <c r="G42" s="2" t="s">
        <v>58</v>
      </c>
      <c r="H42" s="2" t="s">
        <v>61</v>
      </c>
      <c r="I42" s="2" t="s">
        <v>55</v>
      </c>
      <c r="J42" s="3" t="s">
        <v>38</v>
      </c>
      <c r="K42" s="3" t="s">
        <v>56</v>
      </c>
      <c r="L42" s="4">
        <f t="shared" si="3"/>
        <v>145.67567567567568</v>
      </c>
      <c r="M42" s="3"/>
      <c r="N42" s="3"/>
      <c r="O42" s="3"/>
      <c r="P42" s="5"/>
      <c r="Q42" s="6">
        <f t="shared" si="0"/>
        <v>0</v>
      </c>
      <c r="R42" s="6">
        <f t="shared" si="2"/>
        <v>0</v>
      </c>
      <c r="S42" s="3"/>
    </row>
    <row r="43" spans="1:19" x14ac:dyDescent="0.15">
      <c r="A43" s="44">
        <v>39</v>
      </c>
      <c r="B43" s="2" t="s">
        <v>45</v>
      </c>
      <c r="C43" s="2" t="s">
        <v>34</v>
      </c>
      <c r="D43" s="2" t="s">
        <v>74</v>
      </c>
      <c r="E43" s="2"/>
      <c r="F43" s="12"/>
      <c r="G43" s="2" t="s">
        <v>58</v>
      </c>
      <c r="H43" s="2" t="s">
        <v>61</v>
      </c>
      <c r="I43" s="2" t="s">
        <v>55</v>
      </c>
      <c r="J43" s="3" t="s">
        <v>38</v>
      </c>
      <c r="K43" s="3" t="s">
        <v>56</v>
      </c>
      <c r="L43" s="4">
        <f t="shared" si="3"/>
        <v>145.67567567567568</v>
      </c>
      <c r="M43" s="3"/>
      <c r="N43" s="3"/>
      <c r="O43" s="3"/>
      <c r="P43" s="2"/>
      <c r="Q43" s="6">
        <f t="shared" si="0"/>
        <v>0</v>
      </c>
      <c r="R43" s="6">
        <f t="shared" si="2"/>
        <v>0</v>
      </c>
      <c r="S43" s="3"/>
    </row>
    <row r="44" spans="1:19" x14ac:dyDescent="0.15">
      <c r="A44" s="44">
        <v>40</v>
      </c>
      <c r="B44" s="2" t="s">
        <v>45</v>
      </c>
      <c r="C44" s="2" t="s">
        <v>34</v>
      </c>
      <c r="D44" s="2" t="s">
        <v>74</v>
      </c>
      <c r="E44" s="2"/>
      <c r="F44" s="12"/>
      <c r="G44" s="2" t="s">
        <v>58</v>
      </c>
      <c r="H44" s="2" t="s">
        <v>61</v>
      </c>
      <c r="I44" s="2" t="s">
        <v>55</v>
      </c>
      <c r="J44" s="3" t="s">
        <v>38</v>
      </c>
      <c r="K44" s="3" t="s">
        <v>56</v>
      </c>
      <c r="L44" s="4">
        <f t="shared" si="3"/>
        <v>145.67567567567568</v>
      </c>
      <c r="M44" s="3"/>
      <c r="N44" s="3"/>
      <c r="O44" s="3"/>
      <c r="P44" s="2"/>
      <c r="Q44" s="6">
        <f t="shared" si="0"/>
        <v>0</v>
      </c>
      <c r="R44" s="6">
        <f t="shared" si="2"/>
        <v>0</v>
      </c>
      <c r="S44" s="3"/>
    </row>
    <row r="45" spans="1:19" x14ac:dyDescent="0.15">
      <c r="A45" s="44">
        <v>41</v>
      </c>
      <c r="B45" s="2" t="s">
        <v>45</v>
      </c>
      <c r="C45" s="2" t="s">
        <v>34</v>
      </c>
      <c r="D45" s="2" t="s">
        <v>74</v>
      </c>
      <c r="E45" s="2"/>
      <c r="F45" s="12"/>
      <c r="G45" s="2" t="s">
        <v>58</v>
      </c>
      <c r="H45" s="2" t="s">
        <v>61</v>
      </c>
      <c r="I45" s="2" t="s">
        <v>55</v>
      </c>
      <c r="J45" s="3" t="s">
        <v>38</v>
      </c>
      <c r="K45" s="3" t="s">
        <v>56</v>
      </c>
      <c r="L45" s="4">
        <f t="shared" si="3"/>
        <v>145.67567567567568</v>
      </c>
      <c r="M45" s="3"/>
      <c r="N45" s="3"/>
      <c r="O45" s="3"/>
      <c r="P45" s="5"/>
      <c r="Q45" s="6">
        <f t="shared" si="0"/>
        <v>0</v>
      </c>
      <c r="R45" s="6">
        <f t="shared" si="2"/>
        <v>0</v>
      </c>
      <c r="S45" s="40"/>
    </row>
    <row r="46" spans="1:19" x14ac:dyDescent="0.15">
      <c r="A46" s="44">
        <v>42</v>
      </c>
      <c r="B46" s="2" t="s">
        <v>33</v>
      </c>
      <c r="C46" s="2" t="s">
        <v>34</v>
      </c>
      <c r="D46" s="2" t="s">
        <v>74</v>
      </c>
      <c r="E46" s="2"/>
      <c r="F46" s="12"/>
      <c r="G46" s="2" t="s">
        <v>58</v>
      </c>
      <c r="H46" s="2" t="s">
        <v>61</v>
      </c>
      <c r="I46" s="2" t="s">
        <v>55</v>
      </c>
      <c r="J46" s="3" t="s">
        <v>38</v>
      </c>
      <c r="K46" s="3" t="s">
        <v>57</v>
      </c>
      <c r="L46" s="4">
        <f t="shared" si="3"/>
        <v>145.67567567567568</v>
      </c>
      <c r="M46" s="3"/>
      <c r="N46" s="3"/>
      <c r="O46" s="3"/>
      <c r="P46" s="2"/>
      <c r="Q46" s="6">
        <f t="shared" ref="Q46:Q69" si="4">L46*M46</f>
        <v>0</v>
      </c>
      <c r="R46" s="6">
        <f t="shared" si="2"/>
        <v>0</v>
      </c>
      <c r="S46" s="3"/>
    </row>
    <row r="47" spans="1:19" x14ac:dyDescent="0.15">
      <c r="A47" s="44">
        <v>43</v>
      </c>
      <c r="B47" s="2" t="s">
        <v>33</v>
      </c>
      <c r="C47" s="2" t="s">
        <v>34</v>
      </c>
      <c r="D47" s="2" t="s">
        <v>74</v>
      </c>
      <c r="E47" s="2"/>
      <c r="F47" s="12"/>
      <c r="G47" s="2" t="s">
        <v>58</v>
      </c>
      <c r="H47" s="2" t="s">
        <v>61</v>
      </c>
      <c r="I47" s="2" t="s">
        <v>55</v>
      </c>
      <c r="J47" s="3" t="s">
        <v>38</v>
      </c>
      <c r="K47" s="3" t="s">
        <v>56</v>
      </c>
      <c r="L47" s="4">
        <f t="shared" si="3"/>
        <v>145.67567567567568</v>
      </c>
      <c r="M47" s="3"/>
      <c r="N47" s="3"/>
      <c r="O47" s="3"/>
      <c r="P47" s="2"/>
      <c r="Q47" s="6">
        <f t="shared" si="4"/>
        <v>0</v>
      </c>
      <c r="R47" s="6">
        <f t="shared" si="2"/>
        <v>0</v>
      </c>
      <c r="S47" s="3"/>
    </row>
    <row r="48" spans="1:19" x14ac:dyDescent="0.15">
      <c r="A48" s="44">
        <v>44</v>
      </c>
      <c r="B48" s="2" t="s">
        <v>33</v>
      </c>
      <c r="C48" s="2" t="s">
        <v>34</v>
      </c>
      <c r="D48" s="2" t="s">
        <v>74</v>
      </c>
      <c r="E48" s="2"/>
      <c r="F48" s="12"/>
      <c r="G48" s="2" t="s">
        <v>58</v>
      </c>
      <c r="H48" s="2" t="s">
        <v>61</v>
      </c>
      <c r="I48" s="2" t="s">
        <v>55</v>
      </c>
      <c r="J48" s="3" t="s">
        <v>38</v>
      </c>
      <c r="K48" s="3" t="s">
        <v>56</v>
      </c>
      <c r="L48" s="4">
        <f t="shared" si="3"/>
        <v>145.67567567567568</v>
      </c>
      <c r="M48" s="3"/>
      <c r="N48" s="3"/>
      <c r="O48" s="3"/>
      <c r="P48" s="5"/>
      <c r="Q48" s="6">
        <f t="shared" si="4"/>
        <v>0</v>
      </c>
      <c r="R48" s="6">
        <f t="shared" si="2"/>
        <v>0</v>
      </c>
      <c r="S48" s="40"/>
    </row>
    <row r="49" spans="1:19" x14ac:dyDescent="0.15">
      <c r="A49" s="44">
        <v>45</v>
      </c>
      <c r="B49" s="2" t="s">
        <v>33</v>
      </c>
      <c r="C49" s="2" t="s">
        <v>34</v>
      </c>
      <c r="D49" s="2" t="s">
        <v>74</v>
      </c>
      <c r="E49" s="2"/>
      <c r="F49" s="12"/>
      <c r="G49" s="2" t="s">
        <v>58</v>
      </c>
      <c r="H49" s="2" t="s">
        <v>61</v>
      </c>
      <c r="I49" s="2" t="s">
        <v>55</v>
      </c>
      <c r="J49" s="3" t="s">
        <v>38</v>
      </c>
      <c r="K49" s="3" t="s">
        <v>56</v>
      </c>
      <c r="L49" s="4">
        <f t="shared" si="3"/>
        <v>145.67567567567568</v>
      </c>
      <c r="M49" s="3"/>
      <c r="N49" s="3"/>
      <c r="O49" s="3"/>
      <c r="P49" s="44"/>
      <c r="Q49" s="6">
        <f t="shared" si="4"/>
        <v>0</v>
      </c>
      <c r="R49" s="6">
        <f t="shared" si="2"/>
        <v>0</v>
      </c>
      <c r="S49" s="40"/>
    </row>
    <row r="50" spans="1:19" x14ac:dyDescent="0.15">
      <c r="A50" s="44">
        <v>46</v>
      </c>
      <c r="B50" s="2" t="s">
        <v>45</v>
      </c>
      <c r="C50" s="2" t="s">
        <v>34</v>
      </c>
      <c r="D50" s="2" t="s">
        <v>74</v>
      </c>
      <c r="E50" s="2"/>
      <c r="F50" s="12"/>
      <c r="G50" s="2" t="s">
        <v>58</v>
      </c>
      <c r="H50" s="2" t="s">
        <v>61</v>
      </c>
      <c r="I50" s="2" t="s">
        <v>55</v>
      </c>
      <c r="J50" s="3" t="s">
        <v>38</v>
      </c>
      <c r="K50" s="3" t="s">
        <v>56</v>
      </c>
      <c r="L50" s="4">
        <f t="shared" si="3"/>
        <v>145.67567567567568</v>
      </c>
      <c r="M50" s="3"/>
      <c r="N50" s="3"/>
      <c r="O50" s="3"/>
      <c r="P50" s="5"/>
      <c r="Q50" s="6">
        <f t="shared" si="4"/>
        <v>0</v>
      </c>
      <c r="R50" s="6">
        <f t="shared" si="2"/>
        <v>0</v>
      </c>
      <c r="S50" s="3"/>
    </row>
    <row r="51" spans="1:19" x14ac:dyDescent="0.15">
      <c r="A51" s="44">
        <v>47</v>
      </c>
      <c r="B51" s="2" t="s">
        <v>45</v>
      </c>
      <c r="C51" s="2" t="s">
        <v>34</v>
      </c>
      <c r="D51" s="2" t="s">
        <v>74</v>
      </c>
      <c r="E51" s="2"/>
      <c r="F51" s="12"/>
      <c r="G51" s="2" t="s">
        <v>58</v>
      </c>
      <c r="H51" s="2" t="s">
        <v>61</v>
      </c>
      <c r="I51" s="2" t="s">
        <v>55</v>
      </c>
      <c r="J51" s="3" t="s">
        <v>38</v>
      </c>
      <c r="K51" s="3" t="s">
        <v>56</v>
      </c>
      <c r="L51" s="4">
        <f t="shared" si="3"/>
        <v>145.67567567567568</v>
      </c>
      <c r="M51" s="3"/>
      <c r="N51" s="3"/>
      <c r="O51" s="3"/>
      <c r="P51" s="2"/>
      <c r="Q51" s="6">
        <f t="shared" si="4"/>
        <v>0</v>
      </c>
      <c r="R51" s="6">
        <f t="shared" si="2"/>
        <v>0</v>
      </c>
      <c r="S51" s="3"/>
    </row>
    <row r="52" spans="1:19" x14ac:dyDescent="0.15">
      <c r="A52" s="44">
        <v>48</v>
      </c>
      <c r="B52" s="2" t="s">
        <v>45</v>
      </c>
      <c r="C52" s="2" t="s">
        <v>34</v>
      </c>
      <c r="D52" s="2" t="s">
        <v>74</v>
      </c>
      <c r="E52" s="2"/>
      <c r="F52" s="12"/>
      <c r="G52" s="2" t="s">
        <v>58</v>
      </c>
      <c r="H52" s="2" t="s">
        <v>61</v>
      </c>
      <c r="I52" s="2" t="s">
        <v>55</v>
      </c>
      <c r="J52" s="3" t="s">
        <v>38</v>
      </c>
      <c r="K52" s="3" t="s">
        <v>56</v>
      </c>
      <c r="L52" s="4">
        <f t="shared" si="3"/>
        <v>145.67567567567568</v>
      </c>
      <c r="M52" s="3"/>
      <c r="N52" s="3"/>
      <c r="O52" s="3"/>
      <c r="P52" s="2"/>
      <c r="Q52" s="6">
        <f t="shared" si="4"/>
        <v>0</v>
      </c>
      <c r="R52" s="6">
        <f t="shared" si="2"/>
        <v>0</v>
      </c>
      <c r="S52" s="3"/>
    </row>
    <row r="53" spans="1:19" x14ac:dyDescent="0.15">
      <c r="A53" s="44">
        <v>49</v>
      </c>
      <c r="B53" s="2" t="s">
        <v>45</v>
      </c>
      <c r="C53" s="2" t="s">
        <v>34</v>
      </c>
      <c r="D53" s="2" t="s">
        <v>74</v>
      </c>
      <c r="E53" s="2"/>
      <c r="F53" s="12"/>
      <c r="G53" s="2" t="s">
        <v>58</v>
      </c>
      <c r="H53" s="2" t="s">
        <v>61</v>
      </c>
      <c r="I53" s="2" t="s">
        <v>55</v>
      </c>
      <c r="J53" s="3" t="s">
        <v>38</v>
      </c>
      <c r="K53" s="3" t="s">
        <v>56</v>
      </c>
      <c r="L53" s="4">
        <f t="shared" si="3"/>
        <v>145.67567567567568</v>
      </c>
      <c r="M53" s="3"/>
      <c r="N53" s="3"/>
      <c r="O53" s="3"/>
      <c r="P53" s="5"/>
      <c r="Q53" s="6">
        <f t="shared" si="4"/>
        <v>0</v>
      </c>
      <c r="R53" s="6">
        <f t="shared" si="2"/>
        <v>0</v>
      </c>
      <c r="S53" s="40"/>
    </row>
    <row r="54" spans="1:19" x14ac:dyDescent="0.15">
      <c r="A54" s="44">
        <v>50</v>
      </c>
      <c r="B54" s="2" t="s">
        <v>33</v>
      </c>
      <c r="C54" s="2" t="s">
        <v>34</v>
      </c>
      <c r="D54" s="2" t="s">
        <v>74</v>
      </c>
      <c r="E54" s="2"/>
      <c r="F54" s="12"/>
      <c r="G54" s="2" t="s">
        <v>58</v>
      </c>
      <c r="H54" s="2" t="s">
        <v>61</v>
      </c>
      <c r="I54" s="2" t="s">
        <v>55</v>
      </c>
      <c r="J54" s="3" t="s">
        <v>38</v>
      </c>
      <c r="K54" s="3" t="s">
        <v>57</v>
      </c>
      <c r="L54" s="4">
        <f t="shared" si="3"/>
        <v>145.67567567567568</v>
      </c>
      <c r="M54" s="3"/>
      <c r="N54" s="3"/>
      <c r="O54" s="3"/>
      <c r="P54" s="2"/>
      <c r="Q54" s="6">
        <f t="shared" si="4"/>
        <v>0</v>
      </c>
      <c r="R54" s="6">
        <f t="shared" si="2"/>
        <v>0</v>
      </c>
      <c r="S54" s="3"/>
    </row>
    <row r="55" spans="1:19" x14ac:dyDescent="0.15">
      <c r="A55" s="44">
        <v>51</v>
      </c>
      <c r="B55" s="2" t="s">
        <v>33</v>
      </c>
      <c r="C55" s="2" t="s">
        <v>34</v>
      </c>
      <c r="D55" s="2" t="s">
        <v>74</v>
      </c>
      <c r="E55" s="2"/>
      <c r="F55" s="12"/>
      <c r="G55" s="2" t="s">
        <v>58</v>
      </c>
      <c r="H55" s="2" t="s">
        <v>61</v>
      </c>
      <c r="I55" s="2" t="s">
        <v>55</v>
      </c>
      <c r="J55" s="3" t="s">
        <v>38</v>
      </c>
      <c r="K55" s="3" t="s">
        <v>56</v>
      </c>
      <c r="L55" s="4">
        <f t="shared" si="3"/>
        <v>145.67567567567568</v>
      </c>
      <c r="M55" s="3"/>
      <c r="N55" s="3"/>
      <c r="O55" s="3"/>
      <c r="P55" s="2"/>
      <c r="Q55" s="6">
        <f t="shared" si="4"/>
        <v>0</v>
      </c>
      <c r="R55" s="6">
        <f t="shared" si="2"/>
        <v>0</v>
      </c>
      <c r="S55" s="3"/>
    </row>
    <row r="56" spans="1:19" x14ac:dyDescent="0.15">
      <c r="A56" s="44">
        <v>52</v>
      </c>
      <c r="B56" s="2" t="s">
        <v>33</v>
      </c>
      <c r="C56" s="2" t="s">
        <v>34</v>
      </c>
      <c r="D56" s="2" t="s">
        <v>74</v>
      </c>
      <c r="E56" s="2"/>
      <c r="F56" s="12"/>
      <c r="G56" s="2" t="s">
        <v>58</v>
      </c>
      <c r="H56" s="2" t="s">
        <v>61</v>
      </c>
      <c r="I56" s="2" t="s">
        <v>55</v>
      </c>
      <c r="J56" s="3" t="s">
        <v>38</v>
      </c>
      <c r="K56" s="3" t="s">
        <v>56</v>
      </c>
      <c r="L56" s="4">
        <f t="shared" si="3"/>
        <v>145.67567567567568</v>
      </c>
      <c r="M56" s="3"/>
      <c r="N56" s="3"/>
      <c r="O56" s="3"/>
      <c r="P56" s="5"/>
      <c r="Q56" s="6">
        <f t="shared" si="4"/>
        <v>0</v>
      </c>
      <c r="R56" s="6">
        <f t="shared" si="2"/>
        <v>0</v>
      </c>
      <c r="S56" s="40"/>
    </row>
    <row r="57" spans="1:19" x14ac:dyDescent="0.15">
      <c r="A57" s="44">
        <v>53</v>
      </c>
      <c r="B57" s="2" t="s">
        <v>33</v>
      </c>
      <c r="C57" s="2" t="s">
        <v>34</v>
      </c>
      <c r="D57" s="2" t="s">
        <v>74</v>
      </c>
      <c r="E57" s="2"/>
      <c r="F57" s="12"/>
      <c r="G57" s="2" t="s">
        <v>58</v>
      </c>
      <c r="H57" s="2" t="s">
        <v>61</v>
      </c>
      <c r="I57" s="2" t="s">
        <v>55</v>
      </c>
      <c r="J57" s="3" t="s">
        <v>38</v>
      </c>
      <c r="K57" s="3" t="s">
        <v>56</v>
      </c>
      <c r="L57" s="4">
        <f t="shared" si="3"/>
        <v>145.67567567567568</v>
      </c>
      <c r="M57" s="3"/>
      <c r="N57" s="3"/>
      <c r="O57" s="3"/>
      <c r="P57" s="44"/>
      <c r="Q57" s="6">
        <f t="shared" si="4"/>
        <v>0</v>
      </c>
      <c r="R57" s="6">
        <f t="shared" si="2"/>
        <v>0</v>
      </c>
      <c r="S57" s="40"/>
    </row>
    <row r="58" spans="1:19" x14ac:dyDescent="0.15">
      <c r="A58" s="44">
        <v>54</v>
      </c>
      <c r="B58" s="2" t="s">
        <v>45</v>
      </c>
      <c r="C58" s="2" t="s">
        <v>34</v>
      </c>
      <c r="D58" s="2" t="s">
        <v>74</v>
      </c>
      <c r="E58" s="2"/>
      <c r="F58" s="12"/>
      <c r="G58" s="2" t="s">
        <v>58</v>
      </c>
      <c r="H58" s="2" t="s">
        <v>61</v>
      </c>
      <c r="I58" s="2" t="s">
        <v>55</v>
      </c>
      <c r="J58" s="3" t="s">
        <v>38</v>
      </c>
      <c r="K58" s="3" t="s">
        <v>56</v>
      </c>
      <c r="L58" s="4">
        <f t="shared" si="3"/>
        <v>145.67567567567568</v>
      </c>
      <c r="M58" s="3"/>
      <c r="N58" s="3"/>
      <c r="O58" s="3"/>
      <c r="P58" s="5"/>
      <c r="Q58" s="6">
        <f t="shared" si="4"/>
        <v>0</v>
      </c>
      <c r="R58" s="6">
        <f t="shared" si="2"/>
        <v>0</v>
      </c>
      <c r="S58" s="3"/>
    </row>
    <row r="59" spans="1:19" x14ac:dyDescent="0.15">
      <c r="A59" s="44">
        <v>55</v>
      </c>
      <c r="B59" s="2" t="s">
        <v>45</v>
      </c>
      <c r="C59" s="2" t="s">
        <v>34</v>
      </c>
      <c r="D59" s="2" t="s">
        <v>74</v>
      </c>
      <c r="E59" s="2"/>
      <c r="F59" s="12"/>
      <c r="G59" s="2" t="s">
        <v>58</v>
      </c>
      <c r="H59" s="2" t="s">
        <v>61</v>
      </c>
      <c r="I59" s="2" t="s">
        <v>55</v>
      </c>
      <c r="J59" s="3" t="s">
        <v>38</v>
      </c>
      <c r="K59" s="3" t="s">
        <v>56</v>
      </c>
      <c r="L59" s="4">
        <f t="shared" si="3"/>
        <v>145.67567567567568</v>
      </c>
      <c r="M59" s="3"/>
      <c r="N59" s="3"/>
      <c r="O59" s="3"/>
      <c r="P59" s="2"/>
      <c r="Q59" s="6">
        <f t="shared" si="4"/>
        <v>0</v>
      </c>
      <c r="R59" s="6">
        <f t="shared" si="2"/>
        <v>0</v>
      </c>
      <c r="S59" s="3"/>
    </row>
    <row r="60" spans="1:19" x14ac:dyDescent="0.15">
      <c r="A60" s="44">
        <v>56</v>
      </c>
      <c r="B60" s="2" t="s">
        <v>45</v>
      </c>
      <c r="C60" s="2" t="s">
        <v>34</v>
      </c>
      <c r="D60" s="2" t="s">
        <v>74</v>
      </c>
      <c r="E60" s="2"/>
      <c r="F60" s="12"/>
      <c r="G60" s="2" t="s">
        <v>58</v>
      </c>
      <c r="H60" s="2" t="s">
        <v>61</v>
      </c>
      <c r="I60" s="2" t="s">
        <v>55</v>
      </c>
      <c r="J60" s="3" t="s">
        <v>38</v>
      </c>
      <c r="K60" s="3" t="s">
        <v>56</v>
      </c>
      <c r="L60" s="4">
        <f t="shared" si="3"/>
        <v>145.67567567567568</v>
      </c>
      <c r="M60" s="3"/>
      <c r="N60" s="3"/>
      <c r="O60" s="3"/>
      <c r="P60" s="2"/>
      <c r="Q60" s="6">
        <f t="shared" si="4"/>
        <v>0</v>
      </c>
      <c r="R60" s="6">
        <f t="shared" si="2"/>
        <v>0</v>
      </c>
      <c r="S60" s="3"/>
    </row>
    <row r="61" spans="1:19" x14ac:dyDescent="0.15">
      <c r="A61" s="44">
        <v>57</v>
      </c>
      <c r="B61" s="2" t="s">
        <v>45</v>
      </c>
      <c r="C61" s="2" t="s">
        <v>34</v>
      </c>
      <c r="D61" s="2" t="s">
        <v>74</v>
      </c>
      <c r="E61" s="2"/>
      <c r="F61" s="12"/>
      <c r="G61" s="2" t="s">
        <v>58</v>
      </c>
      <c r="H61" s="2" t="s">
        <v>61</v>
      </c>
      <c r="I61" s="2" t="s">
        <v>55</v>
      </c>
      <c r="J61" s="3" t="s">
        <v>38</v>
      </c>
      <c r="K61" s="3" t="s">
        <v>56</v>
      </c>
      <c r="L61" s="4">
        <f t="shared" si="3"/>
        <v>145.67567567567568</v>
      </c>
      <c r="M61" s="3"/>
      <c r="N61" s="3"/>
      <c r="O61" s="3"/>
      <c r="P61" s="5"/>
      <c r="Q61" s="6">
        <f t="shared" si="4"/>
        <v>0</v>
      </c>
      <c r="R61" s="6">
        <f t="shared" si="2"/>
        <v>0</v>
      </c>
      <c r="S61" s="40"/>
    </row>
    <row r="62" spans="1:19" x14ac:dyDescent="0.15">
      <c r="A62" s="44">
        <v>58</v>
      </c>
      <c r="B62" s="2" t="s">
        <v>33</v>
      </c>
      <c r="C62" s="2" t="s">
        <v>34</v>
      </c>
      <c r="D62" s="2" t="s">
        <v>74</v>
      </c>
      <c r="E62" s="2"/>
      <c r="F62" s="12"/>
      <c r="G62" s="2" t="s">
        <v>58</v>
      </c>
      <c r="H62" s="2" t="s">
        <v>61</v>
      </c>
      <c r="I62" s="2" t="s">
        <v>55</v>
      </c>
      <c r="J62" s="3" t="s">
        <v>38</v>
      </c>
      <c r="K62" s="3" t="s">
        <v>57</v>
      </c>
      <c r="L62" s="4">
        <f t="shared" si="3"/>
        <v>145.67567567567568</v>
      </c>
      <c r="M62" s="3"/>
      <c r="N62" s="3"/>
      <c r="O62" s="3"/>
      <c r="P62" s="2"/>
      <c r="Q62" s="6">
        <f t="shared" si="4"/>
        <v>0</v>
      </c>
      <c r="R62" s="6">
        <f t="shared" si="2"/>
        <v>0</v>
      </c>
      <c r="S62" s="3"/>
    </row>
    <row r="63" spans="1:19" x14ac:dyDescent="0.15">
      <c r="A63" s="44">
        <v>59</v>
      </c>
      <c r="B63" s="2" t="s">
        <v>33</v>
      </c>
      <c r="C63" s="2" t="s">
        <v>34</v>
      </c>
      <c r="D63" s="2" t="s">
        <v>74</v>
      </c>
      <c r="E63" s="2"/>
      <c r="F63" s="12"/>
      <c r="G63" s="2" t="s">
        <v>58</v>
      </c>
      <c r="H63" s="2" t="s">
        <v>61</v>
      </c>
      <c r="I63" s="2" t="s">
        <v>55</v>
      </c>
      <c r="J63" s="3" t="s">
        <v>38</v>
      </c>
      <c r="K63" s="3" t="s">
        <v>56</v>
      </c>
      <c r="L63" s="4">
        <f t="shared" si="3"/>
        <v>145.67567567567568</v>
      </c>
      <c r="M63" s="3"/>
      <c r="N63" s="3"/>
      <c r="O63" s="3"/>
      <c r="P63" s="2"/>
      <c r="Q63" s="6">
        <f t="shared" si="4"/>
        <v>0</v>
      </c>
      <c r="R63" s="6">
        <f t="shared" si="2"/>
        <v>0</v>
      </c>
      <c r="S63" s="3"/>
    </row>
    <row r="64" spans="1:19" x14ac:dyDescent="0.15">
      <c r="A64" s="44">
        <v>60</v>
      </c>
      <c r="B64" s="2" t="s">
        <v>33</v>
      </c>
      <c r="C64" s="2" t="s">
        <v>34</v>
      </c>
      <c r="D64" s="2" t="s">
        <v>74</v>
      </c>
      <c r="E64" s="2"/>
      <c r="F64" s="12"/>
      <c r="G64" s="2" t="s">
        <v>58</v>
      </c>
      <c r="H64" s="2" t="s">
        <v>61</v>
      </c>
      <c r="I64" s="2" t="s">
        <v>55</v>
      </c>
      <c r="J64" s="3" t="s">
        <v>38</v>
      </c>
      <c r="K64" s="3" t="s">
        <v>56</v>
      </c>
      <c r="L64" s="4">
        <f t="shared" si="3"/>
        <v>145.67567567567568</v>
      </c>
      <c r="M64" s="3"/>
      <c r="N64" s="3"/>
      <c r="O64" s="3"/>
      <c r="P64" s="5"/>
      <c r="Q64" s="6">
        <f t="shared" si="4"/>
        <v>0</v>
      </c>
      <c r="R64" s="6">
        <f t="shared" si="2"/>
        <v>0</v>
      </c>
      <c r="S64" s="40"/>
    </row>
    <row r="65" spans="1:19" x14ac:dyDescent="0.15">
      <c r="A65" s="44">
        <v>61</v>
      </c>
      <c r="B65" s="2" t="s">
        <v>33</v>
      </c>
      <c r="C65" s="2" t="s">
        <v>34</v>
      </c>
      <c r="D65" s="2" t="s">
        <v>74</v>
      </c>
      <c r="E65" s="2"/>
      <c r="F65" s="12"/>
      <c r="G65" s="2" t="s">
        <v>58</v>
      </c>
      <c r="H65" s="2" t="s">
        <v>61</v>
      </c>
      <c r="I65" s="2" t="s">
        <v>55</v>
      </c>
      <c r="J65" s="3" t="s">
        <v>38</v>
      </c>
      <c r="K65" s="3" t="s">
        <v>56</v>
      </c>
      <c r="L65" s="4">
        <f t="shared" si="3"/>
        <v>145.67567567567568</v>
      </c>
      <c r="M65" s="3"/>
      <c r="N65" s="3"/>
      <c r="O65" s="3"/>
      <c r="P65" s="44"/>
      <c r="Q65" s="6">
        <f t="shared" si="4"/>
        <v>0</v>
      </c>
      <c r="R65" s="6">
        <f t="shared" si="2"/>
        <v>0</v>
      </c>
      <c r="S65" s="40"/>
    </row>
    <row r="66" spans="1:19" x14ac:dyDescent="0.15">
      <c r="A66" s="44">
        <v>62</v>
      </c>
      <c r="B66" s="2" t="s">
        <v>45</v>
      </c>
      <c r="C66" s="2" t="s">
        <v>34</v>
      </c>
      <c r="D66" s="2" t="s">
        <v>74</v>
      </c>
      <c r="E66" s="2"/>
      <c r="F66" s="12"/>
      <c r="G66" s="2" t="s">
        <v>58</v>
      </c>
      <c r="H66" s="2" t="s">
        <v>61</v>
      </c>
      <c r="I66" s="2" t="s">
        <v>55</v>
      </c>
      <c r="J66" s="3" t="s">
        <v>38</v>
      </c>
      <c r="K66" s="3" t="s">
        <v>56</v>
      </c>
      <c r="L66" s="4">
        <f t="shared" si="3"/>
        <v>145.67567567567568</v>
      </c>
      <c r="M66" s="3"/>
      <c r="N66" s="3"/>
      <c r="O66" s="3"/>
      <c r="P66" s="5"/>
      <c r="Q66" s="6">
        <f t="shared" si="4"/>
        <v>0</v>
      </c>
      <c r="R66" s="6">
        <f t="shared" si="2"/>
        <v>0</v>
      </c>
      <c r="S66" s="3"/>
    </row>
    <row r="67" spans="1:19" x14ac:dyDescent="0.15">
      <c r="A67" s="44">
        <v>63</v>
      </c>
      <c r="B67" s="2" t="s">
        <v>45</v>
      </c>
      <c r="C67" s="2" t="s">
        <v>34</v>
      </c>
      <c r="D67" s="2" t="s">
        <v>74</v>
      </c>
      <c r="E67" s="2"/>
      <c r="F67" s="12"/>
      <c r="G67" s="2" t="s">
        <v>58</v>
      </c>
      <c r="H67" s="2" t="s">
        <v>61</v>
      </c>
      <c r="I67" s="2" t="s">
        <v>55</v>
      </c>
      <c r="J67" s="3" t="s">
        <v>38</v>
      </c>
      <c r="K67" s="3" t="s">
        <v>56</v>
      </c>
      <c r="L67" s="4">
        <f t="shared" si="3"/>
        <v>145.67567567567568</v>
      </c>
      <c r="M67" s="3"/>
      <c r="N67" s="3"/>
      <c r="O67" s="3"/>
      <c r="P67" s="2"/>
      <c r="Q67" s="6">
        <f t="shared" si="4"/>
        <v>0</v>
      </c>
      <c r="R67" s="6">
        <f t="shared" si="2"/>
        <v>0</v>
      </c>
      <c r="S67" s="3"/>
    </row>
    <row r="68" spans="1:19" x14ac:dyDescent="0.15">
      <c r="A68" s="44">
        <v>64</v>
      </c>
      <c r="B68" s="2" t="s">
        <v>45</v>
      </c>
      <c r="C68" s="2" t="s">
        <v>34</v>
      </c>
      <c r="D68" s="2" t="s">
        <v>74</v>
      </c>
      <c r="E68" s="2"/>
      <c r="F68" s="12"/>
      <c r="G68" s="2" t="s">
        <v>58</v>
      </c>
      <c r="H68" s="2" t="s">
        <v>61</v>
      </c>
      <c r="I68" s="2" t="s">
        <v>55</v>
      </c>
      <c r="J68" s="3" t="s">
        <v>38</v>
      </c>
      <c r="K68" s="3" t="s">
        <v>56</v>
      </c>
      <c r="L68" s="4">
        <f t="shared" si="3"/>
        <v>145.67567567567568</v>
      </c>
      <c r="M68" s="3"/>
      <c r="N68" s="3"/>
      <c r="O68" s="3"/>
      <c r="P68" s="2"/>
      <c r="Q68" s="6">
        <f t="shared" si="4"/>
        <v>0</v>
      </c>
      <c r="R68" s="6">
        <f t="shared" si="2"/>
        <v>0</v>
      </c>
      <c r="S68" s="3"/>
    </row>
    <row r="69" spans="1:19" x14ac:dyDescent="0.15">
      <c r="A69" s="44">
        <v>65</v>
      </c>
      <c r="B69" s="2" t="s">
        <v>45</v>
      </c>
      <c r="C69" s="2" t="s">
        <v>34</v>
      </c>
      <c r="D69" s="2" t="s">
        <v>74</v>
      </c>
      <c r="E69" s="2"/>
      <c r="F69" s="12"/>
      <c r="G69" s="2" t="s">
        <v>58</v>
      </c>
      <c r="H69" s="2" t="s">
        <v>61</v>
      </c>
      <c r="I69" s="2" t="s">
        <v>55</v>
      </c>
      <c r="J69" s="3" t="s">
        <v>38</v>
      </c>
      <c r="K69" s="3" t="s">
        <v>56</v>
      </c>
      <c r="L69" s="4">
        <f t="shared" si="3"/>
        <v>145.67567567567568</v>
      </c>
      <c r="M69" s="3"/>
      <c r="N69" s="3"/>
      <c r="O69" s="3"/>
      <c r="P69" s="5"/>
      <c r="Q69" s="6">
        <f t="shared" si="4"/>
        <v>0</v>
      </c>
      <c r="R69" s="6">
        <f t="shared" si="2"/>
        <v>0</v>
      </c>
      <c r="S69" s="40"/>
    </row>
    <row r="70" spans="1:19" x14ac:dyDescent="0.15">
      <c r="A70" s="44">
        <v>66</v>
      </c>
      <c r="B70" s="2" t="s">
        <v>33</v>
      </c>
      <c r="C70" s="2" t="s">
        <v>34</v>
      </c>
      <c r="D70" s="2" t="s">
        <v>74</v>
      </c>
      <c r="E70" s="2"/>
      <c r="F70" s="12"/>
      <c r="G70" s="2" t="s">
        <v>58</v>
      </c>
      <c r="H70" s="2" t="s">
        <v>61</v>
      </c>
      <c r="I70" s="2" t="s">
        <v>55</v>
      </c>
      <c r="J70" s="3" t="s">
        <v>38</v>
      </c>
      <c r="K70" s="3" t="s">
        <v>57</v>
      </c>
      <c r="L70" s="4">
        <f t="shared" si="3"/>
        <v>145.67567567567568</v>
      </c>
      <c r="M70" s="3"/>
      <c r="N70" s="3"/>
      <c r="O70" s="3"/>
      <c r="P70" s="2"/>
      <c r="Q70" s="6">
        <f t="shared" ref="Q70:Q77" si="5">L70*M70</f>
        <v>0</v>
      </c>
      <c r="R70" s="6">
        <f t="shared" ref="R70:R104" si="6">Q70/1.1</f>
        <v>0</v>
      </c>
      <c r="S70" s="3"/>
    </row>
    <row r="71" spans="1:19" x14ac:dyDescent="0.15">
      <c r="A71" s="44">
        <v>67</v>
      </c>
      <c r="B71" s="2" t="s">
        <v>33</v>
      </c>
      <c r="C71" s="2" t="s">
        <v>34</v>
      </c>
      <c r="D71" s="2" t="s">
        <v>74</v>
      </c>
      <c r="E71" s="2"/>
      <c r="F71" s="12"/>
      <c r="G71" s="2" t="s">
        <v>58</v>
      </c>
      <c r="H71" s="2" t="s">
        <v>61</v>
      </c>
      <c r="I71" s="2" t="s">
        <v>55</v>
      </c>
      <c r="J71" s="3" t="s">
        <v>38</v>
      </c>
      <c r="K71" s="3" t="s">
        <v>56</v>
      </c>
      <c r="L71" s="4">
        <f t="shared" ref="L71:L104" si="7">147/1.11*1.1</f>
        <v>145.67567567567568</v>
      </c>
      <c r="M71" s="3"/>
      <c r="N71" s="3"/>
      <c r="O71" s="3"/>
      <c r="P71" s="2"/>
      <c r="Q71" s="6">
        <f t="shared" si="5"/>
        <v>0</v>
      </c>
      <c r="R71" s="6">
        <f t="shared" si="6"/>
        <v>0</v>
      </c>
      <c r="S71" s="3"/>
    </row>
    <row r="72" spans="1:19" x14ac:dyDescent="0.15">
      <c r="A72" s="44">
        <v>68</v>
      </c>
      <c r="B72" s="2" t="s">
        <v>33</v>
      </c>
      <c r="C72" s="2" t="s">
        <v>34</v>
      </c>
      <c r="D72" s="2" t="s">
        <v>74</v>
      </c>
      <c r="E72" s="2"/>
      <c r="F72" s="12"/>
      <c r="G72" s="2" t="s">
        <v>58</v>
      </c>
      <c r="H72" s="2" t="s">
        <v>61</v>
      </c>
      <c r="I72" s="2" t="s">
        <v>55</v>
      </c>
      <c r="J72" s="3" t="s">
        <v>38</v>
      </c>
      <c r="K72" s="3" t="s">
        <v>56</v>
      </c>
      <c r="L72" s="4">
        <f t="shared" si="7"/>
        <v>145.67567567567568</v>
      </c>
      <c r="M72" s="3"/>
      <c r="N72" s="3"/>
      <c r="O72" s="3"/>
      <c r="P72" s="5"/>
      <c r="Q72" s="6">
        <f t="shared" si="5"/>
        <v>0</v>
      </c>
      <c r="R72" s="6">
        <f t="shared" si="6"/>
        <v>0</v>
      </c>
      <c r="S72" s="40"/>
    </row>
    <row r="73" spans="1:19" x14ac:dyDescent="0.15">
      <c r="A73" s="44">
        <v>69</v>
      </c>
      <c r="B73" s="2" t="s">
        <v>33</v>
      </c>
      <c r="C73" s="2" t="s">
        <v>34</v>
      </c>
      <c r="D73" s="2" t="s">
        <v>74</v>
      </c>
      <c r="E73" s="2"/>
      <c r="F73" s="12"/>
      <c r="G73" s="2" t="s">
        <v>58</v>
      </c>
      <c r="H73" s="2" t="s">
        <v>61</v>
      </c>
      <c r="I73" s="2" t="s">
        <v>55</v>
      </c>
      <c r="J73" s="3" t="s">
        <v>38</v>
      </c>
      <c r="K73" s="3" t="s">
        <v>56</v>
      </c>
      <c r="L73" s="4">
        <f t="shared" si="7"/>
        <v>145.67567567567568</v>
      </c>
      <c r="M73" s="3"/>
      <c r="N73" s="3"/>
      <c r="O73" s="3"/>
      <c r="P73" s="44"/>
      <c r="Q73" s="6">
        <f t="shared" si="5"/>
        <v>0</v>
      </c>
      <c r="R73" s="6">
        <f t="shared" si="6"/>
        <v>0</v>
      </c>
      <c r="S73" s="40"/>
    </row>
    <row r="74" spans="1:19" x14ac:dyDescent="0.15">
      <c r="A74" s="44">
        <v>70</v>
      </c>
      <c r="B74" s="2" t="s">
        <v>45</v>
      </c>
      <c r="C74" s="2" t="s">
        <v>34</v>
      </c>
      <c r="D74" s="2" t="s">
        <v>74</v>
      </c>
      <c r="E74" s="2"/>
      <c r="F74" s="12"/>
      <c r="G74" s="2" t="s">
        <v>58</v>
      </c>
      <c r="H74" s="2" t="s">
        <v>61</v>
      </c>
      <c r="I74" s="2" t="s">
        <v>55</v>
      </c>
      <c r="J74" s="3" t="s">
        <v>38</v>
      </c>
      <c r="K74" s="3" t="s">
        <v>56</v>
      </c>
      <c r="L74" s="4">
        <f t="shared" si="7"/>
        <v>145.67567567567568</v>
      </c>
      <c r="M74" s="3"/>
      <c r="N74" s="3"/>
      <c r="O74" s="3"/>
      <c r="P74" s="5"/>
      <c r="Q74" s="6">
        <f t="shared" si="5"/>
        <v>0</v>
      </c>
      <c r="R74" s="6">
        <f t="shared" si="6"/>
        <v>0</v>
      </c>
      <c r="S74" s="3"/>
    </row>
    <row r="75" spans="1:19" x14ac:dyDescent="0.15">
      <c r="A75" s="44">
        <v>71</v>
      </c>
      <c r="B75" s="2" t="s">
        <v>45</v>
      </c>
      <c r="C75" s="2" t="s">
        <v>34</v>
      </c>
      <c r="D75" s="2" t="s">
        <v>74</v>
      </c>
      <c r="E75" s="2"/>
      <c r="F75" s="12"/>
      <c r="G75" s="2" t="s">
        <v>58</v>
      </c>
      <c r="H75" s="2" t="s">
        <v>61</v>
      </c>
      <c r="I75" s="2" t="s">
        <v>55</v>
      </c>
      <c r="J75" s="3" t="s">
        <v>38</v>
      </c>
      <c r="K75" s="3" t="s">
        <v>56</v>
      </c>
      <c r="L75" s="4">
        <f t="shared" si="7"/>
        <v>145.67567567567568</v>
      </c>
      <c r="M75" s="3"/>
      <c r="N75" s="3"/>
      <c r="O75" s="3"/>
      <c r="P75" s="2"/>
      <c r="Q75" s="6">
        <f t="shared" si="5"/>
        <v>0</v>
      </c>
      <c r="R75" s="6">
        <f t="shared" si="6"/>
        <v>0</v>
      </c>
      <c r="S75" s="3"/>
    </row>
    <row r="76" spans="1:19" x14ac:dyDescent="0.15">
      <c r="A76" s="44">
        <v>72</v>
      </c>
      <c r="B76" s="2" t="s">
        <v>45</v>
      </c>
      <c r="C76" s="2" t="s">
        <v>34</v>
      </c>
      <c r="D76" s="2" t="s">
        <v>74</v>
      </c>
      <c r="E76" s="2"/>
      <c r="F76" s="12"/>
      <c r="G76" s="2" t="s">
        <v>58</v>
      </c>
      <c r="H76" s="2" t="s">
        <v>61</v>
      </c>
      <c r="I76" s="2" t="s">
        <v>55</v>
      </c>
      <c r="J76" s="3" t="s">
        <v>38</v>
      </c>
      <c r="K76" s="3" t="s">
        <v>56</v>
      </c>
      <c r="L76" s="4">
        <f t="shared" si="7"/>
        <v>145.67567567567568</v>
      </c>
      <c r="M76" s="3"/>
      <c r="N76" s="3"/>
      <c r="O76" s="3"/>
      <c r="P76" s="2"/>
      <c r="Q76" s="6">
        <f t="shared" si="5"/>
        <v>0</v>
      </c>
      <c r="R76" s="6">
        <f t="shared" si="6"/>
        <v>0</v>
      </c>
      <c r="S76" s="3"/>
    </row>
    <row r="77" spans="1:19" x14ac:dyDescent="0.15">
      <c r="A77" s="44">
        <v>73</v>
      </c>
      <c r="B77" s="2" t="s">
        <v>45</v>
      </c>
      <c r="C77" s="2" t="s">
        <v>34</v>
      </c>
      <c r="D77" s="2" t="s">
        <v>74</v>
      </c>
      <c r="E77" s="2"/>
      <c r="F77" s="12"/>
      <c r="G77" s="2" t="s">
        <v>58</v>
      </c>
      <c r="H77" s="2" t="s">
        <v>61</v>
      </c>
      <c r="I77" s="2" t="s">
        <v>55</v>
      </c>
      <c r="J77" s="3" t="s">
        <v>38</v>
      </c>
      <c r="K77" s="3" t="s">
        <v>56</v>
      </c>
      <c r="L77" s="4">
        <f t="shared" si="7"/>
        <v>145.67567567567568</v>
      </c>
      <c r="M77" s="3"/>
      <c r="N77" s="3"/>
      <c r="O77" s="3"/>
      <c r="P77" s="5"/>
      <c r="Q77" s="6">
        <f t="shared" si="5"/>
        <v>0</v>
      </c>
      <c r="R77" s="6">
        <f t="shared" si="6"/>
        <v>0</v>
      </c>
      <c r="S77" s="40"/>
    </row>
    <row r="78" spans="1:19" x14ac:dyDescent="0.15">
      <c r="A78" s="44">
        <v>74</v>
      </c>
      <c r="B78" s="2" t="s">
        <v>33</v>
      </c>
      <c r="C78" s="2" t="s">
        <v>34</v>
      </c>
      <c r="D78" s="2" t="s">
        <v>74</v>
      </c>
      <c r="E78" s="2"/>
      <c r="F78" s="12"/>
      <c r="G78" s="2" t="s">
        <v>58</v>
      </c>
      <c r="H78" s="2" t="s">
        <v>61</v>
      </c>
      <c r="I78" s="2" t="s">
        <v>55</v>
      </c>
      <c r="J78" s="3" t="s">
        <v>38</v>
      </c>
      <c r="K78" s="3" t="s">
        <v>57</v>
      </c>
      <c r="L78" s="4">
        <f t="shared" si="7"/>
        <v>145.67567567567568</v>
      </c>
      <c r="M78" s="3"/>
      <c r="N78" s="3"/>
      <c r="O78" s="3"/>
      <c r="P78" s="2"/>
      <c r="Q78" s="6">
        <f t="shared" si="0"/>
        <v>0</v>
      </c>
      <c r="R78" s="6">
        <f t="shared" si="6"/>
        <v>0</v>
      </c>
      <c r="S78" s="3"/>
    </row>
    <row r="79" spans="1:19" x14ac:dyDescent="0.15">
      <c r="A79" s="44">
        <v>75</v>
      </c>
      <c r="B79" s="2" t="s">
        <v>33</v>
      </c>
      <c r="C79" s="2" t="s">
        <v>34</v>
      </c>
      <c r="D79" s="2" t="s">
        <v>74</v>
      </c>
      <c r="E79" s="2"/>
      <c r="F79" s="12"/>
      <c r="G79" s="2" t="s">
        <v>58</v>
      </c>
      <c r="H79" s="2" t="s">
        <v>61</v>
      </c>
      <c r="I79" s="2" t="s">
        <v>55</v>
      </c>
      <c r="J79" s="3" t="s">
        <v>38</v>
      </c>
      <c r="K79" s="3" t="s">
        <v>56</v>
      </c>
      <c r="L79" s="4">
        <f t="shared" si="7"/>
        <v>145.67567567567568</v>
      </c>
      <c r="M79" s="3"/>
      <c r="N79" s="3"/>
      <c r="O79" s="3"/>
      <c r="P79" s="2"/>
      <c r="Q79" s="6">
        <f t="shared" si="0"/>
        <v>0</v>
      </c>
      <c r="R79" s="6">
        <f t="shared" si="6"/>
        <v>0</v>
      </c>
      <c r="S79" s="3"/>
    </row>
    <row r="80" spans="1:19" x14ac:dyDescent="0.15">
      <c r="A80" s="44">
        <v>76</v>
      </c>
      <c r="B80" s="2" t="s">
        <v>33</v>
      </c>
      <c r="C80" s="2" t="s">
        <v>34</v>
      </c>
      <c r="D80" s="2" t="s">
        <v>74</v>
      </c>
      <c r="E80" s="2"/>
      <c r="F80" s="12"/>
      <c r="G80" s="2" t="s">
        <v>58</v>
      </c>
      <c r="H80" s="2" t="s">
        <v>61</v>
      </c>
      <c r="I80" s="2" t="s">
        <v>55</v>
      </c>
      <c r="J80" s="3" t="s">
        <v>38</v>
      </c>
      <c r="K80" s="3" t="s">
        <v>56</v>
      </c>
      <c r="L80" s="4">
        <f t="shared" si="7"/>
        <v>145.67567567567568</v>
      </c>
      <c r="M80" s="3"/>
      <c r="N80" s="3"/>
      <c r="O80" s="3"/>
      <c r="P80" s="5"/>
      <c r="Q80" s="6">
        <f t="shared" si="0"/>
        <v>0</v>
      </c>
      <c r="R80" s="6">
        <f t="shared" si="6"/>
        <v>0</v>
      </c>
      <c r="S80" s="40"/>
    </row>
    <row r="81" spans="1:19" x14ac:dyDescent="0.15">
      <c r="A81" s="44">
        <v>77</v>
      </c>
      <c r="B81" s="2" t="s">
        <v>33</v>
      </c>
      <c r="C81" s="2" t="s">
        <v>34</v>
      </c>
      <c r="D81" s="2" t="s">
        <v>74</v>
      </c>
      <c r="E81" s="2"/>
      <c r="F81" s="12"/>
      <c r="G81" s="2" t="s">
        <v>58</v>
      </c>
      <c r="H81" s="2" t="s">
        <v>61</v>
      </c>
      <c r="I81" s="2" t="s">
        <v>55</v>
      </c>
      <c r="J81" s="3" t="s">
        <v>38</v>
      </c>
      <c r="K81" s="3" t="s">
        <v>56</v>
      </c>
      <c r="L81" s="4">
        <f t="shared" si="7"/>
        <v>145.67567567567568</v>
      </c>
      <c r="M81" s="3"/>
      <c r="N81" s="3"/>
      <c r="O81" s="3"/>
      <c r="P81" s="44"/>
      <c r="Q81" s="6">
        <f t="shared" si="0"/>
        <v>0</v>
      </c>
      <c r="R81" s="6">
        <f t="shared" si="6"/>
        <v>0</v>
      </c>
      <c r="S81" s="40"/>
    </row>
    <row r="82" spans="1:19" x14ac:dyDescent="0.15">
      <c r="A82" s="44">
        <v>78</v>
      </c>
      <c r="B82" s="2" t="s">
        <v>45</v>
      </c>
      <c r="C82" s="2" t="s">
        <v>34</v>
      </c>
      <c r="D82" s="2" t="s">
        <v>74</v>
      </c>
      <c r="E82" s="2"/>
      <c r="F82" s="12"/>
      <c r="G82" s="2" t="s">
        <v>58</v>
      </c>
      <c r="H82" s="2" t="s">
        <v>61</v>
      </c>
      <c r="I82" s="2" t="s">
        <v>55</v>
      </c>
      <c r="J82" s="3" t="s">
        <v>38</v>
      </c>
      <c r="K82" s="3" t="s">
        <v>56</v>
      </c>
      <c r="L82" s="4">
        <f t="shared" si="7"/>
        <v>145.67567567567568</v>
      </c>
      <c r="M82" s="3"/>
      <c r="N82" s="3"/>
      <c r="O82" s="3"/>
      <c r="P82" s="5"/>
      <c r="Q82" s="6">
        <f t="shared" si="0"/>
        <v>0</v>
      </c>
      <c r="R82" s="6">
        <f t="shared" si="6"/>
        <v>0</v>
      </c>
      <c r="S82" s="3"/>
    </row>
    <row r="83" spans="1:19" x14ac:dyDescent="0.15">
      <c r="A83" s="44">
        <v>79</v>
      </c>
      <c r="B83" s="2" t="s">
        <v>45</v>
      </c>
      <c r="C83" s="2" t="s">
        <v>34</v>
      </c>
      <c r="D83" s="2" t="s">
        <v>74</v>
      </c>
      <c r="E83" s="2"/>
      <c r="F83" s="12"/>
      <c r="G83" s="2" t="s">
        <v>58</v>
      </c>
      <c r="H83" s="2" t="s">
        <v>61</v>
      </c>
      <c r="I83" s="2" t="s">
        <v>55</v>
      </c>
      <c r="J83" s="3" t="s">
        <v>38</v>
      </c>
      <c r="K83" s="3" t="s">
        <v>56</v>
      </c>
      <c r="L83" s="4">
        <f t="shared" si="7"/>
        <v>145.67567567567568</v>
      </c>
      <c r="M83" s="3"/>
      <c r="N83" s="3"/>
      <c r="O83" s="3"/>
      <c r="P83" s="2"/>
      <c r="Q83" s="6">
        <f t="shared" si="0"/>
        <v>0</v>
      </c>
      <c r="R83" s="6">
        <f t="shared" si="6"/>
        <v>0</v>
      </c>
      <c r="S83" s="3"/>
    </row>
    <row r="84" spans="1:19" x14ac:dyDescent="0.15">
      <c r="A84" s="44">
        <v>80</v>
      </c>
      <c r="B84" s="2" t="s">
        <v>45</v>
      </c>
      <c r="C84" s="2" t="s">
        <v>34</v>
      </c>
      <c r="D84" s="2" t="s">
        <v>74</v>
      </c>
      <c r="E84" s="2"/>
      <c r="F84" s="12"/>
      <c r="G84" s="2" t="s">
        <v>58</v>
      </c>
      <c r="H84" s="2" t="s">
        <v>61</v>
      </c>
      <c r="I84" s="2" t="s">
        <v>55</v>
      </c>
      <c r="J84" s="3" t="s">
        <v>38</v>
      </c>
      <c r="K84" s="3" t="s">
        <v>56</v>
      </c>
      <c r="L84" s="4">
        <f t="shared" si="7"/>
        <v>145.67567567567568</v>
      </c>
      <c r="M84" s="3"/>
      <c r="N84" s="3"/>
      <c r="O84" s="3"/>
      <c r="P84" s="2"/>
      <c r="Q84" s="6">
        <f t="shared" si="0"/>
        <v>0</v>
      </c>
      <c r="R84" s="6">
        <f t="shared" si="6"/>
        <v>0</v>
      </c>
      <c r="S84" s="3"/>
    </row>
    <row r="85" spans="1:19" x14ac:dyDescent="0.15">
      <c r="A85" s="44">
        <v>81</v>
      </c>
      <c r="B85" s="2" t="s">
        <v>45</v>
      </c>
      <c r="C85" s="2" t="s">
        <v>34</v>
      </c>
      <c r="D85" s="2" t="s">
        <v>74</v>
      </c>
      <c r="E85" s="2"/>
      <c r="F85" s="12"/>
      <c r="G85" s="2" t="s">
        <v>58</v>
      </c>
      <c r="H85" s="2" t="s">
        <v>61</v>
      </c>
      <c r="I85" s="2" t="s">
        <v>55</v>
      </c>
      <c r="J85" s="3" t="s">
        <v>38</v>
      </c>
      <c r="K85" s="3" t="s">
        <v>56</v>
      </c>
      <c r="L85" s="4">
        <f t="shared" si="7"/>
        <v>145.67567567567568</v>
      </c>
      <c r="M85" s="3"/>
      <c r="N85" s="3"/>
      <c r="O85" s="3"/>
      <c r="P85" s="5"/>
      <c r="Q85" s="6">
        <f t="shared" si="0"/>
        <v>0</v>
      </c>
      <c r="R85" s="6">
        <f t="shared" si="6"/>
        <v>0</v>
      </c>
      <c r="S85" s="40"/>
    </row>
    <row r="86" spans="1:19" x14ac:dyDescent="0.15">
      <c r="A86" s="44">
        <v>82</v>
      </c>
      <c r="B86" s="2" t="s">
        <v>33</v>
      </c>
      <c r="C86" s="2" t="s">
        <v>34</v>
      </c>
      <c r="D86" s="2" t="s">
        <v>74</v>
      </c>
      <c r="E86" s="2"/>
      <c r="F86" s="12"/>
      <c r="G86" s="2" t="s">
        <v>58</v>
      </c>
      <c r="H86" s="2" t="s">
        <v>61</v>
      </c>
      <c r="I86" s="2" t="s">
        <v>55</v>
      </c>
      <c r="J86" s="3" t="s">
        <v>38</v>
      </c>
      <c r="K86" s="3" t="s">
        <v>57</v>
      </c>
      <c r="L86" s="4">
        <f t="shared" si="7"/>
        <v>145.67567567567568</v>
      </c>
      <c r="M86" s="3"/>
      <c r="N86" s="3"/>
      <c r="O86" s="3"/>
      <c r="P86" s="2"/>
      <c r="Q86" s="6">
        <f t="shared" ref="Q86:Q93" si="8">L86*M86</f>
        <v>0</v>
      </c>
      <c r="R86" s="6">
        <f t="shared" si="6"/>
        <v>0</v>
      </c>
      <c r="S86" s="3"/>
    </row>
    <row r="87" spans="1:19" x14ac:dyDescent="0.15">
      <c r="A87" s="44">
        <v>83</v>
      </c>
      <c r="B87" s="2" t="s">
        <v>33</v>
      </c>
      <c r="C87" s="2" t="s">
        <v>34</v>
      </c>
      <c r="D87" s="2" t="s">
        <v>74</v>
      </c>
      <c r="E87" s="2"/>
      <c r="F87" s="12"/>
      <c r="G87" s="2" t="s">
        <v>58</v>
      </c>
      <c r="H87" s="2" t="s">
        <v>61</v>
      </c>
      <c r="I87" s="2" t="s">
        <v>55</v>
      </c>
      <c r="J87" s="3" t="s">
        <v>38</v>
      </c>
      <c r="K87" s="3" t="s">
        <v>56</v>
      </c>
      <c r="L87" s="4">
        <f t="shared" si="7"/>
        <v>145.67567567567568</v>
      </c>
      <c r="M87" s="3"/>
      <c r="N87" s="3"/>
      <c r="O87" s="3"/>
      <c r="P87" s="2"/>
      <c r="Q87" s="6">
        <f t="shared" si="8"/>
        <v>0</v>
      </c>
      <c r="R87" s="6">
        <f t="shared" si="6"/>
        <v>0</v>
      </c>
      <c r="S87" s="3"/>
    </row>
    <row r="88" spans="1:19" x14ac:dyDescent="0.15">
      <c r="A88" s="44">
        <v>84</v>
      </c>
      <c r="B88" s="2" t="s">
        <v>33</v>
      </c>
      <c r="C88" s="2" t="s">
        <v>34</v>
      </c>
      <c r="D88" s="2" t="s">
        <v>74</v>
      </c>
      <c r="E88" s="2"/>
      <c r="F88" s="12"/>
      <c r="G88" s="2" t="s">
        <v>58</v>
      </c>
      <c r="H88" s="2" t="s">
        <v>61</v>
      </c>
      <c r="I88" s="2" t="s">
        <v>55</v>
      </c>
      <c r="J88" s="3" t="s">
        <v>38</v>
      </c>
      <c r="K88" s="3" t="s">
        <v>56</v>
      </c>
      <c r="L88" s="4">
        <f t="shared" si="7"/>
        <v>145.67567567567568</v>
      </c>
      <c r="M88" s="3"/>
      <c r="N88" s="3"/>
      <c r="O88" s="3"/>
      <c r="P88" s="5"/>
      <c r="Q88" s="6">
        <f t="shared" si="8"/>
        <v>0</v>
      </c>
      <c r="R88" s="6">
        <f t="shared" si="6"/>
        <v>0</v>
      </c>
      <c r="S88" s="40"/>
    </row>
    <row r="89" spans="1:19" x14ac:dyDescent="0.15">
      <c r="A89" s="44">
        <v>85</v>
      </c>
      <c r="B89" s="2" t="s">
        <v>33</v>
      </c>
      <c r="C89" s="2" t="s">
        <v>34</v>
      </c>
      <c r="D89" s="2" t="s">
        <v>74</v>
      </c>
      <c r="E89" s="2"/>
      <c r="F89" s="12"/>
      <c r="G89" s="2" t="s">
        <v>58</v>
      </c>
      <c r="H89" s="2" t="s">
        <v>61</v>
      </c>
      <c r="I89" s="2" t="s">
        <v>55</v>
      </c>
      <c r="J89" s="3" t="s">
        <v>38</v>
      </c>
      <c r="K89" s="3" t="s">
        <v>56</v>
      </c>
      <c r="L89" s="4">
        <f t="shared" si="7"/>
        <v>145.67567567567568</v>
      </c>
      <c r="M89" s="3"/>
      <c r="N89" s="3"/>
      <c r="O89" s="3"/>
      <c r="P89" s="44"/>
      <c r="Q89" s="6">
        <f t="shared" si="8"/>
        <v>0</v>
      </c>
      <c r="R89" s="6">
        <f t="shared" si="6"/>
        <v>0</v>
      </c>
      <c r="S89" s="40"/>
    </row>
    <row r="90" spans="1:19" x14ac:dyDescent="0.15">
      <c r="A90" s="44">
        <v>86</v>
      </c>
      <c r="B90" s="2" t="s">
        <v>45</v>
      </c>
      <c r="C90" s="2" t="s">
        <v>34</v>
      </c>
      <c r="D90" s="2" t="s">
        <v>74</v>
      </c>
      <c r="E90" s="2"/>
      <c r="F90" s="12"/>
      <c r="G90" s="2" t="s">
        <v>58</v>
      </c>
      <c r="H90" s="2" t="s">
        <v>61</v>
      </c>
      <c r="I90" s="2" t="s">
        <v>55</v>
      </c>
      <c r="J90" s="3" t="s">
        <v>38</v>
      </c>
      <c r="K90" s="3" t="s">
        <v>56</v>
      </c>
      <c r="L90" s="4">
        <f t="shared" si="7"/>
        <v>145.67567567567568</v>
      </c>
      <c r="M90" s="3"/>
      <c r="N90" s="3"/>
      <c r="O90" s="3"/>
      <c r="P90" s="5"/>
      <c r="Q90" s="6">
        <f t="shared" si="8"/>
        <v>0</v>
      </c>
      <c r="R90" s="6">
        <f t="shared" si="6"/>
        <v>0</v>
      </c>
      <c r="S90" s="3"/>
    </row>
    <row r="91" spans="1:19" x14ac:dyDescent="0.15">
      <c r="A91" s="44">
        <v>87</v>
      </c>
      <c r="B91" s="2" t="s">
        <v>45</v>
      </c>
      <c r="C91" s="2" t="s">
        <v>34</v>
      </c>
      <c r="D91" s="2" t="s">
        <v>74</v>
      </c>
      <c r="E91" s="2"/>
      <c r="F91" s="12"/>
      <c r="G91" s="2" t="s">
        <v>58</v>
      </c>
      <c r="H91" s="2" t="s">
        <v>61</v>
      </c>
      <c r="I91" s="2" t="s">
        <v>55</v>
      </c>
      <c r="J91" s="3" t="s">
        <v>38</v>
      </c>
      <c r="K91" s="3" t="s">
        <v>56</v>
      </c>
      <c r="L91" s="4">
        <f t="shared" si="7"/>
        <v>145.67567567567568</v>
      </c>
      <c r="M91" s="3"/>
      <c r="N91" s="3"/>
      <c r="O91" s="3"/>
      <c r="P91" s="2"/>
      <c r="Q91" s="6">
        <f t="shared" si="8"/>
        <v>0</v>
      </c>
      <c r="R91" s="6">
        <f t="shared" si="6"/>
        <v>0</v>
      </c>
      <c r="S91" s="3"/>
    </row>
    <row r="92" spans="1:19" x14ac:dyDescent="0.15">
      <c r="A92" s="44">
        <v>88</v>
      </c>
      <c r="B92" s="2" t="s">
        <v>45</v>
      </c>
      <c r="C92" s="2" t="s">
        <v>34</v>
      </c>
      <c r="D92" s="2" t="s">
        <v>74</v>
      </c>
      <c r="E92" s="2"/>
      <c r="F92" s="12"/>
      <c r="G92" s="2" t="s">
        <v>58</v>
      </c>
      <c r="H92" s="2" t="s">
        <v>61</v>
      </c>
      <c r="I92" s="2" t="s">
        <v>55</v>
      </c>
      <c r="J92" s="3" t="s">
        <v>38</v>
      </c>
      <c r="K92" s="3" t="s">
        <v>56</v>
      </c>
      <c r="L92" s="4">
        <f t="shared" si="7"/>
        <v>145.67567567567568</v>
      </c>
      <c r="M92" s="3"/>
      <c r="N92" s="3"/>
      <c r="O92" s="3"/>
      <c r="P92" s="2"/>
      <c r="Q92" s="6">
        <f t="shared" si="8"/>
        <v>0</v>
      </c>
      <c r="R92" s="6">
        <f t="shared" si="6"/>
        <v>0</v>
      </c>
      <c r="S92" s="3"/>
    </row>
    <row r="93" spans="1:19" x14ac:dyDescent="0.15">
      <c r="A93" s="44">
        <v>89</v>
      </c>
      <c r="B93" s="2" t="s">
        <v>45</v>
      </c>
      <c r="C93" s="2" t="s">
        <v>34</v>
      </c>
      <c r="D93" s="2" t="s">
        <v>74</v>
      </c>
      <c r="E93" s="2"/>
      <c r="F93" s="12"/>
      <c r="G93" s="2" t="s">
        <v>58</v>
      </c>
      <c r="H93" s="2" t="s">
        <v>61</v>
      </c>
      <c r="I93" s="2" t="s">
        <v>55</v>
      </c>
      <c r="J93" s="3" t="s">
        <v>38</v>
      </c>
      <c r="K93" s="3" t="s">
        <v>56</v>
      </c>
      <c r="L93" s="4">
        <f t="shared" si="7"/>
        <v>145.67567567567568</v>
      </c>
      <c r="M93" s="3"/>
      <c r="N93" s="3"/>
      <c r="O93" s="3"/>
      <c r="P93" s="5"/>
      <c r="Q93" s="6">
        <f t="shared" si="8"/>
        <v>0</v>
      </c>
      <c r="R93" s="6">
        <f t="shared" si="6"/>
        <v>0</v>
      </c>
      <c r="S93" s="40"/>
    </row>
    <row r="94" spans="1:19" x14ac:dyDescent="0.15">
      <c r="A94" s="44">
        <v>90</v>
      </c>
      <c r="B94" s="2" t="s">
        <v>40</v>
      </c>
      <c r="C94" s="2" t="s">
        <v>41</v>
      </c>
      <c r="D94" s="2" t="s">
        <v>74</v>
      </c>
      <c r="E94" s="2"/>
      <c r="F94" s="12"/>
      <c r="G94" s="2" t="s">
        <v>58</v>
      </c>
      <c r="H94" s="2" t="s">
        <v>61</v>
      </c>
      <c r="I94" s="2" t="s">
        <v>55</v>
      </c>
      <c r="J94" s="3" t="s">
        <v>38</v>
      </c>
      <c r="K94" s="3" t="s">
        <v>57</v>
      </c>
      <c r="L94" s="4">
        <f t="shared" si="7"/>
        <v>145.67567567567568</v>
      </c>
      <c r="M94" s="3"/>
      <c r="N94" s="3"/>
      <c r="O94" s="3"/>
      <c r="P94" s="2"/>
      <c r="Q94" s="6">
        <f t="shared" si="0"/>
        <v>0</v>
      </c>
      <c r="R94" s="6">
        <f t="shared" si="6"/>
        <v>0</v>
      </c>
      <c r="S94" s="3"/>
    </row>
    <row r="95" spans="1:19" x14ac:dyDescent="0.15">
      <c r="A95" s="44">
        <v>91</v>
      </c>
      <c r="B95" s="2" t="s">
        <v>40</v>
      </c>
      <c r="C95" s="2" t="s">
        <v>41</v>
      </c>
      <c r="D95" s="2" t="s">
        <v>74</v>
      </c>
      <c r="E95" s="2"/>
      <c r="F95" s="12"/>
      <c r="G95" s="2" t="s">
        <v>58</v>
      </c>
      <c r="H95" s="2" t="s">
        <v>61</v>
      </c>
      <c r="I95" s="2" t="s">
        <v>55</v>
      </c>
      <c r="J95" s="3" t="s">
        <v>38</v>
      </c>
      <c r="K95" s="3" t="s">
        <v>56</v>
      </c>
      <c r="L95" s="4">
        <f t="shared" si="7"/>
        <v>145.67567567567568</v>
      </c>
      <c r="M95" s="3"/>
      <c r="N95" s="3"/>
      <c r="O95" s="3"/>
      <c r="P95" s="2"/>
      <c r="Q95" s="6">
        <f t="shared" si="0"/>
        <v>0</v>
      </c>
      <c r="R95" s="6">
        <f t="shared" si="6"/>
        <v>0</v>
      </c>
      <c r="S95" s="3"/>
    </row>
    <row r="96" spans="1:19" x14ac:dyDescent="0.15">
      <c r="A96" s="44">
        <v>92</v>
      </c>
      <c r="B96" s="2" t="s">
        <v>40</v>
      </c>
      <c r="C96" s="2" t="s">
        <v>41</v>
      </c>
      <c r="D96" s="2" t="s">
        <v>74</v>
      </c>
      <c r="E96" s="2"/>
      <c r="F96" s="12"/>
      <c r="G96" s="2" t="s">
        <v>58</v>
      </c>
      <c r="H96" s="2" t="s">
        <v>61</v>
      </c>
      <c r="I96" s="2" t="s">
        <v>55</v>
      </c>
      <c r="J96" s="3" t="s">
        <v>38</v>
      </c>
      <c r="K96" s="3" t="s">
        <v>56</v>
      </c>
      <c r="L96" s="4">
        <f t="shared" si="7"/>
        <v>145.67567567567568</v>
      </c>
      <c r="M96" s="3"/>
      <c r="N96" s="3"/>
      <c r="O96" s="3"/>
      <c r="P96" s="5"/>
      <c r="Q96" s="6">
        <f t="shared" si="0"/>
        <v>0</v>
      </c>
      <c r="R96" s="6">
        <f t="shared" si="6"/>
        <v>0</v>
      </c>
      <c r="S96" s="40"/>
    </row>
    <row r="97" spans="1:19" x14ac:dyDescent="0.15">
      <c r="A97" s="44">
        <v>93</v>
      </c>
      <c r="B97" s="2" t="s">
        <v>40</v>
      </c>
      <c r="C97" s="2" t="s">
        <v>41</v>
      </c>
      <c r="D97" s="2" t="s">
        <v>74</v>
      </c>
      <c r="E97" s="2"/>
      <c r="F97" s="12"/>
      <c r="G97" s="2" t="s">
        <v>58</v>
      </c>
      <c r="H97" s="2" t="s">
        <v>61</v>
      </c>
      <c r="I97" s="2" t="s">
        <v>55</v>
      </c>
      <c r="J97" s="3" t="s">
        <v>38</v>
      </c>
      <c r="K97" s="3" t="s">
        <v>56</v>
      </c>
      <c r="L97" s="4">
        <f t="shared" si="7"/>
        <v>145.67567567567568</v>
      </c>
      <c r="M97" s="3"/>
      <c r="N97" s="3"/>
      <c r="O97" s="3"/>
      <c r="P97" s="7"/>
      <c r="Q97" s="6">
        <f t="shared" si="0"/>
        <v>0</v>
      </c>
      <c r="R97" s="6">
        <f t="shared" si="6"/>
        <v>0</v>
      </c>
      <c r="S97" s="40"/>
    </row>
    <row r="98" spans="1:19" x14ac:dyDescent="0.15">
      <c r="A98" s="44">
        <v>94</v>
      </c>
      <c r="B98" s="2" t="s">
        <v>45</v>
      </c>
      <c r="C98" s="2" t="s">
        <v>34</v>
      </c>
      <c r="D98" s="2" t="s">
        <v>74</v>
      </c>
      <c r="E98" s="2"/>
      <c r="F98" s="12"/>
      <c r="G98" s="2" t="s">
        <v>58</v>
      </c>
      <c r="H98" s="2" t="s">
        <v>61</v>
      </c>
      <c r="I98" s="2" t="s">
        <v>55</v>
      </c>
      <c r="J98" s="3" t="s">
        <v>38</v>
      </c>
      <c r="K98" s="3" t="s">
        <v>56</v>
      </c>
      <c r="L98" s="4">
        <f t="shared" si="7"/>
        <v>145.67567567567568</v>
      </c>
      <c r="M98" s="3"/>
      <c r="N98" s="3"/>
      <c r="O98" s="3"/>
      <c r="P98" s="5"/>
      <c r="Q98" s="6">
        <f t="shared" si="0"/>
        <v>0</v>
      </c>
      <c r="R98" s="6">
        <f t="shared" si="6"/>
        <v>0</v>
      </c>
      <c r="S98" s="3"/>
    </row>
    <row r="99" spans="1:19" x14ac:dyDescent="0.15">
      <c r="A99" s="44">
        <v>95</v>
      </c>
      <c r="B99" s="2" t="s">
        <v>45</v>
      </c>
      <c r="C99" s="2" t="s">
        <v>34</v>
      </c>
      <c r="D99" s="2" t="s">
        <v>74</v>
      </c>
      <c r="E99" s="2"/>
      <c r="F99" s="12"/>
      <c r="G99" s="2" t="s">
        <v>58</v>
      </c>
      <c r="H99" s="2" t="s">
        <v>61</v>
      </c>
      <c r="I99" s="2" t="s">
        <v>55</v>
      </c>
      <c r="J99" s="3" t="s">
        <v>38</v>
      </c>
      <c r="K99" s="3" t="s">
        <v>56</v>
      </c>
      <c r="L99" s="4">
        <f t="shared" si="7"/>
        <v>145.67567567567568</v>
      </c>
      <c r="M99" s="3"/>
      <c r="N99" s="3"/>
      <c r="O99" s="3"/>
      <c r="P99" s="2"/>
      <c r="Q99" s="6">
        <f t="shared" ref="Q99:Q101" si="9">L99*M99</f>
        <v>0</v>
      </c>
      <c r="R99" s="6">
        <f t="shared" si="6"/>
        <v>0</v>
      </c>
      <c r="S99" s="3"/>
    </row>
    <row r="100" spans="1:19" x14ac:dyDescent="0.15">
      <c r="A100" s="44">
        <v>96</v>
      </c>
      <c r="B100" s="2" t="s">
        <v>45</v>
      </c>
      <c r="C100" s="2" t="s">
        <v>34</v>
      </c>
      <c r="D100" s="2" t="s">
        <v>74</v>
      </c>
      <c r="E100" s="2"/>
      <c r="F100" s="12"/>
      <c r="G100" s="2" t="s">
        <v>58</v>
      </c>
      <c r="H100" s="2" t="s">
        <v>61</v>
      </c>
      <c r="I100" s="2" t="s">
        <v>55</v>
      </c>
      <c r="J100" s="3" t="s">
        <v>38</v>
      </c>
      <c r="K100" s="3" t="s">
        <v>56</v>
      </c>
      <c r="L100" s="4">
        <f t="shared" si="7"/>
        <v>145.67567567567568</v>
      </c>
      <c r="M100" s="3"/>
      <c r="N100" s="3"/>
      <c r="O100" s="3"/>
      <c r="P100" s="2"/>
      <c r="Q100" s="6">
        <f t="shared" si="9"/>
        <v>0</v>
      </c>
      <c r="R100" s="6">
        <f t="shared" si="6"/>
        <v>0</v>
      </c>
      <c r="S100" s="3"/>
    </row>
    <row r="101" spans="1:19" x14ac:dyDescent="0.15">
      <c r="A101" s="44">
        <v>97</v>
      </c>
      <c r="B101" s="2" t="s">
        <v>45</v>
      </c>
      <c r="C101" s="2" t="s">
        <v>34</v>
      </c>
      <c r="D101" s="2" t="s">
        <v>74</v>
      </c>
      <c r="E101" s="2"/>
      <c r="F101" s="12"/>
      <c r="G101" s="2" t="s">
        <v>58</v>
      </c>
      <c r="H101" s="2" t="s">
        <v>61</v>
      </c>
      <c r="I101" s="2" t="s">
        <v>55</v>
      </c>
      <c r="J101" s="3" t="s">
        <v>38</v>
      </c>
      <c r="K101" s="3" t="s">
        <v>56</v>
      </c>
      <c r="L101" s="4">
        <f t="shared" si="7"/>
        <v>145.67567567567568</v>
      </c>
      <c r="M101" s="3"/>
      <c r="N101" s="3"/>
      <c r="O101" s="3"/>
      <c r="P101" s="5"/>
      <c r="Q101" s="6">
        <f t="shared" si="9"/>
        <v>0</v>
      </c>
      <c r="R101" s="6">
        <f t="shared" si="6"/>
        <v>0</v>
      </c>
      <c r="S101" s="40"/>
    </row>
    <row r="102" spans="1:19" x14ac:dyDescent="0.15">
      <c r="A102" s="44">
        <v>98</v>
      </c>
      <c r="B102" s="2" t="s">
        <v>45</v>
      </c>
      <c r="C102" s="2" t="s">
        <v>41</v>
      </c>
      <c r="D102" s="2" t="s">
        <v>74</v>
      </c>
      <c r="E102" s="2"/>
      <c r="F102" s="12"/>
      <c r="G102" s="2" t="s">
        <v>58</v>
      </c>
      <c r="H102" s="2" t="s">
        <v>61</v>
      </c>
      <c r="I102" s="2" t="s">
        <v>55</v>
      </c>
      <c r="J102" s="3" t="s">
        <v>38</v>
      </c>
      <c r="K102" s="3" t="s">
        <v>56</v>
      </c>
      <c r="L102" s="4">
        <f t="shared" si="7"/>
        <v>145.67567567567568</v>
      </c>
      <c r="M102" s="3"/>
      <c r="N102" s="3"/>
      <c r="O102" s="3"/>
      <c r="P102" s="2"/>
      <c r="Q102" s="6">
        <f t="shared" si="0"/>
        <v>0</v>
      </c>
      <c r="R102" s="6">
        <f t="shared" si="6"/>
        <v>0</v>
      </c>
      <c r="S102" s="3"/>
    </row>
    <row r="103" spans="1:19" x14ac:dyDescent="0.15">
      <c r="A103" s="44">
        <v>99</v>
      </c>
      <c r="B103" s="2" t="s">
        <v>45</v>
      </c>
      <c r="C103" s="2" t="s">
        <v>41</v>
      </c>
      <c r="D103" s="2" t="s">
        <v>74</v>
      </c>
      <c r="E103" s="2"/>
      <c r="F103" s="12"/>
      <c r="G103" s="2" t="s">
        <v>58</v>
      </c>
      <c r="H103" s="2" t="s">
        <v>61</v>
      </c>
      <c r="I103" s="2" t="s">
        <v>55</v>
      </c>
      <c r="J103" s="3" t="s">
        <v>38</v>
      </c>
      <c r="K103" s="3" t="s">
        <v>56</v>
      </c>
      <c r="L103" s="4">
        <f t="shared" si="7"/>
        <v>145.67567567567568</v>
      </c>
      <c r="M103" s="3"/>
      <c r="N103" s="3"/>
      <c r="O103" s="3"/>
      <c r="P103" s="2"/>
      <c r="Q103" s="6">
        <f t="shared" si="0"/>
        <v>0</v>
      </c>
      <c r="R103" s="6">
        <f t="shared" si="6"/>
        <v>0</v>
      </c>
      <c r="S103" s="3"/>
    </row>
    <row r="104" spans="1:19" x14ac:dyDescent="0.15">
      <c r="A104" s="44">
        <v>100</v>
      </c>
      <c r="B104" s="2" t="s">
        <v>45</v>
      </c>
      <c r="C104" s="2" t="s">
        <v>41</v>
      </c>
      <c r="D104" s="2" t="s">
        <v>74</v>
      </c>
      <c r="E104" s="2"/>
      <c r="F104" s="12"/>
      <c r="G104" s="2" t="s">
        <v>58</v>
      </c>
      <c r="H104" s="2" t="s">
        <v>61</v>
      </c>
      <c r="I104" s="2" t="s">
        <v>55</v>
      </c>
      <c r="J104" s="3" t="s">
        <v>38</v>
      </c>
      <c r="K104" s="3" t="s">
        <v>56</v>
      </c>
      <c r="L104" s="4">
        <f t="shared" si="7"/>
        <v>145.67567567567568</v>
      </c>
      <c r="M104" s="3"/>
      <c r="N104" s="3"/>
      <c r="O104" s="3"/>
      <c r="P104" s="5"/>
      <c r="Q104" s="6">
        <f t="shared" si="0"/>
        <v>0</v>
      </c>
      <c r="R104" s="6">
        <f t="shared" si="6"/>
        <v>0</v>
      </c>
      <c r="S104" s="40"/>
    </row>
    <row r="105" spans="1:19" x14ac:dyDescent="0.15">
      <c r="A105" s="55" t="s">
        <v>47</v>
      </c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2">
        <f>SUM(M5:M104)</f>
        <v>0</v>
      </c>
      <c r="N105" s="7"/>
      <c r="O105" s="7"/>
      <c r="P105" s="7"/>
      <c r="Q105" s="37">
        <f>SUM(Q5:Q104)</f>
        <v>0</v>
      </c>
      <c r="R105" s="37">
        <f>SUM(R5:R104)</f>
        <v>0</v>
      </c>
      <c r="S105" s="40"/>
    </row>
    <row r="107" spans="1:19" x14ac:dyDescent="0.15">
      <c r="P107" s="35"/>
      <c r="S107" s="13"/>
    </row>
    <row r="109" spans="1:19" s="14" customFormat="1" ht="15.75" thickBot="1" x14ac:dyDescent="0.2">
      <c r="A109" s="53" t="s">
        <v>48</v>
      </c>
      <c r="B109" s="53"/>
      <c r="C109" s="53"/>
      <c r="D109" s="53"/>
      <c r="E109" s="53"/>
      <c r="F109" s="53"/>
      <c r="G109" s="53"/>
      <c r="H109" s="53" t="s">
        <v>49</v>
      </c>
      <c r="I109" s="53"/>
      <c r="J109" s="53"/>
      <c r="K109" s="53"/>
      <c r="L109" s="53"/>
      <c r="M109" s="53"/>
      <c r="N109" s="53"/>
      <c r="O109" s="53"/>
      <c r="P109" s="1" t="s">
        <v>50</v>
      </c>
      <c r="Q109" s="54"/>
      <c r="R109" s="54"/>
      <c r="S109" s="54"/>
    </row>
    <row r="121" spans="5:19" x14ac:dyDescent="0.15">
      <c r="E121" s="13"/>
      <c r="G121" s="13"/>
      <c r="H121" s="13"/>
      <c r="L121" s="13"/>
      <c r="S121" s="13"/>
    </row>
    <row r="122" spans="5:19" x14ac:dyDescent="0.15">
      <c r="E122" s="13"/>
      <c r="G122" s="13"/>
      <c r="H122" s="13"/>
      <c r="L122" s="13"/>
      <c r="S122" s="13"/>
    </row>
    <row r="123" spans="5:19" x14ac:dyDescent="0.15">
      <c r="E123" s="13"/>
      <c r="G123" s="13"/>
      <c r="H123" s="13"/>
      <c r="L123" s="13"/>
      <c r="S123" s="13"/>
    </row>
    <row r="124" spans="5:19" x14ac:dyDescent="0.15">
      <c r="E124" s="13"/>
      <c r="G124" s="13"/>
      <c r="H124" s="13"/>
      <c r="L124" s="13"/>
      <c r="S124" s="13"/>
    </row>
    <row r="125" spans="5:19" x14ac:dyDescent="0.15">
      <c r="E125" s="13"/>
      <c r="G125" s="13"/>
      <c r="H125" s="13"/>
      <c r="L125" s="13"/>
      <c r="S125" s="13"/>
    </row>
    <row r="126" spans="5:19" x14ac:dyDescent="0.15">
      <c r="E126" s="13"/>
      <c r="G126" s="13"/>
      <c r="H126" s="13"/>
      <c r="L126" s="13"/>
      <c r="S126" s="13"/>
    </row>
    <row r="127" spans="5:19" x14ac:dyDescent="0.15">
      <c r="E127" s="13"/>
      <c r="G127" s="13"/>
      <c r="H127" s="13"/>
      <c r="L127" s="13"/>
      <c r="S127" s="13"/>
    </row>
    <row r="128" spans="5:19" x14ac:dyDescent="0.15">
      <c r="E128" s="13"/>
      <c r="G128" s="13"/>
      <c r="H128" s="13"/>
      <c r="L128" s="13"/>
      <c r="S128" s="13"/>
    </row>
    <row r="129" spans="5:19" x14ac:dyDescent="0.15">
      <c r="E129" s="13"/>
      <c r="G129" s="13"/>
      <c r="H129" s="13"/>
      <c r="L129" s="13"/>
      <c r="S129" s="13"/>
    </row>
    <row r="130" spans="5:19" x14ac:dyDescent="0.15">
      <c r="E130" s="13"/>
      <c r="G130" s="13"/>
      <c r="H130" s="13"/>
      <c r="L130" s="13"/>
      <c r="S130" s="13"/>
    </row>
    <row r="131" spans="5:19" x14ac:dyDescent="0.15">
      <c r="E131" s="13"/>
      <c r="G131" s="13"/>
      <c r="H131" s="13"/>
      <c r="L131" s="13"/>
      <c r="S131" s="13"/>
    </row>
    <row r="133" spans="5:19" x14ac:dyDescent="0.15">
      <c r="E133" s="13"/>
      <c r="G133" s="13"/>
      <c r="H133" s="13"/>
      <c r="L133" s="13"/>
      <c r="S133" s="13"/>
    </row>
    <row r="134" spans="5:19" x14ac:dyDescent="0.15">
      <c r="E134" s="13"/>
      <c r="G134" s="13"/>
      <c r="H134" s="13"/>
      <c r="L134" s="13"/>
      <c r="S134" s="13"/>
    </row>
    <row r="135" spans="5:19" x14ac:dyDescent="0.15">
      <c r="E135" s="13"/>
      <c r="G135" s="13"/>
      <c r="H135" s="13"/>
      <c r="L135" s="13"/>
      <c r="S135" s="13"/>
    </row>
    <row r="150" spans="5:19" x14ac:dyDescent="0.15">
      <c r="E150" s="13"/>
      <c r="G150" s="13"/>
      <c r="H150" s="13"/>
      <c r="L150" s="13"/>
      <c r="S150" s="13"/>
    </row>
    <row r="151" spans="5:19" x14ac:dyDescent="0.15">
      <c r="E151" s="13"/>
      <c r="G151" s="13"/>
      <c r="H151" s="13"/>
      <c r="L151" s="13"/>
      <c r="S151" s="13"/>
    </row>
    <row r="152" spans="5:19" x14ac:dyDescent="0.15">
      <c r="E152" s="13"/>
      <c r="G152" s="13"/>
      <c r="H152" s="13"/>
      <c r="L152" s="13"/>
      <c r="S152" s="13"/>
    </row>
    <row r="153" spans="5:19" x14ac:dyDescent="0.15">
      <c r="E153" s="13"/>
      <c r="G153" s="13"/>
      <c r="H153" s="13"/>
      <c r="L153" s="13"/>
      <c r="S153" s="13"/>
    </row>
    <row r="154" spans="5:19" x14ac:dyDescent="0.15">
      <c r="E154" s="13"/>
      <c r="G154" s="13"/>
      <c r="H154" s="13"/>
      <c r="L154" s="13"/>
      <c r="S154" s="13"/>
    </row>
    <row r="155" spans="5:19" x14ac:dyDescent="0.15">
      <c r="E155" s="13"/>
      <c r="G155" s="13"/>
      <c r="H155" s="13"/>
      <c r="L155" s="13"/>
      <c r="S155" s="13"/>
    </row>
    <row r="156" spans="5:19" x14ac:dyDescent="0.15">
      <c r="E156" s="13"/>
      <c r="G156" s="13"/>
      <c r="H156" s="13"/>
      <c r="L156" s="13"/>
      <c r="S156" s="13"/>
    </row>
    <row r="157" spans="5:19" x14ac:dyDescent="0.15">
      <c r="E157" s="13"/>
      <c r="G157" s="13"/>
      <c r="H157" s="13"/>
      <c r="L157" s="13"/>
      <c r="S157" s="13"/>
    </row>
    <row r="158" spans="5:19" x14ac:dyDescent="0.15">
      <c r="E158" s="13"/>
      <c r="G158" s="13"/>
      <c r="H158" s="13"/>
      <c r="L158" s="13"/>
      <c r="S158" s="13"/>
    </row>
    <row r="159" spans="5:19" x14ac:dyDescent="0.15">
      <c r="E159" s="13"/>
      <c r="G159" s="13"/>
      <c r="H159" s="13"/>
      <c r="L159" s="13"/>
      <c r="S159" s="13"/>
    </row>
    <row r="160" spans="5:19" x14ac:dyDescent="0.15">
      <c r="E160" s="13"/>
      <c r="G160" s="13"/>
      <c r="H160" s="13"/>
      <c r="L160" s="13"/>
      <c r="S160" s="13"/>
    </row>
    <row r="161" spans="5:19" x14ac:dyDescent="0.15">
      <c r="E161" s="13"/>
      <c r="G161" s="13"/>
      <c r="H161" s="13"/>
      <c r="L161" s="13"/>
      <c r="S161" s="13"/>
    </row>
    <row r="162" spans="5:19" x14ac:dyDescent="0.15">
      <c r="E162" s="13"/>
      <c r="G162" s="13"/>
      <c r="H162" s="13"/>
      <c r="L162" s="13"/>
      <c r="S162" s="13"/>
    </row>
    <row r="163" spans="5:19" x14ac:dyDescent="0.15">
      <c r="E163" s="13"/>
      <c r="G163" s="13"/>
      <c r="H163" s="13"/>
      <c r="L163" s="13"/>
      <c r="S163" s="13"/>
    </row>
    <row r="164" spans="5:19" x14ac:dyDescent="0.15">
      <c r="E164" s="13"/>
      <c r="G164" s="13"/>
      <c r="H164" s="13"/>
      <c r="L164" s="13"/>
      <c r="S164" s="13"/>
    </row>
    <row r="165" spans="5:19" x14ac:dyDescent="0.15">
      <c r="E165" s="13"/>
      <c r="G165" s="13"/>
      <c r="H165" s="13"/>
      <c r="L165" s="13"/>
      <c r="S165" s="13"/>
    </row>
    <row r="166" spans="5:19" x14ac:dyDescent="0.15">
      <c r="E166" s="13"/>
      <c r="G166" s="13"/>
      <c r="H166" s="13"/>
      <c r="L166" s="13"/>
      <c r="S166" s="13"/>
    </row>
    <row r="167" spans="5:19" x14ac:dyDescent="0.15">
      <c r="E167" s="13"/>
      <c r="G167" s="13"/>
      <c r="H167" s="13"/>
      <c r="L167" s="13"/>
      <c r="S167" s="13"/>
    </row>
    <row r="168" spans="5:19" x14ac:dyDescent="0.15">
      <c r="E168" s="13"/>
      <c r="G168" s="13"/>
      <c r="H168" s="13"/>
      <c r="L168" s="13"/>
      <c r="S168" s="13"/>
    </row>
    <row r="169" spans="5:19" x14ac:dyDescent="0.15">
      <c r="E169" s="13"/>
      <c r="G169" s="13"/>
      <c r="H169" s="13"/>
      <c r="L169" s="13"/>
      <c r="S169" s="13"/>
    </row>
    <row r="170" spans="5:19" x14ac:dyDescent="0.15">
      <c r="E170" s="13"/>
      <c r="G170" s="13"/>
      <c r="H170" s="13"/>
      <c r="L170" s="13"/>
      <c r="S170" s="13"/>
    </row>
    <row r="171" spans="5:19" x14ac:dyDescent="0.15">
      <c r="E171" s="13"/>
      <c r="G171" s="13"/>
      <c r="H171" s="13"/>
      <c r="L171" s="13"/>
      <c r="S171" s="13"/>
    </row>
    <row r="172" spans="5:19" x14ac:dyDescent="0.15">
      <c r="E172" s="13"/>
      <c r="G172" s="13"/>
      <c r="H172" s="13"/>
      <c r="L172" s="13"/>
      <c r="S172" s="13"/>
    </row>
    <row r="173" spans="5:19" x14ac:dyDescent="0.15">
      <c r="E173" s="13"/>
      <c r="G173" s="13"/>
      <c r="H173" s="13"/>
      <c r="L173" s="13"/>
      <c r="S173" s="13"/>
    </row>
    <row r="174" spans="5:19" x14ac:dyDescent="0.15">
      <c r="E174" s="13"/>
      <c r="G174" s="13"/>
      <c r="H174" s="13"/>
      <c r="L174" s="13"/>
      <c r="S174" s="13"/>
    </row>
    <row r="175" spans="5:19" x14ac:dyDescent="0.15">
      <c r="E175" s="13"/>
      <c r="G175" s="13"/>
      <c r="H175" s="13"/>
      <c r="L175" s="13"/>
      <c r="S175" s="13"/>
    </row>
    <row r="176" spans="5:19" x14ac:dyDescent="0.15">
      <c r="E176" s="13"/>
      <c r="G176" s="13"/>
      <c r="H176" s="13"/>
      <c r="L176" s="13"/>
      <c r="S176" s="13"/>
    </row>
    <row r="177" spans="5:19" x14ac:dyDescent="0.15">
      <c r="E177" s="13"/>
      <c r="G177" s="13"/>
      <c r="H177" s="13"/>
      <c r="L177" s="13"/>
      <c r="S177" s="13"/>
    </row>
    <row r="178" spans="5:19" x14ac:dyDescent="0.15">
      <c r="E178" s="13"/>
      <c r="G178" s="13"/>
      <c r="H178" s="13"/>
      <c r="L178" s="13"/>
      <c r="S178" s="13"/>
    </row>
    <row r="179" spans="5:19" x14ac:dyDescent="0.15">
      <c r="E179" s="13"/>
      <c r="G179" s="13"/>
      <c r="H179" s="13"/>
      <c r="L179" s="13"/>
      <c r="S179" s="13"/>
    </row>
    <row r="180" spans="5:19" x14ac:dyDescent="0.15">
      <c r="E180" s="13"/>
      <c r="G180" s="13"/>
      <c r="H180" s="13"/>
      <c r="L180" s="13"/>
      <c r="S180" s="13"/>
    </row>
    <row r="181" spans="5:19" x14ac:dyDescent="0.15">
      <c r="E181" s="13"/>
      <c r="G181" s="13"/>
      <c r="H181" s="13"/>
      <c r="L181" s="13"/>
      <c r="S181" s="13"/>
    </row>
    <row r="182" spans="5:19" x14ac:dyDescent="0.15">
      <c r="E182" s="13"/>
      <c r="G182" s="13"/>
      <c r="H182" s="13"/>
      <c r="L182" s="13"/>
      <c r="S182" s="13"/>
    </row>
    <row r="183" spans="5:19" x14ac:dyDescent="0.15">
      <c r="E183" s="13"/>
      <c r="G183" s="13"/>
      <c r="H183" s="13"/>
      <c r="L183" s="13"/>
      <c r="S183" s="13"/>
    </row>
    <row r="184" spans="5:19" x14ac:dyDescent="0.15">
      <c r="E184" s="13"/>
      <c r="G184" s="13"/>
      <c r="H184" s="13"/>
      <c r="L184" s="13"/>
      <c r="S184" s="13"/>
    </row>
    <row r="185" spans="5:19" x14ac:dyDescent="0.15">
      <c r="E185" s="13"/>
      <c r="G185" s="13"/>
      <c r="H185" s="13"/>
      <c r="L185" s="13"/>
      <c r="S185" s="13"/>
    </row>
    <row r="186" spans="5:19" x14ac:dyDescent="0.15">
      <c r="E186" s="13"/>
      <c r="G186" s="13"/>
      <c r="H186" s="13"/>
      <c r="L186" s="13"/>
      <c r="S186" s="13"/>
    </row>
    <row r="187" spans="5:19" x14ac:dyDescent="0.15">
      <c r="E187" s="13"/>
      <c r="G187" s="13"/>
      <c r="H187" s="13"/>
      <c r="L187" s="13"/>
      <c r="S187" s="13"/>
    </row>
    <row r="188" spans="5:19" x14ac:dyDescent="0.15">
      <c r="E188" s="13"/>
      <c r="G188" s="13"/>
      <c r="H188" s="13"/>
      <c r="L188" s="13"/>
      <c r="S188" s="13"/>
    </row>
    <row r="189" spans="5:19" x14ac:dyDescent="0.15">
      <c r="E189" s="13"/>
      <c r="G189" s="13"/>
      <c r="H189" s="13"/>
      <c r="L189" s="13"/>
      <c r="S189" s="13"/>
    </row>
    <row r="190" spans="5:19" x14ac:dyDescent="0.15">
      <c r="E190" s="13"/>
      <c r="G190" s="13"/>
      <c r="H190" s="13"/>
      <c r="L190" s="13"/>
      <c r="S190" s="13"/>
    </row>
    <row r="191" spans="5:19" x14ac:dyDescent="0.15">
      <c r="E191" s="13"/>
      <c r="G191" s="13"/>
      <c r="H191" s="13"/>
      <c r="L191" s="13"/>
      <c r="S191" s="13"/>
    </row>
    <row r="192" spans="5:19" x14ac:dyDescent="0.15">
      <c r="E192" s="13"/>
      <c r="G192" s="13"/>
      <c r="H192" s="13"/>
      <c r="L192" s="13"/>
      <c r="S192" s="13"/>
    </row>
    <row r="193" spans="5:19" x14ac:dyDescent="0.15">
      <c r="E193" s="13"/>
      <c r="G193" s="13"/>
      <c r="H193" s="13"/>
      <c r="L193" s="13"/>
      <c r="S193" s="13"/>
    </row>
    <row r="194" spans="5:19" x14ac:dyDescent="0.15">
      <c r="E194" s="13"/>
      <c r="G194" s="13"/>
      <c r="H194" s="13"/>
      <c r="L194" s="13"/>
      <c r="S194" s="13"/>
    </row>
    <row r="195" spans="5:19" x14ac:dyDescent="0.15">
      <c r="E195" s="13"/>
      <c r="G195" s="13"/>
      <c r="H195" s="13"/>
      <c r="L195" s="13"/>
      <c r="S195" s="13"/>
    </row>
    <row r="196" spans="5:19" x14ac:dyDescent="0.15">
      <c r="E196" s="13"/>
      <c r="G196" s="13"/>
      <c r="H196" s="13"/>
      <c r="L196" s="13"/>
      <c r="S196" s="13"/>
    </row>
    <row r="197" spans="5:19" x14ac:dyDescent="0.15">
      <c r="E197" s="13"/>
      <c r="G197" s="13"/>
      <c r="H197" s="13"/>
      <c r="L197" s="13"/>
      <c r="S197" s="13"/>
    </row>
    <row r="198" spans="5:19" x14ac:dyDescent="0.15">
      <c r="E198" s="13"/>
      <c r="G198" s="13"/>
      <c r="H198" s="13"/>
      <c r="L198" s="13"/>
      <c r="S198" s="13"/>
    </row>
    <row r="199" spans="5:19" x14ac:dyDescent="0.15">
      <c r="E199" s="13"/>
      <c r="G199" s="13"/>
      <c r="H199" s="13"/>
      <c r="L199" s="13"/>
      <c r="S199" s="13"/>
    </row>
    <row r="200" spans="5:19" x14ac:dyDescent="0.15">
      <c r="E200" s="13"/>
      <c r="G200" s="13"/>
      <c r="H200" s="13"/>
      <c r="L200" s="13"/>
      <c r="S200" s="13"/>
    </row>
    <row r="201" spans="5:19" x14ac:dyDescent="0.15">
      <c r="E201" s="13"/>
      <c r="G201" s="13"/>
      <c r="H201" s="13"/>
      <c r="L201" s="13"/>
      <c r="S201" s="13"/>
    </row>
    <row r="202" spans="5:19" x14ac:dyDescent="0.15">
      <c r="E202" s="13"/>
      <c r="G202" s="13"/>
      <c r="H202" s="13"/>
      <c r="L202" s="13"/>
      <c r="S202" s="13"/>
    </row>
    <row r="203" spans="5:19" x14ac:dyDescent="0.15">
      <c r="E203" s="13"/>
      <c r="G203" s="13"/>
      <c r="H203" s="13"/>
      <c r="L203" s="13"/>
      <c r="S203" s="13"/>
    </row>
    <row r="204" spans="5:19" x14ac:dyDescent="0.15">
      <c r="E204" s="13"/>
      <c r="G204" s="13"/>
      <c r="H204" s="13"/>
      <c r="L204" s="13"/>
      <c r="S204" s="13"/>
    </row>
    <row r="205" spans="5:19" x14ac:dyDescent="0.15">
      <c r="E205" s="13"/>
      <c r="G205" s="13"/>
      <c r="H205" s="13"/>
      <c r="L205" s="13"/>
      <c r="S205" s="13"/>
    </row>
    <row r="206" spans="5:19" x14ac:dyDescent="0.15">
      <c r="E206" s="13"/>
      <c r="G206" s="13"/>
      <c r="H206" s="13"/>
      <c r="L206" s="13"/>
      <c r="S206" s="13"/>
    </row>
    <row r="207" spans="5:19" x14ac:dyDescent="0.15">
      <c r="E207" s="13"/>
      <c r="G207" s="13"/>
      <c r="H207" s="13"/>
      <c r="L207" s="13"/>
      <c r="S207" s="13"/>
    </row>
    <row r="208" spans="5:19" x14ac:dyDescent="0.15">
      <c r="E208" s="13"/>
      <c r="G208" s="13"/>
      <c r="H208" s="13"/>
      <c r="L208" s="13"/>
      <c r="S208" s="13"/>
    </row>
    <row r="209" spans="5:19" x14ac:dyDescent="0.15">
      <c r="E209" s="13"/>
      <c r="G209" s="13"/>
      <c r="H209" s="13"/>
      <c r="L209" s="13"/>
      <c r="S209" s="13"/>
    </row>
    <row r="210" spans="5:19" x14ac:dyDescent="0.15">
      <c r="E210" s="13"/>
      <c r="G210" s="13"/>
      <c r="H210" s="13"/>
      <c r="L210" s="13"/>
      <c r="S210" s="13"/>
    </row>
    <row r="211" spans="5:19" x14ac:dyDescent="0.15">
      <c r="E211" s="13"/>
      <c r="G211" s="13"/>
      <c r="H211" s="13"/>
      <c r="L211" s="13"/>
      <c r="S211" s="13"/>
    </row>
    <row r="212" spans="5:19" x14ac:dyDescent="0.15">
      <c r="E212" s="13"/>
      <c r="G212" s="13"/>
      <c r="H212" s="13"/>
      <c r="L212" s="13"/>
      <c r="S212" s="13"/>
    </row>
    <row r="213" spans="5:19" x14ac:dyDescent="0.15">
      <c r="E213" s="13"/>
      <c r="G213" s="13"/>
      <c r="H213" s="13"/>
      <c r="L213" s="13"/>
      <c r="S213" s="13"/>
    </row>
    <row r="214" spans="5:19" x14ac:dyDescent="0.15">
      <c r="E214" s="13"/>
      <c r="G214" s="13"/>
      <c r="H214" s="13"/>
      <c r="L214" s="13"/>
      <c r="S214" s="13"/>
    </row>
    <row r="215" spans="5:19" x14ac:dyDescent="0.15">
      <c r="E215" s="13"/>
      <c r="G215" s="13"/>
      <c r="H215" s="13"/>
      <c r="L215" s="13"/>
      <c r="S215" s="13"/>
    </row>
    <row r="216" spans="5:19" x14ac:dyDescent="0.15">
      <c r="E216" s="13"/>
      <c r="G216" s="13"/>
      <c r="H216" s="13"/>
      <c r="L216" s="13"/>
      <c r="S216" s="13"/>
    </row>
    <row r="217" spans="5:19" x14ac:dyDescent="0.15">
      <c r="E217" s="13"/>
      <c r="G217" s="13"/>
      <c r="H217" s="13"/>
      <c r="L217" s="13"/>
      <c r="S217" s="13"/>
    </row>
    <row r="218" spans="5:19" x14ac:dyDescent="0.15">
      <c r="E218" s="13"/>
      <c r="G218" s="13"/>
      <c r="H218" s="13"/>
      <c r="L218" s="13"/>
      <c r="S218" s="13"/>
    </row>
    <row r="219" spans="5:19" x14ac:dyDescent="0.15">
      <c r="E219" s="13"/>
      <c r="G219" s="13"/>
      <c r="H219" s="13"/>
      <c r="L219" s="13"/>
      <c r="S219" s="13"/>
    </row>
    <row r="220" spans="5:19" x14ac:dyDescent="0.15">
      <c r="E220" s="13"/>
      <c r="G220" s="13"/>
      <c r="H220" s="13"/>
      <c r="L220" s="13"/>
      <c r="S220" s="13"/>
    </row>
    <row r="221" spans="5:19" x14ac:dyDescent="0.15">
      <c r="E221" s="13"/>
      <c r="G221" s="13"/>
      <c r="H221" s="13"/>
      <c r="L221" s="13"/>
      <c r="S221" s="13"/>
    </row>
    <row r="223" spans="5:19" x14ac:dyDescent="0.15">
      <c r="E223" s="13"/>
      <c r="G223" s="13"/>
      <c r="H223" s="13"/>
      <c r="L223" s="13"/>
      <c r="S223" s="13"/>
    </row>
    <row r="224" spans="5:19" x14ac:dyDescent="0.15">
      <c r="E224" s="13"/>
      <c r="G224" s="13"/>
      <c r="H224" s="13"/>
      <c r="L224" s="13"/>
      <c r="S224" s="13"/>
    </row>
    <row r="225" spans="5:19" x14ac:dyDescent="0.15">
      <c r="E225" s="13"/>
      <c r="G225" s="13"/>
      <c r="H225" s="13"/>
      <c r="L225" s="13"/>
      <c r="S225" s="13"/>
    </row>
  </sheetData>
  <sortState ref="A32:T62">
    <sortCondition ref="F32:F62"/>
  </sortState>
  <mergeCells count="5">
    <mergeCell ref="A109:G109"/>
    <mergeCell ref="H109:O109"/>
    <mergeCell ref="Q109:S109"/>
    <mergeCell ref="A1:S1"/>
    <mergeCell ref="A105:L105"/>
  </mergeCells>
  <phoneticPr fontId="3" type="noConversion"/>
  <conditionalFormatting sqref="B114">
    <cfRule type="duplicateValues" dxfId="58" priority="52"/>
    <cfRule type="duplicateValues" dxfId="57" priority="53"/>
  </conditionalFormatting>
  <conditionalFormatting sqref="B118">
    <cfRule type="duplicateValues" dxfId="56" priority="50"/>
    <cfRule type="duplicateValues" dxfId="55" priority="51"/>
  </conditionalFormatting>
  <conditionalFormatting sqref="B119">
    <cfRule type="duplicateValues" dxfId="54" priority="48"/>
    <cfRule type="duplicateValues" dxfId="53" priority="49"/>
  </conditionalFormatting>
  <conditionalFormatting sqref="B121">
    <cfRule type="duplicateValues" dxfId="52" priority="40"/>
    <cfRule type="duplicateValues" dxfId="51" priority="41"/>
  </conditionalFormatting>
  <conditionalFormatting sqref="B122">
    <cfRule type="duplicateValues" dxfId="50" priority="38"/>
    <cfRule type="duplicateValues" dxfId="49" priority="39"/>
  </conditionalFormatting>
  <conditionalFormatting sqref="B123">
    <cfRule type="duplicateValues" dxfId="48" priority="54"/>
    <cfRule type="duplicateValues" dxfId="47" priority="55"/>
  </conditionalFormatting>
  <conditionalFormatting sqref="B124">
    <cfRule type="duplicateValues" dxfId="46" priority="36"/>
    <cfRule type="duplicateValues" dxfId="45" priority="37"/>
  </conditionalFormatting>
  <conditionalFormatting sqref="B126:B130">
    <cfRule type="duplicateValues" dxfId="44" priority="44"/>
    <cfRule type="duplicateValues" dxfId="43" priority="45"/>
  </conditionalFormatting>
  <conditionalFormatting sqref="B106:B107">
    <cfRule type="duplicateValues" dxfId="42" priority="42"/>
    <cfRule type="duplicateValues" dxfId="41" priority="43"/>
  </conditionalFormatting>
  <conditionalFormatting sqref="B132:B1048576 B112:B130 B110 B106:B108 B1:B5 B94:B98 B102:B104">
    <cfRule type="duplicateValues" dxfId="40" priority="34"/>
  </conditionalFormatting>
  <conditionalFormatting sqref="B132:B1048576">
    <cfRule type="duplicateValues" dxfId="39" priority="35"/>
  </conditionalFormatting>
  <conditionalFormatting sqref="B120 B117">
    <cfRule type="duplicateValues" dxfId="38" priority="46"/>
    <cfRule type="duplicateValues" dxfId="37" priority="47"/>
  </conditionalFormatting>
  <conditionalFormatting sqref="B132:B1048576 B112:B130 B110 B106:B108 B1:B5 B94:B98 B102:B104">
    <cfRule type="duplicateValues" dxfId="36" priority="33"/>
  </conditionalFormatting>
  <conditionalFormatting sqref="B108 B110">
    <cfRule type="duplicateValues" dxfId="35" priority="56"/>
    <cfRule type="duplicateValues" dxfId="34" priority="57"/>
  </conditionalFormatting>
  <conditionalFormatting sqref="B128">
    <cfRule type="duplicateValues" dxfId="33" priority="58"/>
    <cfRule type="duplicateValues" dxfId="32" priority="59"/>
  </conditionalFormatting>
  <conditionalFormatting sqref="B109">
    <cfRule type="duplicateValues" dxfId="31" priority="30"/>
  </conditionalFormatting>
  <conditionalFormatting sqref="B109">
    <cfRule type="duplicateValues" dxfId="30" priority="29"/>
  </conditionalFormatting>
  <conditionalFormatting sqref="B109">
    <cfRule type="duplicateValues" dxfId="29" priority="31"/>
    <cfRule type="duplicateValues" dxfId="28" priority="32"/>
  </conditionalFormatting>
  <conditionalFormatting sqref="L133">
    <cfRule type="duplicateValues" dxfId="27" priority="27"/>
    <cfRule type="duplicateValues" dxfId="26" priority="28"/>
  </conditionalFormatting>
  <conditionalFormatting sqref="L133">
    <cfRule type="duplicateValues" dxfId="25" priority="26"/>
  </conditionalFormatting>
  <conditionalFormatting sqref="L133">
    <cfRule type="duplicateValues" dxfId="24" priority="25"/>
  </conditionalFormatting>
  <conditionalFormatting sqref="B86:B93">
    <cfRule type="duplicateValues" dxfId="23" priority="24"/>
  </conditionalFormatting>
  <conditionalFormatting sqref="B86:B93">
    <cfRule type="duplicateValues" dxfId="22" priority="23"/>
  </conditionalFormatting>
  <conditionalFormatting sqref="B78:B85">
    <cfRule type="duplicateValues" dxfId="21" priority="22"/>
  </conditionalFormatting>
  <conditionalFormatting sqref="B78:B85">
    <cfRule type="duplicateValues" dxfId="20" priority="21"/>
  </conditionalFormatting>
  <conditionalFormatting sqref="B70:B77">
    <cfRule type="duplicateValues" dxfId="19" priority="20"/>
  </conditionalFormatting>
  <conditionalFormatting sqref="B70:B77">
    <cfRule type="duplicateValues" dxfId="18" priority="19"/>
  </conditionalFormatting>
  <conditionalFormatting sqref="B62:B69">
    <cfRule type="duplicateValues" dxfId="17" priority="18"/>
  </conditionalFormatting>
  <conditionalFormatting sqref="B62:B69">
    <cfRule type="duplicateValues" dxfId="16" priority="17"/>
  </conditionalFormatting>
  <conditionalFormatting sqref="B54:B61">
    <cfRule type="duplicateValues" dxfId="15" priority="16"/>
  </conditionalFormatting>
  <conditionalFormatting sqref="B54:B61">
    <cfRule type="duplicateValues" dxfId="14" priority="15"/>
  </conditionalFormatting>
  <conditionalFormatting sqref="B46:B53">
    <cfRule type="duplicateValues" dxfId="13" priority="14"/>
  </conditionalFormatting>
  <conditionalFormatting sqref="B46:B53">
    <cfRule type="duplicateValues" dxfId="12" priority="13"/>
  </conditionalFormatting>
  <conditionalFormatting sqref="B38:B45">
    <cfRule type="duplicateValues" dxfId="11" priority="12"/>
  </conditionalFormatting>
  <conditionalFormatting sqref="B38:B45">
    <cfRule type="duplicateValues" dxfId="10" priority="11"/>
  </conditionalFormatting>
  <conditionalFormatting sqref="B30:B37">
    <cfRule type="duplicateValues" dxfId="9" priority="10"/>
  </conditionalFormatting>
  <conditionalFormatting sqref="B30:B37">
    <cfRule type="duplicateValues" dxfId="8" priority="9"/>
  </conditionalFormatting>
  <conditionalFormatting sqref="B22:B29">
    <cfRule type="duplicateValues" dxfId="7" priority="8"/>
  </conditionalFormatting>
  <conditionalFormatting sqref="B22:B29">
    <cfRule type="duplicateValues" dxfId="6" priority="7"/>
  </conditionalFormatting>
  <conditionalFormatting sqref="B14:B21">
    <cfRule type="duplicateValues" dxfId="5" priority="6"/>
  </conditionalFormatting>
  <conditionalFormatting sqref="B14:B21">
    <cfRule type="duplicateValues" dxfId="4" priority="5"/>
  </conditionalFormatting>
  <conditionalFormatting sqref="B6:B13">
    <cfRule type="duplicateValues" dxfId="3" priority="4"/>
  </conditionalFormatting>
  <conditionalFormatting sqref="B6:B13">
    <cfRule type="duplicateValues" dxfId="2" priority="3"/>
  </conditionalFormatting>
  <conditionalFormatting sqref="B99:B101">
    <cfRule type="duplicateValues" dxfId="1" priority="2"/>
  </conditionalFormatting>
  <conditionalFormatting sqref="B99:B101">
    <cfRule type="duplicateValues" dxfId="0" priority="1"/>
  </conditionalFormatting>
  <dataValidations count="1">
    <dataValidation type="list" allowBlank="1" showInputMessage="1" showErrorMessage="1" sqref="D5:D104">
      <formula1>"销售运费,原材料运费"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费用合计</vt:lpstr>
      <vt:lpstr>吉利骨架</vt:lpstr>
      <vt:lpstr>吉利面套</vt:lpstr>
      <vt:lpstr>库房短转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2018-06-07T02:06:55Z</dcterms:modified>
</cp:coreProperties>
</file>