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ather" sheetId="1" r:id="rId4"/>
    <sheet name="tourist" sheetId="2" r:id="rId5"/>
    <sheet name="tourism_prep" sheetId="3" r:id="rId6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1"/>
            <color indexed="8"/>
            <rFont val="Helvetica Neue"/>
          </rPr>
          <t>Microsoft Office User:
https://world-weather.info/forecast/philippines/boracay/december-2024/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1"/>
            <color indexed="8"/>
            <rFont val="Helvetica Neue"/>
          </rPr>
          <t>Microsoft Office User:
https://world-weather.info/forecast/philippines/boracay/december-2024/</t>
        </r>
      </text>
    </comment>
    <comment ref="A2" authorId="0">
      <text>
        <r>
          <rPr>
            <sz val="11"/>
            <color indexed="8"/>
            <rFont val="Helvetica Neue"/>
          </rPr>
          <t xml:space="preserve">Microsoft Office User:
</t>
        </r>
      </text>
    </comment>
    <comment ref="F2" authorId="0">
      <text>
        <r>
          <rPr>
            <sz val="11"/>
            <color indexed="8"/>
            <rFont val="Helvetica Neue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<sst xmlns="http://schemas.openxmlformats.org/spreadsheetml/2006/main" uniqueCount="12">
  <si>
    <t>date</t>
  </si>
  <si>
    <t>days_rained</t>
  </si>
  <si>
    <t>days_cloudy</t>
  </si>
  <si>
    <t>days_sunny</t>
  </si>
  <si>
    <t>percent_rain</t>
  </si>
  <si>
    <t>percent_no_rain</t>
  </si>
  <si>
    <t>tourist_count</t>
  </si>
  <si>
    <t>total tourist</t>
  </si>
  <si>
    <t>total_ph_tourist</t>
  </si>
  <si>
    <t>% of whole per year</t>
  </si>
  <si>
    <t>We had approx 2.65M visitors in 2022. This is an optimistic estimate of what the actual number could be</t>
  </si>
  <si>
    <t>approx.total  bohol 2024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</si>
</sst>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00000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7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17" fontId="0" borderId="3" applyNumberFormat="1" applyFont="1" applyFill="0" applyBorder="1" applyAlignment="1" applyProtection="0">
      <alignment vertical="bottom"/>
    </xf>
    <xf numFmtId="3" fontId="0" fillId="2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3" fontId="0" borderId="6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49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7" customHeight="1">
      <c r="A2" s="3">
        <v>44197</v>
      </c>
      <c r="B2" s="4">
        <v>20</v>
      </c>
      <c r="C2" s="4">
        <v>9</v>
      </c>
      <c r="D2" s="4">
        <v>2</v>
      </c>
      <c r="E2" s="5"/>
      <c r="F2" s="5"/>
    </row>
    <row r="3" ht="17" customHeight="1">
      <c r="A3" s="3">
        <v>44228</v>
      </c>
      <c r="B3" s="4">
        <v>16</v>
      </c>
      <c r="C3" s="4">
        <v>11</v>
      </c>
      <c r="D3" s="4">
        <v>1</v>
      </c>
      <c r="E3" s="5"/>
      <c r="F3" s="5"/>
    </row>
    <row r="4" ht="17" customHeight="1">
      <c r="A4" s="3">
        <v>44256</v>
      </c>
      <c r="B4" s="4">
        <v>23</v>
      </c>
      <c r="C4" s="4">
        <v>5</v>
      </c>
      <c r="D4" s="4">
        <v>3</v>
      </c>
      <c r="E4" s="5"/>
      <c r="F4" s="5"/>
    </row>
    <row r="5" ht="17" customHeight="1">
      <c r="A5" s="3">
        <v>44287</v>
      </c>
      <c r="B5" s="4">
        <v>13</v>
      </c>
      <c r="C5" s="4">
        <v>15</v>
      </c>
      <c r="D5" s="4">
        <v>2</v>
      </c>
      <c r="E5" s="5"/>
      <c r="F5" s="5"/>
    </row>
    <row r="6" ht="17" customHeight="1">
      <c r="A6" s="3">
        <v>44317</v>
      </c>
      <c r="B6" s="4">
        <v>19</v>
      </c>
      <c r="C6" s="4">
        <v>8</v>
      </c>
      <c r="D6" s="4">
        <v>4</v>
      </c>
      <c r="E6" s="5"/>
      <c r="F6" s="5"/>
    </row>
    <row r="7" ht="17" customHeight="1">
      <c r="A7" s="3">
        <v>44348</v>
      </c>
      <c r="B7" s="4">
        <v>10</v>
      </c>
      <c r="C7" s="4">
        <v>16</v>
      </c>
      <c r="D7" s="4">
        <v>4</v>
      </c>
      <c r="E7" s="5"/>
      <c r="F7" s="5"/>
    </row>
    <row r="8" ht="17" customHeight="1">
      <c r="A8" s="3">
        <v>44378</v>
      </c>
      <c r="B8" s="4">
        <v>12</v>
      </c>
      <c r="C8" s="4">
        <v>17</v>
      </c>
      <c r="D8" s="4">
        <v>2</v>
      </c>
      <c r="E8" s="5"/>
      <c r="F8" s="5"/>
    </row>
    <row r="9" ht="17" customHeight="1">
      <c r="A9" s="3">
        <v>44409</v>
      </c>
      <c r="B9" s="4">
        <v>10</v>
      </c>
      <c r="C9" s="4">
        <v>16</v>
      </c>
      <c r="D9" s="4">
        <v>5</v>
      </c>
      <c r="E9" s="5"/>
      <c r="F9" s="5"/>
    </row>
    <row r="10" ht="17" customHeight="1">
      <c r="A10" s="3">
        <v>44440</v>
      </c>
      <c r="B10" s="4">
        <v>13</v>
      </c>
      <c r="C10" s="4">
        <v>13</v>
      </c>
      <c r="D10" s="4">
        <v>4</v>
      </c>
      <c r="E10" s="5"/>
      <c r="F10" s="5"/>
    </row>
    <row r="11" ht="17" customHeight="1">
      <c r="A11" s="3">
        <v>44470</v>
      </c>
      <c r="B11" s="4">
        <v>17</v>
      </c>
      <c r="C11" s="4">
        <v>14</v>
      </c>
      <c r="D11" s="4">
        <v>0</v>
      </c>
      <c r="E11" s="5"/>
      <c r="F11" s="5"/>
    </row>
    <row r="12" ht="17" customHeight="1">
      <c r="A12" s="3">
        <v>44501</v>
      </c>
      <c r="B12" s="4">
        <v>26</v>
      </c>
      <c r="C12" s="4">
        <v>2</v>
      </c>
      <c r="D12" s="4">
        <v>2</v>
      </c>
      <c r="E12" s="5"/>
      <c r="F12" s="5"/>
    </row>
    <row r="13" ht="17" customHeight="1">
      <c r="A13" s="3">
        <v>44531</v>
      </c>
      <c r="B13" s="4">
        <v>24</v>
      </c>
      <c r="C13" s="4">
        <v>6</v>
      </c>
      <c r="D13" s="4">
        <v>1</v>
      </c>
      <c r="E13" s="5"/>
      <c r="F13" s="5"/>
    </row>
    <row r="14" ht="17" customHeight="1">
      <c r="A14" s="3">
        <v>44562</v>
      </c>
      <c r="B14" s="4">
        <v>24</v>
      </c>
      <c r="C14" s="4">
        <v>7</v>
      </c>
      <c r="D14" s="4">
        <v>0</v>
      </c>
      <c r="E14" s="5"/>
      <c r="F14" s="5"/>
    </row>
    <row r="15" ht="17" customHeight="1">
      <c r="A15" s="3">
        <v>44593</v>
      </c>
      <c r="B15" s="4">
        <v>17</v>
      </c>
      <c r="C15" s="4">
        <v>10</v>
      </c>
      <c r="D15" s="4">
        <v>1</v>
      </c>
      <c r="E15" s="5"/>
      <c r="F15" s="5"/>
    </row>
    <row r="16" ht="17" customHeight="1">
      <c r="A16" s="3">
        <v>44621</v>
      </c>
      <c r="B16" s="4">
        <v>27</v>
      </c>
      <c r="C16" s="4">
        <v>4</v>
      </c>
      <c r="D16" s="4">
        <v>0</v>
      </c>
      <c r="E16" s="5"/>
      <c r="F16" s="5"/>
    </row>
    <row r="17" ht="17" customHeight="1">
      <c r="A17" s="3">
        <v>44652</v>
      </c>
      <c r="B17" s="4">
        <v>24</v>
      </c>
      <c r="C17" s="4">
        <v>6</v>
      </c>
      <c r="D17" s="4">
        <v>0</v>
      </c>
      <c r="E17" s="5"/>
      <c r="F17" s="5"/>
    </row>
    <row r="18" ht="17" customHeight="1">
      <c r="A18" s="3">
        <v>44682</v>
      </c>
      <c r="B18" s="4">
        <v>15</v>
      </c>
      <c r="C18" s="4">
        <v>16</v>
      </c>
      <c r="D18" s="4">
        <v>0</v>
      </c>
      <c r="E18" s="5"/>
      <c r="F18" s="5"/>
    </row>
    <row r="19" ht="17" customHeight="1">
      <c r="A19" s="3">
        <v>44713</v>
      </c>
      <c r="B19" s="4">
        <v>13</v>
      </c>
      <c r="C19" s="4">
        <v>15</v>
      </c>
      <c r="D19" s="4">
        <v>2</v>
      </c>
      <c r="E19" s="5"/>
      <c r="F19" s="5"/>
    </row>
    <row r="20" ht="17" customHeight="1">
      <c r="A20" s="3">
        <v>44743</v>
      </c>
      <c r="B20" s="4">
        <v>14</v>
      </c>
      <c r="C20" s="4">
        <v>16</v>
      </c>
      <c r="D20" s="4">
        <v>1</v>
      </c>
      <c r="E20" s="5"/>
      <c r="F20" s="5"/>
    </row>
    <row r="21" ht="17" customHeight="1">
      <c r="A21" s="3">
        <v>44774</v>
      </c>
      <c r="B21" s="4">
        <v>13</v>
      </c>
      <c r="C21" s="4">
        <v>17</v>
      </c>
      <c r="D21" s="4">
        <v>1</v>
      </c>
      <c r="E21" s="5"/>
      <c r="F21" s="5"/>
    </row>
    <row r="22" ht="17" customHeight="1">
      <c r="A22" s="3">
        <v>44805</v>
      </c>
      <c r="B22" s="4">
        <v>10</v>
      </c>
      <c r="C22" s="4">
        <v>15</v>
      </c>
      <c r="D22" s="4">
        <v>3</v>
      </c>
      <c r="E22" s="5"/>
      <c r="F22" s="5"/>
    </row>
    <row r="23" ht="17" customHeight="1">
      <c r="A23" s="3">
        <v>44835</v>
      </c>
      <c r="B23" s="4">
        <v>26</v>
      </c>
      <c r="C23" s="4">
        <v>5</v>
      </c>
      <c r="D23" s="4">
        <v>0</v>
      </c>
      <c r="E23" s="5"/>
      <c r="F23" s="5"/>
    </row>
    <row r="24" ht="17" customHeight="1">
      <c r="A24" s="3">
        <v>44866</v>
      </c>
      <c r="B24" s="4">
        <v>26</v>
      </c>
      <c r="C24" s="4">
        <v>4</v>
      </c>
      <c r="D24" s="4">
        <v>0</v>
      </c>
      <c r="E24" s="5"/>
      <c r="F24" s="5"/>
    </row>
    <row r="25" ht="17" customHeight="1">
      <c r="A25" s="3">
        <v>44896</v>
      </c>
      <c r="B25" s="4">
        <v>27</v>
      </c>
      <c r="C25" s="4">
        <v>4</v>
      </c>
      <c r="D25" s="4">
        <v>0</v>
      </c>
      <c r="E25" s="5"/>
      <c r="F25" s="5"/>
    </row>
    <row r="26" ht="17" customHeight="1">
      <c r="A26" s="3">
        <v>44927</v>
      </c>
      <c r="B26" s="4">
        <v>27</v>
      </c>
      <c r="C26" s="4">
        <v>4</v>
      </c>
      <c r="D26" s="4">
        <v>0</v>
      </c>
      <c r="E26" s="5"/>
      <c r="F26" s="5"/>
    </row>
    <row r="27" ht="17" customHeight="1">
      <c r="A27" s="3">
        <v>44958</v>
      </c>
      <c r="B27" s="4">
        <v>21</v>
      </c>
      <c r="C27" s="4">
        <v>7</v>
      </c>
      <c r="D27" s="4">
        <v>0</v>
      </c>
      <c r="E27" s="5"/>
      <c r="F27" s="5"/>
    </row>
    <row r="28" ht="17" customHeight="1">
      <c r="A28" s="3">
        <v>44986</v>
      </c>
      <c r="B28" s="4">
        <v>23</v>
      </c>
      <c r="C28" s="4">
        <v>6</v>
      </c>
      <c r="D28" s="4">
        <v>2</v>
      </c>
      <c r="E28" s="5"/>
      <c r="F28" s="5"/>
    </row>
    <row r="29" ht="17" customHeight="1">
      <c r="A29" s="3">
        <v>45017</v>
      </c>
      <c r="B29" s="4">
        <v>15</v>
      </c>
      <c r="C29" s="4">
        <v>10</v>
      </c>
      <c r="D29" s="4">
        <v>5</v>
      </c>
      <c r="E29" s="5"/>
      <c r="F29" s="5"/>
    </row>
    <row r="30" ht="17" customHeight="1">
      <c r="A30" s="3">
        <v>45047</v>
      </c>
      <c r="B30" s="4">
        <v>11</v>
      </c>
      <c r="C30" s="4">
        <v>13</v>
      </c>
      <c r="D30" s="4">
        <v>7</v>
      </c>
      <c r="E30" s="5"/>
      <c r="F30" s="5"/>
    </row>
    <row r="31" ht="17" customHeight="1">
      <c r="A31" s="3">
        <v>45078</v>
      </c>
      <c r="B31" s="4">
        <v>19</v>
      </c>
      <c r="C31" s="4">
        <v>10</v>
      </c>
      <c r="D31" s="4">
        <v>1</v>
      </c>
      <c r="E31" s="5"/>
      <c r="F31" s="5"/>
    </row>
    <row r="32" ht="17" customHeight="1">
      <c r="A32" s="3">
        <v>45108</v>
      </c>
      <c r="B32" s="4">
        <v>15</v>
      </c>
      <c r="C32" s="4">
        <v>13</v>
      </c>
      <c r="D32" s="4">
        <v>3</v>
      </c>
      <c r="E32" s="5"/>
      <c r="F32" s="5"/>
    </row>
    <row r="33" ht="17" customHeight="1">
      <c r="A33" s="3">
        <v>45139</v>
      </c>
      <c r="B33" s="4">
        <v>15</v>
      </c>
      <c r="C33" s="4">
        <v>13</v>
      </c>
      <c r="D33" s="4">
        <v>3</v>
      </c>
      <c r="E33" s="5"/>
      <c r="F33" s="5"/>
    </row>
    <row r="34" ht="17" customHeight="1">
      <c r="A34" s="3">
        <v>45170</v>
      </c>
      <c r="B34" s="4">
        <v>12</v>
      </c>
      <c r="C34" s="4">
        <v>15</v>
      </c>
      <c r="D34" s="4">
        <v>3</v>
      </c>
      <c r="E34" s="5"/>
      <c r="F34" s="5"/>
    </row>
    <row r="35" ht="17" customHeight="1">
      <c r="A35" s="3">
        <v>45200</v>
      </c>
      <c r="B35" s="4">
        <v>18</v>
      </c>
      <c r="C35" s="4">
        <v>10</v>
      </c>
      <c r="D35" s="4">
        <v>3</v>
      </c>
      <c r="E35" s="5"/>
      <c r="F35" s="5"/>
    </row>
    <row r="36" ht="17" customHeight="1">
      <c r="A36" s="3">
        <v>45231</v>
      </c>
      <c r="B36" s="4">
        <v>22</v>
      </c>
      <c r="C36" s="4">
        <v>7</v>
      </c>
      <c r="D36" s="4">
        <v>1</v>
      </c>
      <c r="E36" s="5"/>
      <c r="F36" s="5"/>
    </row>
    <row r="37" ht="17" customHeight="1">
      <c r="A37" s="3">
        <v>45261</v>
      </c>
      <c r="B37" s="4">
        <v>24</v>
      </c>
      <c r="C37" s="4">
        <v>5</v>
      </c>
      <c r="D37" s="4">
        <v>2</v>
      </c>
      <c r="E37" s="5"/>
      <c r="F37" s="5"/>
    </row>
    <row r="38" ht="17" customHeight="1">
      <c r="A38" s="3">
        <v>45292</v>
      </c>
      <c r="B38" s="4">
        <v>21</v>
      </c>
      <c r="C38" s="4">
        <v>8</v>
      </c>
      <c r="D38" s="4">
        <v>2</v>
      </c>
      <c r="E38" s="5"/>
      <c r="F38" s="5"/>
    </row>
    <row r="39" ht="17" customHeight="1">
      <c r="A39" s="3">
        <v>45323</v>
      </c>
      <c r="B39" s="4">
        <v>14</v>
      </c>
      <c r="C39" s="4">
        <v>9</v>
      </c>
      <c r="D39" s="4">
        <v>5</v>
      </c>
      <c r="E39" s="5"/>
      <c r="F39" s="5"/>
    </row>
    <row r="40" ht="17" customHeight="1">
      <c r="A40" s="3">
        <v>45352</v>
      </c>
      <c r="B40" s="4">
        <v>17</v>
      </c>
      <c r="C40" s="4">
        <v>13</v>
      </c>
      <c r="D40" s="4">
        <v>1</v>
      </c>
      <c r="E40" s="5"/>
      <c r="F40" s="5"/>
    </row>
    <row r="41" ht="17" customHeight="1">
      <c r="A41" s="3">
        <v>45383</v>
      </c>
      <c r="B41" s="4">
        <v>22</v>
      </c>
      <c r="C41" s="4">
        <v>6</v>
      </c>
      <c r="D41" s="4">
        <v>2</v>
      </c>
      <c r="E41" s="5"/>
      <c r="F41" s="5"/>
    </row>
    <row r="42" ht="17" customHeight="1">
      <c r="A42" s="3">
        <v>45413</v>
      </c>
      <c r="B42" s="4">
        <v>17</v>
      </c>
      <c r="C42" s="4">
        <v>11</v>
      </c>
      <c r="D42" s="4">
        <v>3</v>
      </c>
      <c r="E42" s="5"/>
      <c r="F42" s="5"/>
    </row>
    <row r="43" ht="17" customHeight="1">
      <c r="A43" s="3">
        <v>45444</v>
      </c>
      <c r="B43" s="4">
        <v>20</v>
      </c>
      <c r="C43" s="4">
        <v>10</v>
      </c>
      <c r="D43" s="4">
        <v>0</v>
      </c>
      <c r="E43" s="5"/>
      <c r="F43" s="5"/>
    </row>
    <row r="44" ht="17" customHeight="1">
      <c r="A44" s="3">
        <v>45474</v>
      </c>
      <c r="B44" s="4">
        <v>16</v>
      </c>
      <c r="C44" s="4">
        <v>11</v>
      </c>
      <c r="D44" s="4">
        <v>4</v>
      </c>
      <c r="E44" s="5"/>
      <c r="F44" s="5"/>
    </row>
    <row r="45" ht="17" customHeight="1">
      <c r="A45" s="3">
        <v>45505</v>
      </c>
      <c r="B45" s="4">
        <v>8</v>
      </c>
      <c r="C45" s="4">
        <v>21</v>
      </c>
      <c r="D45" s="4">
        <v>2</v>
      </c>
      <c r="E45" s="5"/>
      <c r="F45" s="5"/>
    </row>
    <row r="46" ht="17" customHeight="1">
      <c r="A46" s="3">
        <v>45536</v>
      </c>
      <c r="B46" s="4">
        <v>15</v>
      </c>
      <c r="C46" s="4">
        <v>15</v>
      </c>
      <c r="D46" s="4">
        <v>0</v>
      </c>
      <c r="E46" s="5"/>
      <c r="F46" s="5"/>
    </row>
    <row r="47" ht="17" customHeight="1">
      <c r="A47" s="3">
        <v>45566</v>
      </c>
      <c r="B47" s="4">
        <v>21</v>
      </c>
      <c r="C47" s="4">
        <v>8</v>
      </c>
      <c r="D47" s="4">
        <v>2</v>
      </c>
      <c r="E47" s="5"/>
      <c r="F47" s="5"/>
    </row>
    <row r="48" ht="17" customHeight="1">
      <c r="A48" s="3">
        <v>45597</v>
      </c>
      <c r="B48" s="4">
        <v>18</v>
      </c>
      <c r="C48" s="4">
        <v>11</v>
      </c>
      <c r="D48" s="4">
        <v>1</v>
      </c>
      <c r="E48" s="5"/>
      <c r="F48" s="5"/>
    </row>
    <row r="49" ht="17" customHeight="1">
      <c r="A49" s="3">
        <v>45627</v>
      </c>
      <c r="B49" s="4">
        <v>27</v>
      </c>
      <c r="C49" s="4">
        <v>4</v>
      </c>
      <c r="D49" s="4">
        <v>0</v>
      </c>
      <c r="E49" s="5"/>
      <c r="F49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7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6" customWidth="1"/>
    <col min="2" max="2" width="10.8516" style="6" customWidth="1"/>
    <col min="3" max="3" width="10.8516" style="6" customWidth="1"/>
    <col min="4" max="4" width="10.8516" style="6" customWidth="1"/>
    <col min="5" max="5" width="10.8516" style="6" customWidth="1"/>
    <col min="6" max="256" width="10.8516" style="6" customWidth="1"/>
  </cols>
  <sheetData>
    <row r="1" ht="17" customHeight="1">
      <c r="A1" t="s" s="2">
        <v>0</v>
      </c>
      <c r="B1" t="s" s="7">
        <v>6</v>
      </c>
      <c r="C1" s="5"/>
      <c r="D1" s="5"/>
      <c r="E1" s="5"/>
    </row>
    <row r="2" ht="17" customHeight="1">
      <c r="A2" s="8">
        <v>44562</v>
      </c>
      <c r="B2" s="9">
        <v>1236.980248112875</v>
      </c>
      <c r="C2" s="10"/>
      <c r="D2" s="5"/>
      <c r="E2" s="5"/>
    </row>
    <row r="3" ht="17" customHeight="1">
      <c r="A3" s="3">
        <v>44593</v>
      </c>
      <c r="B3" s="11">
        <v>9611.221712865306</v>
      </c>
      <c r="C3" s="5"/>
      <c r="D3" s="5"/>
      <c r="E3" s="5"/>
    </row>
    <row r="4" ht="17" customHeight="1">
      <c r="A4" s="3">
        <v>44621</v>
      </c>
      <c r="B4" s="12">
        <v>23597.498138157192</v>
      </c>
      <c r="C4" s="5"/>
      <c r="D4" s="5"/>
      <c r="E4" s="5"/>
    </row>
    <row r="5" ht="17" customHeight="1">
      <c r="A5" s="3">
        <v>44652</v>
      </c>
      <c r="B5" s="12">
        <v>37984.418385871570</v>
      </c>
      <c r="C5" s="5"/>
      <c r="D5" s="5"/>
      <c r="E5" s="5"/>
    </row>
    <row r="6" ht="17" customHeight="1">
      <c r="A6" s="3">
        <v>44682</v>
      </c>
      <c r="B6" s="12">
        <v>41573.695546126146</v>
      </c>
      <c r="C6" s="5"/>
      <c r="D6" s="5"/>
      <c r="E6" s="5"/>
    </row>
    <row r="7" ht="17" customHeight="1">
      <c r="A7" s="3">
        <v>44713</v>
      </c>
      <c r="B7" s="12">
        <v>51225.404643761140</v>
      </c>
      <c r="C7" s="5"/>
      <c r="D7" s="5"/>
      <c r="E7" s="5"/>
    </row>
    <row r="8" ht="17" customHeight="1">
      <c r="A8" s="3">
        <v>44743</v>
      </c>
      <c r="B8" s="12">
        <v>59552.712970944725</v>
      </c>
      <c r="C8" s="5"/>
      <c r="D8" s="5"/>
      <c r="E8" s="5"/>
    </row>
    <row r="9" ht="17" customHeight="1">
      <c r="A9" s="3">
        <v>44774</v>
      </c>
      <c r="B9" s="12">
        <v>53082.587169017730</v>
      </c>
      <c r="C9" s="5"/>
      <c r="D9" s="5"/>
      <c r="E9" s="5"/>
    </row>
    <row r="10" ht="17" customHeight="1">
      <c r="A10" s="3">
        <v>44805</v>
      </c>
      <c r="B10" s="12">
        <v>49732.6085814318</v>
      </c>
      <c r="C10" s="5"/>
      <c r="D10" s="5"/>
      <c r="E10" s="5"/>
    </row>
    <row r="11" ht="17" customHeight="1">
      <c r="A11" s="3">
        <v>44835</v>
      </c>
      <c r="B11" s="12">
        <v>55353.506452070091</v>
      </c>
      <c r="C11" s="5"/>
      <c r="D11" s="5"/>
      <c r="E11" s="5"/>
    </row>
    <row r="12" ht="17" customHeight="1">
      <c r="A12" s="3">
        <v>44866</v>
      </c>
      <c r="B12" s="12">
        <v>65386.119254180172</v>
      </c>
      <c r="C12" s="5"/>
      <c r="D12" s="5"/>
      <c r="E12" s="5"/>
    </row>
    <row r="13" ht="17" customHeight="1">
      <c r="A13" s="3">
        <v>44896</v>
      </c>
      <c r="B13" s="12">
        <v>87466.246897461227</v>
      </c>
      <c r="C13" s="5"/>
      <c r="D13" s="5"/>
      <c r="E13" s="5"/>
    </row>
    <row r="14" ht="17" customHeight="1">
      <c r="A14" s="3">
        <v>44927</v>
      </c>
      <c r="B14" s="4">
        <v>86254.380143533956</v>
      </c>
      <c r="C14" s="5"/>
      <c r="D14" s="5"/>
      <c r="E14" s="5"/>
    </row>
    <row r="15" ht="17" customHeight="1">
      <c r="A15" s="3">
        <v>44958</v>
      </c>
      <c r="B15" s="4">
        <v>86600.759395415924</v>
      </c>
      <c r="C15" s="5"/>
      <c r="D15" s="5"/>
      <c r="E15" s="5"/>
    </row>
    <row r="16" ht="17" customHeight="1">
      <c r="A16" s="3">
        <v>44986</v>
      </c>
      <c r="B16" s="4">
        <v>88386.730956487576</v>
      </c>
      <c r="C16" s="5"/>
      <c r="D16" s="5"/>
      <c r="E16" s="5"/>
    </row>
    <row r="17" ht="17" customHeight="1">
      <c r="A17" s="3">
        <v>45017</v>
      </c>
      <c r="B17" s="4">
        <v>85123.6302788871</v>
      </c>
      <c r="C17" s="5"/>
      <c r="D17" s="5"/>
      <c r="E17" s="5"/>
    </row>
    <row r="18" ht="17" customHeight="1">
      <c r="A18" s="3">
        <v>45047</v>
      </c>
      <c r="B18" s="4">
        <v>72339.745819005286</v>
      </c>
      <c r="C18" s="5"/>
      <c r="D18" s="5"/>
      <c r="E18" s="5"/>
    </row>
    <row r="19" ht="17" customHeight="1">
      <c r="A19" s="3">
        <v>45078</v>
      </c>
      <c r="B19" s="4">
        <v>83411.059900483568</v>
      </c>
      <c r="C19" s="5"/>
      <c r="D19" s="5"/>
      <c r="E19" s="5"/>
    </row>
    <row r="20" ht="17" customHeight="1">
      <c r="A20" s="3">
        <v>45108</v>
      </c>
      <c r="B20" s="4">
        <v>95942.592952610168</v>
      </c>
      <c r="C20" s="5"/>
      <c r="D20" s="5"/>
      <c r="E20" s="5"/>
    </row>
    <row r="21" ht="17" customHeight="1">
      <c r="A21" s="3">
        <v>45139</v>
      </c>
      <c r="B21" s="4">
        <v>81326.280486930060</v>
      </c>
      <c r="C21" s="5"/>
      <c r="D21" s="5"/>
      <c r="E21" s="5"/>
    </row>
    <row r="22" ht="17" customHeight="1">
      <c r="A22" s="3">
        <v>45170</v>
      </c>
      <c r="B22" s="4">
        <v>71049.743261835451</v>
      </c>
      <c r="C22" s="5"/>
      <c r="D22" s="5"/>
      <c r="E22" s="5"/>
    </row>
    <row r="23" ht="17" customHeight="1">
      <c r="A23" s="3">
        <v>45200</v>
      </c>
      <c r="B23" s="4">
        <v>75612.695262887821</v>
      </c>
      <c r="C23" s="5"/>
      <c r="D23" s="5"/>
      <c r="E23" s="5"/>
    </row>
    <row r="24" ht="17" customHeight="1">
      <c r="A24" s="3">
        <v>45231</v>
      </c>
      <c r="B24" s="4">
        <v>81749.591611279364</v>
      </c>
      <c r="C24" s="5"/>
      <c r="D24" s="5"/>
      <c r="E24" s="5"/>
    </row>
    <row r="25" ht="17" customHeight="1">
      <c r="A25" s="3">
        <v>45261</v>
      </c>
      <c r="B25" s="4">
        <v>105056.7899306438</v>
      </c>
      <c r="C25" s="5"/>
      <c r="D25" s="5"/>
      <c r="E25" s="5"/>
    </row>
    <row r="26" ht="17" customHeight="1">
      <c r="A26" s="3">
        <v>45292</v>
      </c>
      <c r="B26" s="4">
        <v>135176.8848697757</v>
      </c>
      <c r="C26" s="5"/>
      <c r="D26" s="5"/>
      <c r="E26" s="5"/>
    </row>
    <row r="27" ht="17" customHeight="1">
      <c r="A27" s="3">
        <v>45323</v>
      </c>
      <c r="B27" s="4">
        <v>137034.2642473548</v>
      </c>
      <c r="C27" s="5"/>
      <c r="D27" s="5"/>
      <c r="E27" s="5"/>
    </row>
    <row r="28" ht="17" customHeight="1">
      <c r="A28" s="3">
        <v>45352</v>
      </c>
      <c r="B28" s="4">
        <v>119005.9418255776</v>
      </c>
      <c r="C28" s="5"/>
      <c r="D28" s="5"/>
      <c r="E28" s="5"/>
    </row>
    <row r="29" ht="17" customHeight="1">
      <c r="A29" s="3">
        <v>45383</v>
      </c>
      <c r="B29" s="4">
        <v>108118.3994890198</v>
      </c>
      <c r="C29" s="5"/>
      <c r="D29" s="5"/>
      <c r="E29" s="5"/>
    </row>
    <row r="30" ht="17" customHeight="1">
      <c r="A30" s="3">
        <v>45413</v>
      </c>
      <c r="B30" s="4">
        <v>105290.3258339146</v>
      </c>
      <c r="C30" s="5"/>
      <c r="D30" s="5"/>
      <c r="E30" s="5"/>
    </row>
    <row r="31" ht="17" customHeight="1">
      <c r="A31" s="3">
        <v>45444</v>
      </c>
      <c r="B31" s="4">
        <v>108096.985384958</v>
      </c>
      <c r="C31" s="5"/>
      <c r="D31" s="5"/>
      <c r="E31" s="5"/>
    </row>
    <row r="32" ht="17" customHeight="1">
      <c r="A32" s="3">
        <v>45474</v>
      </c>
      <c r="B32" s="4">
        <v>123652.5670871608</v>
      </c>
      <c r="C32" s="5"/>
      <c r="D32" s="5"/>
      <c r="E32" s="5"/>
    </row>
    <row r="33" ht="17" customHeight="1">
      <c r="A33" s="3">
        <v>45505</v>
      </c>
      <c r="B33" s="4">
        <v>111184.3814870532</v>
      </c>
      <c r="C33" s="5"/>
      <c r="D33" s="5"/>
      <c r="E33" s="5"/>
    </row>
    <row r="34" ht="17" customHeight="1">
      <c r="A34" s="3">
        <v>45536</v>
      </c>
      <c r="B34" s="4">
        <v>96780.925647339624</v>
      </c>
      <c r="C34" s="5"/>
      <c r="D34" s="5"/>
      <c r="E34" s="5"/>
    </row>
    <row r="35" ht="17" customHeight="1">
      <c r="A35" s="3">
        <v>45566</v>
      </c>
      <c r="B35" s="4">
        <v>103789.9266306403</v>
      </c>
      <c r="C35" s="5"/>
      <c r="D35" s="5"/>
      <c r="E35" s="5"/>
    </row>
    <row r="36" ht="17" customHeight="1">
      <c r="A36" s="3">
        <v>45597</v>
      </c>
      <c r="B36" s="4">
        <v>111032.1295603722</v>
      </c>
      <c r="C36" s="5"/>
      <c r="D36" s="5"/>
      <c r="E36" s="5"/>
    </row>
    <row r="37" ht="17" customHeight="1">
      <c r="A37" s="3">
        <v>45627</v>
      </c>
      <c r="B37" s="4">
        <v>140837.2679368334</v>
      </c>
      <c r="C37" s="5"/>
      <c r="D37" s="5"/>
      <c r="E37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L37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3" customWidth="1"/>
    <col min="2" max="2" width="15.1719" style="13" customWidth="1"/>
    <col min="3" max="3" width="10.8516" style="13" customWidth="1"/>
    <col min="4" max="4" width="10.8516" style="13" customWidth="1"/>
    <col min="5" max="5" width="10.8516" style="13" customWidth="1"/>
    <col min="6" max="6" width="10.8516" style="13" customWidth="1"/>
    <col min="7" max="7" width="15.1719" style="13" customWidth="1"/>
    <col min="8" max="8" width="21.8516" style="13" customWidth="1"/>
    <col min="9" max="9" width="10.8516" style="13" customWidth="1"/>
    <col min="10" max="10" width="10.8516" style="13" customWidth="1"/>
    <col min="11" max="11" width="10.8516" style="13" customWidth="1"/>
    <col min="12" max="12" width="10.8516" style="13" customWidth="1"/>
    <col min="13" max="256" width="10.8516" style="13" customWidth="1"/>
  </cols>
  <sheetData>
    <row r="1" ht="17" customHeight="1">
      <c r="A1" t="s" s="2">
        <v>0</v>
      </c>
      <c r="B1" t="s" s="7">
        <v>6</v>
      </c>
      <c r="C1" t="s" s="2">
        <v>7</v>
      </c>
      <c r="D1" s="5"/>
      <c r="E1" s="5"/>
      <c r="F1" s="5"/>
      <c r="G1" t="s" s="7">
        <v>8</v>
      </c>
      <c r="H1" t="s" s="2">
        <v>9</v>
      </c>
      <c r="I1" s="5"/>
      <c r="J1" s="5"/>
      <c r="K1" s="5"/>
      <c r="L1" s="5"/>
    </row>
    <row r="2" ht="17" customHeight="1">
      <c r="A2" s="8">
        <v>44562</v>
      </c>
      <c r="B2" s="9">
        <f>$C$2*H2</f>
        <v>1236.980248112875</v>
      </c>
      <c r="C2" s="14">
        <v>535803</v>
      </c>
      <c r="D2" s="5"/>
      <c r="E2" s="5"/>
      <c r="F2" s="8">
        <v>44562</v>
      </c>
      <c r="G2" s="15">
        <v>6141</v>
      </c>
      <c r="H2" s="16">
        <f>G2/SUM($G$2:$G$13)</f>
        <v>0.002308647484453941</v>
      </c>
      <c r="I2" s="5"/>
      <c r="J2" s="5"/>
      <c r="K2" s="4">
        <v>2659999</v>
      </c>
      <c r="L2" t="s" s="2">
        <v>10</v>
      </c>
    </row>
    <row r="3" ht="17" customHeight="1">
      <c r="A3" s="3">
        <v>44593</v>
      </c>
      <c r="B3" s="11">
        <f>$C$2*H3</f>
        <v>9611.221712865306</v>
      </c>
      <c r="C3" s="5"/>
      <c r="D3" s="5"/>
      <c r="E3" s="5"/>
      <c r="F3" s="3">
        <v>44593</v>
      </c>
      <c r="G3" s="17">
        <v>47715</v>
      </c>
      <c r="H3" s="18">
        <f>G3/SUM($G$2:$G$13)</f>
        <v>0.01793797666841228</v>
      </c>
      <c r="I3" s="5"/>
      <c r="J3" s="5"/>
      <c r="K3" s="19">
        <f>SUM(G3:G13)</f>
        <v>2653858</v>
      </c>
      <c r="L3" s="5"/>
    </row>
    <row r="4" ht="17" customHeight="1">
      <c r="A4" s="3">
        <v>44621</v>
      </c>
      <c r="B4" s="12">
        <f>$C$2*H4</f>
        <v>23597.498138157192</v>
      </c>
      <c r="C4" s="5"/>
      <c r="D4" s="5"/>
      <c r="E4" s="5"/>
      <c r="F4" s="3">
        <v>44621</v>
      </c>
      <c r="G4" s="4">
        <v>117150</v>
      </c>
      <c r="H4" s="18">
        <f>G4/SUM($G$2:$G$13)</f>
        <v>0.04404136994036464</v>
      </c>
      <c r="I4" s="5"/>
      <c r="J4" s="20"/>
      <c r="K4" s="21">
        <f>K2-K3</f>
        <v>6141</v>
      </c>
      <c r="L4" s="10"/>
    </row>
    <row r="5" ht="17" customHeight="1">
      <c r="A5" s="3">
        <v>44652</v>
      </c>
      <c r="B5" s="12">
        <f>$C$2*H5</f>
        <v>37984.418385871570</v>
      </c>
      <c r="C5" s="5"/>
      <c r="D5" s="5"/>
      <c r="E5" s="5"/>
      <c r="F5" s="3">
        <v>44652</v>
      </c>
      <c r="G5" s="4">
        <v>188574</v>
      </c>
      <c r="H5" s="18">
        <f>G5/SUM($G$2:$G$13)</f>
        <v>0.07089250785432626</v>
      </c>
      <c r="I5" s="5"/>
      <c r="J5" s="5"/>
      <c r="K5" s="22"/>
      <c r="L5" s="5"/>
    </row>
    <row r="6" ht="17" customHeight="1">
      <c r="A6" s="3">
        <v>44682</v>
      </c>
      <c r="B6" s="12">
        <f>$C$2*H6</f>
        <v>41573.695546126146</v>
      </c>
      <c r="C6" s="5"/>
      <c r="D6" s="5"/>
      <c r="E6" s="5"/>
      <c r="F6" s="3">
        <v>44682</v>
      </c>
      <c r="G6" s="4">
        <v>206393</v>
      </c>
      <c r="H6" s="18">
        <f>G6/SUM($G$2:$G$13)</f>
        <v>0.07759138255315133</v>
      </c>
      <c r="I6" s="5"/>
      <c r="J6" s="5"/>
      <c r="K6" s="5"/>
      <c r="L6" s="5"/>
    </row>
    <row r="7" ht="17" customHeight="1">
      <c r="A7" s="3">
        <v>44713</v>
      </c>
      <c r="B7" s="12">
        <f>$C$2*H7</f>
        <v>51225.404643761140</v>
      </c>
      <c r="C7" s="5"/>
      <c r="D7" s="5"/>
      <c r="E7" s="5"/>
      <c r="F7" s="3">
        <v>44713</v>
      </c>
      <c r="G7" s="4">
        <v>254309</v>
      </c>
      <c r="H7" s="18">
        <f>G7/SUM($G$2:$G$13)</f>
        <v>0.09560492315974554</v>
      </c>
      <c r="I7" s="5"/>
      <c r="J7" s="5"/>
      <c r="K7" s="5"/>
      <c r="L7" s="5"/>
    </row>
    <row r="8" ht="17" customHeight="1">
      <c r="A8" s="3">
        <v>44743</v>
      </c>
      <c r="B8" s="12">
        <f>$C$2*H8</f>
        <v>59552.712970944725</v>
      </c>
      <c r="C8" s="5"/>
      <c r="D8" s="5"/>
      <c r="E8" s="5"/>
      <c r="F8" s="3">
        <v>44743</v>
      </c>
      <c r="G8" s="4">
        <v>295650</v>
      </c>
      <c r="H8" s="18">
        <f>G8/SUM($G$2:$G$13)</f>
        <v>0.1111466583258114</v>
      </c>
      <c r="I8" s="5"/>
      <c r="J8" s="5"/>
      <c r="K8" s="5"/>
      <c r="L8" s="5"/>
    </row>
    <row r="9" ht="17" customHeight="1">
      <c r="A9" s="3">
        <v>44774</v>
      </c>
      <c r="B9" s="12">
        <f>$C$2*H9</f>
        <v>53082.587169017730</v>
      </c>
      <c r="C9" s="5"/>
      <c r="D9" s="5"/>
      <c r="E9" s="5"/>
      <c r="F9" s="3">
        <v>44774</v>
      </c>
      <c r="G9" s="4">
        <v>263529</v>
      </c>
      <c r="H9" s="18">
        <f>G9/SUM($G$2:$G$13)</f>
        <v>0.09907108987634958</v>
      </c>
      <c r="I9" s="5"/>
      <c r="J9" s="5"/>
      <c r="K9" s="5"/>
      <c r="L9" s="5"/>
    </row>
    <row r="10" ht="17" customHeight="1">
      <c r="A10" s="3">
        <v>44805</v>
      </c>
      <c r="B10" s="12">
        <f>$C$2*H10</f>
        <v>49732.6085814318</v>
      </c>
      <c r="C10" s="5"/>
      <c r="D10" s="5"/>
      <c r="E10" s="5"/>
      <c r="F10" s="3">
        <v>44805</v>
      </c>
      <c r="G10" s="4">
        <v>246898</v>
      </c>
      <c r="H10" s="18">
        <f>G10/SUM($G$2:$G$13)</f>
        <v>0.0928188318867789</v>
      </c>
      <c r="I10" s="5"/>
      <c r="J10" s="5"/>
      <c r="K10" s="5"/>
      <c r="L10" s="5"/>
    </row>
    <row r="11" ht="17" customHeight="1">
      <c r="A11" s="3">
        <v>44835</v>
      </c>
      <c r="B11" s="12">
        <f>$C$2*H11</f>
        <v>55353.506452070091</v>
      </c>
      <c r="C11" s="5"/>
      <c r="D11" s="5"/>
      <c r="E11" s="5"/>
      <c r="F11" s="3">
        <v>44835</v>
      </c>
      <c r="G11" s="4">
        <v>274803</v>
      </c>
      <c r="H11" s="18">
        <f>G11/SUM($G$2:$G$13)</f>
        <v>0.1033094373343749</v>
      </c>
      <c r="I11" s="5"/>
      <c r="J11" s="5"/>
      <c r="K11" s="5"/>
      <c r="L11" s="5"/>
    </row>
    <row r="12" ht="17" customHeight="1">
      <c r="A12" s="3">
        <v>44866</v>
      </c>
      <c r="B12" s="12">
        <f>$C$2*H12</f>
        <v>65386.119254180172</v>
      </c>
      <c r="C12" s="5"/>
      <c r="D12" s="5"/>
      <c r="E12" s="5"/>
      <c r="F12" s="3">
        <v>44866</v>
      </c>
      <c r="G12" s="4">
        <v>324610</v>
      </c>
      <c r="H12" s="18">
        <f>G12/SUM($G$2:$G$13)</f>
        <v>0.1220338804638648</v>
      </c>
      <c r="I12" s="5"/>
      <c r="J12" s="5"/>
      <c r="K12" s="5"/>
      <c r="L12" s="5"/>
    </row>
    <row r="13" ht="17" customHeight="1">
      <c r="A13" s="3">
        <v>44896</v>
      </c>
      <c r="B13" s="12">
        <f>$C$2*H13</f>
        <v>87466.246897461227</v>
      </c>
      <c r="C13" s="5"/>
      <c r="D13" s="5"/>
      <c r="E13" s="5"/>
      <c r="F13" s="3">
        <v>44896</v>
      </c>
      <c r="G13" s="4">
        <v>434227</v>
      </c>
      <c r="H13" s="18">
        <f>G13/SUM($G$2:$G$13)</f>
        <v>0.1632432944523663</v>
      </c>
      <c r="I13" s="5"/>
      <c r="J13" s="5"/>
      <c r="K13" s="5"/>
      <c r="L13" s="5"/>
    </row>
    <row r="14" ht="17" customHeight="1">
      <c r="A14" s="3">
        <v>44927</v>
      </c>
      <c r="B14" s="18">
        <f>$C$14*H14</f>
        <v>86254.380143533956</v>
      </c>
      <c r="C14" s="4">
        <v>1012854</v>
      </c>
      <c r="D14" s="5"/>
      <c r="E14" s="5"/>
      <c r="F14" s="3">
        <v>44927</v>
      </c>
      <c r="G14" s="4">
        <v>464168</v>
      </c>
      <c r="H14" s="18">
        <f>G14/SUM($G$14:$G$25)</f>
        <v>0.08515973688560637</v>
      </c>
      <c r="I14" s="18"/>
      <c r="J14" s="5"/>
      <c r="K14" s="5"/>
      <c r="L14" s="5"/>
    </row>
    <row r="15" ht="17" customHeight="1">
      <c r="A15" s="3">
        <v>44958</v>
      </c>
      <c r="B15" s="18">
        <f>$C$14*H15</f>
        <v>86600.759395415924</v>
      </c>
      <c r="C15" s="5"/>
      <c r="D15" s="5"/>
      <c r="E15" s="5"/>
      <c r="F15" s="3">
        <v>44958</v>
      </c>
      <c r="G15" s="4">
        <v>466032</v>
      </c>
      <c r="H15" s="18">
        <f>G15/SUM($G$14:$G$25)</f>
        <v>0.08550172028289953</v>
      </c>
      <c r="I15" s="5"/>
      <c r="J15" s="5"/>
      <c r="K15" s="5"/>
      <c r="L15" s="5"/>
    </row>
    <row r="16" ht="17" customHeight="1">
      <c r="A16" s="3">
        <v>44986</v>
      </c>
      <c r="B16" s="18">
        <f>$C$14*H16</f>
        <v>88386.730956487576</v>
      </c>
      <c r="C16" s="5"/>
      <c r="D16" s="5"/>
      <c r="E16" s="5"/>
      <c r="F16" s="3">
        <v>44986</v>
      </c>
      <c r="G16" s="4">
        <v>475643</v>
      </c>
      <c r="H16" s="18">
        <f>G16/SUM($G$14:$G$25)</f>
        <v>0.08726502630832042</v>
      </c>
      <c r="I16" s="5"/>
      <c r="J16" s="5"/>
      <c r="K16" s="5"/>
      <c r="L16" s="5"/>
    </row>
    <row r="17" ht="17" customHeight="1">
      <c r="A17" s="3">
        <v>45017</v>
      </c>
      <c r="B17" s="18">
        <f>$C$14*H17</f>
        <v>85123.6302788871</v>
      </c>
      <c r="C17" s="5"/>
      <c r="D17" s="5"/>
      <c r="E17" s="5"/>
      <c r="F17" s="3">
        <v>45017</v>
      </c>
      <c r="G17" s="4">
        <v>458083</v>
      </c>
      <c r="H17" s="18">
        <f>G17/SUM($G$14:$G$25)</f>
        <v>0.08404333722223252</v>
      </c>
      <c r="I17" s="5"/>
      <c r="J17" s="5"/>
      <c r="K17" s="5"/>
      <c r="L17" s="5"/>
    </row>
    <row r="18" ht="17" customHeight="1">
      <c r="A18" s="3">
        <v>45047</v>
      </c>
      <c r="B18" s="18">
        <f>$C$14*H18</f>
        <v>72339.745819005286</v>
      </c>
      <c r="C18" s="5"/>
      <c r="D18" s="5"/>
      <c r="E18" s="5"/>
      <c r="F18" s="3">
        <v>45047</v>
      </c>
      <c r="G18" s="4">
        <v>389288</v>
      </c>
      <c r="H18" s="18">
        <f>G18/SUM($G$14:$G$25)</f>
        <v>0.07142169139777825</v>
      </c>
      <c r="I18" s="5"/>
      <c r="J18" s="5"/>
      <c r="K18" s="5"/>
      <c r="L18" s="5"/>
    </row>
    <row r="19" ht="17" customHeight="1">
      <c r="A19" s="3">
        <v>45078</v>
      </c>
      <c r="B19" s="18">
        <f>$C$14*H19</f>
        <v>83411.059900483568</v>
      </c>
      <c r="C19" s="5"/>
      <c r="D19" s="5"/>
      <c r="E19" s="5"/>
      <c r="F19" s="3">
        <v>45078</v>
      </c>
      <c r="G19" s="4">
        <v>448867</v>
      </c>
      <c r="H19" s="18">
        <f>G19/SUM($G$14:$G$25)</f>
        <v>0.08235250085449983</v>
      </c>
      <c r="I19" s="5"/>
      <c r="J19" s="5"/>
      <c r="K19" s="5"/>
      <c r="L19" s="5"/>
    </row>
    <row r="20" ht="17" customHeight="1">
      <c r="A20" s="3">
        <v>45108</v>
      </c>
      <c r="B20" s="18">
        <f>$C$14*H20</f>
        <v>95942.592952610168</v>
      </c>
      <c r="C20" s="5"/>
      <c r="D20" s="5"/>
      <c r="E20" s="5"/>
      <c r="F20" s="3">
        <v>45108</v>
      </c>
      <c r="G20" s="4">
        <v>516304</v>
      </c>
      <c r="H20" s="18">
        <f>G20/SUM($G$14:$G$25)</f>
        <v>0.09472499783049695</v>
      </c>
      <c r="I20" s="5"/>
      <c r="J20" s="5"/>
      <c r="K20" s="5"/>
      <c r="L20" s="5"/>
    </row>
    <row r="21" ht="17" customHeight="1">
      <c r="A21" s="3">
        <v>45139</v>
      </c>
      <c r="B21" s="18">
        <f>$C$14*H21</f>
        <v>81326.280486930060</v>
      </c>
      <c r="C21" s="5"/>
      <c r="D21" s="5"/>
      <c r="E21" s="5"/>
      <c r="F21" s="3">
        <v>45139</v>
      </c>
      <c r="G21" s="4">
        <v>437648</v>
      </c>
      <c r="H21" s="18">
        <f>G21/SUM($G$14:$G$25)</f>
        <v>0.08029417910866725</v>
      </c>
      <c r="I21" s="5"/>
      <c r="J21" s="5"/>
      <c r="K21" s="5"/>
      <c r="L21" s="5"/>
    </row>
    <row r="22" ht="17" customHeight="1">
      <c r="A22" s="3">
        <v>45170</v>
      </c>
      <c r="B22" s="18">
        <f>$C$14*H22</f>
        <v>71049.743261835451</v>
      </c>
      <c r="C22" s="5"/>
      <c r="D22" s="5"/>
      <c r="E22" s="5"/>
      <c r="F22" s="3">
        <v>45170</v>
      </c>
      <c r="G22" s="4">
        <v>382346</v>
      </c>
      <c r="H22" s="18">
        <f>G22/SUM($G$14:$G$25)</f>
        <v>0.07014806009734419</v>
      </c>
      <c r="I22" s="5"/>
      <c r="J22" s="5"/>
      <c r="K22" s="5"/>
      <c r="L22" s="5"/>
    </row>
    <row r="23" ht="17" customHeight="1">
      <c r="A23" s="3">
        <v>45200</v>
      </c>
      <c r="B23" s="18">
        <f>$C$14*H23</f>
        <v>75612.695262887821</v>
      </c>
      <c r="C23" s="5"/>
      <c r="D23" s="5"/>
      <c r="E23" s="5"/>
      <c r="F23" s="3">
        <v>45200</v>
      </c>
      <c r="G23" s="4">
        <v>406901</v>
      </c>
      <c r="H23" s="18">
        <f>G23/SUM($G$14:$G$25)</f>
        <v>0.07465310426072051</v>
      </c>
      <c r="I23" s="5"/>
      <c r="J23" s="5"/>
      <c r="K23" s="5"/>
      <c r="L23" s="5"/>
    </row>
    <row r="24" ht="17" customHeight="1">
      <c r="A24" s="3">
        <v>45231</v>
      </c>
      <c r="B24" s="18">
        <f>$C$14*H24</f>
        <v>81749.591611279364</v>
      </c>
      <c r="C24" s="5"/>
      <c r="D24" s="5"/>
      <c r="E24" s="5"/>
      <c r="F24" s="3">
        <v>45231</v>
      </c>
      <c r="G24" s="4">
        <v>439926</v>
      </c>
      <c r="H24" s="18">
        <f>G24/SUM($G$14:$G$25)</f>
        <v>0.08071211804591714</v>
      </c>
      <c r="I24" s="5"/>
      <c r="J24" s="5"/>
      <c r="K24" s="5"/>
      <c r="L24" s="5"/>
    </row>
    <row r="25" ht="17" customHeight="1">
      <c r="A25" s="3">
        <v>45261</v>
      </c>
      <c r="B25" s="18">
        <f>$C$14*H25</f>
        <v>105056.7899306438</v>
      </c>
      <c r="C25" s="23"/>
      <c r="D25" s="5"/>
      <c r="E25" s="5"/>
      <c r="F25" s="3">
        <v>45261</v>
      </c>
      <c r="G25" s="4">
        <v>565351</v>
      </c>
      <c r="H25" s="18">
        <f>G25/SUM($G$14:$G$25)</f>
        <v>0.1037235277055171</v>
      </c>
      <c r="I25" s="5"/>
      <c r="J25" s="5"/>
      <c r="K25" s="5"/>
      <c r="L25" s="5"/>
    </row>
    <row r="26" ht="17" customHeight="1">
      <c r="A26" s="3">
        <v>45292</v>
      </c>
      <c r="B26" s="24">
        <f>$C$26*H26</f>
        <v>135176.8848697757</v>
      </c>
      <c r="C26" s="21">
        <v>1400000</v>
      </c>
      <c r="D26" t="s" s="25">
        <v>11</v>
      </c>
      <c r="E26" s="5"/>
      <c r="F26" s="3">
        <v>45292</v>
      </c>
      <c r="G26" s="4">
        <v>574439</v>
      </c>
      <c r="H26" s="4">
        <f>G26/SUM($G$26:$G$37)</f>
        <v>0.09655491776412549</v>
      </c>
      <c r="I26" s="5"/>
      <c r="J26" s="5"/>
      <c r="K26" s="5"/>
      <c r="L26" s="5"/>
    </row>
    <row r="27" ht="17" customHeight="1">
      <c r="A27" s="3">
        <v>45323</v>
      </c>
      <c r="B27" s="4">
        <f>$C$26*H27</f>
        <v>137034.2642473548</v>
      </c>
      <c r="C27" s="22"/>
      <c r="D27" s="5"/>
      <c r="E27" s="5"/>
      <c r="F27" s="3">
        <v>45323</v>
      </c>
      <c r="G27" s="4">
        <v>582332</v>
      </c>
      <c r="H27" s="4">
        <f>G27/SUM($G$26:$G$37)</f>
        <v>0.09788161731953911</v>
      </c>
      <c r="I27" s="5"/>
      <c r="J27" s="5"/>
      <c r="K27" s="5"/>
      <c r="L27" s="5"/>
    </row>
    <row r="28" ht="17" customHeight="1">
      <c r="A28" s="3">
        <v>45352</v>
      </c>
      <c r="B28" s="4">
        <f>$C$26*H28</f>
        <v>119005.9418255776</v>
      </c>
      <c r="C28" s="5"/>
      <c r="D28" s="5"/>
      <c r="E28" s="5"/>
      <c r="F28" s="3">
        <v>45352</v>
      </c>
      <c r="G28" s="4">
        <v>505720</v>
      </c>
      <c r="H28" s="4">
        <f>G28/SUM($G$26:$G$37)</f>
        <v>0.08500424416112684</v>
      </c>
      <c r="I28" s="5"/>
      <c r="J28" s="5"/>
      <c r="K28" s="5"/>
      <c r="L28" s="5"/>
    </row>
    <row r="29" ht="17" customHeight="1">
      <c r="A29" s="3">
        <v>45383</v>
      </c>
      <c r="B29" s="4">
        <f>$C$26*H29</f>
        <v>108118.3994890198</v>
      </c>
      <c r="C29" s="5"/>
      <c r="D29" s="5"/>
      <c r="E29" s="5"/>
      <c r="F29" s="3">
        <v>45383</v>
      </c>
      <c r="G29" s="4">
        <v>459453</v>
      </c>
      <c r="H29" s="4">
        <f>G29/SUM($G$26:$G$37)</f>
        <v>0.07722742820644272</v>
      </c>
      <c r="I29" s="5"/>
      <c r="J29" s="5"/>
      <c r="K29" s="5"/>
      <c r="L29" s="5"/>
    </row>
    <row r="30" ht="17" customHeight="1">
      <c r="A30" s="3">
        <v>45413</v>
      </c>
      <c r="B30" s="4">
        <f>$C$26*H30</f>
        <v>105290.3258339146</v>
      </c>
      <c r="C30" s="5"/>
      <c r="D30" s="5"/>
      <c r="E30" s="5"/>
      <c r="F30" s="3">
        <v>45413</v>
      </c>
      <c r="G30" s="4">
        <v>447435</v>
      </c>
      <c r="H30" s="4">
        <f>G30/SUM($G$26:$G$37)</f>
        <v>0.07520737559565331</v>
      </c>
      <c r="I30" s="5"/>
      <c r="J30" s="5"/>
      <c r="K30" s="5"/>
      <c r="L30" s="5"/>
    </row>
    <row r="31" ht="17" customHeight="1">
      <c r="A31" s="3">
        <v>45444</v>
      </c>
      <c r="B31" s="4">
        <f>$C$26*H31</f>
        <v>108096.985384958</v>
      </c>
      <c r="C31" s="5"/>
      <c r="D31" s="5"/>
      <c r="E31" s="5"/>
      <c r="F31" s="3">
        <v>45444</v>
      </c>
      <c r="G31" s="4">
        <v>459362</v>
      </c>
      <c r="H31" s="4">
        <f>G31/SUM($G$26:$G$37)</f>
        <v>0.07721213241782716</v>
      </c>
      <c r="I31" s="5"/>
      <c r="J31" s="5"/>
      <c r="K31" s="5"/>
      <c r="L31" s="5"/>
    </row>
    <row r="32" ht="17" customHeight="1">
      <c r="A32" s="3">
        <v>45474</v>
      </c>
      <c r="B32" s="4">
        <f>$C$26*H32</f>
        <v>123652.5670871608</v>
      </c>
      <c r="C32" s="5"/>
      <c r="D32" s="5"/>
      <c r="E32" s="5"/>
      <c r="F32" s="3">
        <v>45474</v>
      </c>
      <c r="G32" s="4">
        <v>525466</v>
      </c>
      <c r="H32" s="4">
        <f>G32/SUM($G$26:$G$37)</f>
        <v>0.08832326220511484</v>
      </c>
      <c r="I32" s="5"/>
      <c r="J32" s="5"/>
      <c r="K32" s="5"/>
      <c r="L32" s="5"/>
    </row>
    <row r="33" ht="17" customHeight="1">
      <c r="A33" s="3">
        <v>45505</v>
      </c>
      <c r="B33" s="4">
        <f>$C$26*H33</f>
        <v>111184.3814870532</v>
      </c>
      <c r="C33" s="5"/>
      <c r="D33" s="5"/>
      <c r="E33" s="5"/>
      <c r="F33" s="3">
        <v>45505</v>
      </c>
      <c r="G33" s="4">
        <v>472482</v>
      </c>
      <c r="H33" s="4">
        <f>G33/SUM($G$26:$G$37)</f>
        <v>0.07941741534789515</v>
      </c>
      <c r="I33" s="5"/>
      <c r="J33" s="5"/>
      <c r="K33" s="5"/>
      <c r="L33" s="5"/>
    </row>
    <row r="34" ht="17" customHeight="1">
      <c r="A34" s="3">
        <v>45536</v>
      </c>
      <c r="B34" s="4">
        <f>$C$26*H34</f>
        <v>96780.925647339624</v>
      </c>
      <c r="C34" s="5"/>
      <c r="D34" s="5"/>
      <c r="E34" s="5"/>
      <c r="F34" s="3">
        <v>45536</v>
      </c>
      <c r="G34" s="4">
        <v>411274</v>
      </c>
      <c r="H34" s="4">
        <f>G34/SUM($G$26:$G$37)</f>
        <v>0.06912923260524259</v>
      </c>
      <c r="I34" s="5"/>
      <c r="J34" s="5"/>
      <c r="K34" s="5"/>
      <c r="L34" s="5"/>
    </row>
    <row r="35" ht="17" customHeight="1">
      <c r="A35" s="3">
        <v>45566</v>
      </c>
      <c r="B35" s="4">
        <f>$C$26*H35</f>
        <v>103789.9266306403</v>
      </c>
      <c r="C35" s="5"/>
      <c r="D35" s="5"/>
      <c r="E35" s="5"/>
      <c r="F35" s="3">
        <v>45566</v>
      </c>
      <c r="G35" s="4">
        <v>441059</v>
      </c>
      <c r="H35" s="4">
        <f>G35/SUM($G$26:$G$37)</f>
        <v>0.0741356618790288</v>
      </c>
      <c r="I35" s="5"/>
      <c r="J35" s="5"/>
      <c r="K35" s="5"/>
      <c r="L35" s="5"/>
    </row>
    <row r="36" ht="17" customHeight="1">
      <c r="A36" s="3">
        <v>45597</v>
      </c>
      <c r="B36" s="4">
        <f>$C$26*H36</f>
        <v>111032.1295603722</v>
      </c>
      <c r="C36" s="5"/>
      <c r="D36" s="5"/>
      <c r="E36" s="5"/>
      <c r="F36" s="3">
        <v>45597</v>
      </c>
      <c r="G36" s="4">
        <v>471835</v>
      </c>
      <c r="H36" s="4">
        <f>G36/SUM($G$26:$G$37)</f>
        <v>0.07930866397169439</v>
      </c>
      <c r="I36" s="5"/>
      <c r="J36" s="5"/>
      <c r="K36" s="5"/>
      <c r="L36" s="5"/>
    </row>
    <row r="37" ht="17" customHeight="1">
      <c r="A37" s="3">
        <v>45627</v>
      </c>
      <c r="B37" s="4">
        <f>$C$26*H37</f>
        <v>140837.2679368334</v>
      </c>
      <c r="C37" s="5"/>
      <c r="D37" s="5"/>
      <c r="E37" s="5"/>
      <c r="F37" s="3">
        <v>45627</v>
      </c>
      <c r="G37" s="4">
        <v>598493</v>
      </c>
      <c r="H37" s="4">
        <f>G37/SUM($G$26:$G$37)</f>
        <v>0.1005980485263096</v>
      </c>
      <c r="I37" s="5"/>
      <c r="J37" s="5"/>
      <c r="K37" s="5"/>
      <c r="L37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