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3C3202AF-EFD4-45C5-896E-EC03D86D8B3F}" xr6:coauthVersionLast="47" xr6:coauthVersionMax="47" xr10:uidLastSave="{00000000-0000-0000-0000-000000000000}"/>
  <bookViews>
    <workbookView xWindow="-120" yWindow="-120" windowWidth="29040" windowHeight="15720" tabRatio="751" xr2:uid="{00000000-000D-0000-FFFF-FFFF00000000}"/>
  </bookViews>
  <sheets>
    <sheet name="Page1" sheetId="1" r:id="rId1"/>
    <sheet name="Page2" sheetId="5" r:id="rId2"/>
    <sheet name="96977186.005_00_COA" sheetId="7" r:id="rId3"/>
    <sheet name="Cpk" sheetId="6" r:id="rId4"/>
  </sheets>
  <definedNames>
    <definedName name="_xlnm.Print_Area" localSheetId="0">Page1!$A$1:$L$45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5" i="5" l="1"/>
  <c r="J4" i="5"/>
  <c r="H5" i="5"/>
  <c r="H4" i="5"/>
  <c r="F5" i="5"/>
  <c r="F4" i="5"/>
  <c r="C5" i="5"/>
  <c r="C4" i="5"/>
  <c r="K9" i="1"/>
  <c r="I3" i="7" s="1"/>
  <c r="L6" i="7"/>
  <c r="D6" i="7"/>
  <c r="H1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5" i="7"/>
  <c r="L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" i="7"/>
  <c r="H4" i="7"/>
  <c r="H5" i="7"/>
  <c r="H6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3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F3" i="7"/>
  <c r="E3" i="7"/>
  <c r="D4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" i="7"/>
  <c r="K10" i="1"/>
  <c r="I4" i="7" s="1"/>
  <c r="K11" i="1"/>
  <c r="I5" i="7" s="1"/>
  <c r="K12" i="1"/>
  <c r="I6" i="7" s="1"/>
  <c r="K13" i="1"/>
  <c r="I7" i="7" s="1"/>
  <c r="K14" i="1"/>
  <c r="I8" i="7" s="1"/>
  <c r="K15" i="1"/>
  <c r="I9" i="7" s="1"/>
  <c r="K16" i="1"/>
  <c r="I10" i="7" s="1"/>
  <c r="K17" i="1"/>
  <c r="I11" i="7" s="1"/>
  <c r="K18" i="1"/>
  <c r="I12" i="7" s="1"/>
  <c r="K19" i="1"/>
  <c r="I13" i="7" s="1"/>
  <c r="K20" i="1"/>
  <c r="I14" i="7" s="1"/>
  <c r="K21" i="1"/>
  <c r="I15" i="7" s="1"/>
  <c r="K22" i="1"/>
  <c r="I16" i="7" s="1"/>
  <c r="K23" i="1"/>
  <c r="I17" i="7" s="1"/>
  <c r="K24" i="1"/>
  <c r="I18" i="7" s="1"/>
  <c r="K25" i="1"/>
  <c r="I19" i="7" s="1"/>
  <c r="K26" i="1"/>
  <c r="I20" i="7" s="1"/>
  <c r="K27" i="1"/>
  <c r="I21" i="7" s="1"/>
  <c r="K28" i="1"/>
  <c r="I22" i="7" s="1"/>
  <c r="D39" i="1" l="1"/>
  <c r="E39" i="1" l="1"/>
  <c r="K29" i="1"/>
  <c r="K30" i="1"/>
  <c r="K31" i="1"/>
  <c r="K32" i="1"/>
  <c r="K33" i="1"/>
  <c r="K34" i="1"/>
  <c r="K35" i="1"/>
  <c r="K36" i="1"/>
  <c r="K37" i="1"/>
  <c r="K38" i="1"/>
  <c r="K40" i="5"/>
  <c r="K39" i="5"/>
  <c r="K38" i="5"/>
  <c r="J40" i="5"/>
  <c r="J39" i="5"/>
  <c r="J38" i="5"/>
  <c r="I40" i="5"/>
  <c r="I39" i="5"/>
  <c r="I38" i="5"/>
  <c r="H40" i="5"/>
  <c r="H39" i="5"/>
  <c r="H38" i="5"/>
  <c r="G40" i="5"/>
  <c r="G39" i="5"/>
  <c r="G38" i="5"/>
  <c r="F40" i="5"/>
  <c r="F39" i="5"/>
  <c r="F38" i="5"/>
  <c r="E40" i="5"/>
  <c r="E38" i="5"/>
  <c r="E39" i="5"/>
  <c r="D40" i="5"/>
  <c r="D39" i="5"/>
  <c r="D38" i="5"/>
  <c r="L39" i="1"/>
  <c r="L41" i="1"/>
  <c r="L40" i="1"/>
  <c r="G41" i="1"/>
  <c r="G40" i="1"/>
  <c r="G39" i="1"/>
  <c r="F41" i="1"/>
  <c r="F40" i="1"/>
  <c r="F39" i="1"/>
  <c r="E41" i="1"/>
  <c r="E40" i="1"/>
  <c r="D41" i="1"/>
  <c r="D40" i="1"/>
  <c r="I30" i="7" l="1"/>
  <c r="I26" i="7"/>
  <c r="I29" i="7"/>
  <c r="I25" i="7"/>
  <c r="I32" i="7"/>
  <c r="I28" i="7"/>
  <c r="I24" i="7"/>
  <c r="I31" i="7"/>
  <c r="I27" i="7"/>
  <c r="I23" i="7"/>
  <c r="H39" i="1"/>
  <c r="H41" i="1"/>
  <c r="H40" i="1"/>
  <c r="AO4" i="6"/>
  <c r="AR8" i="6" l="1"/>
  <c r="AP8" i="6"/>
  <c r="AS16" i="6"/>
  <c r="AS15" i="6"/>
  <c r="AR14" i="6"/>
  <c r="AO8" i="6"/>
  <c r="AQ8" i="6" l="1"/>
  <c r="AT8" i="6" s="1"/>
  <c r="AO3" i="6"/>
  <c r="AS13" i="6"/>
  <c r="AP13" i="6"/>
  <c r="AR13" i="6"/>
  <c r="AO12" i="6"/>
  <c r="AS11" i="6"/>
  <c r="AO11" i="6"/>
  <c r="AR10" i="6"/>
  <c r="AS10" i="6"/>
  <c r="AP10" i="6"/>
  <c r="AO9" i="6"/>
  <c r="AP9" i="6"/>
  <c r="AS9" i="6"/>
  <c r="AR9" i="6"/>
  <c r="AP6" i="6"/>
  <c r="AO13" i="6"/>
  <c r="AR5" i="6"/>
  <c r="AS5" i="6"/>
  <c r="AS4" i="6"/>
  <c r="AO16" i="6"/>
  <c r="AR4" i="6"/>
  <c r="AO10" i="6"/>
  <c r="AS8" i="6"/>
  <c r="AO5" i="6"/>
  <c r="AR16" i="6"/>
  <c r="AP5" i="6"/>
  <c r="AR15" i="6"/>
  <c r="AO6" i="6"/>
  <c r="AS12" i="6"/>
  <c r="AP16" i="6"/>
  <c r="AP14" i="6"/>
  <c r="AR11" i="6"/>
  <c r="AO15" i="6"/>
  <c r="AP15" i="6"/>
  <c r="AS14" i="6"/>
  <c r="AO14" i="6"/>
  <c r="AP12" i="6"/>
  <c r="AR12" i="6"/>
  <c r="AP11" i="6"/>
  <c r="AR6" i="6"/>
  <c r="AS6" i="6"/>
  <c r="AP4" i="6"/>
  <c r="AP3" i="6"/>
  <c r="AR3" i="6"/>
  <c r="AS3" i="6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C8" i="5"/>
  <c r="B8" i="5"/>
  <c r="A8" i="5"/>
  <c r="AQ6" i="6" l="1"/>
  <c r="AT6" i="6" s="1"/>
  <c r="AQ5" i="6"/>
  <c r="AT5" i="6" s="1"/>
  <c r="AQ3" i="6"/>
  <c r="AT3" i="6" s="1"/>
  <c r="AQ10" i="6"/>
  <c r="AT10" i="6" s="1"/>
  <c r="AQ14" i="6"/>
  <c r="AT14" i="6" s="1"/>
  <c r="AQ16" i="6"/>
  <c r="AT16" i="6" s="1"/>
  <c r="AQ12" i="6"/>
  <c r="AT12" i="6" s="1"/>
  <c r="AQ13" i="6"/>
  <c r="AT13" i="6" s="1"/>
  <c r="AQ4" i="6"/>
  <c r="AT4" i="6" s="1"/>
  <c r="AQ9" i="6"/>
  <c r="AT9" i="6" s="1"/>
  <c r="AQ11" i="6"/>
  <c r="AT11" i="6" s="1"/>
  <c r="AQ15" i="6"/>
  <c r="AT15" i="6" s="1"/>
  <c r="AP7" i="6" l="1"/>
  <c r="AS7" i="6"/>
  <c r="AR7" i="6"/>
  <c r="AO7" i="6"/>
  <c r="AQ7" i="6" l="1"/>
  <c r="AT7" i="6" s="1"/>
</calcChain>
</file>

<file path=xl/sharedStrings.xml><?xml version="1.0" encoding="utf-8"?>
<sst xmlns="http://schemas.openxmlformats.org/spreadsheetml/2006/main" count="224" uniqueCount="145">
  <si>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</si>
  <si>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</si>
  <si>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</si>
  <si>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</si>
  <si>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</si>
  <si>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</si>
  <si>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</si>
  <si>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</si>
  <si>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</si>
  <si>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</si>
  <si>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</si>
  <si>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</si>
  <si>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</si>
  <si>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</si>
  <si>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</si>
  <si>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</si>
  <si>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</si>
  <si>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</si>
  <si>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</si>
  <si>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</si>
  <si>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</si>
  <si>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</si>
  <si>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</si>
  <si>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</si>
  <si>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Force-elongation-MD@5%                                            (L-1.77 T-2.77) N</t>
  </si>
  <si>
    <t>Force-elongation-CD@5%                                            (L-1.49 T-2.49) N</t>
  </si>
  <si>
    <t>Avg</t>
  </si>
  <si>
    <t xml:space="preserve">Force~Tensile Strength-MD~peak                                            (L-9.07 T-12.57) N </t>
  </si>
  <si>
    <t xml:space="preserve">Force~Tensile Strength-CD~peak 
(L-6.13 T-9.63) N </t>
  </si>
  <si>
    <t>COF-Kinetic(R-S)                                                     (L-0.10 T-0.20 U-0.35)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</si>
  <si>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</si>
  <si>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</si>
  <si>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</si>
  <si>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</si>
  <si>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</si>
  <si>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</si>
  <si>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</si>
  <si>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</si>
  <si>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</si>
  <si>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</si>
  <si>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</si>
  <si>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</si>
  <si>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</si>
  <si>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</si>
  <si>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</si>
  <si>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</si>
  <si>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</si>
  <si>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</si>
  <si>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</si>
  <si>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</si>
  <si>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1.33</t>
  </si>
  <si>
    <t>N</t>
  </si>
  <si>
    <t>3</t>
  </si>
  <si>
    <t>0.1</t>
  </si>
  <si>
    <t>%</t>
  </si>
  <si>
    <t>OBS 0</t>
  </si>
  <si>
    <t>0.40</t>
  </si>
  <si>
    <t>0.20</t>
  </si>
  <si>
    <t>Delta E</t>
  </si>
  <si>
    <t>Color units - Delta E</t>
  </si>
  <si>
    <t>0.00</t>
  </si>
  <si>
    <t>5.00</t>
  </si>
  <si>
    <t xml:space="preserve">COF-Kinetic(R-R) </t>
  </si>
  <si>
    <t xml:space="preserve">COF-Kinetic(R-S)         </t>
  </si>
  <si>
    <t xml:space="preserve">Opacity             </t>
  </si>
  <si>
    <t xml:space="preserve">Force-elongation-MD@5%                            </t>
  </si>
  <si>
    <t xml:space="preserve">Force-elongation-CD@5%       </t>
  </si>
  <si>
    <t xml:space="preserve">Force~Tensile Strength-CD~peak </t>
  </si>
  <si>
    <t>Force~Tensile Strength-MD~peak</t>
  </si>
  <si>
    <t>Colour L</t>
  </si>
  <si>
    <t>Modulus-MD-web@2%</t>
  </si>
  <si>
    <t xml:space="preserve">Gloss Level </t>
  </si>
  <si>
    <t>9.07</t>
  </si>
  <si>
    <t>12.57</t>
  </si>
  <si>
    <t>2.77</t>
  </si>
  <si>
    <t>1.77</t>
  </si>
  <si>
    <t>2.49</t>
  </si>
  <si>
    <t>1.49</t>
  </si>
  <si>
    <t>0.30</t>
  </si>
  <si>
    <t>0.50</t>
  </si>
  <si>
    <t>0.10</t>
  </si>
  <si>
    <t>0.35</t>
  </si>
  <si>
    <t>24.7</t>
  </si>
  <si>
    <t>18.2</t>
  </si>
  <si>
    <t>31.2</t>
  </si>
  <si>
    <t>95.5</t>
  </si>
  <si>
    <t>91.5</t>
  </si>
  <si>
    <t>99.5</t>
  </si>
  <si>
    <t>-0.4</t>
  </si>
  <si>
    <t>-4.4</t>
  </si>
  <si>
    <t>3.6</t>
  </si>
  <si>
    <t>-0.5</t>
  </si>
  <si>
    <t>-4.5</t>
  </si>
  <si>
    <t>3.5</t>
  </si>
  <si>
    <t>60.0</t>
  </si>
  <si>
    <t>57.0</t>
  </si>
  <si>
    <t>63.0</t>
  </si>
  <si>
    <t>7.0</t>
  </si>
  <si>
    <t>15.70</t>
  </si>
  <si>
    <t>20.30</t>
  </si>
  <si>
    <t>Color units - L</t>
  </si>
  <si>
    <t>Color units - A</t>
  </si>
  <si>
    <t>Color units - B</t>
  </si>
  <si>
    <t>N/cm</t>
  </si>
  <si>
    <t>Gloss Unit</t>
  </si>
  <si>
    <t>Cpk</t>
  </si>
  <si>
    <t>10.0</t>
  </si>
  <si>
    <t>1.00</t>
  </si>
  <si>
    <t>Colour a</t>
  </si>
  <si>
    <t>Colour b</t>
  </si>
  <si>
    <t>Basic Weight
(L-15.70 T-18.00 U-20.30)
GSM</t>
  </si>
  <si>
    <t xml:space="preserve">COF-Kinetic(R-R)
(L-0.30 T-0.40 U-0.50) </t>
  </si>
  <si>
    <t>Testing Equipment Identification number</t>
  </si>
  <si>
    <t xml:space="preserve">Gloss Level 
(Gloss Unit)                                                           (T-7.0  U-10.0)     </t>
  </si>
  <si>
    <t>Page No 1 of 2</t>
  </si>
  <si>
    <t>Page No 2 of 2</t>
  </si>
  <si>
    <t>Modulus-MD-web@ 2%                                                                 (L-18.2   T-24.7   U-31.2) N/cm</t>
  </si>
  <si>
    <t>Opacity                                                                         ( L-57.0 T-60.0 U-63.0)
%</t>
  </si>
  <si>
    <t>Colour L
(Colour units-H)                                              (L-91.5 T-95.5 U-99.5)</t>
  </si>
  <si>
    <t>Colour A
(Colour units-H)                                                                                   (L-(-4.4) T-(-0.4) U-(3.6))</t>
  </si>
  <si>
    <t>Colour B
(Colour units-H)                                       (L-(-4.5) T-(-0.5) U-(3.5))</t>
  </si>
  <si>
    <t>Delta E
(Colour Units-Delta E)                                                 (T-0.00 U-5.00)</t>
  </si>
  <si>
    <t>Reference:</t>
  </si>
  <si>
    <t>MRMP:99508624.005 GCAS: 96977186.005</t>
  </si>
  <si>
    <t>Test Name - (O) - Optional, (RRG#) - Reference Part Report Group #, (MRG#) - Master Part Report Group #:</t>
  </si>
  <si>
    <t>Basis Weight~~.</t>
  </si>
  <si>
    <t>Force ~ Elongation~~MD</t>
  </si>
  <si>
    <t>Force ~ Elongation~~CD</t>
  </si>
  <si>
    <t>Force ~ Tensile Strength~~MD ~ Peak</t>
  </si>
  <si>
    <t>Force ~ Tensile Strength~~CD ~ Peak</t>
  </si>
  <si>
    <t>Modulus~~Web ~ MD at 2 Percent</t>
  </si>
  <si>
    <t>Phys Chem ~ Coef of Friction ~ Kinetic~~.</t>
  </si>
  <si>
    <t>Record Review~~Laboratory Review</t>
  </si>
  <si>
    <t>Date</t>
  </si>
  <si>
    <t>Time</t>
  </si>
  <si>
    <t>Ref</t>
  </si>
  <si>
    <t>99508624.005.1</t>
  </si>
  <si>
    <t>99508624.005.6</t>
  </si>
  <si>
    <t>99508624.005.7</t>
  </si>
  <si>
    <t>99508624.005.8</t>
  </si>
  <si>
    <t>99508624.005.9</t>
  </si>
  <si>
    <t>99508624.005.12</t>
  </si>
  <si>
    <t>99508624.005.14</t>
  </si>
  <si>
    <t>99508624.005.15</t>
  </si>
  <si>
    <t>99508624.005.20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</si>
</sst>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0.0"/>
    <numFmt numFmtId="165" formatCode="0.000"/>
    <numFmt numFmtId="166" formatCode="0.00_);[Red]\(0.00\)"/>
    <numFmt numFmtId="167" formatCode="[$-14009]dd\-mm\-yyyy;@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4">
    <xf numFmtId="0" fontId="0" fillId="0" borderId="0"/>
    <xf numFmtId="44" fontId="5" fillId="0" borderId="0" applyFont="0" applyFill="0" applyBorder="0" applyAlignment="0" applyProtection="0"/>
    <xf numFmtId="0" fontId="9" fillId="0" borderId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6" fontId="10" fillId="5" borderId="1" xfId="2" applyNumberFormat="1" applyFont="1" applyFill="1" applyBorder="1" applyAlignment="1">
      <alignment horizontal="center" vertical="center" shrinkToFit="1"/>
    </xf>
    <xf numFmtId="0" fontId="11" fillId="4" borderId="1" xfId="0" applyFont="1" applyFill="1" applyBorder="1"/>
    <xf numFmtId="49" fontId="8" fillId="0" borderId="0" xfId="0" applyNumberFormat="1" applyFont="1" applyAlignment="1" applyProtection="1">
      <alignment horizontal="left" vertical="center"/>
      <protection locked="0"/>
    </xf>
    <xf numFmtId="164" fontId="8" fillId="0" borderId="0" xfId="0" applyNumberFormat="1" applyFont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167" fontId="0" fillId="0" borderId="0" xfId="0" applyNumberFormat="1" applyProtection="1">
      <protection locked="0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 applyProtection="1">
      <alignment wrapText="1"/>
      <protection locked="0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49" fontId="1" fillId="0" borderId="13" xfId="0" quotePrefix="1" applyNumberFormat="1" applyFont="1" applyBorder="1" applyAlignment="1" applyProtection="1">
      <alignment horizontal="center" vertical="center" wrapText="1"/>
      <protection locked="0"/>
    </xf>
    <xf numFmtId="49" fontId="1" fillId="0" borderId="3" xfId="0" quotePrefix="1" applyNumberFormat="1" applyFont="1" applyBorder="1" applyAlignment="1" applyProtection="1">
      <alignment horizontal="center" vertical="center" wrapText="1"/>
      <protection locked="0"/>
    </xf>
    <xf numFmtId="49" fontId="1" fillId="0" borderId="4" xfId="0" quotePrefix="1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21" xfId="0" applyNumberFormat="1" applyFont="1" applyBorder="1" applyAlignment="1" applyProtection="1">
      <alignment horizontal="center" vertical="center" wrapText="1"/>
      <protection locked="0"/>
    </xf>
    <xf numFmtId="164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49" fontId="1" fillId="0" borderId="32" xfId="0" quotePrefix="1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164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left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49" fontId="1" fillId="2" borderId="13" xfId="0" quotePrefix="1" applyNumberFormat="1" applyFont="1" applyFill="1" applyBorder="1" applyAlignment="1">
      <alignment horizontal="center" vertical="center" wrapText="1"/>
    </xf>
    <xf numFmtId="49" fontId="1" fillId="2" borderId="6" xfId="0" quotePrefix="1" applyNumberFormat="1" applyFont="1" applyFill="1" applyBorder="1" applyAlignment="1">
      <alignment horizontal="center" vertical="center" wrapText="1"/>
    </xf>
    <xf numFmtId="49" fontId="1" fillId="2" borderId="4" xfId="0" quotePrefix="1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9" xfId="0" applyNumberFormat="1" applyFont="1" applyBorder="1" applyAlignment="1" applyProtection="1">
      <alignment horizontal="center" vertical="center" wrapText="1"/>
      <protection locked="0"/>
    </xf>
    <xf numFmtId="2" fontId="1" fillId="0" borderId="30" xfId="0" applyNumberFormat="1" applyFont="1" applyBorder="1" applyAlignment="1" applyProtection="1">
      <alignment horizontal="center" vertical="center" wrapText="1"/>
      <protection locked="0"/>
    </xf>
    <xf numFmtId="49" fontId="1" fillId="2" borderId="32" xfId="0" quotePrefix="1" applyNumberFormat="1" applyFont="1" applyFill="1" applyBorder="1" applyAlignment="1">
      <alignment horizontal="center"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1" fillId="0" borderId="27" xfId="0" applyNumberFormat="1" applyFont="1" applyBorder="1" applyAlignment="1" applyProtection="1">
      <alignment horizontal="center" vertical="center" wrapText="1"/>
      <protection locked="0"/>
    </xf>
    <xf numFmtId="14" fontId="1" fillId="0" borderId="28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>
      <alignment horizontal="center" vertical="center" wrapText="1"/>
    </xf>
    <xf numFmtId="2" fontId="1" fillId="0" borderId="10" xfId="0" applyNumberFormat="1" applyFont="1" applyBorder="1" applyAlignment="1" applyProtection="1">
      <alignment horizontal="center" vertical="center" wrapText="1"/>
      <protection locked="0"/>
    </xf>
    <xf numFmtId="2" fontId="1" fillId="0" borderId="36" xfId="0" applyNumberFormat="1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36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36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 wrapText="1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8" xfId="0" applyFont="1" applyBorder="1" applyAlignment="1" applyProtection="1">
      <alignment horizontal="center" vertical="center" wrapText="1"/>
      <protection locked="0"/>
    </xf>
    <xf numFmtId="14" fontId="1" fillId="0" borderId="12" xfId="0" applyNumberFormat="1" applyFont="1" applyBorder="1" applyAlignment="1" applyProtection="1">
      <alignment horizontal="left" vertical="center" wrapText="1"/>
      <protection locked="0"/>
    </xf>
    <xf numFmtId="14" fontId="1" fillId="0" borderId="18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1" fillId="0" borderId="18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49" fontId="15" fillId="0" borderId="39" xfId="0" quotePrefix="1" applyNumberFormat="1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49" fontId="15" fillId="0" borderId="0" xfId="0" quotePrefix="1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1" fillId="0" borderId="8" xfId="0" quotePrefix="1" applyNumberFormat="1" applyFont="1" applyBorder="1" applyAlignment="1">
      <alignment horizontal="right" vertical="center" wrapText="1"/>
    </xf>
    <xf numFmtId="49" fontId="1" fillId="0" borderId="9" xfId="0" quotePrefix="1" applyNumberFormat="1" applyFont="1" applyBorder="1" applyAlignment="1">
      <alignment horizontal="right" vertical="center" wrapText="1"/>
    </xf>
    <xf numFmtId="49" fontId="1" fillId="0" borderId="11" xfId="0" quotePrefix="1" applyNumberFormat="1" applyFont="1" applyBorder="1" applyAlignment="1">
      <alignment horizontal="right" vertical="center" wrapText="1"/>
    </xf>
    <xf numFmtId="49" fontId="1" fillId="0" borderId="13" xfId="0" quotePrefix="1" applyNumberFormat="1" applyFont="1" applyBorder="1" applyAlignment="1">
      <alignment horizontal="right" vertical="center" wrapText="1"/>
    </xf>
    <xf numFmtId="49" fontId="1" fillId="0" borderId="3" xfId="0" quotePrefix="1" applyNumberFormat="1" applyFont="1" applyBorder="1" applyAlignment="1">
      <alignment horizontal="right" vertical="center" wrapText="1"/>
    </xf>
    <xf numFmtId="49" fontId="1" fillId="0" borderId="4" xfId="0" quotePrefix="1" applyNumberFormat="1" applyFont="1" applyBorder="1" applyAlignment="1">
      <alignment horizontal="right" vertical="center" wrapText="1"/>
    </xf>
    <xf numFmtId="49" fontId="1" fillId="0" borderId="14" xfId="0" quotePrefix="1" applyNumberFormat="1" applyFont="1" applyBorder="1" applyAlignment="1">
      <alignment horizontal="right" vertical="center" wrapText="1"/>
    </xf>
    <xf numFmtId="49" fontId="1" fillId="0" borderId="16" xfId="0" quotePrefix="1" applyNumberFormat="1" applyFont="1" applyBorder="1" applyAlignment="1">
      <alignment horizontal="right" vertical="center" wrapText="1"/>
    </xf>
    <xf numFmtId="49" fontId="1" fillId="0" borderId="17" xfId="0" quotePrefix="1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49" fontId="1" fillId="2" borderId="8" xfId="0" quotePrefix="1" applyNumberFormat="1" applyFont="1" applyFill="1" applyBorder="1" applyAlignment="1">
      <alignment horizontal="right" vertical="center" wrapText="1"/>
    </xf>
    <xf numFmtId="49" fontId="1" fillId="2" borderId="9" xfId="0" quotePrefix="1" applyNumberFormat="1" applyFont="1" applyFill="1" applyBorder="1" applyAlignment="1">
      <alignment horizontal="right" vertical="center" wrapText="1"/>
    </xf>
    <xf numFmtId="49" fontId="1" fillId="2" borderId="11" xfId="0" quotePrefix="1" applyNumberFormat="1" applyFont="1" applyFill="1" applyBorder="1" applyAlignment="1">
      <alignment horizontal="right" vertical="center" wrapText="1"/>
    </xf>
    <xf numFmtId="49" fontId="1" fillId="2" borderId="13" xfId="0" quotePrefix="1" applyNumberFormat="1" applyFont="1" applyFill="1" applyBorder="1" applyAlignment="1">
      <alignment horizontal="right" vertical="center" wrapText="1"/>
    </xf>
    <xf numFmtId="49" fontId="1" fillId="2" borderId="3" xfId="0" quotePrefix="1" applyNumberFormat="1" applyFont="1" applyFill="1" applyBorder="1" applyAlignment="1">
      <alignment horizontal="right" vertical="center" wrapText="1"/>
    </xf>
    <xf numFmtId="49" fontId="1" fillId="2" borderId="4" xfId="0" quotePrefix="1" applyNumberFormat="1" applyFont="1" applyFill="1" applyBorder="1" applyAlignment="1">
      <alignment horizontal="right" vertical="center" wrapText="1"/>
    </xf>
    <xf numFmtId="49" fontId="1" fillId="2" borderId="14" xfId="0" quotePrefix="1" applyNumberFormat="1" applyFont="1" applyFill="1" applyBorder="1" applyAlignment="1">
      <alignment horizontal="right" vertical="center" wrapText="1"/>
    </xf>
    <xf numFmtId="49" fontId="1" fillId="2" borderId="16" xfId="0" quotePrefix="1" applyNumberFormat="1" applyFont="1" applyFill="1" applyBorder="1" applyAlignment="1">
      <alignment horizontal="right" vertical="center" wrapText="1"/>
    </xf>
    <xf numFmtId="49" fontId="1" fillId="2" borderId="17" xfId="0" quotePrefix="1" applyNumberFormat="1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</cellXfs>
  <cellStyles count="74">
    <cellStyle name="Currency 2" xfId="1" xr:uid="{00000000-0005-0000-0000-000000000000}"/>
    <cellStyle name="Currency 2 2" xfId="4" xr:uid="{00000000-0005-0000-0000-000001000000}"/>
    <cellStyle name="Currency 2 2 2" xfId="10" xr:uid="{00000000-0005-0000-0000-000002000000}"/>
    <cellStyle name="Currency 2 2 2 2" xfId="37" xr:uid="{00000000-0005-0000-0000-000003000000}"/>
    <cellStyle name="Currency 2 2 2 2 2" xfId="73" xr:uid="{075D7E5D-0858-45F9-BA54-8BBDFC103874}"/>
    <cellStyle name="Currency 2 2 2 3" xfId="28" xr:uid="{00000000-0005-0000-0000-000004000000}"/>
    <cellStyle name="Currency 2 2 2 3 2" xfId="64" xr:uid="{81F9C398-EC35-460E-A652-C7B990952CEE}"/>
    <cellStyle name="Currency 2 2 2 4" xfId="19" xr:uid="{00000000-0005-0000-0000-000005000000}"/>
    <cellStyle name="Currency 2 2 2 4 2" xfId="55" xr:uid="{6203866B-647B-4027-8C32-7A442A85A618}"/>
    <cellStyle name="Currency 2 2 2 5" xfId="46" xr:uid="{5EB79F1C-E7F1-4AEB-828D-00D68A00C302}"/>
    <cellStyle name="Currency 2 2 3" xfId="7" xr:uid="{00000000-0005-0000-0000-000006000000}"/>
    <cellStyle name="Currency 2 2 3 2" xfId="34" xr:uid="{00000000-0005-0000-0000-000007000000}"/>
    <cellStyle name="Currency 2 2 3 2 2" xfId="70" xr:uid="{2735861E-0239-4064-93DA-DD6C26FE90E3}"/>
    <cellStyle name="Currency 2 2 3 3" xfId="25" xr:uid="{00000000-0005-0000-0000-000008000000}"/>
    <cellStyle name="Currency 2 2 3 3 2" xfId="61" xr:uid="{EC77610C-700D-495C-95C8-75AC038B2B71}"/>
    <cellStyle name="Currency 2 2 3 4" xfId="16" xr:uid="{00000000-0005-0000-0000-000009000000}"/>
    <cellStyle name="Currency 2 2 3 4 2" xfId="52" xr:uid="{29368D19-11E5-4697-B6AB-76F0751DFB3B}"/>
    <cellStyle name="Currency 2 2 3 5" xfId="43" xr:uid="{26715802-DFF7-4DF9-BC43-11452148D576}"/>
    <cellStyle name="Currency 2 2 4" xfId="31" xr:uid="{00000000-0005-0000-0000-00000A000000}"/>
    <cellStyle name="Currency 2 2 4 2" xfId="67" xr:uid="{C64E640A-600B-42FC-B089-4ACD747F7B15}"/>
    <cellStyle name="Currency 2 2 5" xfId="22" xr:uid="{00000000-0005-0000-0000-00000B000000}"/>
    <cellStyle name="Currency 2 2 5 2" xfId="58" xr:uid="{52A29927-F00E-49CE-B159-10D286F34A1F}"/>
    <cellStyle name="Currency 2 2 6" xfId="13" xr:uid="{00000000-0005-0000-0000-00000C000000}"/>
    <cellStyle name="Currency 2 2 6 2" xfId="49" xr:uid="{91210C5E-3F50-4AD9-8E27-E9AB9251B324}"/>
    <cellStyle name="Currency 2 2 7" xfId="40" xr:uid="{95587B59-0082-433C-B262-4DA45FC9C6A3}"/>
    <cellStyle name="Currency 2 3" xfId="3" xr:uid="{00000000-0005-0000-0000-00000D000000}"/>
    <cellStyle name="Currency 2 3 2" xfId="9" xr:uid="{00000000-0005-0000-0000-00000E000000}"/>
    <cellStyle name="Currency 2 3 2 2" xfId="36" xr:uid="{00000000-0005-0000-0000-00000F000000}"/>
    <cellStyle name="Currency 2 3 2 2 2" xfId="72" xr:uid="{8FA210AD-0948-4E0A-BFDF-4A31FF940E07}"/>
    <cellStyle name="Currency 2 3 2 3" xfId="27" xr:uid="{00000000-0005-0000-0000-000010000000}"/>
    <cellStyle name="Currency 2 3 2 3 2" xfId="63" xr:uid="{8D3EAB59-0D5D-4E9A-912E-0FC4CF8DB330}"/>
    <cellStyle name="Currency 2 3 2 4" xfId="18" xr:uid="{00000000-0005-0000-0000-000011000000}"/>
    <cellStyle name="Currency 2 3 2 4 2" xfId="54" xr:uid="{7AA32FCB-4FAB-4A33-9AB3-0119221E14F4}"/>
    <cellStyle name="Currency 2 3 2 5" xfId="45" xr:uid="{3A659055-B63C-4818-8587-8EA52813CBD7}"/>
    <cellStyle name="Currency 2 3 3" xfId="6" xr:uid="{00000000-0005-0000-0000-000012000000}"/>
    <cellStyle name="Currency 2 3 3 2" xfId="33" xr:uid="{00000000-0005-0000-0000-000013000000}"/>
    <cellStyle name="Currency 2 3 3 2 2" xfId="69" xr:uid="{BF906863-9CEC-41CD-9BA5-FBAC78C286EE}"/>
    <cellStyle name="Currency 2 3 3 3" xfId="24" xr:uid="{00000000-0005-0000-0000-000014000000}"/>
    <cellStyle name="Currency 2 3 3 3 2" xfId="60" xr:uid="{7DF2F719-4A77-4CF0-86FA-BCD63DE6BC23}"/>
    <cellStyle name="Currency 2 3 3 4" xfId="15" xr:uid="{00000000-0005-0000-0000-000015000000}"/>
    <cellStyle name="Currency 2 3 3 4 2" xfId="51" xr:uid="{CF056F62-C353-44A2-A123-54E7A2169AFF}"/>
    <cellStyle name="Currency 2 3 3 5" xfId="42" xr:uid="{DF58FEB0-B1F4-45AA-9155-168E2D21E1A9}"/>
    <cellStyle name="Currency 2 3 4" xfId="30" xr:uid="{00000000-0005-0000-0000-000016000000}"/>
    <cellStyle name="Currency 2 3 4 2" xfId="66" xr:uid="{0A0679D1-364A-4B5B-8FAC-C78E1600F802}"/>
    <cellStyle name="Currency 2 3 5" xfId="21" xr:uid="{00000000-0005-0000-0000-000017000000}"/>
    <cellStyle name="Currency 2 3 5 2" xfId="57" xr:uid="{20C895DE-7098-45E6-8777-AE2EEC50CA46}"/>
    <cellStyle name="Currency 2 3 6" xfId="12" xr:uid="{00000000-0005-0000-0000-000018000000}"/>
    <cellStyle name="Currency 2 3 6 2" xfId="48" xr:uid="{D14E5EF0-27E8-4C45-9BEA-FE7113E530CD}"/>
    <cellStyle name="Currency 2 3 7" xfId="39" xr:uid="{8EAEB037-8D56-46C8-B47E-0409C2A247CD}"/>
    <cellStyle name="Currency 2 4" xfId="8" xr:uid="{00000000-0005-0000-0000-000019000000}"/>
    <cellStyle name="Currency 2 4 2" xfId="35" xr:uid="{00000000-0005-0000-0000-00001A000000}"/>
    <cellStyle name="Currency 2 4 2 2" xfId="71" xr:uid="{7F044732-C6C1-4AD5-B1B6-69AC5FE811BD}"/>
    <cellStyle name="Currency 2 4 3" xfId="26" xr:uid="{00000000-0005-0000-0000-00001B000000}"/>
    <cellStyle name="Currency 2 4 3 2" xfId="62" xr:uid="{AA517306-F1DF-4638-88F9-A3F754D577E8}"/>
    <cellStyle name="Currency 2 4 4" xfId="17" xr:uid="{00000000-0005-0000-0000-00001C000000}"/>
    <cellStyle name="Currency 2 4 4 2" xfId="53" xr:uid="{2C7AFA57-3C96-4913-8522-13C748178719}"/>
    <cellStyle name="Currency 2 4 5" xfId="44" xr:uid="{6ED62A7A-1947-4796-8643-8D53943CF2EB}"/>
    <cellStyle name="Currency 2 5" xfId="5" xr:uid="{00000000-0005-0000-0000-00001D000000}"/>
    <cellStyle name="Currency 2 5 2" xfId="32" xr:uid="{00000000-0005-0000-0000-00001E000000}"/>
    <cellStyle name="Currency 2 5 2 2" xfId="68" xr:uid="{86D3FCF6-96FD-433C-A9A9-2FC17531D1CA}"/>
    <cellStyle name="Currency 2 5 3" xfId="23" xr:uid="{00000000-0005-0000-0000-00001F000000}"/>
    <cellStyle name="Currency 2 5 3 2" xfId="59" xr:uid="{D45C1E82-060C-476F-93EE-6D378138883B}"/>
    <cellStyle name="Currency 2 5 4" xfId="14" xr:uid="{00000000-0005-0000-0000-000020000000}"/>
    <cellStyle name="Currency 2 5 4 2" xfId="50" xr:uid="{E5830A72-249E-4082-9524-A9C910EC23AE}"/>
    <cellStyle name="Currency 2 5 5" xfId="41" xr:uid="{E3D97DFE-56CA-4CB4-B523-678B23BED075}"/>
    <cellStyle name="Currency 2 6" xfId="29" xr:uid="{00000000-0005-0000-0000-000021000000}"/>
    <cellStyle name="Currency 2 6 2" xfId="65" xr:uid="{63DD7D09-0E7D-4B3E-92A8-D9D767D28B7C}"/>
    <cellStyle name="Currency 2 7" xfId="20" xr:uid="{00000000-0005-0000-0000-000022000000}"/>
    <cellStyle name="Currency 2 7 2" xfId="56" xr:uid="{083E3A9C-6D44-4BA5-A8D5-201F55A5D8FB}"/>
    <cellStyle name="Currency 2 8" xfId="11" xr:uid="{00000000-0005-0000-0000-000023000000}"/>
    <cellStyle name="Currency 2 8 2" xfId="47" xr:uid="{86CE6EA3-0A2A-4C76-9987-830EBF2AB9FB}"/>
    <cellStyle name="Currency 2 9" xfId="38" xr:uid="{A84D043A-8A3E-48AA-9EEB-B30FBDD415BB}"/>
    <cellStyle name="Normal" xfId="0" builtinId="0"/>
    <cellStyle name="常规 3" xfId="2" xr:uid="{00000000-0005-0000-0000-000025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F-44C4-8312-1EC58230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7760"/>
        <c:axId val="178359296"/>
      </c:lineChart>
      <c:catAx>
        <c:axId val="1783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359296"/>
        <c:crosses val="autoZero"/>
        <c:auto val="1"/>
        <c:lblAlgn val="ctr"/>
        <c:lblOffset val="100"/>
        <c:noMultiLvlLbl val="0"/>
      </c:catAx>
      <c:valAx>
        <c:axId val="178359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3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Colour b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D-46C3-B941-15788CF9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3024"/>
        <c:axId val="179074560"/>
      </c:lineChart>
      <c:catAx>
        <c:axId val="1790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74560"/>
        <c:crosses val="autoZero"/>
        <c:auto val="1"/>
        <c:lblAlgn val="ctr"/>
        <c:lblOffset val="100"/>
        <c:noMultiLvlLbl val="0"/>
      </c:catAx>
      <c:valAx>
        <c:axId val="17907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E0-921D-B92F22CF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3232"/>
        <c:axId val="179104768"/>
      </c:lineChart>
      <c:catAx>
        <c:axId val="1791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04768"/>
        <c:crosses val="autoZero"/>
        <c:auto val="1"/>
        <c:lblAlgn val="ctr"/>
        <c:lblOffset val="100"/>
        <c:noMultiLvlLbl val="0"/>
      </c:catAx>
      <c:valAx>
        <c:axId val="179104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1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Modulus-MD-web@2%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92E-AAED-09CD5B03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25248"/>
        <c:axId val="179135232"/>
      </c:lineChart>
      <c:catAx>
        <c:axId val="1791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35232"/>
        <c:crosses val="autoZero"/>
        <c:auto val="1"/>
        <c:lblAlgn val="ctr"/>
        <c:lblOffset val="100"/>
        <c:noMultiLvlLbl val="0"/>
      </c:catAx>
      <c:valAx>
        <c:axId val="179135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91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Gloss Level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B-4B40-B531-B7E69766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8000"/>
        <c:axId val="179169536"/>
      </c:lineChart>
      <c:catAx>
        <c:axId val="1791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69536"/>
        <c:crosses val="autoZero"/>
        <c:auto val="1"/>
        <c:lblAlgn val="ctr"/>
        <c:lblOffset val="100"/>
        <c:noMultiLvlLbl val="0"/>
      </c:catAx>
      <c:valAx>
        <c:axId val="179169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91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Force~Tensile Strength-MD~peak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7-432B-B8C4-2120C551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4624"/>
        <c:axId val="200888704"/>
      </c:lineChart>
      <c:catAx>
        <c:axId val="2008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88704"/>
        <c:crosses val="autoZero"/>
        <c:auto val="1"/>
        <c:lblAlgn val="ctr"/>
        <c:lblOffset val="100"/>
        <c:noMultiLvlLbl val="0"/>
      </c:catAx>
      <c:valAx>
        <c:axId val="200888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8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Force-elongation-CD@5%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628-9B9F-675913D8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3872"/>
        <c:axId val="178385664"/>
      </c:lineChart>
      <c:catAx>
        <c:axId val="178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385664"/>
        <c:crosses val="autoZero"/>
        <c:auto val="1"/>
        <c:lblAlgn val="ctr"/>
        <c:lblOffset val="100"/>
        <c:noMultiLvlLbl val="0"/>
      </c:catAx>
      <c:valAx>
        <c:axId val="178385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3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Force~Tensile Strength-CD~peak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7-4280-B839-28B853A1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0576"/>
        <c:axId val="178682112"/>
      </c:lineChart>
      <c:catAx>
        <c:axId val="178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82112"/>
        <c:crosses val="autoZero"/>
        <c:auto val="1"/>
        <c:lblAlgn val="ctr"/>
        <c:lblOffset val="100"/>
        <c:noMultiLvlLbl val="0"/>
      </c:catAx>
      <c:valAx>
        <c:axId val="178682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6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7925766692458240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COF-Kinetic(R-R)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140-80A2-0508467F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2592"/>
        <c:axId val="178712576"/>
      </c:lineChart>
      <c:catAx>
        <c:axId val="1787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12576"/>
        <c:crosses val="autoZero"/>
        <c:auto val="1"/>
        <c:lblAlgn val="ctr"/>
        <c:lblOffset val="100"/>
        <c:noMultiLvlLbl val="0"/>
      </c:catAx>
      <c:valAx>
        <c:axId val="178712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7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7925766692458240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COF-Kinetic(R-S)  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1-4AC6-A0EA-87B1D714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8688"/>
        <c:axId val="178740224"/>
      </c:lineChart>
      <c:catAx>
        <c:axId val="1787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40224"/>
        <c:crosses val="autoZero"/>
        <c:auto val="1"/>
        <c:lblAlgn val="ctr"/>
        <c:lblOffset val="100"/>
        <c:noMultiLvlLbl val="0"/>
      </c:catAx>
      <c:valAx>
        <c:axId val="178740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Opacity      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9-468C-AF25-CC3245EA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71456"/>
        <c:axId val="178772992"/>
      </c:lineChart>
      <c:catAx>
        <c:axId val="1787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72992"/>
        <c:crosses val="autoZero"/>
        <c:auto val="1"/>
        <c:lblAlgn val="ctr"/>
        <c:lblOffset val="100"/>
        <c:noMultiLvlLbl val="0"/>
      </c:catAx>
      <c:valAx>
        <c:axId val="178772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7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Force-elongation-MD@5%                     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35D-A0BC-C45A3DE2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5280"/>
        <c:axId val="178795264"/>
      </c:lineChart>
      <c:catAx>
        <c:axId val="1787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95264"/>
        <c:crosses val="autoZero"/>
        <c:auto val="1"/>
        <c:lblAlgn val="ctr"/>
        <c:lblOffset val="100"/>
        <c:noMultiLvlLbl val="0"/>
      </c:catAx>
      <c:valAx>
        <c:axId val="178795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7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Color -  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Colour 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9-40EF-AB3F-7424A26A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9840"/>
        <c:axId val="178821376"/>
      </c:lineChart>
      <c:catAx>
        <c:axId val="178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21376"/>
        <c:crosses val="autoZero"/>
        <c:auto val="1"/>
        <c:lblAlgn val="ctr"/>
        <c:lblOffset val="100"/>
        <c:noMultiLvlLbl val="0"/>
      </c:catAx>
      <c:valAx>
        <c:axId val="178821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8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Colour a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B-44E9-A4F5-029435C2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3664"/>
        <c:axId val="179052544"/>
      </c:lineChart>
      <c:catAx>
        <c:axId val="1788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52544"/>
        <c:crosses val="autoZero"/>
        <c:auto val="1"/>
        <c:lblAlgn val="ctr"/>
        <c:lblOffset val="100"/>
        <c:noMultiLvlLbl val="0"/>
      </c:catAx>
      <c:valAx>
        <c:axId val="179052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8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19</xdr:col>
      <xdr:colOff>247650</xdr:colOff>
      <xdr:row>38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242360</xdr:colOff>
      <xdr:row>179</xdr:row>
      <xdr:rowOff>27515</xdr:rowOff>
    </xdr:from>
    <xdr:to>
      <xdr:col>19</xdr:col>
      <xdr:colOff>179918</xdr:colOff>
      <xdr:row>198</xdr:row>
      <xdr:rowOff>61381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37041</xdr:colOff>
      <xdr:row>199</xdr:row>
      <xdr:rowOff>0</xdr:rowOff>
    </xdr:from>
    <xdr:to>
      <xdr:col>19</xdr:col>
      <xdr:colOff>153458</xdr:colOff>
      <xdr:row>217</xdr:row>
      <xdr:rowOff>123823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21167</xdr:colOff>
      <xdr:row>39</xdr:row>
      <xdr:rowOff>31749</xdr:rowOff>
    </xdr:from>
    <xdr:to>
      <xdr:col>19</xdr:col>
      <xdr:colOff>264584</xdr:colOff>
      <xdr:row>58</xdr:row>
      <xdr:rowOff>46565</xdr:rowOff>
    </xdr:to>
    <xdr:graphicFrame macro="">
      <xdr:nvGraphicFramePr>
        <xdr:cNvPr id="17" name="Chart 1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</xdr:colOff>
      <xdr:row>59</xdr:row>
      <xdr:rowOff>21166</xdr:rowOff>
    </xdr:from>
    <xdr:to>
      <xdr:col>19</xdr:col>
      <xdr:colOff>275167</xdr:colOff>
      <xdr:row>78</xdr:row>
      <xdr:rowOff>35983</xdr:rowOff>
    </xdr:to>
    <xdr:graphicFrame macro="">
      <xdr:nvGraphicFramePr>
        <xdr:cNvPr id="18" name="Chart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19</xdr:col>
      <xdr:colOff>243417</xdr:colOff>
      <xdr:row>97</xdr:row>
      <xdr:rowOff>138642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19</xdr:col>
      <xdr:colOff>212725</xdr:colOff>
      <xdr:row>158</xdr:row>
      <xdr:rowOff>28574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19</xdr:col>
      <xdr:colOff>133350</xdr:colOff>
      <xdr:row>237</xdr:row>
      <xdr:rowOff>123825</xdr:rowOff>
    </xdr:to>
    <xdr:graphicFrame macro="">
      <xdr:nvGraphicFramePr>
        <xdr:cNvPr id="21" name="Chart 1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19</xdr:col>
      <xdr:colOff>142875</xdr:colOff>
      <xdr:row>258</xdr:row>
      <xdr:rowOff>1</xdr:rowOff>
    </xdr:to>
    <xdr:graphicFrame macro="">
      <xdr:nvGraphicFramePr>
        <xdr:cNvPr id="22" name="Chart 1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259</xdr:row>
      <xdr:rowOff>0</xdr:rowOff>
    </xdr:from>
    <xdr:to>
      <xdr:col>19</xdr:col>
      <xdr:colOff>95250</xdr:colOff>
      <xdr:row>278</xdr:row>
      <xdr:rowOff>19050</xdr:rowOff>
    </xdr:to>
    <xdr:graphicFrame macro="">
      <xdr:nvGraphicFramePr>
        <xdr:cNvPr id="23" name="Chart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279</xdr:row>
      <xdr:rowOff>0</xdr:rowOff>
    </xdr:from>
    <xdr:to>
      <xdr:col>19</xdr:col>
      <xdr:colOff>38100</xdr:colOff>
      <xdr:row>298</xdr:row>
      <xdr:rowOff>9525</xdr:rowOff>
    </xdr:to>
    <xdr:graphicFrame macro="">
      <xdr:nvGraphicFramePr>
        <xdr:cNvPr id="24" name="Chart 15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19</xdr:col>
      <xdr:colOff>104246</xdr:colOff>
      <xdr:row>118</xdr:row>
      <xdr:rowOff>9526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14288</xdr:colOff>
      <xdr:row>118</xdr:row>
      <xdr:rowOff>100546</xdr:rowOff>
    </xdr:from>
    <xdr:to>
      <xdr:col>19</xdr:col>
      <xdr:colOff>46038</xdr:colOff>
      <xdr:row>137</xdr:row>
      <xdr:rowOff>110070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19</xdr:col>
      <xdr:colOff>158750</xdr:colOff>
      <xdr:row>178</xdr:row>
      <xdr:rowOff>28575</xdr:rowOff>
    </xdr:to>
    <xdr:graphicFrame macro="">
      <xdr:nvGraphicFramePr>
        <xdr:cNvPr id="27" name="Chart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orce-elongation-MD@5%25%20%20%20%20%20%20%20%20%20%20%20%20%20%20%20%20%20%20%20%20%20%20%20%20%20%20%20%20%20%20%20%20%20%20%20%20%20%20%20%20%20%20%20%20(L-1.77%20T-2.77)%20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odulus-MD-web@2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9"/>
  <sheetViews>
    <sheetView tabSelected="1" view="pageBreakPreview" zoomScaleNormal="100" zoomScaleSheetLayoutView="100" workbookViewId="0">
      <selection activeCell="H15" sqref="H15"/>
    </sheetView>
  </sheetViews>
  <sheetFormatPr defaultColWidth="9.140625" defaultRowHeight="15.75" customHeight="1"/>
  <cols>
    <col min="1" max="3" width="12.85546875" style="62" customWidth="1"/>
    <col min="4" max="7" width="21.42578125" style="62" customWidth="1"/>
    <col min="8" max="11" width="10.42578125" style="62" customWidth="1"/>
    <col min="12" max="12" width="20.42578125" style="62" customWidth="1"/>
    <col min="13" max="16384" width="9.140625" style="62"/>
  </cols>
  <sheetData>
    <row r="1" spans="1:38" s="45" customFormat="1" ht="15.75" customHeight="1">
      <c r="A1" s="137" t="s">
        <v>9</v>
      </c>
      <c r="B1" s="137"/>
      <c r="C1" s="137"/>
      <c r="D1" s="137"/>
      <c r="E1" s="137"/>
      <c r="F1" s="137"/>
      <c r="G1" s="137"/>
      <c r="H1" s="137"/>
      <c r="I1" s="137"/>
      <c r="J1" s="137"/>
      <c r="K1" s="43"/>
      <c r="L1" s="44" t="s">
        <v>22</v>
      </c>
    </row>
    <row r="2" spans="1:38" s="45" customFormat="1" ht="15.75" customHeight="1">
      <c r="A2" s="138" t="s">
        <v>10</v>
      </c>
      <c r="B2" s="138"/>
      <c r="C2" s="138"/>
      <c r="D2" s="138"/>
      <c r="E2" s="138"/>
      <c r="F2" s="138"/>
      <c r="G2" s="138"/>
      <c r="H2" s="138"/>
      <c r="I2" s="138"/>
      <c r="J2" s="138"/>
      <c r="K2" s="46"/>
      <c r="L2" s="47" t="s">
        <v>23</v>
      </c>
    </row>
    <row r="3" spans="1:38" s="45" customFormat="1" ht="15.75" customHeight="1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48" t="s">
        <v>16</v>
      </c>
      <c r="L3" s="49"/>
    </row>
    <row r="4" spans="1:38" s="51" customFormat="1" ht="23.25" customHeight="1">
      <c r="A4" s="141" t="s">
        <v>1</v>
      </c>
      <c r="B4" s="142"/>
      <c r="C4" s="140"/>
      <c r="D4" s="140"/>
      <c r="E4" s="101" t="s">
        <v>3</v>
      </c>
      <c r="F4" s="122"/>
      <c r="G4" s="50" t="s">
        <v>5</v>
      </c>
      <c r="H4" s="140"/>
      <c r="I4" s="140"/>
      <c r="J4" s="146" t="s">
        <v>7</v>
      </c>
      <c r="K4" s="146"/>
      <c r="L4" s="94"/>
    </row>
    <row r="5" spans="1:38" s="51" customFormat="1" ht="23.25" customHeight="1" thickBot="1">
      <c r="A5" s="143" t="s">
        <v>2</v>
      </c>
      <c r="B5" s="144"/>
      <c r="C5" s="134"/>
      <c r="D5" s="134"/>
      <c r="E5" s="102" t="s">
        <v>4</v>
      </c>
      <c r="F5" s="112"/>
      <c r="G5" s="52" t="s">
        <v>6</v>
      </c>
      <c r="H5" s="145"/>
      <c r="I5" s="145"/>
      <c r="J5" s="147" t="s">
        <v>8</v>
      </c>
      <c r="K5" s="147"/>
      <c r="L5" s="95"/>
    </row>
    <row r="6" spans="1:38" s="51" customFormat="1" ht="15.75" customHeight="1" thickBot="1">
      <c r="A6" s="165" t="s">
        <v>112</v>
      </c>
      <c r="B6" s="166"/>
      <c r="C6" s="166"/>
      <c r="D6" s="110"/>
      <c r="E6" s="167"/>
      <c r="F6" s="167"/>
      <c r="G6" s="98"/>
      <c r="H6" s="123"/>
      <c r="I6" s="123"/>
      <c r="J6" s="123"/>
      <c r="K6" s="124"/>
      <c r="L6" s="53"/>
    </row>
    <row r="7" spans="1:38" s="54" customFormat="1" ht="41.25" customHeight="1">
      <c r="A7" s="168" t="s">
        <v>0</v>
      </c>
      <c r="B7" s="133"/>
      <c r="C7" s="133"/>
      <c r="D7" s="133" t="s">
        <v>110</v>
      </c>
      <c r="E7" s="133" t="s">
        <v>111</v>
      </c>
      <c r="F7" s="133" t="s">
        <v>29</v>
      </c>
      <c r="G7" s="133" t="s">
        <v>117</v>
      </c>
      <c r="H7" s="130" t="s">
        <v>116</v>
      </c>
      <c r="I7" s="131"/>
      <c r="J7" s="131"/>
      <c r="K7" s="132"/>
      <c r="L7" s="135" t="s">
        <v>113</v>
      </c>
    </row>
    <row r="8" spans="1:38" s="54" customFormat="1" ht="18.75" customHeight="1" thickBot="1">
      <c r="A8" s="169"/>
      <c r="B8" s="134"/>
      <c r="C8" s="134"/>
      <c r="D8" s="134"/>
      <c r="E8" s="134"/>
      <c r="F8" s="134"/>
      <c r="G8" s="134"/>
      <c r="H8" s="55">
        <v>1</v>
      </c>
      <c r="I8" s="55">
        <v>2</v>
      </c>
      <c r="J8" s="55">
        <v>3</v>
      </c>
      <c r="K8" s="55" t="s">
        <v>26</v>
      </c>
      <c r="L8" s="136"/>
    </row>
    <row r="9" spans="1:38" ht="19.5" customHeight="1">
      <c r="A9" s="56"/>
      <c r="B9" s="57"/>
      <c r="C9" s="58"/>
      <c r="D9" s="99"/>
      <c r="E9" s="99"/>
      <c r="F9" s="99"/>
      <c r="G9" s="97"/>
      <c r="H9" s="59"/>
      <c r="I9" s="59"/>
      <c r="J9" s="59"/>
      <c r="K9" s="60" t="e">
        <f>AVERAGE(H9:J9)</f>
        <v>#DIV/0!</v>
      </c>
      <c r="L9" s="61"/>
      <c r="AL9" s="54"/>
    </row>
    <row r="10" spans="1:38" ht="19.5" customHeight="1">
      <c r="A10" s="63"/>
      <c r="B10" s="57"/>
      <c r="C10" s="58"/>
      <c r="D10" s="96"/>
      <c r="E10" s="96"/>
      <c r="F10" s="96"/>
      <c r="G10" s="97"/>
      <c r="H10" s="64"/>
      <c r="I10" s="64"/>
      <c r="J10" s="64"/>
      <c r="K10" s="60" t="e">
        <f t="shared" ref="K10:K38" si="0">AVERAGE(H10:J10)</f>
        <v>#DIV/0!</v>
      </c>
      <c r="L10" s="65"/>
    </row>
    <row r="11" spans="1:38" ht="19.5" customHeight="1">
      <c r="A11" s="63"/>
      <c r="B11" s="57"/>
      <c r="C11" s="58"/>
      <c r="D11" s="96"/>
      <c r="E11" s="96"/>
      <c r="F11" s="96"/>
      <c r="G11" s="97"/>
      <c r="H11" s="64"/>
      <c r="I11" s="64"/>
      <c r="J11" s="64"/>
      <c r="K11" s="60" t="e">
        <f t="shared" si="0"/>
        <v>#DIV/0!</v>
      </c>
      <c r="L11" s="61"/>
    </row>
    <row r="12" spans="1:38" ht="19.5" customHeight="1">
      <c r="A12" s="63"/>
      <c r="B12" s="57"/>
      <c r="C12" s="58"/>
      <c r="D12" s="96"/>
      <c r="E12" s="96"/>
      <c r="F12" s="96"/>
      <c r="G12" s="97"/>
      <c r="H12" s="59"/>
      <c r="I12" s="59"/>
      <c r="J12" s="59"/>
      <c r="K12" s="60" t="e">
        <f t="shared" si="0"/>
        <v>#DIV/0!</v>
      </c>
      <c r="L12" s="61"/>
    </row>
    <row r="13" spans="1:38" ht="19.5" customHeight="1">
      <c r="A13" s="56"/>
      <c r="B13" s="57"/>
      <c r="C13" s="58"/>
      <c r="D13" s="96"/>
      <c r="E13" s="96"/>
      <c r="F13" s="96"/>
      <c r="G13" s="97"/>
      <c r="H13" s="64"/>
      <c r="I13" s="64"/>
      <c r="J13" s="64"/>
      <c r="K13" s="60" t="e">
        <f t="shared" si="0"/>
        <v>#DIV/0!</v>
      </c>
      <c r="L13" s="65"/>
      <c r="N13" s="128"/>
      <c r="O13" s="128"/>
    </row>
    <row r="14" spans="1:38" ht="19.5" customHeight="1">
      <c r="A14" s="63"/>
      <c r="B14" s="57"/>
      <c r="C14" s="58"/>
      <c r="D14" s="96"/>
      <c r="E14" s="96"/>
      <c r="F14" s="96"/>
      <c r="G14" s="97"/>
      <c r="H14" s="59"/>
      <c r="I14" s="59"/>
      <c r="J14" s="59"/>
      <c r="K14" s="60" t="e">
        <f t="shared" si="0"/>
        <v>#DIV/0!</v>
      </c>
      <c r="L14" s="61"/>
    </row>
    <row r="15" spans="1:38" ht="19.5" customHeight="1">
      <c r="A15" s="63"/>
      <c r="B15" s="57"/>
      <c r="C15" s="58"/>
      <c r="D15" s="96"/>
      <c r="E15" s="96"/>
      <c r="F15" s="96"/>
      <c r="G15" s="97"/>
      <c r="H15" s="64"/>
      <c r="I15" s="64"/>
      <c r="J15" s="64"/>
      <c r="K15" s="60" t="e">
        <f t="shared" si="0"/>
        <v>#DIV/0!</v>
      </c>
      <c r="L15" s="61"/>
    </row>
    <row r="16" spans="1:38" ht="19.5" customHeight="1">
      <c r="A16" s="56"/>
      <c r="B16" s="57"/>
      <c r="C16" s="58"/>
      <c r="D16" s="96"/>
      <c r="E16" s="96"/>
      <c r="F16" s="96"/>
      <c r="G16" s="97"/>
      <c r="H16" s="59"/>
      <c r="I16" s="59"/>
      <c r="J16" s="59"/>
      <c r="K16" s="60" t="e">
        <f t="shared" si="0"/>
        <v>#DIV/0!</v>
      </c>
      <c r="L16" s="65"/>
    </row>
    <row r="17" spans="1:12" ht="19.5" customHeight="1">
      <c r="A17" s="63"/>
      <c r="B17" s="57"/>
      <c r="C17" s="58"/>
      <c r="D17" s="96"/>
      <c r="E17" s="96"/>
      <c r="F17" s="96"/>
      <c r="G17" s="97"/>
      <c r="H17" s="64"/>
      <c r="I17" s="64"/>
      <c r="J17" s="64"/>
      <c r="K17" s="60" t="e">
        <f t="shared" si="0"/>
        <v>#DIV/0!</v>
      </c>
      <c r="L17" s="61"/>
    </row>
    <row r="18" spans="1:12" ht="19.5" customHeight="1">
      <c r="A18" s="56"/>
      <c r="B18" s="57"/>
      <c r="C18" s="58"/>
      <c r="D18" s="96"/>
      <c r="E18" s="96"/>
      <c r="F18" s="96"/>
      <c r="G18" s="97"/>
      <c r="H18" s="59"/>
      <c r="I18" s="59"/>
      <c r="J18" s="59"/>
      <c r="K18" s="60" t="e">
        <f t="shared" si="0"/>
        <v>#DIV/0!</v>
      </c>
      <c r="L18" s="65"/>
    </row>
    <row r="19" spans="1:12" ht="19.5" customHeight="1">
      <c r="A19" s="63"/>
      <c r="B19" s="57"/>
      <c r="C19" s="58"/>
      <c r="D19" s="96"/>
      <c r="E19" s="96"/>
      <c r="F19" s="96"/>
      <c r="G19" s="97"/>
      <c r="H19" s="64"/>
      <c r="I19" s="64"/>
      <c r="J19" s="64"/>
      <c r="K19" s="60" t="e">
        <f t="shared" si="0"/>
        <v>#DIV/0!</v>
      </c>
      <c r="L19" s="61"/>
    </row>
    <row r="20" spans="1:12" ht="19.5" customHeight="1">
      <c r="A20" s="63"/>
      <c r="B20" s="57"/>
      <c r="C20" s="58"/>
      <c r="D20" s="96"/>
      <c r="E20" s="96"/>
      <c r="F20" s="96"/>
      <c r="G20" s="97"/>
      <c r="H20" s="64"/>
      <c r="I20" s="64"/>
      <c r="J20" s="64"/>
      <c r="K20" s="60" t="e">
        <f t="shared" si="0"/>
        <v>#DIV/0!</v>
      </c>
      <c r="L20" s="65"/>
    </row>
    <row r="21" spans="1:12" ht="19.5" customHeight="1">
      <c r="A21" s="56"/>
      <c r="B21" s="57"/>
      <c r="C21" s="58"/>
      <c r="D21" s="96"/>
      <c r="E21" s="96"/>
      <c r="F21" s="96"/>
      <c r="G21" s="97"/>
      <c r="H21" s="59"/>
      <c r="I21" s="59"/>
      <c r="J21" s="59"/>
      <c r="K21" s="60" t="e">
        <f t="shared" si="0"/>
        <v>#DIV/0!</v>
      </c>
      <c r="L21" s="61"/>
    </row>
    <row r="22" spans="1:12" ht="19.5" customHeight="1">
      <c r="A22" s="63"/>
      <c r="B22" s="57"/>
      <c r="C22" s="58"/>
      <c r="D22" s="96"/>
      <c r="E22" s="96"/>
      <c r="F22" s="96"/>
      <c r="G22" s="97"/>
      <c r="H22" s="64"/>
      <c r="I22" s="64"/>
      <c r="J22" s="64"/>
      <c r="K22" s="60" t="e">
        <f t="shared" si="0"/>
        <v>#DIV/0!</v>
      </c>
      <c r="L22" s="65"/>
    </row>
    <row r="23" spans="1:12" ht="19.5" customHeight="1">
      <c r="A23" s="63"/>
      <c r="B23" s="57"/>
      <c r="C23" s="58"/>
      <c r="D23" s="96"/>
      <c r="E23" s="96"/>
      <c r="F23" s="96"/>
      <c r="G23" s="97"/>
      <c r="H23" s="64"/>
      <c r="I23" s="64"/>
      <c r="J23" s="64"/>
      <c r="K23" s="60" t="e">
        <f t="shared" si="0"/>
        <v>#DIV/0!</v>
      </c>
      <c r="L23" s="61"/>
    </row>
    <row r="24" spans="1:12" ht="19.5" customHeight="1">
      <c r="A24" s="63"/>
      <c r="B24" s="57"/>
      <c r="C24" s="58"/>
      <c r="D24" s="96"/>
      <c r="E24" s="96"/>
      <c r="F24" s="96"/>
      <c r="G24" s="97"/>
      <c r="H24" s="64"/>
      <c r="I24" s="64"/>
      <c r="J24" s="64"/>
      <c r="K24" s="60" t="e">
        <f t="shared" si="0"/>
        <v>#DIV/0!</v>
      </c>
      <c r="L24" s="61"/>
    </row>
    <row r="25" spans="1:12" ht="19.5" customHeight="1">
      <c r="A25" s="63"/>
      <c r="B25" s="57"/>
      <c r="C25" s="58"/>
      <c r="D25" s="96"/>
      <c r="E25" s="96"/>
      <c r="F25" s="96"/>
      <c r="G25" s="97"/>
      <c r="H25" s="59"/>
      <c r="I25" s="59"/>
      <c r="J25" s="59"/>
      <c r="K25" s="60" t="e">
        <f t="shared" si="0"/>
        <v>#DIV/0!</v>
      </c>
      <c r="L25" s="65"/>
    </row>
    <row r="26" spans="1:12" ht="19.5" customHeight="1">
      <c r="A26" s="56"/>
      <c r="B26" s="57"/>
      <c r="C26" s="58"/>
      <c r="D26" s="96"/>
      <c r="E26" s="96"/>
      <c r="F26" s="96"/>
      <c r="G26" s="97"/>
      <c r="H26" s="64"/>
      <c r="I26" s="64"/>
      <c r="J26" s="64"/>
      <c r="K26" s="60" t="e">
        <f t="shared" si="0"/>
        <v>#DIV/0!</v>
      </c>
      <c r="L26" s="61"/>
    </row>
    <row r="27" spans="1:12" ht="19.5" customHeight="1">
      <c r="A27" s="63"/>
      <c r="B27" s="57"/>
      <c r="C27" s="58"/>
      <c r="D27" s="96"/>
      <c r="E27" s="96"/>
      <c r="F27" s="96"/>
      <c r="G27" s="97"/>
      <c r="H27" s="59"/>
      <c r="I27" s="59"/>
      <c r="J27" s="59"/>
      <c r="K27" s="60" t="e">
        <f t="shared" si="0"/>
        <v>#DIV/0!</v>
      </c>
      <c r="L27" s="61"/>
    </row>
    <row r="28" spans="1:12" ht="19.5" customHeight="1">
      <c r="A28" s="63"/>
      <c r="B28" s="57"/>
      <c r="C28" s="58"/>
      <c r="D28" s="96"/>
      <c r="E28" s="96"/>
      <c r="F28" s="96"/>
      <c r="G28" s="97"/>
      <c r="H28" s="64"/>
      <c r="I28" s="64"/>
      <c r="J28" s="64"/>
      <c r="K28" s="60" t="e">
        <f t="shared" si="0"/>
        <v>#DIV/0!</v>
      </c>
      <c r="L28" s="65"/>
    </row>
    <row r="29" spans="1:12" ht="19.5" customHeight="1">
      <c r="A29" s="56"/>
      <c r="B29" s="57"/>
      <c r="C29" s="58"/>
      <c r="D29" s="96"/>
      <c r="E29" s="96"/>
      <c r="F29" s="96"/>
      <c r="G29" s="97"/>
      <c r="H29" s="59"/>
      <c r="I29" s="59"/>
      <c r="J29" s="59"/>
      <c r="K29" s="60" t="e">
        <f t="shared" si="0"/>
        <v>#DIV/0!</v>
      </c>
      <c r="L29" s="61"/>
    </row>
    <row r="30" spans="1:12" ht="19.5" customHeight="1">
      <c r="A30" s="63"/>
      <c r="B30" s="57"/>
      <c r="C30" s="58"/>
      <c r="D30" s="96"/>
      <c r="E30" s="96"/>
      <c r="F30" s="96"/>
      <c r="G30" s="97"/>
      <c r="H30" s="64"/>
      <c r="I30" s="64"/>
      <c r="J30" s="64"/>
      <c r="K30" s="60" t="e">
        <f t="shared" si="0"/>
        <v>#DIV/0!</v>
      </c>
      <c r="L30" s="65"/>
    </row>
    <row r="31" spans="1:12" ht="19.5" customHeight="1">
      <c r="A31" s="56"/>
      <c r="B31" s="57"/>
      <c r="C31" s="58"/>
      <c r="D31" s="96"/>
      <c r="E31" s="96"/>
      <c r="F31" s="96"/>
      <c r="G31" s="97"/>
      <c r="H31" s="59"/>
      <c r="I31" s="59"/>
      <c r="J31" s="59"/>
      <c r="K31" s="60" t="e">
        <f t="shared" si="0"/>
        <v>#DIV/0!</v>
      </c>
      <c r="L31" s="61"/>
    </row>
    <row r="32" spans="1:12" ht="19.5" customHeight="1">
      <c r="A32" s="63"/>
      <c r="B32" s="57"/>
      <c r="C32" s="58"/>
      <c r="D32" s="96"/>
      <c r="E32" s="96"/>
      <c r="F32" s="96"/>
      <c r="G32" s="97"/>
      <c r="H32" s="64"/>
      <c r="I32" s="64"/>
      <c r="J32" s="64"/>
      <c r="K32" s="60" t="e">
        <f t="shared" si="0"/>
        <v>#DIV/0!</v>
      </c>
      <c r="L32" s="65"/>
    </row>
    <row r="33" spans="1:19" ht="19.5" customHeight="1">
      <c r="A33" s="63"/>
      <c r="B33" s="57"/>
      <c r="C33" s="58"/>
      <c r="D33" s="96"/>
      <c r="E33" s="96"/>
      <c r="F33" s="96"/>
      <c r="G33" s="97"/>
      <c r="H33" s="64"/>
      <c r="I33" s="64"/>
      <c r="J33" s="64"/>
      <c r="K33" s="60" t="e">
        <f t="shared" si="0"/>
        <v>#DIV/0!</v>
      </c>
      <c r="L33" s="61"/>
    </row>
    <row r="34" spans="1:19" ht="19.5" customHeight="1">
      <c r="A34" s="56"/>
      <c r="B34" s="57"/>
      <c r="C34" s="58"/>
      <c r="D34" s="96"/>
      <c r="E34" s="96"/>
      <c r="F34" s="96"/>
      <c r="G34" s="97"/>
      <c r="H34" s="59"/>
      <c r="I34" s="59"/>
      <c r="J34" s="59"/>
      <c r="K34" s="60" t="e">
        <f t="shared" si="0"/>
        <v>#DIV/0!</v>
      </c>
      <c r="L34" s="65"/>
    </row>
    <row r="35" spans="1:19" ht="19.5" customHeight="1">
      <c r="A35" s="63"/>
      <c r="B35" s="57"/>
      <c r="C35" s="58"/>
      <c r="D35" s="96"/>
      <c r="E35" s="96"/>
      <c r="F35" s="96"/>
      <c r="G35" s="97"/>
      <c r="H35" s="64"/>
      <c r="I35" s="64"/>
      <c r="J35" s="64"/>
      <c r="K35" s="60" t="e">
        <f t="shared" si="0"/>
        <v>#DIV/0!</v>
      </c>
      <c r="L35" s="61"/>
    </row>
    <row r="36" spans="1:19" ht="19.5" customHeight="1">
      <c r="A36" s="63"/>
      <c r="B36" s="57"/>
      <c r="C36" s="58"/>
      <c r="D36" s="96"/>
      <c r="E36" s="96"/>
      <c r="F36" s="96"/>
      <c r="G36" s="97"/>
      <c r="H36" s="64"/>
      <c r="I36" s="64"/>
      <c r="J36" s="64"/>
      <c r="K36" s="60" t="e">
        <f t="shared" si="0"/>
        <v>#DIV/0!</v>
      </c>
      <c r="L36" s="61"/>
    </row>
    <row r="37" spans="1:19" ht="19.5" customHeight="1">
      <c r="A37" s="56"/>
      <c r="B37" s="57"/>
      <c r="C37" s="58"/>
      <c r="D37" s="96"/>
      <c r="E37" s="96"/>
      <c r="F37" s="96"/>
      <c r="G37" s="97"/>
      <c r="H37" s="59"/>
      <c r="I37" s="59"/>
      <c r="J37" s="59"/>
      <c r="K37" s="60" t="e">
        <f t="shared" si="0"/>
        <v>#DIV/0!</v>
      </c>
      <c r="L37" s="65"/>
      <c r="P37" s="125"/>
      <c r="Q37" s="125"/>
      <c r="R37" s="125"/>
      <c r="S37" s="125"/>
    </row>
    <row r="38" spans="1:19" ht="19.5" customHeight="1" thickBot="1">
      <c r="A38" s="63"/>
      <c r="B38" s="57"/>
      <c r="C38" s="58"/>
      <c r="D38" s="100"/>
      <c r="E38" s="100"/>
      <c r="F38" s="100"/>
      <c r="G38" s="97"/>
      <c r="H38" s="64"/>
      <c r="I38" s="64"/>
      <c r="J38" s="64"/>
      <c r="K38" s="60" t="e">
        <f t="shared" si="0"/>
        <v>#DIV/0!</v>
      </c>
      <c r="L38" s="61"/>
    </row>
    <row r="39" spans="1:19" ht="16.5" customHeight="1">
      <c r="A39" s="156" t="s">
        <v>19</v>
      </c>
      <c r="B39" s="157"/>
      <c r="C39" s="158"/>
      <c r="D39" s="103" t="e">
        <f>AVERAGE(D9:D38)</f>
        <v>#DIV/0!</v>
      </c>
      <c r="E39" s="103" t="e">
        <f>AVERAGE(E9:E38)</f>
        <v>#DIV/0!</v>
      </c>
      <c r="F39" s="103" t="e">
        <f>AVERAGE(F9:F38)</f>
        <v>#DIV/0!</v>
      </c>
      <c r="G39" s="107" t="e">
        <f>AVERAGE(G9:G38)</f>
        <v>#DIV/0!</v>
      </c>
      <c r="H39" s="151" t="e">
        <f>AVERAGE(K9:K38)</f>
        <v>#DIV/0!</v>
      </c>
      <c r="I39" s="151"/>
      <c r="J39" s="151"/>
      <c r="K39" s="151"/>
      <c r="L39" s="68" t="e">
        <f>AVERAGE(L9:L38)</f>
        <v>#DIV/0!</v>
      </c>
    </row>
    <row r="40" spans="1:19" ht="16.5" customHeight="1">
      <c r="A40" s="159" t="s">
        <v>20</v>
      </c>
      <c r="B40" s="160"/>
      <c r="C40" s="161"/>
      <c r="D40" s="105">
        <f>MIN(D9:D38)</f>
        <v>0</v>
      </c>
      <c r="E40" s="105">
        <f>MIN(E9:E38)</f>
        <v>0</v>
      </c>
      <c r="F40" s="105">
        <f>MIN(F9:F38)</f>
        <v>0</v>
      </c>
      <c r="G40" s="108">
        <f>MIN(G9:G38)</f>
        <v>0</v>
      </c>
      <c r="H40" s="149" t="e">
        <f>MIN(K9:K38)</f>
        <v>#DIV/0!</v>
      </c>
      <c r="I40" s="149"/>
      <c r="J40" s="149"/>
      <c r="K40" s="149"/>
      <c r="L40" s="70">
        <f>MIN(L9:L38)</f>
        <v>0</v>
      </c>
    </row>
    <row r="41" spans="1:19" ht="16.5" customHeight="1" thickBot="1">
      <c r="A41" s="162" t="s">
        <v>21</v>
      </c>
      <c r="B41" s="163"/>
      <c r="C41" s="164"/>
      <c r="D41" s="104">
        <f>MAX(D9:D38)</f>
        <v>0</v>
      </c>
      <c r="E41" s="104">
        <f>MAX(E9:E38)</f>
        <v>0</v>
      </c>
      <c r="F41" s="104">
        <f>MAX(F9:F38)</f>
        <v>0</v>
      </c>
      <c r="G41" s="109">
        <f>MAX(G9:G38)</f>
        <v>0</v>
      </c>
      <c r="H41" s="150" t="e">
        <f>MAX(K9:K38)</f>
        <v>#DIV/0!</v>
      </c>
      <c r="I41" s="150"/>
      <c r="J41" s="150"/>
      <c r="K41" s="150"/>
      <c r="L41" s="72">
        <f>MAX(L9:L38)</f>
        <v>0</v>
      </c>
    </row>
    <row r="42" spans="1:19" s="45" customFormat="1" ht="15.75" customHeight="1">
      <c r="A42" s="73" t="s">
        <v>11</v>
      </c>
      <c r="B42" s="152"/>
      <c r="C42" s="152"/>
      <c r="D42" s="106" t="s">
        <v>13</v>
      </c>
      <c r="E42" s="74"/>
      <c r="F42" s="62"/>
      <c r="G42" s="126" t="s">
        <v>14</v>
      </c>
      <c r="H42" s="126"/>
      <c r="I42" s="153"/>
      <c r="J42" s="153"/>
      <c r="K42" s="153"/>
      <c r="L42" s="66" t="s">
        <v>15</v>
      </c>
    </row>
    <row r="43" spans="1:19" s="45" customFormat="1" ht="15.75" customHeight="1">
      <c r="A43" s="73"/>
      <c r="B43" s="154"/>
      <c r="C43" s="154"/>
      <c r="D43" s="75"/>
      <c r="E43" s="73"/>
      <c r="F43" s="62"/>
      <c r="G43" s="62"/>
      <c r="H43" s="76"/>
      <c r="I43" s="155"/>
      <c r="J43" s="155"/>
      <c r="K43" s="155"/>
    </row>
    <row r="44" spans="1:19" s="51" customFormat="1" ht="15.75" customHeight="1">
      <c r="A44" s="127" t="s">
        <v>12</v>
      </c>
      <c r="B44" s="127"/>
      <c r="C44" s="127"/>
      <c r="E44" s="48" t="s">
        <v>122</v>
      </c>
      <c r="F44" s="125" t="s">
        <v>123</v>
      </c>
      <c r="G44" s="125"/>
    </row>
    <row r="45" spans="1:19" s="45" customFormat="1" ht="15.75" customHeight="1">
      <c r="A45" s="128" t="s">
        <v>17</v>
      </c>
      <c r="B45" s="128"/>
      <c r="C45" s="66"/>
      <c r="D45" s="62"/>
      <c r="E45" s="62"/>
      <c r="F45" s="62"/>
      <c r="G45" s="62"/>
      <c r="H45" s="62"/>
      <c r="I45" s="62"/>
      <c r="J45" s="129" t="s">
        <v>114</v>
      </c>
      <c r="K45" s="129"/>
    </row>
    <row r="48" spans="1:19" ht="15.75" customHeight="1">
      <c r="B48" s="77" t="s">
        <v>18</v>
      </c>
    </row>
    <row r="52" spans="10:10" ht="15.75" customHeight="1">
      <c r="J52" s="78"/>
    </row>
    <row r="76" spans="3:12" ht="15.75" customHeight="1">
      <c r="C76" s="148"/>
      <c r="D76" s="148"/>
      <c r="G76" s="148"/>
      <c r="H76" s="148"/>
      <c r="I76" s="148"/>
      <c r="J76" s="148"/>
      <c r="K76" s="148"/>
      <c r="L76" s="148"/>
    </row>
    <row r="77" spans="3:12" ht="15.75" customHeight="1">
      <c r="C77" s="148"/>
      <c r="D77" s="148"/>
      <c r="E77" s="148"/>
      <c r="G77" s="148"/>
      <c r="H77" s="148"/>
      <c r="I77" s="148"/>
      <c r="J77" s="148"/>
      <c r="K77" s="148"/>
      <c r="L77" s="148"/>
    </row>
    <row r="78" spans="3:12" ht="15.75" customHeight="1">
      <c r="C78" s="148"/>
      <c r="D78" s="148"/>
      <c r="G78" s="148"/>
      <c r="H78" s="148"/>
      <c r="I78" s="148"/>
      <c r="J78" s="148"/>
      <c r="K78" s="148"/>
      <c r="L78" s="148"/>
    </row>
    <row r="79" spans="3:12" ht="15.75" customHeight="1">
      <c r="C79" s="148"/>
      <c r="D79" s="148"/>
    </row>
  </sheetData>
  <dataConsolidate/>
  <mergeCells count="47">
    <mergeCell ref="C76:D76"/>
    <mergeCell ref="C77:E77"/>
    <mergeCell ref="C78:D78"/>
    <mergeCell ref="A41:C41"/>
    <mergeCell ref="A6:C6"/>
    <mergeCell ref="E6:F6"/>
    <mergeCell ref="A7:C8"/>
    <mergeCell ref="C79:D79"/>
    <mergeCell ref="G76:H76"/>
    <mergeCell ref="H40:K40"/>
    <mergeCell ref="H41:K41"/>
    <mergeCell ref="H39:K39"/>
    <mergeCell ref="I76:L76"/>
    <mergeCell ref="I77:L77"/>
    <mergeCell ref="B42:C42"/>
    <mergeCell ref="I42:K42"/>
    <mergeCell ref="B43:C43"/>
    <mergeCell ref="I43:K43"/>
    <mergeCell ref="A39:C39"/>
    <mergeCell ref="A40:C40"/>
    <mergeCell ref="I78:L78"/>
    <mergeCell ref="G77:H77"/>
    <mergeCell ref="G78:H78"/>
    <mergeCell ref="A1:J1"/>
    <mergeCell ref="A2:J3"/>
    <mergeCell ref="C4:D4"/>
    <mergeCell ref="C5:D5"/>
    <mergeCell ref="A4:B4"/>
    <mergeCell ref="A5:B5"/>
    <mergeCell ref="H4:I4"/>
    <mergeCell ref="H5:I5"/>
    <mergeCell ref="J4:K4"/>
    <mergeCell ref="J5:K5"/>
    <mergeCell ref="H6:K6"/>
    <mergeCell ref="P37:S37"/>
    <mergeCell ref="G42:H42"/>
    <mergeCell ref="A44:C44"/>
    <mergeCell ref="A45:B45"/>
    <mergeCell ref="J45:K45"/>
    <mergeCell ref="F44:G44"/>
    <mergeCell ref="N13:O13"/>
    <mergeCell ref="H7:K7"/>
    <mergeCell ref="D7:D8"/>
    <mergeCell ref="L7:L8"/>
    <mergeCell ref="E7:E8"/>
    <mergeCell ref="G7:G8"/>
    <mergeCell ref="F7:F8"/>
  </mergeCells>
  <phoneticPr fontId="13" type="noConversion"/>
  <conditionalFormatting sqref="D9:D41">
    <cfRule type="cellIs" dxfId="15" priority="2" operator="notBetween">
      <formula>15.7</formula>
      <formula>20.3</formula>
    </cfRule>
  </conditionalFormatting>
  <conditionalFormatting sqref="E9:E41">
    <cfRule type="cellIs" dxfId="14" priority="6" operator="notBetween">
      <formula>0.3</formula>
      <formula>0.5</formula>
    </cfRule>
  </conditionalFormatting>
  <conditionalFormatting sqref="F9:F41">
    <cfRule type="cellIs" dxfId="13" priority="5" operator="notBetween">
      <formula>0.1</formula>
      <formula>0.35</formula>
    </cfRule>
  </conditionalFormatting>
  <conditionalFormatting sqref="G9:G41">
    <cfRule type="cellIs" dxfId="12" priority="4" operator="notBetween">
      <formula>57</formula>
      <formula>63</formula>
    </cfRule>
  </conditionalFormatting>
  <conditionalFormatting sqref="H9:K41">
    <cfRule type="cellIs" dxfId="11" priority="3" operator="notBetween">
      <formula>18.2</formula>
      <formula>31.2</formula>
    </cfRule>
  </conditionalFormatting>
  <conditionalFormatting sqref="L9:L41">
    <cfRule type="cellIs" dxfId="10" priority="1" operator="greaterThan">
      <formula>10</formula>
    </cfRule>
  </conditionalFormatting>
  <pageMargins left="1.5748031496062993" right="0" top="0.39370078740157483" bottom="0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view="pageBreakPreview" topLeftCell="A15" zoomScaleNormal="100" zoomScaleSheetLayoutView="100" workbookViewId="0">
      <selection activeCell="H6" sqref="H6:K6"/>
    </sheetView>
  </sheetViews>
  <sheetFormatPr defaultRowHeight="15"/>
  <cols>
    <col min="1" max="3" width="12.85546875" style="62" customWidth="1"/>
    <col min="4" max="11" width="21.42578125" style="62" customWidth="1"/>
    <col min="12" max="16384" width="9.140625" style="62"/>
  </cols>
  <sheetData>
    <row r="1" spans="1:11" s="45" customFormat="1" ht="15.75" customHeight="1">
      <c r="A1" s="137" t="s">
        <v>9</v>
      </c>
      <c r="B1" s="137"/>
      <c r="C1" s="137"/>
      <c r="D1" s="137"/>
      <c r="E1" s="137"/>
      <c r="F1" s="137"/>
      <c r="G1" s="137"/>
      <c r="H1" s="137"/>
      <c r="I1" s="137"/>
      <c r="J1" s="43"/>
      <c r="K1" s="44" t="s">
        <v>22</v>
      </c>
    </row>
    <row r="2" spans="1:11" s="45" customFormat="1" ht="15" customHeight="1">
      <c r="A2" s="138" t="s">
        <v>10</v>
      </c>
      <c r="B2" s="138"/>
      <c r="C2" s="138"/>
      <c r="D2" s="138"/>
      <c r="E2" s="138"/>
      <c r="F2" s="138"/>
      <c r="G2" s="138"/>
      <c r="H2" s="138"/>
      <c r="I2" s="138"/>
      <c r="J2" s="46"/>
      <c r="K2" s="47" t="s">
        <v>23</v>
      </c>
    </row>
    <row r="3" spans="1:11" s="45" customFormat="1" ht="18.75" customHeight="1" thickBot="1">
      <c r="A3" s="139"/>
      <c r="B3" s="139"/>
      <c r="C3" s="139"/>
      <c r="D3" s="139"/>
      <c r="E3" s="139"/>
      <c r="F3" s="139"/>
      <c r="G3" s="139"/>
      <c r="H3" s="139"/>
      <c r="I3" s="139"/>
      <c r="J3" s="48" t="s">
        <v>16</v>
      </c>
      <c r="K3" s="49"/>
    </row>
    <row r="4" spans="1:11" s="51" customFormat="1" ht="23.25" customHeight="1">
      <c r="A4" s="189" t="s">
        <v>1</v>
      </c>
      <c r="B4" s="190"/>
      <c r="C4" s="191">
        <f>Page1!C4</f>
        <v>0</v>
      </c>
      <c r="D4" s="192"/>
      <c r="E4" s="121" t="s">
        <v>3</v>
      </c>
      <c r="F4" s="120">
        <f>Page1!F4</f>
        <v>0</v>
      </c>
      <c r="G4" s="50" t="s">
        <v>5</v>
      </c>
      <c r="H4" s="93">
        <f>Page1!H4</f>
        <v>0</v>
      </c>
      <c r="I4" s="50" t="s">
        <v>7</v>
      </c>
      <c r="J4" s="193">
        <f>Page1!L4</f>
        <v>0</v>
      </c>
      <c r="K4" s="194"/>
    </row>
    <row r="5" spans="1:11" s="51" customFormat="1" ht="23.25" customHeight="1" thickBot="1">
      <c r="A5" s="174" t="s">
        <v>2</v>
      </c>
      <c r="B5" s="175"/>
      <c r="C5" s="176">
        <f>Page1!C5</f>
        <v>0</v>
      </c>
      <c r="D5" s="177"/>
      <c r="E5" s="113" t="s">
        <v>4</v>
      </c>
      <c r="F5" s="114">
        <f>Page1!F5</f>
        <v>0</v>
      </c>
      <c r="G5" s="79" t="s">
        <v>6</v>
      </c>
      <c r="H5" s="92">
        <f>Page1!H5</f>
        <v>0</v>
      </c>
      <c r="I5" s="79" t="s">
        <v>8</v>
      </c>
      <c r="J5" s="170">
        <f>Page1!L5</f>
        <v>0</v>
      </c>
      <c r="K5" s="171"/>
    </row>
    <row r="6" spans="1:11" ht="15.75" customHeight="1" thickBot="1">
      <c r="A6" s="178" t="s">
        <v>112</v>
      </c>
      <c r="B6" s="179"/>
      <c r="C6" s="179"/>
      <c r="D6" s="172"/>
      <c r="E6" s="172"/>
      <c r="F6" s="172"/>
      <c r="G6" s="172"/>
      <c r="H6" s="172"/>
      <c r="I6" s="172"/>
      <c r="J6" s="172"/>
      <c r="K6" s="173"/>
    </row>
    <row r="7" spans="1:11" s="54" customFormat="1" ht="61.5" customHeight="1">
      <c r="A7" s="168" t="s">
        <v>0</v>
      </c>
      <c r="B7" s="133"/>
      <c r="C7" s="133"/>
      <c r="D7" s="111" t="s">
        <v>24</v>
      </c>
      <c r="E7" s="111" t="s">
        <v>27</v>
      </c>
      <c r="F7" s="111" t="s">
        <v>25</v>
      </c>
      <c r="G7" s="111" t="s">
        <v>28</v>
      </c>
      <c r="H7" s="38" t="s">
        <v>118</v>
      </c>
      <c r="I7" s="38" t="s">
        <v>119</v>
      </c>
      <c r="J7" s="38" t="s">
        <v>120</v>
      </c>
      <c r="K7" s="39" t="s">
        <v>121</v>
      </c>
    </row>
    <row r="8" spans="1:11" ht="18.95" customHeight="1">
      <c r="A8" s="80">
        <f>Page1!A9</f>
        <v>0</v>
      </c>
      <c r="B8" s="81">
        <f>Page1!B9</f>
        <v>0</v>
      </c>
      <c r="C8" s="82">
        <f>Page1!C9</f>
        <v>0</v>
      </c>
      <c r="D8" s="116"/>
      <c r="E8" s="116"/>
      <c r="F8" s="116"/>
      <c r="G8" s="116"/>
      <c r="H8" s="83"/>
      <c r="I8" s="64"/>
      <c r="J8" s="64"/>
      <c r="K8" s="84"/>
    </row>
    <row r="9" spans="1:11" ht="18.95" customHeight="1">
      <c r="A9" s="80">
        <f>Page1!A10</f>
        <v>0</v>
      </c>
      <c r="B9" s="81">
        <f>Page1!B10</f>
        <v>0</v>
      </c>
      <c r="C9" s="82">
        <f>Page1!C10</f>
        <v>0</v>
      </c>
      <c r="D9" s="116"/>
      <c r="E9" s="116"/>
      <c r="F9" s="116"/>
      <c r="G9" s="116"/>
      <c r="H9" s="83"/>
      <c r="I9" s="59"/>
      <c r="J9" s="59"/>
      <c r="K9" s="85"/>
    </row>
    <row r="10" spans="1:11" ht="18.95" customHeight="1">
      <c r="A10" s="80">
        <f>Page1!A11</f>
        <v>0</v>
      </c>
      <c r="B10" s="81">
        <f>Page1!B11</f>
        <v>0</v>
      </c>
      <c r="C10" s="82">
        <f>Page1!C11</f>
        <v>0</v>
      </c>
      <c r="D10" s="116"/>
      <c r="E10" s="116"/>
      <c r="F10" s="116"/>
      <c r="G10" s="116"/>
      <c r="H10" s="83"/>
      <c r="I10" s="64"/>
      <c r="J10" s="64"/>
      <c r="K10" s="84"/>
    </row>
    <row r="11" spans="1:11" ht="18.95" customHeight="1">
      <c r="A11" s="80">
        <f>Page1!A12</f>
        <v>0</v>
      </c>
      <c r="B11" s="81">
        <f>Page1!B12</f>
        <v>0</v>
      </c>
      <c r="C11" s="82">
        <f>Page1!C12</f>
        <v>0</v>
      </c>
      <c r="D11" s="116"/>
      <c r="E11" s="116"/>
      <c r="F11" s="116"/>
      <c r="G11" s="116"/>
      <c r="H11" s="83"/>
      <c r="I11" s="59"/>
      <c r="J11" s="59"/>
      <c r="K11" s="85"/>
    </row>
    <row r="12" spans="1:11" ht="18.95" customHeight="1">
      <c r="A12" s="80">
        <f>Page1!A13</f>
        <v>0</v>
      </c>
      <c r="B12" s="81">
        <f>Page1!B13</f>
        <v>0</v>
      </c>
      <c r="C12" s="82">
        <f>Page1!C13</f>
        <v>0</v>
      </c>
      <c r="D12" s="116"/>
      <c r="E12" s="116"/>
      <c r="F12" s="116"/>
      <c r="G12" s="116"/>
      <c r="H12" s="83"/>
      <c r="I12" s="64"/>
      <c r="J12" s="64"/>
      <c r="K12" s="84"/>
    </row>
    <row r="13" spans="1:11" ht="18.95" customHeight="1">
      <c r="A13" s="80">
        <f>Page1!A14</f>
        <v>0</v>
      </c>
      <c r="B13" s="81">
        <f>Page1!B14</f>
        <v>0</v>
      </c>
      <c r="C13" s="82">
        <f>Page1!C14</f>
        <v>0</v>
      </c>
      <c r="D13" s="116"/>
      <c r="E13" s="116"/>
      <c r="F13" s="116"/>
      <c r="G13" s="116"/>
      <c r="H13" s="83"/>
      <c r="I13" s="59"/>
      <c r="J13" s="59"/>
      <c r="K13" s="85"/>
    </row>
    <row r="14" spans="1:11" ht="18.95" customHeight="1">
      <c r="A14" s="80">
        <f>Page1!A15</f>
        <v>0</v>
      </c>
      <c r="B14" s="81">
        <f>Page1!B15</f>
        <v>0</v>
      </c>
      <c r="C14" s="82">
        <f>Page1!C15</f>
        <v>0</v>
      </c>
      <c r="D14" s="116"/>
      <c r="E14" s="116"/>
      <c r="F14" s="116"/>
      <c r="G14" s="116"/>
      <c r="H14" s="83"/>
      <c r="I14" s="64"/>
      <c r="J14" s="64"/>
      <c r="K14" s="84"/>
    </row>
    <row r="15" spans="1:11" ht="18.95" customHeight="1">
      <c r="A15" s="80">
        <f>Page1!A16</f>
        <v>0</v>
      </c>
      <c r="B15" s="81">
        <f>Page1!B16</f>
        <v>0</v>
      </c>
      <c r="C15" s="82">
        <f>Page1!C16</f>
        <v>0</v>
      </c>
      <c r="D15" s="116"/>
      <c r="E15" s="116"/>
      <c r="F15" s="116"/>
      <c r="G15" s="116"/>
      <c r="H15" s="83"/>
      <c r="I15" s="64"/>
      <c r="J15" s="64"/>
      <c r="K15" s="84"/>
    </row>
    <row r="16" spans="1:11" ht="18.95" customHeight="1">
      <c r="A16" s="80">
        <f>Page1!A17</f>
        <v>0</v>
      </c>
      <c r="B16" s="81">
        <f>Page1!B17</f>
        <v>0</v>
      </c>
      <c r="C16" s="82">
        <f>Page1!C17</f>
        <v>0</v>
      </c>
      <c r="D16" s="116"/>
      <c r="E16" s="116"/>
      <c r="F16" s="116"/>
      <c r="G16" s="116"/>
      <c r="H16" s="83"/>
      <c r="I16" s="59"/>
      <c r="J16" s="59"/>
      <c r="K16" s="85"/>
    </row>
    <row r="17" spans="1:11" ht="18.95" customHeight="1">
      <c r="A17" s="80">
        <f>Page1!A18</f>
        <v>0</v>
      </c>
      <c r="B17" s="81">
        <f>Page1!B18</f>
        <v>0</v>
      </c>
      <c r="C17" s="82">
        <f>Page1!C18</f>
        <v>0</v>
      </c>
      <c r="D17" s="116"/>
      <c r="E17" s="116"/>
      <c r="F17" s="116"/>
      <c r="G17" s="116"/>
      <c r="H17" s="83"/>
      <c r="I17" s="64"/>
      <c r="J17" s="64"/>
      <c r="K17" s="84"/>
    </row>
    <row r="18" spans="1:11" ht="18.95" customHeight="1">
      <c r="A18" s="80">
        <f>Page1!A19</f>
        <v>0</v>
      </c>
      <c r="B18" s="81">
        <f>Page1!B19</f>
        <v>0</v>
      </c>
      <c r="C18" s="82">
        <f>Page1!C19</f>
        <v>0</v>
      </c>
      <c r="D18" s="116"/>
      <c r="E18" s="116"/>
      <c r="F18" s="116"/>
      <c r="G18" s="116"/>
      <c r="H18" s="83"/>
      <c r="I18" s="59"/>
      <c r="J18" s="59"/>
      <c r="K18" s="85"/>
    </row>
    <row r="19" spans="1:11" ht="18.95" customHeight="1">
      <c r="A19" s="80">
        <f>Page1!A20</f>
        <v>0</v>
      </c>
      <c r="B19" s="81">
        <f>Page1!B20</f>
        <v>0</v>
      </c>
      <c r="C19" s="82">
        <f>Page1!C20</f>
        <v>0</v>
      </c>
      <c r="D19" s="116"/>
      <c r="E19" s="116"/>
      <c r="F19" s="116"/>
      <c r="G19" s="116"/>
      <c r="H19" s="83"/>
      <c r="I19" s="64"/>
      <c r="J19" s="64"/>
      <c r="K19" s="84"/>
    </row>
    <row r="20" spans="1:11" ht="18.95" customHeight="1">
      <c r="A20" s="80">
        <f>Page1!A21</f>
        <v>0</v>
      </c>
      <c r="B20" s="81">
        <f>Page1!B21</f>
        <v>0</v>
      </c>
      <c r="C20" s="82">
        <f>Page1!C21</f>
        <v>0</v>
      </c>
      <c r="D20" s="116"/>
      <c r="E20" s="116"/>
      <c r="F20" s="116"/>
      <c r="G20" s="116"/>
      <c r="H20" s="83"/>
      <c r="I20" s="59"/>
      <c r="J20" s="59"/>
      <c r="K20" s="85"/>
    </row>
    <row r="21" spans="1:11" ht="18.95" customHeight="1">
      <c r="A21" s="80">
        <f>Page1!A22</f>
        <v>0</v>
      </c>
      <c r="B21" s="81">
        <f>Page1!B22</f>
        <v>0</v>
      </c>
      <c r="C21" s="82">
        <f>Page1!C22</f>
        <v>0</v>
      </c>
      <c r="D21" s="116"/>
      <c r="E21" s="116"/>
      <c r="F21" s="116"/>
      <c r="G21" s="116"/>
      <c r="H21" s="83"/>
      <c r="I21" s="64"/>
      <c r="J21" s="64"/>
      <c r="K21" s="84"/>
    </row>
    <row r="22" spans="1:11" ht="18.95" customHeight="1">
      <c r="A22" s="80">
        <f>Page1!A23</f>
        <v>0</v>
      </c>
      <c r="B22" s="81">
        <f>Page1!B23</f>
        <v>0</v>
      </c>
      <c r="C22" s="82">
        <f>Page1!C23</f>
        <v>0</v>
      </c>
      <c r="D22" s="116"/>
      <c r="E22" s="116"/>
      <c r="F22" s="116"/>
      <c r="G22" s="116"/>
      <c r="H22" s="83"/>
      <c r="I22" s="59"/>
      <c r="J22" s="59"/>
      <c r="K22" s="85"/>
    </row>
    <row r="23" spans="1:11" ht="18.95" customHeight="1">
      <c r="A23" s="80">
        <f>Page1!A24</f>
        <v>0</v>
      </c>
      <c r="B23" s="81">
        <f>Page1!B24</f>
        <v>0</v>
      </c>
      <c r="C23" s="82">
        <f>Page1!C24</f>
        <v>0</v>
      </c>
      <c r="D23" s="116"/>
      <c r="E23" s="116"/>
      <c r="F23" s="116"/>
      <c r="G23" s="116"/>
      <c r="H23" s="83"/>
      <c r="I23" s="64"/>
      <c r="J23" s="64"/>
      <c r="K23" s="84"/>
    </row>
    <row r="24" spans="1:11" ht="18.95" customHeight="1">
      <c r="A24" s="80">
        <f>Page1!A25</f>
        <v>0</v>
      </c>
      <c r="B24" s="81">
        <f>Page1!B25</f>
        <v>0</v>
      </c>
      <c r="C24" s="82">
        <f>Page1!C25</f>
        <v>0</v>
      </c>
      <c r="D24" s="116"/>
      <c r="E24" s="116"/>
      <c r="F24" s="116"/>
      <c r="G24" s="116"/>
      <c r="H24" s="83"/>
      <c r="I24" s="59"/>
      <c r="J24" s="59"/>
      <c r="K24" s="85"/>
    </row>
    <row r="25" spans="1:11" ht="18.95" customHeight="1">
      <c r="A25" s="80">
        <f>Page1!A26</f>
        <v>0</v>
      </c>
      <c r="B25" s="81">
        <f>Page1!B26</f>
        <v>0</v>
      </c>
      <c r="C25" s="82">
        <f>Page1!C26</f>
        <v>0</v>
      </c>
      <c r="D25" s="116"/>
      <c r="E25" s="116"/>
      <c r="F25" s="116"/>
      <c r="G25" s="116"/>
      <c r="H25" s="83"/>
      <c r="I25" s="64"/>
      <c r="J25" s="64"/>
      <c r="K25" s="84"/>
    </row>
    <row r="26" spans="1:11" ht="18.95" customHeight="1">
      <c r="A26" s="80">
        <f>Page1!A27</f>
        <v>0</v>
      </c>
      <c r="B26" s="81">
        <f>Page1!B27</f>
        <v>0</v>
      </c>
      <c r="C26" s="82">
        <f>Page1!C27</f>
        <v>0</v>
      </c>
      <c r="D26" s="116"/>
      <c r="E26" s="116"/>
      <c r="F26" s="116"/>
      <c r="G26" s="116"/>
      <c r="H26" s="83"/>
      <c r="I26" s="59"/>
      <c r="J26" s="59"/>
      <c r="K26" s="85"/>
    </row>
    <row r="27" spans="1:11" ht="18.95" customHeight="1">
      <c r="A27" s="80">
        <f>Page1!A28</f>
        <v>0</v>
      </c>
      <c r="B27" s="81">
        <f>Page1!B28</f>
        <v>0</v>
      </c>
      <c r="C27" s="82">
        <f>Page1!C28</f>
        <v>0</v>
      </c>
      <c r="D27" s="116"/>
      <c r="E27" s="116"/>
      <c r="F27" s="116"/>
      <c r="G27" s="116"/>
      <c r="H27" s="83"/>
      <c r="I27" s="64"/>
      <c r="J27" s="64"/>
      <c r="K27" s="84"/>
    </row>
    <row r="28" spans="1:11" ht="18.95" customHeight="1">
      <c r="A28" s="80">
        <f>Page1!A29</f>
        <v>0</v>
      </c>
      <c r="B28" s="81">
        <f>Page1!B29</f>
        <v>0</v>
      </c>
      <c r="C28" s="82">
        <f>Page1!C29</f>
        <v>0</v>
      </c>
      <c r="D28" s="116"/>
      <c r="E28" s="116"/>
      <c r="F28" s="116"/>
      <c r="G28" s="116"/>
      <c r="H28" s="83"/>
      <c r="I28" s="59"/>
      <c r="J28" s="59"/>
      <c r="K28" s="85"/>
    </row>
    <row r="29" spans="1:11" ht="18.95" customHeight="1">
      <c r="A29" s="80">
        <f>Page1!A30</f>
        <v>0</v>
      </c>
      <c r="B29" s="81">
        <f>Page1!B30</f>
        <v>0</v>
      </c>
      <c r="C29" s="82">
        <f>Page1!C30</f>
        <v>0</v>
      </c>
      <c r="D29" s="116"/>
      <c r="E29" s="116"/>
      <c r="F29" s="116"/>
      <c r="G29" s="116"/>
      <c r="H29" s="83"/>
      <c r="I29" s="64"/>
      <c r="J29" s="64"/>
      <c r="K29" s="84"/>
    </row>
    <row r="30" spans="1:11" ht="18.95" customHeight="1">
      <c r="A30" s="80">
        <f>Page1!A31</f>
        <v>0</v>
      </c>
      <c r="B30" s="81">
        <f>Page1!B31</f>
        <v>0</v>
      </c>
      <c r="C30" s="82">
        <f>Page1!C31</f>
        <v>0</v>
      </c>
      <c r="D30" s="116"/>
      <c r="E30" s="116"/>
      <c r="F30" s="116"/>
      <c r="G30" s="116"/>
      <c r="H30" s="83"/>
      <c r="I30" s="59"/>
      <c r="J30" s="59"/>
      <c r="K30" s="85"/>
    </row>
    <row r="31" spans="1:11" ht="18.95" customHeight="1">
      <c r="A31" s="80">
        <f>Page1!A32</f>
        <v>0</v>
      </c>
      <c r="B31" s="81">
        <f>Page1!B32</f>
        <v>0</v>
      </c>
      <c r="C31" s="82">
        <f>Page1!C32</f>
        <v>0</v>
      </c>
      <c r="D31" s="116"/>
      <c r="E31" s="116"/>
      <c r="F31" s="116"/>
      <c r="G31" s="116"/>
      <c r="H31" s="83"/>
      <c r="I31" s="64"/>
      <c r="J31" s="64"/>
      <c r="K31" s="84"/>
    </row>
    <row r="32" spans="1:11" ht="18.95" customHeight="1">
      <c r="A32" s="80">
        <f>Page1!A33</f>
        <v>0</v>
      </c>
      <c r="B32" s="81">
        <f>Page1!B33</f>
        <v>0</v>
      </c>
      <c r="C32" s="82">
        <f>Page1!C33</f>
        <v>0</v>
      </c>
      <c r="D32" s="116"/>
      <c r="E32" s="116"/>
      <c r="F32" s="116"/>
      <c r="G32" s="116"/>
      <c r="H32" s="83"/>
      <c r="I32" s="64"/>
      <c r="J32" s="64"/>
      <c r="K32" s="84"/>
    </row>
    <row r="33" spans="1:11" ht="18.95" customHeight="1">
      <c r="A33" s="80">
        <f>Page1!A34</f>
        <v>0</v>
      </c>
      <c r="B33" s="81">
        <f>Page1!B34</f>
        <v>0</v>
      </c>
      <c r="C33" s="82">
        <f>Page1!C34</f>
        <v>0</v>
      </c>
      <c r="D33" s="116"/>
      <c r="E33" s="116"/>
      <c r="F33" s="116"/>
      <c r="G33" s="116"/>
      <c r="H33" s="83"/>
      <c r="I33" s="59"/>
      <c r="J33" s="59"/>
      <c r="K33" s="85"/>
    </row>
    <row r="34" spans="1:11" ht="18.95" customHeight="1">
      <c r="A34" s="80">
        <f>Page1!A35</f>
        <v>0</v>
      </c>
      <c r="B34" s="81">
        <f>Page1!B35</f>
        <v>0</v>
      </c>
      <c r="C34" s="82">
        <f>Page1!C35</f>
        <v>0</v>
      </c>
      <c r="D34" s="116"/>
      <c r="E34" s="116"/>
      <c r="F34" s="116"/>
      <c r="G34" s="116"/>
      <c r="H34" s="83"/>
      <c r="I34" s="64"/>
      <c r="J34" s="64"/>
      <c r="K34" s="84"/>
    </row>
    <row r="35" spans="1:11" ht="18.95" customHeight="1">
      <c r="A35" s="80">
        <f>Page1!A36</f>
        <v>0</v>
      </c>
      <c r="B35" s="81">
        <f>Page1!B36</f>
        <v>0</v>
      </c>
      <c r="C35" s="82">
        <f>Page1!C36</f>
        <v>0</v>
      </c>
      <c r="D35" s="116"/>
      <c r="E35" s="116"/>
      <c r="F35" s="116"/>
      <c r="G35" s="116"/>
      <c r="H35" s="83"/>
      <c r="I35" s="64"/>
      <c r="J35" s="64"/>
      <c r="K35" s="84"/>
    </row>
    <row r="36" spans="1:11" ht="18.95" customHeight="1">
      <c r="A36" s="80">
        <f>Page1!A37</f>
        <v>0</v>
      </c>
      <c r="B36" s="81">
        <f>Page1!B37</f>
        <v>0</v>
      </c>
      <c r="C36" s="82">
        <f>Page1!C37</f>
        <v>0</v>
      </c>
      <c r="D36" s="116"/>
      <c r="E36" s="116"/>
      <c r="F36" s="116"/>
      <c r="G36" s="116"/>
      <c r="H36" s="83"/>
      <c r="I36" s="59"/>
      <c r="J36" s="59"/>
      <c r="K36" s="85"/>
    </row>
    <row r="37" spans="1:11" ht="18.95" customHeight="1" thickBot="1">
      <c r="A37" s="86">
        <f>Page1!A38</f>
        <v>0</v>
      </c>
      <c r="B37" s="81">
        <f>Page1!B38</f>
        <v>0</v>
      </c>
      <c r="C37" s="87">
        <f>Page1!C38</f>
        <v>0</v>
      </c>
      <c r="D37" s="116"/>
      <c r="E37" s="116"/>
      <c r="F37" s="116"/>
      <c r="G37" s="116"/>
      <c r="H37" s="83"/>
      <c r="I37" s="64"/>
      <c r="J37" s="64"/>
      <c r="K37" s="84"/>
    </row>
    <row r="38" spans="1:11" ht="16.5" customHeight="1">
      <c r="A38" s="180" t="s">
        <v>19</v>
      </c>
      <c r="B38" s="181"/>
      <c r="C38" s="182"/>
      <c r="D38" s="118" t="e">
        <f t="shared" ref="D38:K38" si="0">AVERAGE(D8:D37)</f>
        <v>#DIV/0!</v>
      </c>
      <c r="E38" s="118" t="e">
        <f t="shared" si="0"/>
        <v>#DIV/0!</v>
      </c>
      <c r="F38" s="118" t="e">
        <f t="shared" si="0"/>
        <v>#DIV/0!</v>
      </c>
      <c r="G38" s="118" t="e">
        <f t="shared" si="0"/>
        <v>#DIV/0!</v>
      </c>
      <c r="H38" s="67" t="e">
        <f t="shared" si="0"/>
        <v>#DIV/0!</v>
      </c>
      <c r="I38" s="67" t="e">
        <f t="shared" si="0"/>
        <v>#DIV/0!</v>
      </c>
      <c r="J38" s="67" t="e">
        <f t="shared" si="0"/>
        <v>#DIV/0!</v>
      </c>
      <c r="K38" s="88" t="e">
        <f t="shared" si="0"/>
        <v>#DIV/0!</v>
      </c>
    </row>
    <row r="39" spans="1:11" ht="16.5" customHeight="1">
      <c r="A39" s="183" t="s">
        <v>20</v>
      </c>
      <c r="B39" s="184"/>
      <c r="C39" s="185"/>
      <c r="D39" s="119">
        <f t="shared" ref="D39:K39" si="1">MIN(D8:D37)</f>
        <v>0</v>
      </c>
      <c r="E39" s="119">
        <f t="shared" si="1"/>
        <v>0</v>
      </c>
      <c r="F39" s="119">
        <f t="shared" si="1"/>
        <v>0</v>
      </c>
      <c r="G39" s="119">
        <f t="shared" si="1"/>
        <v>0</v>
      </c>
      <c r="H39" s="69">
        <f t="shared" si="1"/>
        <v>0</v>
      </c>
      <c r="I39" s="69">
        <f t="shared" si="1"/>
        <v>0</v>
      </c>
      <c r="J39" s="69">
        <f t="shared" si="1"/>
        <v>0</v>
      </c>
      <c r="K39" s="89">
        <f t="shared" si="1"/>
        <v>0</v>
      </c>
    </row>
    <row r="40" spans="1:11" ht="16.5" customHeight="1" thickBot="1">
      <c r="A40" s="186" t="s">
        <v>21</v>
      </c>
      <c r="B40" s="187"/>
      <c r="C40" s="188"/>
      <c r="D40" s="117">
        <f t="shared" ref="D40:K40" si="2">MAX(D8:D37)</f>
        <v>0</v>
      </c>
      <c r="E40" s="117">
        <f t="shared" si="2"/>
        <v>0</v>
      </c>
      <c r="F40" s="117">
        <f t="shared" si="2"/>
        <v>0</v>
      </c>
      <c r="G40" s="117">
        <f t="shared" si="2"/>
        <v>0</v>
      </c>
      <c r="H40" s="71">
        <f t="shared" si="2"/>
        <v>0</v>
      </c>
      <c r="I40" s="71">
        <f t="shared" si="2"/>
        <v>0</v>
      </c>
      <c r="J40" s="71">
        <f t="shared" si="2"/>
        <v>0</v>
      </c>
      <c r="K40" s="90">
        <f t="shared" si="2"/>
        <v>0</v>
      </c>
    </row>
    <row r="41" spans="1:11" s="45" customFormat="1" ht="15.75" customHeight="1">
      <c r="A41" s="73" t="s">
        <v>11</v>
      </c>
      <c r="B41" s="152"/>
      <c r="C41" s="152"/>
      <c r="D41" s="115" t="s">
        <v>13</v>
      </c>
      <c r="E41" s="74"/>
      <c r="F41" s="62"/>
      <c r="G41" s="126" t="s">
        <v>14</v>
      </c>
      <c r="H41" s="126"/>
      <c r="I41" s="153"/>
      <c r="J41" s="153"/>
      <c r="K41" s="66" t="s">
        <v>15</v>
      </c>
    </row>
    <row r="42" spans="1:11" s="45" customFormat="1" ht="15.75" customHeight="1">
      <c r="A42" s="73"/>
      <c r="B42" s="154"/>
      <c r="C42" s="154"/>
      <c r="D42" s="75"/>
      <c r="E42" s="73"/>
      <c r="F42" s="62"/>
      <c r="G42" s="62"/>
      <c r="H42" s="76"/>
      <c r="I42" s="155"/>
      <c r="J42" s="155"/>
      <c r="K42" s="91"/>
    </row>
    <row r="43" spans="1:11" s="51" customFormat="1" ht="15.75" customHeight="1">
      <c r="A43" s="127" t="s">
        <v>12</v>
      </c>
      <c r="B43" s="127"/>
      <c r="C43" s="127"/>
      <c r="E43" s="48" t="s">
        <v>122</v>
      </c>
      <c r="F43" s="125" t="s">
        <v>123</v>
      </c>
      <c r="G43" s="125"/>
    </row>
    <row r="44" spans="1:11" s="45" customFormat="1" ht="15.75" customHeight="1">
      <c r="A44" s="128" t="s">
        <v>17</v>
      </c>
      <c r="B44" s="128"/>
      <c r="C44" s="66"/>
      <c r="D44" s="62"/>
      <c r="E44" s="62"/>
      <c r="F44" s="62"/>
      <c r="G44" s="62"/>
      <c r="H44" s="62"/>
      <c r="I44" s="62"/>
      <c r="J44" s="129" t="s">
        <v>115</v>
      </c>
      <c r="K44" s="129"/>
    </row>
  </sheetData>
  <mergeCells count="24">
    <mergeCell ref="A1:I1"/>
    <mergeCell ref="A2:I3"/>
    <mergeCell ref="A4:B4"/>
    <mergeCell ref="C4:D4"/>
    <mergeCell ref="J4:K4"/>
    <mergeCell ref="J5:K5"/>
    <mergeCell ref="H6:K6"/>
    <mergeCell ref="B41:C41"/>
    <mergeCell ref="I41:J41"/>
    <mergeCell ref="B42:C42"/>
    <mergeCell ref="I42:J42"/>
    <mergeCell ref="A5:B5"/>
    <mergeCell ref="C5:D5"/>
    <mergeCell ref="A6:C6"/>
    <mergeCell ref="A7:C7"/>
    <mergeCell ref="A38:C38"/>
    <mergeCell ref="A39:C39"/>
    <mergeCell ref="A40:C40"/>
    <mergeCell ref="D6:G6"/>
    <mergeCell ref="G41:H41"/>
    <mergeCell ref="A43:C43"/>
    <mergeCell ref="A44:B44"/>
    <mergeCell ref="J44:K44"/>
    <mergeCell ref="F43:G43"/>
  </mergeCells>
  <conditionalFormatting sqref="D8:D40">
    <cfRule type="cellIs" dxfId="9" priority="8" operator="lessThan">
      <formula>1.77</formula>
    </cfRule>
  </conditionalFormatting>
  <conditionalFormatting sqref="E8:E40">
    <cfRule type="cellIs" dxfId="8" priority="7" operator="lessThan">
      <formula>9.07</formula>
    </cfRule>
  </conditionalFormatting>
  <conditionalFormatting sqref="F8:F40">
    <cfRule type="cellIs" dxfId="7" priority="6" operator="lessThan">
      <formula>1.49</formula>
    </cfRule>
  </conditionalFormatting>
  <conditionalFormatting sqref="G8:G40">
    <cfRule type="cellIs" dxfId="6" priority="5" operator="lessThan">
      <formula>6.13</formula>
    </cfRule>
  </conditionalFormatting>
  <conditionalFormatting sqref="H8:H40">
    <cfRule type="cellIs" dxfId="5" priority="4" operator="notBetween">
      <formula>91.5</formula>
      <formula>99.5</formula>
    </cfRule>
  </conditionalFormatting>
  <conditionalFormatting sqref="I8:I40">
    <cfRule type="cellIs" dxfId="4" priority="3" operator="notBetween">
      <formula>-4.4</formula>
      <formula>3.6</formula>
    </cfRule>
  </conditionalFormatting>
  <conditionalFormatting sqref="J8:J40">
    <cfRule type="cellIs" dxfId="3" priority="2" operator="notBetween">
      <formula>-4.5</formula>
      <formula>3.5</formula>
    </cfRule>
  </conditionalFormatting>
  <conditionalFormatting sqref="K8:K40">
    <cfRule type="cellIs" dxfId="2" priority="1" operator="greaterThan">
      <formula>5</formula>
    </cfRule>
  </conditionalFormatting>
  <hyperlinks>
    <hyperlink ref="D7" r:id="rId1" xr:uid="{00000000-0004-0000-0100-000000000000}"/>
  </hyperlinks>
  <pageMargins left="0.98425196850393704" right="0" top="0.19685039370078741" bottom="0" header="0" footer="0"/>
  <pageSetup paperSize="9" scale="6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0AF6-8B1F-42C4-A7A9-FF6CDF45EBB6}">
  <dimension ref="A1:L51"/>
  <sheetViews>
    <sheetView workbookViewId="0">
      <selection activeCell="G26" sqref="G26"/>
    </sheetView>
  </sheetViews>
  <sheetFormatPr defaultRowHeight="15"/>
  <cols>
    <col min="1" max="1" width="10.7109375" bestFit="1" customWidth="1"/>
    <col min="4" max="4" width="14.85546875" customWidth="1"/>
    <col min="5" max="5" width="21.7109375" customWidth="1"/>
    <col min="6" max="6" width="21" customWidth="1"/>
    <col min="7" max="7" width="34.5703125" customWidth="1"/>
    <col min="8" max="8" width="33.28515625" customWidth="1"/>
    <col min="9" max="9" width="30.85546875" customWidth="1"/>
    <col min="10" max="10" width="37.42578125" customWidth="1"/>
    <col min="11" max="11" width="36.85546875" customWidth="1"/>
    <col min="12" max="12" width="32.140625" customWidth="1"/>
  </cols>
  <sheetData>
    <row r="1" spans="1:12"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131</v>
      </c>
      <c r="L1" t="s">
        <v>132</v>
      </c>
    </row>
    <row r="2" spans="1:12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</row>
    <row r="3" spans="1:12">
      <c r="A3" s="42"/>
      <c r="B3" s="40">
        <f>Page1!C9</f>
        <v>0</v>
      </c>
      <c r="D3" s="41">
        <f>Page1!D9</f>
        <v>0</v>
      </c>
      <c r="E3" s="41">
        <f>Page2!D8</f>
        <v>0</v>
      </c>
      <c r="F3" s="41">
        <f>Page2!F8</f>
        <v>0</v>
      </c>
      <c r="G3" s="41">
        <f>Page2!E8</f>
        <v>0</v>
      </c>
      <c r="H3" s="41">
        <f>Page2!G8</f>
        <v>0</v>
      </c>
      <c r="I3" t="e">
        <f>Page1!K9</f>
        <v>#DIV/0!</v>
      </c>
      <c r="J3" s="41">
        <f>Page1!E9</f>
        <v>0</v>
      </c>
      <c r="K3" s="41">
        <f>Page1!F9</f>
        <v>0</v>
      </c>
      <c r="L3" s="1">
        <v>0</v>
      </c>
    </row>
    <row r="4" spans="1:12">
      <c r="A4" s="42"/>
      <c r="B4" s="40">
        <f>Page1!C10</f>
        <v>0</v>
      </c>
      <c r="D4" s="41">
        <f>Page1!D10</f>
        <v>0</v>
      </c>
      <c r="E4" s="41">
        <f>Page2!D9</f>
        <v>0</v>
      </c>
      <c r="F4" s="41">
        <f>Page2!F9</f>
        <v>0</v>
      </c>
      <c r="G4" s="41">
        <f>Page2!E9</f>
        <v>0</v>
      </c>
      <c r="H4" s="41">
        <f>Page2!G9</f>
        <v>0</v>
      </c>
      <c r="I4" t="e">
        <f>Page1!K10</f>
        <v>#DIV/0!</v>
      </c>
      <c r="J4" s="41">
        <f>Page1!E10</f>
        <v>0</v>
      </c>
      <c r="K4" s="41">
        <f>Page1!F10</f>
        <v>0</v>
      </c>
      <c r="L4">
        <f>L3</f>
        <v>0</v>
      </c>
    </row>
    <row r="5" spans="1:12">
      <c r="A5" s="42"/>
      <c r="B5" s="40">
        <f>Page1!C11</f>
        <v>0</v>
      </c>
      <c r="D5" s="41">
        <f>Page1!D11</f>
        <v>0</v>
      </c>
      <c r="E5" s="41">
        <f>Page2!D10</f>
        <v>0</v>
      </c>
      <c r="F5" s="41">
        <f>Page2!F10</f>
        <v>0</v>
      </c>
      <c r="G5" s="41">
        <f>Page2!E10</f>
        <v>0</v>
      </c>
      <c r="H5" s="41">
        <f>Page2!G10</f>
        <v>0</v>
      </c>
      <c r="I5" t="e">
        <f>Page1!K11</f>
        <v>#DIV/0!</v>
      </c>
      <c r="J5" s="41">
        <f>Page1!E11</f>
        <v>0</v>
      </c>
      <c r="K5" s="41">
        <f>Page1!F11</f>
        <v>0</v>
      </c>
      <c r="L5">
        <f>L3</f>
        <v>0</v>
      </c>
    </row>
    <row r="6" spans="1:12">
      <c r="A6" s="42"/>
      <c r="B6" s="40">
        <f>Page1!C12</f>
        <v>0</v>
      </c>
      <c r="D6" s="41">
        <f>Page1!D12</f>
        <v>0</v>
      </c>
      <c r="E6" s="41">
        <f>Page2!D11</f>
        <v>0</v>
      </c>
      <c r="F6" s="41">
        <f>Page2!F11</f>
        <v>0</v>
      </c>
      <c r="G6" s="41">
        <f>Page2!E11</f>
        <v>0</v>
      </c>
      <c r="H6" s="41">
        <f>Page2!G11</f>
        <v>0</v>
      </c>
      <c r="I6" t="e">
        <f>Page1!K12</f>
        <v>#DIV/0!</v>
      </c>
      <c r="J6" s="41">
        <f>Page1!E12</f>
        <v>0</v>
      </c>
      <c r="K6" s="41">
        <f>Page1!F12</f>
        <v>0</v>
      </c>
      <c r="L6">
        <f>L3</f>
        <v>0</v>
      </c>
    </row>
    <row r="7" spans="1:12">
      <c r="A7" s="42"/>
      <c r="B7" s="40">
        <f>Page1!C13</f>
        <v>0</v>
      </c>
      <c r="D7" s="41">
        <f>Page1!D13</f>
        <v>0</v>
      </c>
      <c r="E7" s="41">
        <f>Page2!D12</f>
        <v>0</v>
      </c>
      <c r="F7" s="41">
        <f>Page2!F12</f>
        <v>0</v>
      </c>
      <c r="G7" s="41">
        <f>Page2!E12</f>
        <v>0</v>
      </c>
      <c r="H7" s="41">
        <f>Page2!G12</f>
        <v>0</v>
      </c>
      <c r="I7" t="e">
        <f>Page1!K13</f>
        <v>#DIV/0!</v>
      </c>
      <c r="J7" s="41">
        <f>Page1!E13</f>
        <v>0</v>
      </c>
      <c r="K7" s="41">
        <f>Page1!F13</f>
        <v>0</v>
      </c>
      <c r="L7">
        <f>L3</f>
        <v>0</v>
      </c>
    </row>
    <row r="8" spans="1:12">
      <c r="A8" s="42"/>
      <c r="B8" s="40">
        <f>Page1!C14</f>
        <v>0</v>
      </c>
      <c r="D8" s="41">
        <f>Page1!D14</f>
        <v>0</v>
      </c>
      <c r="E8" s="41">
        <f>Page2!D13</f>
        <v>0</v>
      </c>
      <c r="F8" s="41">
        <f>Page2!F13</f>
        <v>0</v>
      </c>
      <c r="G8" s="41">
        <f>Page2!E13</f>
        <v>0</v>
      </c>
      <c r="H8" s="41">
        <f>Page2!G13</f>
        <v>0</v>
      </c>
      <c r="I8" t="e">
        <f>Page1!K14</f>
        <v>#DIV/0!</v>
      </c>
      <c r="J8" s="41">
        <f>Page1!E14</f>
        <v>0</v>
      </c>
      <c r="K8" s="41">
        <f>Page1!F14</f>
        <v>0</v>
      </c>
      <c r="L8">
        <f>L3</f>
        <v>0</v>
      </c>
    </row>
    <row r="9" spans="1:12">
      <c r="A9" s="42"/>
      <c r="B9" s="40">
        <f>Page1!C15</f>
        <v>0</v>
      </c>
      <c r="D9" s="41">
        <f>Page1!D15</f>
        <v>0</v>
      </c>
      <c r="E9" s="41">
        <f>Page2!D14</f>
        <v>0</v>
      </c>
      <c r="F9" s="41">
        <f>Page2!F14</f>
        <v>0</v>
      </c>
      <c r="G9" s="41">
        <f>Page2!E14</f>
        <v>0</v>
      </c>
      <c r="H9" s="41">
        <f>Page2!G14</f>
        <v>0</v>
      </c>
      <c r="I9" t="e">
        <f>Page1!K15</f>
        <v>#DIV/0!</v>
      </c>
      <c r="J9" s="41">
        <f>Page1!E15</f>
        <v>0</v>
      </c>
      <c r="K9" s="41">
        <f>Page1!F15</f>
        <v>0</v>
      </c>
      <c r="L9">
        <f>L3</f>
        <v>0</v>
      </c>
    </row>
    <row r="10" spans="1:12">
      <c r="A10" s="42"/>
      <c r="B10" s="40">
        <f>Page1!C16</f>
        <v>0</v>
      </c>
      <c r="D10" s="41">
        <f>Page1!D16</f>
        <v>0</v>
      </c>
      <c r="E10" s="41">
        <f>Page2!D15</f>
        <v>0</v>
      </c>
      <c r="F10" s="41">
        <f>Page2!F15</f>
        <v>0</v>
      </c>
      <c r="G10" s="41">
        <f>Page2!E15</f>
        <v>0</v>
      </c>
      <c r="H10" s="41">
        <f>Page2!G15</f>
        <v>0</v>
      </c>
      <c r="I10" t="e">
        <f>Page1!K16</f>
        <v>#DIV/0!</v>
      </c>
      <c r="J10" s="41">
        <f>Page1!E16</f>
        <v>0</v>
      </c>
      <c r="K10" s="41">
        <f>Page1!F16</f>
        <v>0</v>
      </c>
      <c r="L10">
        <f>L3</f>
        <v>0</v>
      </c>
    </row>
    <row r="11" spans="1:12">
      <c r="A11" s="42"/>
      <c r="B11" s="40">
        <f>Page1!C17</f>
        <v>0</v>
      </c>
      <c r="D11" s="41">
        <f>Page1!D17</f>
        <v>0</v>
      </c>
      <c r="E11" s="41">
        <f>Page2!D16</f>
        <v>0</v>
      </c>
      <c r="F11" s="41">
        <f>Page2!F16</f>
        <v>0</v>
      </c>
      <c r="G11" s="41">
        <f>Page2!E16</f>
        <v>0</v>
      </c>
      <c r="H11" s="41">
        <f>Page2!G16</f>
        <v>0</v>
      </c>
      <c r="I11" t="e">
        <f>Page1!K17</f>
        <v>#DIV/0!</v>
      </c>
      <c r="J11" s="41">
        <f>Page1!E17</f>
        <v>0</v>
      </c>
      <c r="K11" s="41">
        <f>Page1!F17</f>
        <v>0</v>
      </c>
      <c r="L11">
        <f>L3</f>
        <v>0</v>
      </c>
    </row>
    <row r="12" spans="1:12">
      <c r="A12" s="42"/>
      <c r="B12" s="40">
        <f>Page1!C18</f>
        <v>0</v>
      </c>
      <c r="D12" s="41">
        <f>Page1!D18</f>
        <v>0</v>
      </c>
      <c r="E12" s="41">
        <f>Page2!D17</f>
        <v>0</v>
      </c>
      <c r="F12" s="41">
        <f>Page2!F17</f>
        <v>0</v>
      </c>
      <c r="G12" s="41">
        <f>Page2!E17</f>
        <v>0</v>
      </c>
      <c r="H12" s="41">
        <f>Page2!G17</f>
        <v>0</v>
      </c>
      <c r="I12" t="e">
        <f>Page1!K18</f>
        <v>#DIV/0!</v>
      </c>
      <c r="J12" s="41">
        <f>Page1!E18</f>
        <v>0</v>
      </c>
      <c r="K12" s="41">
        <f>Page1!F18</f>
        <v>0</v>
      </c>
      <c r="L12">
        <f>L3</f>
        <v>0</v>
      </c>
    </row>
    <row r="13" spans="1:12">
      <c r="A13" s="42"/>
      <c r="B13" s="40">
        <f>Page1!C19</f>
        <v>0</v>
      </c>
      <c r="D13" s="41">
        <f>Page1!D19</f>
        <v>0</v>
      </c>
      <c r="E13" s="41">
        <f>Page2!D18</f>
        <v>0</v>
      </c>
      <c r="F13" s="41">
        <f>Page2!F18</f>
        <v>0</v>
      </c>
      <c r="G13" s="41">
        <f>Page2!E18</f>
        <v>0</v>
      </c>
      <c r="H13" s="41">
        <f>Page2!G18</f>
        <v>0</v>
      </c>
      <c r="I13" t="e">
        <f>Page1!K19</f>
        <v>#DIV/0!</v>
      </c>
      <c r="J13" s="41">
        <f>Page1!E19</f>
        <v>0</v>
      </c>
      <c r="K13" s="41">
        <f>Page1!F19</f>
        <v>0</v>
      </c>
      <c r="L13">
        <f>L3</f>
        <v>0</v>
      </c>
    </row>
    <row r="14" spans="1:12">
      <c r="A14" s="42"/>
      <c r="B14" s="40">
        <f>Page1!C20</f>
        <v>0</v>
      </c>
      <c r="D14" s="41">
        <f>Page1!D20</f>
        <v>0</v>
      </c>
      <c r="E14" s="41">
        <f>Page2!D19</f>
        <v>0</v>
      </c>
      <c r="F14" s="41">
        <f>Page2!F19</f>
        <v>0</v>
      </c>
      <c r="G14" s="41">
        <f>Page2!E19</f>
        <v>0</v>
      </c>
      <c r="H14" s="41">
        <f>Page2!G19</f>
        <v>0</v>
      </c>
      <c r="I14" t="e">
        <f>Page1!K20</f>
        <v>#DIV/0!</v>
      </c>
      <c r="J14" s="41">
        <f>Page1!E20</f>
        <v>0</v>
      </c>
      <c r="K14" s="41">
        <f>Page1!F20</f>
        <v>0</v>
      </c>
      <c r="L14">
        <f>L3</f>
        <v>0</v>
      </c>
    </row>
    <row r="15" spans="1:12">
      <c r="A15" s="42"/>
      <c r="B15" s="40">
        <f>Page1!C21</f>
        <v>0</v>
      </c>
      <c r="D15" s="41">
        <f>Page1!D21</f>
        <v>0</v>
      </c>
      <c r="E15" s="41">
        <f>Page2!D20</f>
        <v>0</v>
      </c>
      <c r="F15" s="41">
        <f>Page2!F20</f>
        <v>0</v>
      </c>
      <c r="G15" s="41">
        <f>Page2!E20</f>
        <v>0</v>
      </c>
      <c r="H15" s="41">
        <f>Page2!G20</f>
        <v>0</v>
      </c>
      <c r="I15" t="e">
        <f>Page1!K21</f>
        <v>#DIV/0!</v>
      </c>
      <c r="J15" s="41">
        <f>Page1!E21</f>
        <v>0</v>
      </c>
      <c r="K15" s="41">
        <f>Page1!F21</f>
        <v>0</v>
      </c>
      <c r="L15">
        <f>L3</f>
        <v>0</v>
      </c>
    </row>
    <row r="16" spans="1:12">
      <c r="A16" s="42"/>
      <c r="B16" s="40">
        <f>Page1!C22</f>
        <v>0</v>
      </c>
      <c r="D16" s="41">
        <f>Page1!D22</f>
        <v>0</v>
      </c>
      <c r="E16" s="41">
        <f>Page2!D21</f>
        <v>0</v>
      </c>
      <c r="F16" s="41">
        <f>Page2!F21</f>
        <v>0</v>
      </c>
      <c r="G16" s="41">
        <f>Page2!E21</f>
        <v>0</v>
      </c>
      <c r="H16" s="41">
        <f>Page2!G21</f>
        <v>0</v>
      </c>
      <c r="I16" t="e">
        <f>Page1!K22</f>
        <v>#DIV/0!</v>
      </c>
      <c r="J16" s="41">
        <f>Page1!E22</f>
        <v>0</v>
      </c>
      <c r="K16" s="41">
        <f>Page1!F22</f>
        <v>0</v>
      </c>
      <c r="L16">
        <f>L3</f>
        <v>0</v>
      </c>
    </row>
    <row r="17" spans="1:12">
      <c r="A17" s="42"/>
      <c r="B17" s="40">
        <f>Page1!C23</f>
        <v>0</v>
      </c>
      <c r="D17" s="41">
        <f>Page1!D23</f>
        <v>0</v>
      </c>
      <c r="E17" s="41">
        <f>Page2!D22</f>
        <v>0</v>
      </c>
      <c r="F17" s="41">
        <f>Page2!F22</f>
        <v>0</v>
      </c>
      <c r="G17" s="41">
        <f>Page2!E22</f>
        <v>0</v>
      </c>
      <c r="H17" s="41">
        <f>Page2!G22</f>
        <v>0</v>
      </c>
      <c r="I17" t="e">
        <f>Page1!K23</f>
        <v>#DIV/0!</v>
      </c>
      <c r="J17" s="41">
        <f>Page1!E23</f>
        <v>0</v>
      </c>
      <c r="K17" s="41">
        <f>Page1!F23</f>
        <v>0</v>
      </c>
      <c r="L17">
        <f>L3</f>
        <v>0</v>
      </c>
    </row>
    <row r="18" spans="1:12">
      <c r="A18" s="42"/>
      <c r="B18" s="40">
        <f>Page1!C24</f>
        <v>0</v>
      </c>
      <c r="D18" s="41">
        <f>Page1!D24</f>
        <v>0</v>
      </c>
      <c r="E18" s="41">
        <f>Page2!D23</f>
        <v>0</v>
      </c>
      <c r="F18" s="41">
        <f>Page2!F23</f>
        <v>0</v>
      </c>
      <c r="G18" s="41">
        <f>Page2!E23</f>
        <v>0</v>
      </c>
      <c r="H18" s="41">
        <f>Page2!G23</f>
        <v>0</v>
      </c>
      <c r="I18" t="e">
        <f>Page1!K24</f>
        <v>#DIV/0!</v>
      </c>
      <c r="J18" s="41">
        <f>Page1!E24</f>
        <v>0</v>
      </c>
      <c r="K18" s="41">
        <f>Page1!F24</f>
        <v>0</v>
      </c>
      <c r="L18">
        <f>L3</f>
        <v>0</v>
      </c>
    </row>
    <row r="19" spans="1:12">
      <c r="A19" s="42"/>
      <c r="B19" s="40">
        <f>Page1!C25</f>
        <v>0</v>
      </c>
      <c r="D19" s="41">
        <f>Page1!D25</f>
        <v>0</v>
      </c>
      <c r="E19" s="41">
        <f>Page2!D24</f>
        <v>0</v>
      </c>
      <c r="F19" s="41">
        <f>Page2!F24</f>
        <v>0</v>
      </c>
      <c r="G19" s="41">
        <f>Page2!E24</f>
        <v>0</v>
      </c>
      <c r="H19" s="41">
        <f>Page2!G24</f>
        <v>0</v>
      </c>
      <c r="I19" t="e">
        <f>Page1!K25</f>
        <v>#DIV/0!</v>
      </c>
      <c r="J19" s="41">
        <f>Page1!E25</f>
        <v>0</v>
      </c>
      <c r="K19" s="41">
        <f>Page1!F25</f>
        <v>0</v>
      </c>
      <c r="L19">
        <f>L3</f>
        <v>0</v>
      </c>
    </row>
    <row r="20" spans="1:12">
      <c r="A20" s="42"/>
      <c r="B20" s="40">
        <f>Page1!C26</f>
        <v>0</v>
      </c>
      <c r="D20" s="41">
        <f>Page1!D26</f>
        <v>0</v>
      </c>
      <c r="E20" s="41">
        <f>Page2!D25</f>
        <v>0</v>
      </c>
      <c r="F20" s="41">
        <f>Page2!F25</f>
        <v>0</v>
      </c>
      <c r="G20" s="41">
        <f>Page2!E25</f>
        <v>0</v>
      </c>
      <c r="H20" s="41">
        <f>Page2!G25</f>
        <v>0</v>
      </c>
      <c r="I20" t="e">
        <f>Page1!K26</f>
        <v>#DIV/0!</v>
      </c>
      <c r="J20" s="41">
        <f>Page1!E26</f>
        <v>0</v>
      </c>
      <c r="K20" s="41">
        <f>Page1!F26</f>
        <v>0</v>
      </c>
      <c r="L20">
        <f>L3</f>
        <v>0</v>
      </c>
    </row>
    <row r="21" spans="1:12">
      <c r="A21" s="42"/>
      <c r="B21" s="40">
        <f>Page1!C27</f>
        <v>0</v>
      </c>
      <c r="D21" s="41">
        <f>Page1!D27</f>
        <v>0</v>
      </c>
      <c r="E21" s="41">
        <f>Page2!D26</f>
        <v>0</v>
      </c>
      <c r="F21" s="41">
        <f>Page2!F26</f>
        <v>0</v>
      </c>
      <c r="G21" s="41">
        <f>Page2!E26</f>
        <v>0</v>
      </c>
      <c r="H21" s="41">
        <f>Page2!G26</f>
        <v>0</v>
      </c>
      <c r="I21" t="e">
        <f>Page1!K27</f>
        <v>#DIV/0!</v>
      </c>
      <c r="J21" s="41">
        <f>Page1!E27</f>
        <v>0</v>
      </c>
      <c r="K21" s="41">
        <f>Page1!F27</f>
        <v>0</v>
      </c>
      <c r="L21">
        <f>L3</f>
        <v>0</v>
      </c>
    </row>
    <row r="22" spans="1:12">
      <c r="A22" s="42"/>
      <c r="B22" s="40">
        <f>Page1!C28</f>
        <v>0</v>
      </c>
      <c r="D22" s="41">
        <f>Page1!D28</f>
        <v>0</v>
      </c>
      <c r="E22" s="41">
        <f>Page2!D27</f>
        <v>0</v>
      </c>
      <c r="F22" s="41">
        <f>Page2!F27</f>
        <v>0</v>
      </c>
      <c r="G22" s="41">
        <f>Page2!E27</f>
        <v>0</v>
      </c>
      <c r="H22" s="41">
        <f>Page2!G27</f>
        <v>0</v>
      </c>
      <c r="I22" t="e">
        <f>Page1!K28</f>
        <v>#DIV/0!</v>
      </c>
      <c r="J22" s="41">
        <f>Page1!E28</f>
        <v>0</v>
      </c>
      <c r="K22" s="41">
        <f>Page1!F28</f>
        <v>0</v>
      </c>
      <c r="L22">
        <f>L3</f>
        <v>0</v>
      </c>
    </row>
    <row r="23" spans="1:12">
      <c r="A23" s="42"/>
      <c r="B23" s="40">
        <f>Page1!C29</f>
        <v>0</v>
      </c>
      <c r="D23" s="41">
        <f>Page1!D29</f>
        <v>0</v>
      </c>
      <c r="E23" s="41">
        <f>Page2!D28</f>
        <v>0</v>
      </c>
      <c r="F23" s="41">
        <f>Page2!F28</f>
        <v>0</v>
      </c>
      <c r="G23" s="41">
        <f>Page2!E28</f>
        <v>0</v>
      </c>
      <c r="H23" s="41">
        <f>Page2!G28</f>
        <v>0</v>
      </c>
      <c r="I23" t="e">
        <f>Page1!K29</f>
        <v>#DIV/0!</v>
      </c>
      <c r="J23" s="41">
        <f>Page1!E29</f>
        <v>0</v>
      </c>
      <c r="K23" s="41">
        <f>Page1!F29</f>
        <v>0</v>
      </c>
      <c r="L23">
        <f>L3</f>
        <v>0</v>
      </c>
    </row>
    <row r="24" spans="1:12">
      <c r="A24" s="42"/>
      <c r="B24" s="40">
        <f>Page1!C30</f>
        <v>0</v>
      </c>
      <c r="D24" s="41">
        <f>Page1!D30</f>
        <v>0</v>
      </c>
      <c r="E24" s="41">
        <f>Page2!D29</f>
        <v>0</v>
      </c>
      <c r="F24" s="41">
        <f>Page2!F29</f>
        <v>0</v>
      </c>
      <c r="G24" s="41">
        <f>Page2!E29</f>
        <v>0</v>
      </c>
      <c r="H24" s="41">
        <f>Page2!G29</f>
        <v>0</v>
      </c>
      <c r="I24" t="e">
        <f>Page1!K30</f>
        <v>#DIV/0!</v>
      </c>
      <c r="J24" s="41">
        <f>Page1!E30</f>
        <v>0</v>
      </c>
      <c r="K24" s="41">
        <f>Page1!F30</f>
        <v>0</v>
      </c>
      <c r="L24">
        <f>L3</f>
        <v>0</v>
      </c>
    </row>
    <row r="25" spans="1:12">
      <c r="A25" s="42"/>
      <c r="B25" s="40">
        <f>Page1!C31</f>
        <v>0</v>
      </c>
      <c r="D25" s="41">
        <f>Page1!D31</f>
        <v>0</v>
      </c>
      <c r="E25" s="41">
        <f>Page2!D30</f>
        <v>0</v>
      </c>
      <c r="F25" s="41">
        <f>Page2!F30</f>
        <v>0</v>
      </c>
      <c r="G25" s="41">
        <f>Page2!E30</f>
        <v>0</v>
      </c>
      <c r="H25" s="41">
        <f>Page2!G30</f>
        <v>0</v>
      </c>
      <c r="I25" t="e">
        <f>Page1!K31</f>
        <v>#DIV/0!</v>
      </c>
      <c r="J25" s="41">
        <f>Page1!E31</f>
        <v>0</v>
      </c>
      <c r="K25" s="41">
        <f>Page1!F31</f>
        <v>0</v>
      </c>
      <c r="L25">
        <f>L3</f>
        <v>0</v>
      </c>
    </row>
    <row r="26" spans="1:12">
      <c r="A26" s="42"/>
      <c r="B26" s="40">
        <f>Page1!C32</f>
        <v>0</v>
      </c>
      <c r="D26" s="41">
        <f>Page1!D32</f>
        <v>0</v>
      </c>
      <c r="E26" s="41">
        <f>Page2!D31</f>
        <v>0</v>
      </c>
      <c r="F26" s="41">
        <f>Page2!F31</f>
        <v>0</v>
      </c>
      <c r="G26" s="41">
        <f>Page2!E31</f>
        <v>0</v>
      </c>
      <c r="H26" s="41">
        <f>Page2!G31</f>
        <v>0</v>
      </c>
      <c r="I26" t="e">
        <f>Page1!K32</f>
        <v>#DIV/0!</v>
      </c>
      <c r="J26" s="41">
        <f>Page1!E32</f>
        <v>0</v>
      </c>
      <c r="K26" s="41">
        <f>Page1!F32</f>
        <v>0</v>
      </c>
      <c r="L26">
        <f>L3</f>
        <v>0</v>
      </c>
    </row>
    <row r="27" spans="1:12">
      <c r="A27" s="42"/>
      <c r="B27" s="40">
        <f>Page1!C33</f>
        <v>0</v>
      </c>
      <c r="D27" s="41">
        <f>Page1!D33</f>
        <v>0</v>
      </c>
      <c r="E27" s="41">
        <f>Page2!D32</f>
        <v>0</v>
      </c>
      <c r="F27" s="41">
        <f>Page2!F32</f>
        <v>0</v>
      </c>
      <c r="G27" s="41">
        <f>Page2!E32</f>
        <v>0</v>
      </c>
      <c r="H27" s="41">
        <f>Page2!G32</f>
        <v>0</v>
      </c>
      <c r="I27" t="e">
        <f>Page1!K33</f>
        <v>#DIV/0!</v>
      </c>
      <c r="J27" s="41">
        <f>Page1!E33</f>
        <v>0</v>
      </c>
      <c r="K27" s="41">
        <f>Page1!F33</f>
        <v>0</v>
      </c>
      <c r="L27">
        <f>L3</f>
        <v>0</v>
      </c>
    </row>
    <row r="28" spans="1:12">
      <c r="A28" s="42"/>
      <c r="B28" s="40">
        <f>Page1!C34</f>
        <v>0</v>
      </c>
      <c r="D28" s="41">
        <f>Page1!D34</f>
        <v>0</v>
      </c>
      <c r="E28" s="41">
        <f>Page2!D33</f>
        <v>0</v>
      </c>
      <c r="F28" s="41">
        <f>Page2!F33</f>
        <v>0</v>
      </c>
      <c r="G28" s="41">
        <f>Page2!E33</f>
        <v>0</v>
      </c>
      <c r="H28" s="41">
        <f>Page2!G33</f>
        <v>0</v>
      </c>
      <c r="I28" t="e">
        <f>Page1!K34</f>
        <v>#DIV/0!</v>
      </c>
      <c r="J28" s="41">
        <f>Page1!E34</f>
        <v>0</v>
      </c>
      <c r="K28" s="41">
        <f>Page1!F34</f>
        <v>0</v>
      </c>
      <c r="L28">
        <f>L3</f>
        <v>0</v>
      </c>
    </row>
    <row r="29" spans="1:12">
      <c r="A29" s="42"/>
      <c r="B29" s="40">
        <f>Page1!C35</f>
        <v>0</v>
      </c>
      <c r="D29" s="41">
        <f>Page1!D35</f>
        <v>0</v>
      </c>
      <c r="E29" s="41">
        <f>Page2!D34</f>
        <v>0</v>
      </c>
      <c r="F29" s="41">
        <f>Page2!F34</f>
        <v>0</v>
      </c>
      <c r="G29" s="41">
        <f>Page2!E34</f>
        <v>0</v>
      </c>
      <c r="H29" s="41">
        <f>Page2!G34</f>
        <v>0</v>
      </c>
      <c r="I29" t="e">
        <f>Page1!K35</f>
        <v>#DIV/0!</v>
      </c>
      <c r="J29" s="41">
        <f>Page1!E35</f>
        <v>0</v>
      </c>
      <c r="K29" s="41">
        <f>Page1!F35</f>
        <v>0</v>
      </c>
      <c r="L29">
        <f>L3</f>
        <v>0</v>
      </c>
    </row>
    <row r="30" spans="1:12">
      <c r="A30" s="42"/>
      <c r="B30" s="40">
        <f>Page1!C36</f>
        <v>0</v>
      </c>
      <c r="D30" s="41">
        <f>Page1!D36</f>
        <v>0</v>
      </c>
      <c r="E30" s="41">
        <f>Page2!D35</f>
        <v>0</v>
      </c>
      <c r="F30" s="41">
        <f>Page2!F35</f>
        <v>0</v>
      </c>
      <c r="G30" s="41">
        <f>Page2!E35</f>
        <v>0</v>
      </c>
      <c r="H30" s="41">
        <f>Page2!G35</f>
        <v>0</v>
      </c>
      <c r="I30" t="e">
        <f>Page1!K36</f>
        <v>#DIV/0!</v>
      </c>
      <c r="J30" s="41">
        <f>Page1!E36</f>
        <v>0</v>
      </c>
      <c r="K30" s="41">
        <f>Page1!F36</f>
        <v>0</v>
      </c>
      <c r="L30">
        <f>L3</f>
        <v>0</v>
      </c>
    </row>
    <row r="31" spans="1:12">
      <c r="A31" s="42"/>
      <c r="B31" s="40">
        <f>Page1!C37</f>
        <v>0</v>
      </c>
      <c r="D31" s="41">
        <f>Page1!D37</f>
        <v>0</v>
      </c>
      <c r="E31" s="41">
        <f>Page2!D36</f>
        <v>0</v>
      </c>
      <c r="F31" s="41">
        <f>Page2!F36</f>
        <v>0</v>
      </c>
      <c r="G31" s="41">
        <f>Page2!E36</f>
        <v>0</v>
      </c>
      <c r="H31" s="41">
        <f>Page2!G36</f>
        <v>0</v>
      </c>
      <c r="I31" t="e">
        <f>Page1!K37</f>
        <v>#DIV/0!</v>
      </c>
      <c r="J31" s="41">
        <f>Page1!E37</f>
        <v>0</v>
      </c>
      <c r="K31" s="41">
        <f>Page1!F37</f>
        <v>0</v>
      </c>
      <c r="L31">
        <f>L3</f>
        <v>0</v>
      </c>
    </row>
    <row r="32" spans="1:12">
      <c r="A32" s="42"/>
      <c r="B32" s="40">
        <f>Page1!C38</f>
        <v>0</v>
      </c>
      <c r="D32" s="41">
        <f>Page1!D38</f>
        <v>0</v>
      </c>
      <c r="E32" s="41">
        <f>Page2!D37</f>
        <v>0</v>
      </c>
      <c r="F32" s="41">
        <f>Page2!F37</f>
        <v>0</v>
      </c>
      <c r="G32" s="41">
        <f>Page2!E37</f>
        <v>0</v>
      </c>
      <c r="H32" s="41">
        <f>Page2!G37</f>
        <v>0</v>
      </c>
      <c r="I32" t="e">
        <f>Page1!K38</f>
        <v>#DIV/0!</v>
      </c>
      <c r="J32" s="41">
        <f>Page1!E38</f>
        <v>0</v>
      </c>
      <c r="K32" s="41">
        <f>Page1!F38</f>
        <v>0</v>
      </c>
      <c r="L32">
        <f>L3</f>
        <v>0</v>
      </c>
    </row>
    <row r="33" spans="2:2">
      <c r="B33" s="40"/>
    </row>
    <row r="34" spans="2:2">
      <c r="B34" s="40"/>
    </row>
    <row r="35" spans="2:2">
      <c r="B35" s="40"/>
    </row>
    <row r="36" spans="2:2">
      <c r="B36" s="40"/>
    </row>
    <row r="37" spans="2:2">
      <c r="B37" s="40"/>
    </row>
    <row r="38" spans="2:2">
      <c r="B38" s="40"/>
    </row>
    <row r="39" spans="2:2">
      <c r="B39" s="40"/>
    </row>
    <row r="40" spans="2:2">
      <c r="B40" s="40"/>
    </row>
    <row r="41" spans="2:2">
      <c r="B41" s="40"/>
    </row>
    <row r="42" spans="2:2">
      <c r="B42" s="40"/>
    </row>
    <row r="43" spans="2:2">
      <c r="B43" s="40"/>
    </row>
    <row r="44" spans="2:2">
      <c r="B44" s="40"/>
    </row>
    <row r="45" spans="2:2">
      <c r="B45" s="40"/>
    </row>
    <row r="46" spans="2:2">
      <c r="B46" s="40"/>
    </row>
    <row r="47" spans="2:2">
      <c r="B47" s="40"/>
    </row>
    <row r="48" spans="2:2">
      <c r="B48" s="40"/>
    </row>
    <row r="49" spans="2:2">
      <c r="B49" s="40"/>
    </row>
    <row r="50" spans="2:2">
      <c r="B50" s="40"/>
    </row>
    <row r="51" spans="2:2">
      <c r="B5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99"/>
  <sheetViews>
    <sheetView zoomScaleNormal="100" workbookViewId="0">
      <selection activeCell="Y24" sqref="Y24"/>
    </sheetView>
  </sheetViews>
  <sheetFormatPr defaultRowHeight="11.25"/>
  <cols>
    <col min="1" max="1" width="3.7109375" style="2" customWidth="1"/>
    <col min="2" max="2" width="26.28515625" style="2" customWidth="1"/>
    <col min="3" max="3" width="14.140625" style="2" customWidth="1"/>
    <col min="4" max="4" width="17.42578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7.140625" style="2" customWidth="1"/>
    <col min="41" max="41" width="7.28515625" style="4" customWidth="1"/>
    <col min="42" max="42" width="7.5703125" style="4" customWidth="1"/>
    <col min="43" max="43" width="5.85546875" style="2" customWidth="1"/>
    <col min="44" max="45" width="7" style="4" customWidth="1"/>
    <col min="46" max="46" width="10.42578125" style="2" customWidth="1"/>
    <col min="47" max="47" width="4.85546875" style="2" customWidth="1"/>
    <col min="48" max="48" width="9.140625" style="2"/>
    <col min="49" max="49" width="9.140625" style="3"/>
    <col min="50" max="16384" width="9.140625" style="2"/>
  </cols>
  <sheetData>
    <row r="1" spans="1:49" ht="15.75" customHeight="1">
      <c r="B1" s="9"/>
      <c r="C1" s="1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7"/>
      <c r="AE1" s="7"/>
      <c r="AF1" s="7"/>
      <c r="AG1" s="7"/>
      <c r="AH1" s="7"/>
      <c r="AI1" s="7"/>
      <c r="AJ1" s="6"/>
      <c r="AK1" s="7"/>
      <c r="AL1" s="8"/>
      <c r="AM1" s="6"/>
    </row>
    <row r="2" spans="1:49" s="14" customFormat="1" ht="22.5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  <c r="H2" s="11" t="s">
        <v>37</v>
      </c>
      <c r="I2" s="11" t="s">
        <v>38</v>
      </c>
      <c r="J2" s="11" t="s">
        <v>39</v>
      </c>
      <c r="K2" s="11">
        <v>1</v>
      </c>
      <c r="L2" s="11">
        <v>2</v>
      </c>
      <c r="M2" s="11">
        <v>3</v>
      </c>
      <c r="N2" s="11">
        <v>4</v>
      </c>
      <c r="O2" s="11">
        <v>5</v>
      </c>
      <c r="P2" s="11">
        <v>6</v>
      </c>
      <c r="Q2" s="11">
        <v>7</v>
      </c>
      <c r="R2" s="11">
        <v>8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1">
        <v>29</v>
      </c>
      <c r="AN2" s="11">
        <v>30</v>
      </c>
      <c r="AO2" s="12" t="s">
        <v>19</v>
      </c>
      <c r="AP2" s="12" t="s">
        <v>40</v>
      </c>
      <c r="AQ2" s="11" t="s">
        <v>105</v>
      </c>
      <c r="AR2" s="12" t="s">
        <v>41</v>
      </c>
      <c r="AS2" s="12" t="s">
        <v>42</v>
      </c>
      <c r="AT2" s="13" t="s">
        <v>43</v>
      </c>
      <c r="AV2" s="15"/>
      <c r="AW2" s="15"/>
    </row>
    <row r="3" spans="1:49" s="9" customFormat="1" ht="15" customHeight="1">
      <c r="A3" s="16">
        <v>1</v>
      </c>
      <c r="B3" s="17" t="s">
        <v>44</v>
      </c>
      <c r="C3" s="18" t="s">
        <v>45</v>
      </c>
      <c r="D3" s="19" t="s">
        <v>46</v>
      </c>
      <c r="E3" s="19" t="s">
        <v>47</v>
      </c>
      <c r="F3" s="19" t="s">
        <v>48</v>
      </c>
      <c r="G3" s="20" t="s">
        <v>49</v>
      </c>
      <c r="H3" s="20" t="s">
        <v>98</v>
      </c>
      <c r="I3" s="20" t="s">
        <v>99</v>
      </c>
      <c r="J3" s="20" t="s">
        <v>50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3" t="e">
        <f>AVERAGE(K3:AN3)</f>
        <v>#DIV/0!</v>
      </c>
      <c r="AP3" s="24" t="e">
        <f t="shared" ref="AP3:AP16" si="0">STDEV(K3:AN3)</f>
        <v>#DIV/0!</v>
      </c>
      <c r="AQ3" s="25" t="e">
        <f>MIN((AO3-H3)/(3*AP3), (I3-AO3)/(3*AP3))</f>
        <v>#DIV/0!</v>
      </c>
      <c r="AR3" s="24">
        <f t="shared" ref="AR3:AR16" si="1">MIN(K3:AN3)</f>
        <v>0</v>
      </c>
      <c r="AS3" s="24">
        <f t="shared" ref="AS3:AS16" si="2">MAX(K3:AN3)</f>
        <v>0</v>
      </c>
      <c r="AT3" s="26" t="e">
        <f>IF(AQ3&gt;=1.33,"Pass","Fail")</f>
        <v>#DIV/0!</v>
      </c>
      <c r="AU3" s="27"/>
      <c r="AV3" s="28"/>
      <c r="AW3" s="28"/>
    </row>
    <row r="4" spans="1:49" s="9" customFormat="1" ht="15" customHeight="1">
      <c r="A4" s="16">
        <v>2</v>
      </c>
      <c r="B4" s="17" t="s">
        <v>62</v>
      </c>
      <c r="C4" s="18" t="s">
        <v>45</v>
      </c>
      <c r="D4" s="19" t="s">
        <v>51</v>
      </c>
      <c r="E4" s="19" t="s">
        <v>47</v>
      </c>
      <c r="F4" s="19" t="s">
        <v>48</v>
      </c>
      <c r="G4" s="20" t="s">
        <v>56</v>
      </c>
      <c r="H4" s="20" t="s">
        <v>78</v>
      </c>
      <c r="I4" s="20" t="s">
        <v>79</v>
      </c>
      <c r="J4" s="20" t="s">
        <v>107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3" t="e">
        <f>AVERAGE(K4:AN4)</f>
        <v>#DIV/0!</v>
      </c>
      <c r="AP4" s="24" t="e">
        <f t="shared" si="0"/>
        <v>#DIV/0!</v>
      </c>
      <c r="AQ4" s="25" t="e">
        <f>MIN((AO4-H4)/(3*AP4), (I4-AO4)/(3*AP4))</f>
        <v>#DIV/0!</v>
      </c>
      <c r="AR4" s="24">
        <f t="shared" si="1"/>
        <v>0</v>
      </c>
      <c r="AS4" s="24">
        <f t="shared" si="2"/>
        <v>0</v>
      </c>
      <c r="AT4" s="26" t="e">
        <f>IF(AQ4&gt;=1,"Pass","Fail")</f>
        <v>#DIV/0!</v>
      </c>
      <c r="AU4" s="27"/>
      <c r="AV4" s="28"/>
      <c r="AW4" s="28"/>
    </row>
    <row r="5" spans="1:49" s="9" customFormat="1" ht="15" customHeight="1">
      <c r="A5" s="16">
        <v>3</v>
      </c>
      <c r="B5" s="17" t="s">
        <v>63</v>
      </c>
      <c r="C5" s="18" t="s">
        <v>45</v>
      </c>
      <c r="D5" s="19" t="s">
        <v>51</v>
      </c>
      <c r="E5" s="19" t="s">
        <v>47</v>
      </c>
      <c r="F5" s="19" t="s">
        <v>48</v>
      </c>
      <c r="G5" s="20" t="s">
        <v>57</v>
      </c>
      <c r="H5" s="20" t="s">
        <v>80</v>
      </c>
      <c r="I5" s="20" t="s">
        <v>81</v>
      </c>
      <c r="J5" s="20" t="s">
        <v>107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3" t="e">
        <f t="shared" ref="AO5:AO16" si="3">AVERAGE(K5:AN5)</f>
        <v>#DIV/0!</v>
      </c>
      <c r="AP5" s="24" t="e">
        <f t="shared" si="0"/>
        <v>#DIV/0!</v>
      </c>
      <c r="AQ5" s="25" t="e">
        <f>MIN((AO5-H5)/(3*AP5), (I5-AO5)/(3*AP5))</f>
        <v>#DIV/0!</v>
      </c>
      <c r="AR5" s="24">
        <f t="shared" si="1"/>
        <v>0</v>
      </c>
      <c r="AS5" s="24">
        <f t="shared" si="2"/>
        <v>0</v>
      </c>
      <c r="AT5" s="26" t="e">
        <f>IF(AQ5&gt;=1,"Pass","Fail")</f>
        <v>#DIV/0!</v>
      </c>
      <c r="AU5" s="27"/>
      <c r="AV5" s="28"/>
      <c r="AW5" s="28"/>
    </row>
    <row r="6" spans="1:49" s="9" customFormat="1" ht="15" customHeight="1">
      <c r="A6" s="16">
        <v>4</v>
      </c>
      <c r="B6" s="17" t="s">
        <v>64</v>
      </c>
      <c r="C6" s="18" t="s">
        <v>45</v>
      </c>
      <c r="D6" s="19" t="s">
        <v>54</v>
      </c>
      <c r="E6" s="19" t="s">
        <v>47</v>
      </c>
      <c r="F6" s="19">
        <v>0.1</v>
      </c>
      <c r="G6" s="19" t="s">
        <v>94</v>
      </c>
      <c r="H6" s="19" t="s">
        <v>95</v>
      </c>
      <c r="I6" s="19" t="s">
        <v>96</v>
      </c>
      <c r="J6" s="20" t="s">
        <v>55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30" t="e">
        <f t="shared" si="3"/>
        <v>#DIV/0!</v>
      </c>
      <c r="AP6" s="24" t="e">
        <f t="shared" si="0"/>
        <v>#DIV/0!</v>
      </c>
      <c r="AQ6" s="25" t="e">
        <f>MIN((AO6-H6)/(3*AP6), (I6-AO6)/(3*AP6))</f>
        <v>#DIV/0!</v>
      </c>
      <c r="AR6" s="31">
        <f t="shared" si="1"/>
        <v>0</v>
      </c>
      <c r="AS6" s="31">
        <f t="shared" si="2"/>
        <v>0</v>
      </c>
      <c r="AT6" s="26" t="e">
        <f t="shared" ref="AT6:AT16" si="4">IF(AQ6&gt;=1.33,"Pass","Fail")</f>
        <v>#DIV/0!</v>
      </c>
      <c r="AU6" s="27"/>
      <c r="AV6" s="28"/>
      <c r="AW6" s="28"/>
    </row>
    <row r="7" spans="1:49" s="9" customFormat="1" ht="15" customHeight="1">
      <c r="A7" s="16">
        <v>5</v>
      </c>
      <c r="B7" s="17" t="s">
        <v>70</v>
      </c>
      <c r="C7" s="18" t="s">
        <v>45</v>
      </c>
      <c r="D7" s="19" t="s">
        <v>103</v>
      </c>
      <c r="E7" s="19" t="s">
        <v>52</v>
      </c>
      <c r="F7" s="19" t="s">
        <v>53</v>
      </c>
      <c r="G7" s="20" t="s">
        <v>82</v>
      </c>
      <c r="H7" s="20" t="s">
        <v>83</v>
      </c>
      <c r="I7" s="20" t="s">
        <v>84</v>
      </c>
      <c r="J7" s="20" t="s">
        <v>50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30" t="e">
        <f>AVERAGE(K7:AN7)</f>
        <v>#DIV/0!</v>
      </c>
      <c r="AP7" s="24" t="e">
        <f>STDEV(K7:AN7)</f>
        <v>#DIV/0!</v>
      </c>
      <c r="AQ7" s="25" t="e">
        <f>MIN((AO7-H7)/(3*AP7), (I7-AO7)/(3*AP7))</f>
        <v>#DIV/0!</v>
      </c>
      <c r="AR7" s="31">
        <f>MIN(K7:AN7)</f>
        <v>0</v>
      </c>
      <c r="AS7" s="31">
        <f>MAX(K7:AN7)</f>
        <v>0</v>
      </c>
      <c r="AT7" s="26" t="e">
        <f>IF(AQ7&gt;=1.33,"Pass","Fail")</f>
        <v>#DIV/0!</v>
      </c>
      <c r="AU7" s="27"/>
      <c r="AV7" s="28"/>
      <c r="AW7" s="28"/>
    </row>
    <row r="8" spans="1:49" s="9" customFormat="1" ht="15" customHeight="1">
      <c r="A8" s="16">
        <v>6</v>
      </c>
      <c r="B8" s="17" t="s">
        <v>71</v>
      </c>
      <c r="C8" s="18" t="s">
        <v>45</v>
      </c>
      <c r="D8" s="37" t="s">
        <v>104</v>
      </c>
      <c r="E8" s="19" t="s">
        <v>47</v>
      </c>
      <c r="F8" s="19" t="s">
        <v>53</v>
      </c>
      <c r="G8" s="20" t="s">
        <v>97</v>
      </c>
      <c r="H8" s="20"/>
      <c r="I8" s="20" t="s">
        <v>106</v>
      </c>
      <c r="J8" s="20" t="s">
        <v>55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30" t="e">
        <f>AVERAGE(K8:AN8)</f>
        <v>#DIV/0!</v>
      </c>
      <c r="AP8" s="24" t="e">
        <f>STDEV(K8:AN8)</f>
        <v>#DIV/0!</v>
      </c>
      <c r="AQ8" s="25" t="e">
        <f>(I8-AO8)/(3*AP8)</f>
        <v>#DIV/0!</v>
      </c>
      <c r="AR8" s="31">
        <f>MIN(K8:AN8)</f>
        <v>0</v>
      </c>
      <c r="AS8" s="31">
        <f>MAX(K8:AN8)</f>
        <v>0</v>
      </c>
      <c r="AT8" s="26" t="e">
        <f>IF(AQ8&gt;=1.33,"Pass","Fail")</f>
        <v>#DIV/0!</v>
      </c>
      <c r="AU8" s="27"/>
      <c r="AV8" s="28"/>
      <c r="AW8" s="28"/>
    </row>
    <row r="9" spans="1:49" s="9" customFormat="1" ht="15" customHeight="1">
      <c r="A9" s="16">
        <v>7</v>
      </c>
      <c r="B9" s="17" t="s">
        <v>65</v>
      </c>
      <c r="C9" s="18" t="s">
        <v>45</v>
      </c>
      <c r="D9" s="19" t="s">
        <v>54</v>
      </c>
      <c r="E9" s="19" t="s">
        <v>47</v>
      </c>
      <c r="F9" s="19" t="s">
        <v>48</v>
      </c>
      <c r="G9" s="20" t="s">
        <v>74</v>
      </c>
      <c r="H9" s="20" t="s">
        <v>75</v>
      </c>
      <c r="I9" s="20" t="s">
        <v>18</v>
      </c>
      <c r="J9" s="20" t="s">
        <v>50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 t="e">
        <f t="shared" si="3"/>
        <v>#DIV/0!</v>
      </c>
      <c r="AP9" s="24" t="e">
        <f t="shared" si="0"/>
        <v>#DIV/0!</v>
      </c>
      <c r="AQ9" s="25" t="e">
        <f>(AO9-H9)/(3*AP9)</f>
        <v>#DIV/0!</v>
      </c>
      <c r="AR9" s="24">
        <f t="shared" si="1"/>
        <v>0</v>
      </c>
      <c r="AS9" s="24">
        <f t="shared" si="2"/>
        <v>0</v>
      </c>
      <c r="AT9" s="26" t="e">
        <f t="shared" si="4"/>
        <v>#DIV/0!</v>
      </c>
      <c r="AU9" s="27"/>
      <c r="AV9" s="28"/>
      <c r="AW9" s="28"/>
    </row>
    <row r="10" spans="1:49" s="9" customFormat="1" ht="15" customHeight="1">
      <c r="A10" s="16">
        <v>8</v>
      </c>
      <c r="B10" s="17" t="s">
        <v>68</v>
      </c>
      <c r="C10" s="18" t="s">
        <v>45</v>
      </c>
      <c r="D10" s="19" t="s">
        <v>51</v>
      </c>
      <c r="E10" s="19" t="s">
        <v>47</v>
      </c>
      <c r="F10" s="19" t="s">
        <v>48</v>
      </c>
      <c r="G10" s="20" t="s">
        <v>73</v>
      </c>
      <c r="H10" s="20" t="s">
        <v>72</v>
      </c>
      <c r="I10" s="20" t="s">
        <v>18</v>
      </c>
      <c r="J10" s="20" t="s">
        <v>50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3" t="e">
        <f>AVERAGE(K10:AN10)</f>
        <v>#DIV/0!</v>
      </c>
      <c r="AP10" s="24" t="e">
        <f>STDEV(K10:AN10)</f>
        <v>#DIV/0!</v>
      </c>
      <c r="AQ10" s="25" t="e">
        <f>(AO10-H10)/(3*AP10)</f>
        <v>#DIV/0!</v>
      </c>
      <c r="AR10" s="24">
        <f>MIN(K10:AN10)</f>
        <v>0</v>
      </c>
      <c r="AS10" s="24">
        <f>MAX(K10:AN10)</f>
        <v>0</v>
      </c>
      <c r="AT10" s="26" t="e">
        <f>IF(AQ10&gt;=1.33,"Pass","Fail")</f>
        <v>#DIV/0!</v>
      </c>
      <c r="AU10" s="27"/>
      <c r="AV10" s="28"/>
      <c r="AW10" s="28"/>
    </row>
    <row r="11" spans="1:49" s="9" customFormat="1" ht="15" customHeight="1">
      <c r="A11" s="16">
        <v>9</v>
      </c>
      <c r="B11" s="17" t="s">
        <v>66</v>
      </c>
      <c r="C11" s="18" t="s">
        <v>45</v>
      </c>
      <c r="D11" s="19" t="s">
        <v>54</v>
      </c>
      <c r="E11" s="19" t="s">
        <v>47</v>
      </c>
      <c r="F11" s="19" t="s">
        <v>48</v>
      </c>
      <c r="G11" s="20" t="s">
        <v>76</v>
      </c>
      <c r="H11" s="20" t="s">
        <v>77</v>
      </c>
      <c r="I11" s="20"/>
      <c r="J11" s="32">
        <v>1.33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3" t="e">
        <f>AVERAGE(K11:AN11)</f>
        <v>#DIV/0!</v>
      </c>
      <c r="AP11" s="33" t="e">
        <f>STDEV(K11:AN11)</f>
        <v>#DIV/0!</v>
      </c>
      <c r="AQ11" s="25" t="e">
        <f>(AO11-H11)/(3*AP11)</f>
        <v>#DIV/0!</v>
      </c>
      <c r="AR11" s="24">
        <f>MIN(K11:AN11)</f>
        <v>0</v>
      </c>
      <c r="AS11" s="24">
        <f>MAX(K11:AN11)</f>
        <v>0</v>
      </c>
      <c r="AT11" s="26" t="e">
        <f>IF(AQ11&gt;=1.33,"Pass","Fail")</f>
        <v>#DIV/0!</v>
      </c>
      <c r="AU11" s="27"/>
      <c r="AV11" s="28"/>
      <c r="AW11" s="28"/>
    </row>
    <row r="12" spans="1:49" s="9" customFormat="1" ht="15" customHeight="1">
      <c r="A12" s="16">
        <v>10</v>
      </c>
      <c r="B12" s="17" t="s">
        <v>67</v>
      </c>
      <c r="C12" s="18" t="s">
        <v>45</v>
      </c>
      <c r="D12" s="19" t="s">
        <v>51</v>
      </c>
      <c r="E12" s="19" t="s">
        <v>47</v>
      </c>
      <c r="F12" s="19" t="s">
        <v>48</v>
      </c>
      <c r="G12" s="36">
        <v>9.6300000000000008</v>
      </c>
      <c r="H12" s="36">
        <v>6.13</v>
      </c>
      <c r="I12" s="36"/>
      <c r="J12" s="32">
        <v>1.33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 t="e">
        <f t="shared" si="3"/>
        <v>#DIV/0!</v>
      </c>
      <c r="AP12" s="33" t="e">
        <f t="shared" si="0"/>
        <v>#DIV/0!</v>
      </c>
      <c r="AQ12" s="25" t="e">
        <f>(AO12-H12)/(3*AP12)</f>
        <v>#DIV/0!</v>
      </c>
      <c r="AR12" s="24">
        <f t="shared" si="1"/>
        <v>0</v>
      </c>
      <c r="AS12" s="24">
        <f t="shared" si="2"/>
        <v>0</v>
      </c>
      <c r="AT12" s="26" t="e">
        <f t="shared" si="4"/>
        <v>#DIV/0!</v>
      </c>
      <c r="AU12" s="27"/>
      <c r="AV12" s="28"/>
      <c r="AW12" s="28"/>
    </row>
    <row r="13" spans="1:49" s="9" customFormat="1" ht="15" customHeight="1">
      <c r="A13" s="16">
        <v>11</v>
      </c>
      <c r="B13" s="17" t="s">
        <v>69</v>
      </c>
      <c r="C13" s="18" t="s">
        <v>45</v>
      </c>
      <c r="D13" s="19" t="s">
        <v>100</v>
      </c>
      <c r="E13" s="19" t="s">
        <v>47</v>
      </c>
      <c r="F13" s="19" t="s">
        <v>53</v>
      </c>
      <c r="G13" s="19" t="s">
        <v>85</v>
      </c>
      <c r="H13" s="19" t="s">
        <v>86</v>
      </c>
      <c r="I13" s="19" t="s">
        <v>87</v>
      </c>
      <c r="J13" s="20" t="s">
        <v>55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30" t="e">
        <f t="shared" si="3"/>
        <v>#DIV/0!</v>
      </c>
      <c r="AP13" s="24" t="e">
        <f t="shared" si="0"/>
        <v>#DIV/0!</v>
      </c>
      <c r="AQ13" s="25" t="e">
        <f>MIN((AO13-H13)/(3*AP13), (I13-AO13)/(3*AP13))</f>
        <v>#DIV/0!</v>
      </c>
      <c r="AR13" s="31">
        <f t="shared" si="1"/>
        <v>0</v>
      </c>
      <c r="AS13" s="31">
        <f t="shared" si="2"/>
        <v>0</v>
      </c>
      <c r="AT13" s="26" t="e">
        <f t="shared" si="4"/>
        <v>#DIV/0!</v>
      </c>
      <c r="AU13" s="27"/>
      <c r="AV13" s="28"/>
      <c r="AW13" s="28"/>
    </row>
    <row r="14" spans="1:49" s="9" customFormat="1" ht="15" customHeight="1">
      <c r="A14" s="16">
        <v>12</v>
      </c>
      <c r="B14" s="17" t="s">
        <v>108</v>
      </c>
      <c r="C14" s="18" t="s">
        <v>45</v>
      </c>
      <c r="D14" s="19" t="s">
        <v>101</v>
      </c>
      <c r="E14" s="19" t="s">
        <v>47</v>
      </c>
      <c r="F14" s="19" t="s">
        <v>53</v>
      </c>
      <c r="G14" s="19" t="s">
        <v>88</v>
      </c>
      <c r="H14" s="19" t="s">
        <v>89</v>
      </c>
      <c r="I14" s="19" t="s">
        <v>90</v>
      </c>
      <c r="J14" s="20" t="s">
        <v>55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30" t="e">
        <f t="shared" si="3"/>
        <v>#DIV/0!</v>
      </c>
      <c r="AP14" s="24" t="e">
        <f t="shared" si="0"/>
        <v>#DIV/0!</v>
      </c>
      <c r="AQ14" s="25" t="e">
        <f>MIN((AO14-H14)/(3*AP14), (I14-AO14)/(3*AP14))</f>
        <v>#DIV/0!</v>
      </c>
      <c r="AR14" s="31">
        <f t="shared" si="1"/>
        <v>0</v>
      </c>
      <c r="AS14" s="31">
        <f t="shared" si="2"/>
        <v>0</v>
      </c>
      <c r="AT14" s="26" t="e">
        <f t="shared" si="4"/>
        <v>#DIV/0!</v>
      </c>
      <c r="AU14" s="27"/>
      <c r="AV14" s="28"/>
      <c r="AW14" s="28"/>
    </row>
    <row r="15" spans="1:49" s="9" customFormat="1" ht="15" customHeight="1">
      <c r="A15" s="16">
        <v>13</v>
      </c>
      <c r="B15" s="17" t="s">
        <v>109</v>
      </c>
      <c r="C15" s="18" t="s">
        <v>45</v>
      </c>
      <c r="D15" s="19" t="s">
        <v>102</v>
      </c>
      <c r="E15" s="19" t="s">
        <v>47</v>
      </c>
      <c r="F15" s="19" t="s">
        <v>53</v>
      </c>
      <c r="G15" s="19" t="s">
        <v>91</v>
      </c>
      <c r="H15" s="19" t="s">
        <v>92</v>
      </c>
      <c r="I15" s="19" t="s">
        <v>93</v>
      </c>
      <c r="J15" s="20" t="s">
        <v>55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30" t="e">
        <f t="shared" si="3"/>
        <v>#DIV/0!</v>
      </c>
      <c r="AP15" s="24" t="e">
        <f t="shared" si="0"/>
        <v>#DIV/0!</v>
      </c>
      <c r="AQ15" s="25" t="e">
        <f>MIN((AO15-H15)/(3*AP15), (I15-AO15)/(3*AP15))</f>
        <v>#DIV/0!</v>
      </c>
      <c r="AR15" s="31">
        <f t="shared" si="1"/>
        <v>0</v>
      </c>
      <c r="AS15" s="31">
        <f t="shared" si="2"/>
        <v>0</v>
      </c>
      <c r="AT15" s="26" t="e">
        <f t="shared" si="4"/>
        <v>#DIV/0!</v>
      </c>
      <c r="AU15" s="27"/>
      <c r="AV15" s="28"/>
      <c r="AW15" s="28"/>
    </row>
    <row r="16" spans="1:49" s="9" customFormat="1" ht="15" customHeight="1">
      <c r="A16" s="16">
        <v>14</v>
      </c>
      <c r="B16" s="17" t="s">
        <v>58</v>
      </c>
      <c r="C16" s="18" t="s">
        <v>45</v>
      </c>
      <c r="D16" s="19" t="s">
        <v>59</v>
      </c>
      <c r="E16" s="19" t="s">
        <v>47</v>
      </c>
      <c r="F16" s="19">
        <v>0.01</v>
      </c>
      <c r="G16" s="19" t="s">
        <v>60</v>
      </c>
      <c r="H16" s="19"/>
      <c r="I16" s="19" t="s">
        <v>61</v>
      </c>
      <c r="J16" s="20" t="s">
        <v>55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3" t="e">
        <f t="shared" si="3"/>
        <v>#DIV/0!</v>
      </c>
      <c r="AP16" s="24" t="e">
        <f t="shared" si="0"/>
        <v>#DIV/0!</v>
      </c>
      <c r="AQ16" s="25" t="e">
        <f>(I16-AO16)/(3*AP16)</f>
        <v>#DIV/0!</v>
      </c>
      <c r="AR16" s="24">
        <f t="shared" si="1"/>
        <v>0</v>
      </c>
      <c r="AS16" s="24">
        <f t="shared" si="2"/>
        <v>0</v>
      </c>
      <c r="AT16" s="26" t="e">
        <f t="shared" si="4"/>
        <v>#DIV/0!</v>
      </c>
      <c r="AU16" s="27"/>
      <c r="AV16" s="28"/>
      <c r="AW16" s="28"/>
    </row>
    <row r="19" spans="41:49">
      <c r="AV19" s="34"/>
      <c r="AW19" s="34"/>
    </row>
    <row r="20" spans="41:49">
      <c r="AT20" s="35"/>
      <c r="AV20" s="34"/>
      <c r="AW20" s="34"/>
    </row>
    <row r="21" spans="41:49">
      <c r="AT21" s="35"/>
      <c r="AV21" s="34"/>
      <c r="AW21" s="34"/>
    </row>
    <row r="22" spans="41:49">
      <c r="AO22" s="2"/>
      <c r="AP22" s="35"/>
      <c r="AQ22" s="35"/>
      <c r="AR22" s="35"/>
      <c r="AS22" s="35"/>
      <c r="AT22" s="35"/>
      <c r="AV22" s="34"/>
      <c r="AW22" s="34"/>
    </row>
    <row r="23" spans="41:49">
      <c r="AO23" s="2"/>
      <c r="AP23" s="35"/>
      <c r="AQ23" s="35"/>
      <c r="AR23" s="35"/>
      <c r="AS23" s="35"/>
      <c r="AT23" s="35"/>
      <c r="AV23" s="34"/>
      <c r="AW23" s="34"/>
    </row>
    <row r="24" spans="41:49">
      <c r="AO24" s="2"/>
      <c r="AP24" s="35"/>
      <c r="AQ24" s="35"/>
      <c r="AR24" s="35"/>
      <c r="AS24" s="35"/>
      <c r="AT24" s="35"/>
      <c r="AV24" s="34"/>
      <c r="AW24" s="34"/>
    </row>
    <row r="25" spans="41:49">
      <c r="AO25" s="2"/>
      <c r="AP25" s="35"/>
      <c r="AQ25" s="35"/>
      <c r="AR25" s="35"/>
      <c r="AS25" s="35"/>
      <c r="AT25" s="35"/>
      <c r="AV25" s="34"/>
      <c r="AW25" s="34"/>
    </row>
    <row r="26" spans="41:49">
      <c r="AO26" s="2"/>
      <c r="AP26" s="35"/>
      <c r="AQ26" s="35"/>
      <c r="AR26" s="35"/>
      <c r="AS26" s="35"/>
      <c r="AT26" s="35"/>
      <c r="AV26" s="34"/>
      <c r="AW26" s="34"/>
    </row>
    <row r="27" spans="41:49">
      <c r="AO27" s="2"/>
      <c r="AP27" s="35"/>
      <c r="AQ27" s="35"/>
      <c r="AR27" s="35"/>
      <c r="AS27" s="35"/>
      <c r="AT27" s="35"/>
      <c r="AV27" s="34"/>
      <c r="AW27" s="34"/>
    </row>
    <row r="28" spans="41:49">
      <c r="AO28" s="2"/>
      <c r="AP28" s="35"/>
      <c r="AQ28" s="35"/>
      <c r="AR28" s="35"/>
      <c r="AS28" s="35"/>
      <c r="AT28" s="35"/>
      <c r="AV28" s="34"/>
      <c r="AW28" s="34"/>
    </row>
    <row r="29" spans="41:49">
      <c r="AO29" s="2"/>
      <c r="AP29" s="35"/>
      <c r="AQ29" s="35"/>
      <c r="AR29" s="35"/>
      <c r="AS29" s="35"/>
      <c r="AT29" s="35"/>
      <c r="AV29" s="34"/>
      <c r="AW29" s="34"/>
    </row>
    <row r="30" spans="41:49">
      <c r="AO30" s="2"/>
      <c r="AP30" s="35"/>
      <c r="AQ30" s="35"/>
      <c r="AR30" s="35"/>
      <c r="AS30" s="35"/>
      <c r="AT30" s="35"/>
      <c r="AV30" s="34"/>
      <c r="AW30" s="34"/>
    </row>
    <row r="31" spans="41:49">
      <c r="AO31" s="2"/>
      <c r="AP31" s="35"/>
      <c r="AQ31" s="35"/>
      <c r="AR31" s="35"/>
      <c r="AS31" s="35"/>
      <c r="AT31" s="35"/>
      <c r="AV31" s="34"/>
      <c r="AW31" s="34"/>
    </row>
    <row r="32" spans="41:49">
      <c r="AO32" s="2"/>
      <c r="AP32" s="35"/>
      <c r="AQ32" s="35"/>
      <c r="AR32" s="35"/>
      <c r="AS32" s="35"/>
      <c r="AT32" s="35"/>
      <c r="AV32" s="34"/>
      <c r="AW32" s="34"/>
    </row>
    <row r="33" spans="41:49">
      <c r="AO33" s="2"/>
      <c r="AP33" s="35"/>
      <c r="AQ33" s="35"/>
      <c r="AR33" s="35"/>
      <c r="AS33" s="35"/>
    </row>
    <row r="34" spans="41:49">
      <c r="AO34" s="2"/>
      <c r="AP34" s="35"/>
      <c r="AQ34" s="35"/>
      <c r="AR34" s="35"/>
      <c r="AS34" s="35"/>
    </row>
    <row r="35" spans="41:49">
      <c r="AO35" s="2"/>
      <c r="AP35" s="35"/>
      <c r="AQ35" s="35"/>
      <c r="AR35" s="35"/>
      <c r="AS35" s="35"/>
    </row>
    <row r="36" spans="41:49">
      <c r="AO36" s="2"/>
      <c r="AP36" s="35"/>
      <c r="AQ36" s="35"/>
      <c r="AR36" s="35"/>
      <c r="AS36" s="35"/>
    </row>
    <row r="37" spans="41:49">
      <c r="AO37" s="2"/>
      <c r="AP37" s="35"/>
      <c r="AQ37" s="35"/>
      <c r="AR37" s="35"/>
      <c r="AS37" s="35"/>
    </row>
    <row r="38" spans="41:49">
      <c r="AO38" s="2"/>
      <c r="AP38" s="35"/>
      <c r="AQ38" s="35"/>
      <c r="AR38" s="35"/>
      <c r="AS38" s="35"/>
      <c r="AW38" s="2"/>
    </row>
    <row r="39" spans="41:49">
      <c r="AO39" s="2"/>
      <c r="AP39" s="35"/>
      <c r="AQ39" s="35"/>
      <c r="AR39" s="35"/>
      <c r="AS39" s="35"/>
      <c r="AW39" s="2"/>
    </row>
    <row r="40" spans="41:49">
      <c r="AO40" s="2"/>
      <c r="AP40" s="35"/>
      <c r="AQ40" s="35"/>
      <c r="AR40" s="35"/>
      <c r="AS40" s="35"/>
      <c r="AW40" s="2"/>
    </row>
    <row r="41" spans="41:49">
      <c r="AO41" s="2"/>
      <c r="AP41" s="35"/>
      <c r="AQ41" s="35"/>
      <c r="AR41" s="35"/>
      <c r="AS41" s="35"/>
      <c r="AW41" s="2"/>
    </row>
    <row r="42" spans="41:49">
      <c r="AO42" s="2"/>
      <c r="AP42" s="35"/>
      <c r="AQ42" s="35"/>
      <c r="AR42" s="35"/>
      <c r="AS42" s="35"/>
      <c r="AW42" s="2"/>
    </row>
    <row r="43" spans="41:49">
      <c r="AO43" s="2"/>
      <c r="AP43" s="35"/>
      <c r="AQ43" s="35"/>
      <c r="AR43" s="35"/>
      <c r="AS43" s="35"/>
      <c r="AW43" s="2"/>
    </row>
    <row r="44" spans="41:49">
      <c r="AO44" s="2"/>
      <c r="AP44" s="35"/>
      <c r="AQ44" s="35"/>
      <c r="AR44" s="35"/>
      <c r="AS44" s="35"/>
      <c r="AW44" s="2"/>
    </row>
    <row r="45" spans="41:49">
      <c r="AO45" s="2"/>
      <c r="AP45" s="35"/>
      <c r="AQ45" s="35"/>
      <c r="AR45" s="35"/>
      <c r="AS45" s="35"/>
      <c r="AW45" s="2"/>
    </row>
    <row r="46" spans="41:49">
      <c r="AO46" s="2"/>
      <c r="AP46" s="35"/>
      <c r="AQ46" s="35"/>
      <c r="AR46" s="35"/>
      <c r="AS46" s="35"/>
      <c r="AW46" s="2"/>
    </row>
    <row r="199" ht="15.75" customHeight="1"/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hyperlinks>
    <hyperlink ref="B7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Page1</vt:lpstr>
      <vt:lpstr>Page2</vt:lpstr>
      <vt:lpstr>96977186.005_00_COA</vt:lpstr>
      <vt:lpstr>Cpk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2024-05-14T05:17:37Z</cp:lastPrinted>
  <dcterms:created xsi:type="dcterms:W3CDTF">2013-06-14T09:36:38Z</dcterms:created>
  <dcterms:modified xsi:type="dcterms:W3CDTF">2025-10-16T14:21:21Z</dcterms:modified>
</cp:coreProperties>
</file>