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Users Profiles\ayadel\Downloads\"/>
    </mc:Choice>
  </mc:AlternateContent>
  <xr:revisionPtr revIDLastSave="0" documentId="13_ncr:1_{8649DD41-9B0A-47F0-9BC8-1AF7E84475F6}" xr6:coauthVersionLast="47" xr6:coauthVersionMax="47" xr10:uidLastSave="{00000000-0000-0000-0000-000000000000}"/>
  <bookViews>
    <workbookView xWindow="-120" yWindow="-120" windowWidth="20730" windowHeight="11160" activeTab="2" xr2:uid="{CFE5E7D5-2099-47CA-ABD4-601920CA03CE}"/>
  </bookViews>
  <sheets>
    <sheet name="Task1" sheetId="2" r:id="rId1"/>
    <sheet name="Task1- Health Care(sub-sectors)" sheetId="3" r:id="rId2"/>
    <sheet name="projectdata-nyse" sheetId="1" r:id="rId3"/>
    <sheet name="Task2&amp;3" sheetId="4" r:id="rId4"/>
  </sheets>
  <definedNames>
    <definedName name="_xlnm._FilterDatabase" localSheetId="2" hidden="1">'projectdata-nyse'!$A$1:$K$1711</definedName>
    <definedName name="_xlnm._FilterDatabase" localSheetId="1" hidden="1">'Task1- Health Care(sub-sectors)'!$D$1:$E$1</definedName>
    <definedName name="Cost_of_Goods_Sold">'projectdata-nyse'!$F:$F</definedName>
    <definedName name="Other_Operating_Items">'projectdata-nyse'!$I:$I</definedName>
    <definedName name="Research_and_Development">'projectdata-nyse'!$H:$H</definedName>
    <definedName name="Sales__General_and_Admin.">'projectdata-nyse'!$G:$G</definedName>
    <definedName name="Ticker_Symbol">'projectdata-nyse'!$B:$B</definedName>
    <definedName name="TickerSymbol">'Task2&amp;3'!$A$2:$A$431</definedName>
    <definedName name="Total_Revenue">'projectdata-nyse'!$E:$E</definedName>
    <definedName name="Years">'projectdata-nyse'!$C:$C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4" l="1" a="1"/>
  <c r="G8" i="4" s="1"/>
  <c r="H8" i="4" a="1"/>
  <c r="H8" i="4" s="1"/>
  <c r="I8" i="4" a="1"/>
  <c r="I8" i="4" s="1"/>
  <c r="F8" i="4" a="1"/>
  <c r="F8" i="4" s="1"/>
  <c r="G7" i="4" a="1"/>
  <c r="G7" i="4" s="1"/>
  <c r="H7" i="4" a="1"/>
  <c r="H7" i="4" s="1"/>
  <c r="I7" i="4" a="1"/>
  <c r="I7" i="4" s="1"/>
  <c r="F7" i="4" a="1"/>
  <c r="F7" i="4" s="1"/>
  <c r="G6" i="4" a="1"/>
  <c r="G6" i="4" s="1"/>
  <c r="G10" i="4" s="1"/>
  <c r="H6" i="4" a="1"/>
  <c r="H6" i="4" s="1"/>
  <c r="H10" i="4" s="1"/>
  <c r="I6" i="4" a="1"/>
  <c r="I6" i="4" s="1"/>
  <c r="I10" i="4" s="1"/>
  <c r="F6" i="4" a="1"/>
  <c r="F6" i="4" s="1"/>
  <c r="F10" i="4" s="1"/>
  <c r="G5" i="4" a="1"/>
  <c r="G5" i="4" s="1"/>
  <c r="H5" i="4" a="1"/>
  <c r="H5" i="4" s="1"/>
  <c r="I5" i="4" a="1"/>
  <c r="I5" i="4" s="1"/>
  <c r="F5" i="4" a="1"/>
  <c r="F5" i="4" s="1"/>
  <c r="G4" i="4" a="1"/>
  <c r="G4" i="4" s="1"/>
  <c r="H4" i="4" a="1"/>
  <c r="H4" i="4" s="1"/>
  <c r="I4" i="4" a="1"/>
  <c r="I4" i="4" s="1"/>
  <c r="F4" i="4" a="1"/>
  <c r="F4" i="4" s="1"/>
  <c r="F9" i="4" s="1"/>
  <c r="B23" i="3"/>
  <c r="B21" i="3"/>
  <c r="B22" i="3"/>
  <c r="B19" i="3"/>
  <c r="B18" i="3"/>
  <c r="B17" i="3"/>
  <c r="B16" i="3"/>
  <c r="B20" i="3" s="1"/>
  <c r="F11" i="4" l="1"/>
  <c r="F17" i="4" s="1"/>
  <c r="I15" i="4"/>
  <c r="G15" i="4"/>
  <c r="I16" i="4"/>
  <c r="H15" i="4"/>
  <c r="H16" i="4"/>
  <c r="G16" i="4"/>
  <c r="F16" i="4"/>
  <c r="I9" i="4"/>
  <c r="I11" i="4" s="1"/>
  <c r="I17" i="4" s="1"/>
  <c r="H9" i="4"/>
  <c r="H11" i="4" s="1"/>
  <c r="H17" i="4" s="1"/>
  <c r="G9" i="4"/>
  <c r="G11" i="4" s="1"/>
  <c r="G17" i="4" s="1"/>
  <c r="B24" i="3"/>
  <c r="J33" i="4" l="1"/>
  <c r="J17" i="4" s="1"/>
  <c r="K23" i="4"/>
  <c r="K15" i="4" s="1"/>
  <c r="J23" i="4"/>
  <c r="J15" i="4" s="1"/>
  <c r="J4" i="4" s="1"/>
  <c r="K33" i="4"/>
  <c r="K17" i="4" s="1"/>
  <c r="J28" i="4"/>
  <c r="J16" i="4" s="1"/>
  <c r="K28" i="4"/>
  <c r="K16" i="4" s="1"/>
  <c r="J11" i="4" l="1"/>
  <c r="J9" i="4"/>
  <c r="K4" i="4"/>
  <c r="K11" i="4" l="1"/>
  <c r="K9" i="4"/>
</calcChain>
</file>

<file path=xl/sharedStrings.xml><?xml version="1.0" encoding="utf-8"?>
<sst xmlns="http://schemas.openxmlformats.org/spreadsheetml/2006/main" count="9482" uniqueCount="612">
  <si>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</si>
  <si>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</si>
  <si>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</si>
  <si>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</si>
  <si>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</si>
  <si>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</si>
  <si>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</si>
  <si>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</si>
  <si>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</si>
  <si>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</si>
  <si>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</si>
  <si>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</si>
  <si>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</si>
  <si>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</si>
  <si>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</si>
  <si>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</si>
  <si>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</si>
  <si>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</si>
  <si>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</si>
  <si>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</si>
  <si>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</si>
  <si>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</si>
  <si>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</si>
  <si>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</si>
  <si>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</si>
  <si>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</si>
  <si>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</si>
  <si>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</si>
  <si>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</si>
  <si>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</si>
  <si>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</si>
  <si>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</si>
  <si>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</si>
  <si>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</si>
  <si>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</si>
  <si>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</si>
  <si>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</si>
  <si>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</si>
  <si>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</si>
  <si>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</si>
  <si>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</si>
  <si>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</si>
  <si>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</si>
  <si>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</si>
  <si>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</si>
  <si>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</si>
  <si>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</si>
  <si>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</si>
  <si>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</si>
  <si>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</si>
  <si>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</si>
  <si>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</si>
  <si>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</si>
  <si>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</si>
  <si>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</si>
  <si>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</si>
  <si>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</si>
  <si>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</si>
  <si>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</si>
  <si>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</si>
  <si>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</si>
  <si>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</si>
  <si>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</si>
  <si>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</si>
  <si>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</si>
  <si>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</si>
  <si>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</si>
  <si>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</si>
  <si>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</si>
  <si>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</si>
  <si>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</si>
  <si>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</si>
  <si>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</si>
  <si>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</si>
  <si>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</si>
  <si>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</si>
  <si>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</si>
  <si>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</si>
  <si>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</si>
  <si>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</si>
  <si>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</si>
  <si>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</si>
  <si>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</si>
  <si>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</si>
  <si>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</si>
  <si>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</si>
  <si>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</si>
  <si>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</si>
  <si>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</si>
  <si>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</si>
  <si>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</si>
  <si>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</si>
  <si>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</si>
  <si>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</si>
  <si>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</si>
  <si>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</si>
  <si>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</si>
  <si>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</si>
  <si>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</si>
  <si>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</si>
  <si>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</si>
  <si>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</si>
  <si>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</si>
  <si>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</si>
  <si>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</si>
  <si>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</si>
  <si>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</si>
  <si>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</si>
  <si>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</si>
  <si>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</si>
  <si>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</si>
  <si>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</si>
  <si>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</si>
  <si>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</si>
  <si>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</si>
  <si>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</si>
  <si>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</si>
  <si>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</si>
  <si>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</si>
  <si>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</si>
  <si>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</si>
  <si>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</si>
  <si>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</si>
  <si>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</si>
  <si>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</si>
  <si>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</si>
  <si>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</si>
  <si>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</si>
  <si>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</si>
  <si>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</si>
  <si>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</si>
  <si>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</si>
  <si>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</si>
  <si>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</si>
  <si>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</si>
  <si>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</si>
  <si>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</si>
  <si>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</si>
  <si>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</si>
  <si>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</si>
  <si>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</si>
  <si>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</si>
  <si>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</si>
  <si>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</si>
  <si>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</si>
  <si>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</si>
  <si>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</si>
  <si>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</si>
  <si>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</si>
  <si>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</si>
  <si>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</si>
  <si>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</si>
  <si>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</si>
  <si>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</si>
  <si>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</si>
  <si>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</si>
  <si>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</si>
  <si>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</si>
  <si>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</si>
  <si>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</si>
  <si>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</si>
  <si>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</si>
  <si>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</si>
  <si>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</si>
  <si>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</si>
  <si>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</si>
  <si>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</si>
  <si>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</si>
  <si>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</si>
  <si>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</si>
  <si>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</si>
  <si>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</si>
  <si>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</si>
  <si>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</si>
  <si>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</si>
  <si>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</si>
  <si>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</si>
  <si>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</si>
  <si>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</si>
  <si>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</si>
  <si>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</si>
  <si>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</si>
  <si>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</si>
  <si>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</si>
  <si>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</si>
  <si>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</si>
  <si>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</si>
  <si>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</si>
  <si>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</si>
  <si>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</si>
  <si>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</si>
  <si>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</si>
  <si>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</si>
  <si>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</si>
  <si>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</si>
  <si>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</si>
  <si>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</si>
  <si>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</si>
  <si>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</si>
  <si>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</si>
  <si>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</si>
  <si>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</si>
  <si>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</si>
  <si>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</si>
  <si>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</si>
  <si>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</si>
  <si>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</si>
  <si>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</si>
  <si>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</si>
  <si>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</si>
  <si>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</si>
  <si>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</si>
  <si>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</si>
  <si>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</si>
  <si>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</si>
  <si>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</si>
  <si>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</si>
  <si>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</si>
  <si>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</si>
  <si>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</si>
  <si>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</si>
  <si>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</si>
  <si>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</si>
  <si>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</si>
  <si>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</si>
  <si>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</si>
  <si>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</si>
  <si>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</si>
  <si>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</si>
  <si>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</si>
  <si>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</si>
  <si>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</si>
  <si>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</si>
  <si>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</si>
  <si>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</si>
  <si>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</si>
  <si>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</si>
  <si>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</si>
  <si>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</si>
  <si>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</si>
  <si>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</si>
  <si>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</si>
  <si>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</si>
  <si>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</si>
  <si>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</si>
  <si>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</si>
  <si>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</si>
  <si>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</si>
  <si>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</si>
  <si>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</si>
  <si>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</si>
  <si>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</si>
  <si>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</si>
  <si>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</si>
  <si>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</si>
  <si>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</si>
  <si>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</si>
  <si>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</si>
  <si>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</si>
  <si>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</si>
  <si>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</si>
  <si>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</si>
  <si>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</si>
  <si>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</si>
  <si>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</si>
  <si>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</si>
  <si>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</si>
  <si>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</si>
  <si>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</si>
  <si>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</si>
  <si>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</si>
  <si>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</si>
  <si>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</si>
  <si>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</si>
  <si>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</si>
  <si>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</si>
  <si>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</si>
  <si>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</si>
  <si>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</si>
  <si>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</si>
  <si>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</si>
  <si>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</si>
  <si>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</si>
  <si>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</si>
  <si>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</si>
  <si>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</si>
  <si>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</si>
  <si>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</si>
  <si>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</si>
  <si>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</si>
  <si>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</si>
  <si>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</si>
  <si>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</si>
  <si>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</si>
  <si>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</si>
  <si>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</si>
  <si>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</si>
  <si>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</si>
  <si>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</si>
  <si>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</si>
  <si>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</si>
  <si>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</si>
  <si>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</si>
  <si>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</si>
  <si>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</si>
  <si>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</si>
  <si>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</si>
  <si>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</si>
  <si>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</si>
  <si>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</si>
  <si>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</si>
  <si>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</si>
  <si>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</si>
  <si>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</si>
  <si>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</si>
  <si>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</si>
  <si>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</si>
  <si>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</si>
  <si>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</si>
  <si>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</si>
  <si>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</si>
  <si>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</si>
  <si>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</si>
  <si>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</si>
  <si>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</si>
  <si>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</si>
  <si>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</si>
  <si>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</si>
  <si>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</si>
  <si>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</si>
  <si>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</si>
  <si>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</si>
  <si>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</si>
  <si>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</si>
  <si>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</si>
  <si>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</si>
  <si>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</si>
  <si>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</si>
  <si>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</si>
  <si>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</si>
  <si>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</si>
  <si>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</si>
  <si>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</si>
  <si>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</si>
  <si>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</si>
  <si>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</si>
  <si>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</si>
  <si>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</si>
  <si>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</si>
  <si>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</si>
  <si>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</si>
  <si>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</si>
  <si>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</si>
  <si>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</si>
  <si>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</si>
  <si>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</si>
  <si>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</si>
  <si>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</si>
  <si>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</si>
  <si>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</si>
  <si>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</si>
  <si>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</si>
  <si>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</si>
  <si>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</si>
  <si>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</si>
  <si>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</si>
  <si>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</si>
  <si>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</si>
  <si>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</si>
  <si>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</si>
  <si>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</si>
  <si>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</si>
  <si>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</si>
  <si>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</si>
  <si>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</si>
  <si>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</si>
  <si>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</si>
  <si>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</si>
  <si>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</si>
  <si>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</si>
  <si>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</si>
  <si>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</si>
  <si>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</si>
  <si>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</si>
  <si>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</si>
  <si>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</si>
  <si>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</si>
  <si>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</si>
  <si>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</si>
  <si>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</si>
  <si>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</si>
  <si>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</si>
  <si>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</si>
  <si>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</si>
  <si>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</si>
  <si>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</si>
  <si>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</si>
  <si>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</si>
  <si>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</si>
  <si>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</si>
  <si>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</si>
  <si>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</si>
  <si>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</si>
  <si>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</si>
  <si>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</si>
  <si>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</si>
  <si>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</si>
  <si>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</si>
  <si>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</si>
  <si>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</si>
  <si>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</si>
  <si>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</si>
  <si>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</si>
  <si>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</si>
  <si>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</si>
  <si>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</si>
  <si>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</si>
  <si>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</si>
  <si>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</si>
  <si>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</si>
  <si>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</si>
  <si>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</si>
  <si>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</si>
  <si>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</si>
  <si>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</si>
  <si>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</si>
  <si>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</si>
  <si>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</si>
  <si>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</si>
  <si>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</si>
  <si>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</si>
  <si>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</si>
  <si>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</si>
  <si>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</si>
  <si>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</si>
  <si>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</si>
  <si>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</si>
  <si>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</si>
  <si>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</si>
  <si>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</si>
  <si>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</si>
  <si>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</si>
  <si>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</si>
  <si>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</si>
  <si>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</si>
  <si>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</si>
  <si>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</si>
  <si>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</si>
  <si>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</si>
  <si>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</si>
  <si>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</si>
  <si>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</si>
  <si>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</si>
  <si>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</si>
  <si>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</si>
  <si>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</si>
  <si>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</si>
  <si>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</si>
  <si>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</si>
  <si>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</si>
  <si>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</si>
  <si>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</si>
  <si>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</si>
  <si>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</si>
  <si>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</si>
  <si>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</si>
  <si>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</si>
  <si>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</si>
  <si>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</si>
  <si>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</si>
  <si>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</si>
  <si>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</si>
  <si>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</si>
  <si>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</si>
  <si>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</si>
  <si>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</si>
  <si>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</si>
  <si>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</si>
  <si>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</si>
  <si>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</si>
  <si>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</si>
  <si>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</si>
  <si>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</si>
  <si>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</si>
  <si>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</si>
  <si>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</si>
  <si>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</si>
  <si>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</si>
  <si>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</si>
  <si>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</si>
  <si>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</si>
  <si>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</si>
  <si>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</si>
  <si>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</si>
  <si>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</si>
  <si>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</si>
  <si>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</si>
  <si>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</si>
  <si>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</si>
  <si>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</si>
  <si>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</si>
  <si>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</si>
  <si>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</si>
  <si>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</si>
  <si>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</si>
  <si>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</si>
  <si>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</si>
  <si>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</si>
  <si>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</si>
  <si>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</si>
  <si>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</si>
  <si>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</si>
  <si>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</si>
  <si>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</si>
  <si>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</si>
  <si>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</si>
  <si>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</si>
  <si>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</si>
  <si>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</si>
  <si>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</si>
  <si>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</si>
  <si>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</si>
  <si>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</si>
  <si>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</si>
  <si>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</si>
  <si>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</si>
  <si>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</si>
  <si>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</si>
  <si>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</si>
  <si>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</si>
  <si>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</si>
  <si>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</si>
  <si>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</si>
  <si>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</si>
  <si>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</si>
  <si>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</si>
  <si>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</si>
  <si>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</si>
  <si>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</si>
  <si>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</si>
  <si>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</si>
  <si>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</si>
  <si>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</si>
  <si>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</si>
  <si>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</si>
  <si>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</si>
  <si>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</si>
  <si>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</si>
  <si>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</si>
  <si>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</si>
  <si>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</si>
  <si>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</si>
  <si>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</si>
  <si>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</si>
  <si>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</si>
  <si>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</si>
  <si>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</si>
  <si>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</si>
  <si>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</si>
  <si>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</si>
  <si>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</si>
  <si>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</si>
  <si>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</si>
  <si>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</si>
  <si>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</si>
  <si>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</si>
  <si>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</si>
  <si>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</si>
  <si>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</si>
  <si>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</si>
  <si>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</si>
  <si>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</si>
  <si>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</si>
  <si>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</si>
  <si>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</si>
  <si>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</si>
  <si>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Number</t>
  </si>
  <si>
    <t>Row Labels</t>
  </si>
  <si>
    <t>Grand Total</t>
  </si>
  <si>
    <t xml:space="preserve">Sum of  Total Revenue </t>
  </si>
  <si>
    <t xml:space="preserve">Sum of  Cost of Goods Sold </t>
  </si>
  <si>
    <t xml:space="preserve">Sum of  Sales, General and Admin. </t>
  </si>
  <si>
    <t xml:space="preserve">Sum of  Other Operating Items </t>
  </si>
  <si>
    <t xml:space="preserve">Sum of  Research and Development </t>
  </si>
  <si>
    <t>MAX</t>
  </si>
  <si>
    <t>AVERAGE</t>
  </si>
  <si>
    <t>MIN</t>
  </si>
  <si>
    <t>MEDIAN</t>
  </si>
  <si>
    <t>RANGE</t>
  </si>
  <si>
    <t>Q1</t>
  </si>
  <si>
    <t>Q2</t>
  </si>
  <si>
    <t>Q3</t>
  </si>
  <si>
    <t>IQR</t>
  </si>
  <si>
    <t>Year</t>
  </si>
  <si>
    <t>Year 5</t>
  </si>
  <si>
    <t>Gross Profit</t>
  </si>
  <si>
    <t>Total Operating Expenses</t>
  </si>
  <si>
    <t>EBIT/Operating Income/Operating Profit</t>
  </si>
  <si>
    <t xml:space="preserve">Operating Statistics </t>
  </si>
  <si>
    <t>Revenue Growth</t>
  </si>
  <si>
    <t>Gross Margin</t>
  </si>
  <si>
    <t>Operating Margin</t>
  </si>
  <si>
    <t>Year 6</t>
  </si>
  <si>
    <t>Operating Scenarios</t>
  </si>
  <si>
    <t>Strong Scenario</t>
  </si>
  <si>
    <t>Base Scenario</t>
  </si>
  <si>
    <t>Weak Scenario</t>
  </si>
  <si>
    <t>Assumptions</t>
  </si>
  <si>
    <t>MATCH($F$20,$E$22:$E$24,0)</t>
  </si>
  <si>
    <t>Cell Reference</t>
  </si>
  <si>
    <t>Forcasting</t>
  </si>
  <si>
    <t>Which industry sector invests the most in Research and Development (R&amp;D)?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</si>
</sst>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_(&quot;$&quot;* #,##0.000_);_(&quot;$&quot;* \(#,##0.000\);_(&quot;$&quot;* &quot;-&quot;?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164" fontId="0" fillId="0" borderId="0" xfId="1" applyNumberFormat="1" applyFont="1"/>
    <xf numFmtId="164" fontId="0" fillId="0" borderId="0" xfId="0" applyNumberFormat="1"/>
    <xf numFmtId="0" fontId="16" fillId="0" borderId="0" xfId="0" applyFont="1"/>
    <xf numFmtId="44" fontId="0" fillId="0" borderId="0" xfId="1" applyFont="1"/>
    <xf numFmtId="44" fontId="0" fillId="0" borderId="0" xfId="0" applyNumberFormat="1"/>
    <xf numFmtId="165" fontId="0" fillId="0" borderId="0" xfId="0" applyNumberFormat="1"/>
    <xf numFmtId="9" fontId="0" fillId="0" borderId="0" xfId="43" applyFont="1"/>
    <xf numFmtId="10" fontId="0" fillId="0" borderId="0" xfId="43" applyNumberFormat="1" applyFont="1"/>
    <xf numFmtId="0" fontId="16" fillId="34" borderId="0" xfId="0" applyFont="1" applyFill="1"/>
    <xf numFmtId="0" fontId="16" fillId="35" borderId="0" xfId="0" applyFont="1" applyFill="1"/>
    <xf numFmtId="0" fontId="6" fillId="2" borderId="0" xfId="7"/>
    <xf numFmtId="9" fontId="6" fillId="2" borderId="0" xfId="7" applyNumberFormat="1"/>
    <xf numFmtId="0" fontId="8" fillId="4" borderId="0" xfId="9"/>
    <xf numFmtId="9" fontId="8" fillId="4" borderId="0" xfId="9" applyNumberFormat="1"/>
    <xf numFmtId="0" fontId="7" fillId="3" borderId="0" xfId="8"/>
    <xf numFmtId="9" fontId="7" fillId="3" borderId="0" xfId="8" applyNumberFormat="1"/>
    <xf numFmtId="2" fontId="6" fillId="2" borderId="0" xfId="7" applyNumberFormat="1"/>
    <xf numFmtId="44" fontId="8" fillId="4" borderId="0" xfId="9" applyNumberFormat="1"/>
    <xf numFmtId="165" fontId="8" fillId="4" borderId="0" xfId="9" applyNumberFormat="1"/>
    <xf numFmtId="166" fontId="0" fillId="0" borderId="0" xfId="0" applyNumberFormat="1"/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&quot;$&quot;* #,##0_);_(&quot;$&quot;* \(#,##0\);_(&quot;$&quot;* &quot;-&quot;??_);_(@_)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Task1!$B$17</c:f>
              <c:strCache>
                <c:ptCount val="1"/>
                <c:pt idx="0">
                  <c:v>Sum of  Research and Development 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alpha val="95000"/>
                </a:schemeClr>
              </a:solidFill>
            </a:ln>
            <a:effectLst/>
          </c:spPr>
          <c:invertIfNegative val="0"/>
          <c:dLbls>
            <c:delete val="1"/>
          </c:dLbls>
          <c:cat>
            <c:strRef>
              <c:f>Task1!$A$18:$A$28</c:f>
              <c:strCache>
                <c:ptCount val="11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  <c:pt idx="3">
                  <c:v>Materials</c:v>
                </c:pt>
                <c:pt idx="4">
                  <c:v>Consumer Staples</c:v>
                </c:pt>
                <c:pt idx="5">
                  <c:v>Consumer Discretionary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Task1!$B$18:$B$28</c:f>
              <c:numCache>
                <c:formatCode>_("$"* #,##0_);_("$"* \(#,##0\);_("$"* "-"??_);_(@_)</c:formatCode>
                <c:ptCount val="11"/>
                <c:pt idx="0">
                  <c:v>325038637000</c:v>
                </c:pt>
                <c:pt idx="1">
                  <c:v>204122900000</c:v>
                </c:pt>
                <c:pt idx="2">
                  <c:v>57699749000</c:v>
                </c:pt>
                <c:pt idx="3">
                  <c:v>22497838000</c:v>
                </c:pt>
                <c:pt idx="4">
                  <c:v>7251067000</c:v>
                </c:pt>
                <c:pt idx="5">
                  <c:v>2387148000</c:v>
                </c:pt>
                <c:pt idx="6">
                  <c:v>2076513000</c:v>
                </c:pt>
                <c:pt idx="7">
                  <c:v>240130000</c:v>
                </c:pt>
                <c:pt idx="8">
                  <c:v>148210000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3-46A2-9633-0727D489FD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-65"/>
        <c:axId val="717886976"/>
        <c:axId val="717887336"/>
      </c:barChart>
      <c:catAx>
        <c:axId val="71788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GICS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87336"/>
        <c:crosses val="autoZero"/>
        <c:auto val="1"/>
        <c:lblAlgn val="ctr"/>
        <c:lblOffset val="100"/>
        <c:noMultiLvlLbl val="0"/>
      </c:catAx>
      <c:valAx>
        <c:axId val="7178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Sum of  Research and Development </a:t>
                </a:r>
              </a:p>
            </c:rich>
          </c:tx>
          <c:layout>
            <c:manualLayout>
              <c:xMode val="edge"/>
              <c:yMode val="edge"/>
              <c:x val="2.2055137844611529E-2"/>
              <c:y val="0.15503065110545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86976"/>
        <c:crosses val="autoZero"/>
        <c:crossBetween val="between"/>
        <c:majorUnit val="25000000000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'Task1- Health Care(sub-sectors)'!$E$1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'Task1- Health Care(sub-sectors)'!$D$2:$D$10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Biotechnology</c:v>
                </c:pt>
                <c:pt idx="5">
                  <c:v>Health Care Facilities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'Task1- Health Care(sub-sectors)'!$E$2:$E$10</c:f>
              <c:numCache>
                <c:formatCode>"$"#,##0_);[Red]\("$"#,##0\)</c:formatCode>
                <c:ptCount val="9"/>
                <c:pt idx="0">
                  <c:v>1649837041000</c:v>
                </c:pt>
                <c:pt idx="1">
                  <c:v>1271524300000</c:v>
                </c:pt>
                <c:pt idx="2">
                  <c:v>579159700000</c:v>
                </c:pt>
                <c:pt idx="3">
                  <c:v>380238544000</c:v>
                </c:pt>
                <c:pt idx="4">
                  <c:v>263036171000</c:v>
                </c:pt>
                <c:pt idx="5">
                  <c:v>245946673000</c:v>
                </c:pt>
                <c:pt idx="6">
                  <c:v>35065425000</c:v>
                </c:pt>
                <c:pt idx="7">
                  <c:v>17669330000</c:v>
                </c:pt>
                <c:pt idx="8">
                  <c:v>15535191000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9-422F-B120-F38832502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827208"/>
        <c:axId val="751825048"/>
      </c:barChart>
      <c:catAx>
        <c:axId val="751827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GICS- Health Care(sub-sectors)</a:t>
                </a:r>
              </a:p>
            </c:rich>
          </c:tx>
          <c:layout>
            <c:manualLayout>
              <c:xMode val="edge"/>
              <c:yMode val="edge"/>
              <c:x val="0.28488079615048112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825048"/>
        <c:crosses val="autoZero"/>
        <c:auto val="1"/>
        <c:lblAlgn val="ctr"/>
        <c:lblOffset val="100"/>
        <c:noMultiLvlLbl val="0"/>
      </c:catAx>
      <c:valAx>
        <c:axId val="75182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 Total Revenue 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82720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0.2205833333333333"/>
                <c:y val="0.4833796296296296"/>
              </c:manualLayout>
            </c:layout>
            <c:spPr>
              <a:solidFill>
                <a:schemeClr val="bg1">
                  <a:alpha val="64000"/>
                </a:schemeClr>
              </a:solidFill>
              <a:ln>
                <a:solidFill>
                  <a:schemeClr val="accent1">
                    <a:alpha val="94000"/>
                  </a:schemeClr>
                </a:solidFill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1771650</xdr:colOff>
      <xdr:row>30</xdr:row>
      <xdr:rowOff>128586</xdr:rowOff>
    </xdr:from>
    <xdr:to>
      <xdr:col>3</xdr:col>
      <xdr:colOff>1943100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EDCE48-2251-6E70-D682-9355EF06E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10</xdr:row>
      <xdr:rowOff>119062</xdr:rowOff>
    </xdr:from>
    <xdr:to>
      <xdr:col>5</xdr:col>
      <xdr:colOff>809625</xdr:colOff>
      <xdr:row>25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A2B0F1-09FB-273B-9C7A-FC86101A5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a Adel Elsayed" refreshedDate="45599.316656828705" createdVersion="8" refreshedVersion="8" minRefreshableVersion="3" recordCount="1710" xr:uid="{67A024CE-0C87-46E4-9CAF-885763100497}">
  <cacheSource type="worksheet">
    <worksheetSource ref="A1:K1711" sheet="projectdata-nyse"/>
  </cacheSource>
  <cacheFields count="11">
    <cacheField name="Number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x v="0"/>
    <d v="2012-12-31T00:00:00"/>
    <x v="0"/>
    <n v="10499000000"/>
    <n v="12977000000"/>
    <s v=" $-   "/>
    <n v="845000000"/>
    <x v="0"/>
    <x v="0"/>
  </r>
  <r>
    <n v="1"/>
    <s v="AAL"/>
    <x v="1"/>
    <d v="2013-12-31T00:00:00"/>
    <x v="1"/>
    <n v="11019000000"/>
    <n v="12913000000"/>
    <s v=" $-   "/>
    <n v="853000000"/>
    <x v="0"/>
    <x v="0"/>
  </r>
  <r>
    <n v="2"/>
    <s v="AAL"/>
    <x v="2"/>
    <d v="2014-12-31T00:00:00"/>
    <x v="2"/>
    <n v="15620000000"/>
    <n v="20686000000"/>
    <s v=" $-   "/>
    <n v="1295000000"/>
    <x v="0"/>
    <x v="0"/>
  </r>
  <r>
    <n v="3"/>
    <s v="AAL"/>
    <x v="3"/>
    <d v="2015-12-31T00:00:00"/>
    <x v="3"/>
    <n v="11096000000"/>
    <n v="21275000000"/>
    <s v=" $-   "/>
    <n v="1364000000"/>
    <x v="0"/>
    <x v="0"/>
  </r>
  <r>
    <n v="4"/>
    <s v="AAP"/>
    <x v="0"/>
    <d v="2012-12-29T00:00:00"/>
    <x v="4"/>
    <n v="3106967000"/>
    <n v="2440721000"/>
    <s v=" $-   "/>
    <s v=" $-   "/>
    <x v="1"/>
    <x v="1"/>
  </r>
  <r>
    <n v="5"/>
    <s v="AAP"/>
    <x v="1"/>
    <d v="2013-12-28T00:00:00"/>
    <x v="5"/>
    <n v="3241668000"/>
    <n v="2591828000"/>
    <s v=" $-   "/>
    <s v=" $-   "/>
    <x v="1"/>
    <x v="1"/>
  </r>
  <r>
    <n v="6"/>
    <s v="AAP"/>
    <x v="2"/>
    <d v="2015-01-03T00:00:00"/>
    <x v="6"/>
    <n v="5390248000"/>
    <n v="3601903000"/>
    <s v=" $-   "/>
    <s v=" $-   "/>
    <x v="1"/>
    <x v="1"/>
  </r>
  <r>
    <n v="7"/>
    <s v="AAP"/>
    <x v="3"/>
    <d v="2016-01-02T00:00:00"/>
    <x v="7"/>
    <n v="5314246000"/>
    <n v="3596992000"/>
    <s v=" $-   "/>
    <s v=" $-   "/>
    <x v="1"/>
    <x v="1"/>
  </r>
  <r>
    <n v="8"/>
    <s v="AAPL"/>
    <x v="0"/>
    <d v="2013-09-28T00:00:00"/>
    <x v="8"/>
    <n v="106606000000"/>
    <n v="10830000000"/>
    <n v="4475000000"/>
    <s v=" $-   "/>
    <x v="2"/>
    <x v="2"/>
  </r>
  <r>
    <n v="9"/>
    <s v="AAPL"/>
    <x v="1"/>
    <d v="2014-09-27T00:00:00"/>
    <x v="9"/>
    <n v="112258000000"/>
    <n v="11993000000"/>
    <n v="6041000000"/>
    <s v=" $-   "/>
    <x v="2"/>
    <x v="2"/>
  </r>
  <r>
    <n v="10"/>
    <s v="AAPL"/>
    <x v="2"/>
    <d v="2015-09-26T00:00:00"/>
    <x v="10"/>
    <n v="140089000000"/>
    <n v="14329000000"/>
    <n v="8067000000"/>
    <s v=" $-   "/>
    <x v="2"/>
    <x v="2"/>
  </r>
  <r>
    <n v="11"/>
    <s v="AAPL"/>
    <x v="3"/>
    <d v="2016-09-24T00:00:00"/>
    <x v="11"/>
    <n v="131376000000"/>
    <n v="14194000000"/>
    <n v="10045000000"/>
    <s v=" $-   "/>
    <x v="2"/>
    <x v="2"/>
  </r>
  <r>
    <n v="12"/>
    <s v="ABBV"/>
    <x v="0"/>
    <d v="2012-12-31T00:00:00"/>
    <x v="12"/>
    <n v="4508000000"/>
    <n v="4989000000"/>
    <n v="2778000000"/>
    <s v=" $-   "/>
    <x v="3"/>
    <x v="3"/>
  </r>
  <r>
    <n v="13"/>
    <s v="ABBV"/>
    <x v="1"/>
    <d v="2013-12-31T00:00:00"/>
    <x v="13"/>
    <n v="4581000000"/>
    <n v="5352000000"/>
    <n v="2855000000"/>
    <s v=" $-   "/>
    <x v="3"/>
    <x v="3"/>
  </r>
  <r>
    <n v="14"/>
    <s v="ABBV"/>
    <x v="2"/>
    <d v="2014-12-31T00:00:00"/>
    <x v="14"/>
    <n v="4426000000"/>
    <n v="8474000000"/>
    <n v="3297000000"/>
    <s v=" $-   "/>
    <x v="3"/>
    <x v="3"/>
  </r>
  <r>
    <n v="15"/>
    <s v="ABBV"/>
    <x v="3"/>
    <d v="2015-12-31T00:00:00"/>
    <x v="15"/>
    <n v="4500000000"/>
    <n v="6387000000"/>
    <n v="4285000000"/>
    <s v=" $-   "/>
    <x v="3"/>
    <x v="3"/>
  </r>
  <r>
    <n v="16"/>
    <s v="ABC"/>
    <x v="0"/>
    <d v="2013-09-30T00:00:00"/>
    <x v="16"/>
    <n v="85451348000"/>
    <n v="1447234000"/>
    <s v=" $-   "/>
    <n v="162186000"/>
    <x v="3"/>
    <x v="4"/>
  </r>
  <r>
    <n v="17"/>
    <s v="ABC"/>
    <x v="1"/>
    <d v="2014-09-30T00:00:00"/>
    <x v="17"/>
    <n v="116586761000"/>
    <n v="2011595000"/>
    <s v=" $-   "/>
    <n v="188680000"/>
    <x v="3"/>
    <x v="4"/>
  </r>
  <r>
    <n v="18"/>
    <s v="ABC"/>
    <x v="2"/>
    <d v="2015-09-30T00:00:00"/>
    <x v="18"/>
    <n v="132432490000"/>
    <n v="2858458000"/>
    <s v=" $-   "/>
    <n v="248635000"/>
    <x v="3"/>
    <x v="4"/>
  </r>
  <r>
    <n v="19"/>
    <s v="ABC"/>
    <x v="3"/>
    <d v="2016-09-30T00:00:00"/>
    <x v="19"/>
    <n v="142577080000"/>
    <n v="2382097000"/>
    <s v=" $-   "/>
    <n v="364735000"/>
    <x v="3"/>
    <x v="4"/>
  </r>
  <r>
    <n v="20"/>
    <s v="ABT"/>
    <x v="0"/>
    <d v="2012-12-31T00:00:00"/>
    <x v="20"/>
    <n v="8899000000"/>
    <n v="6735000000"/>
    <n v="1461000000"/>
    <n v="595000000"/>
    <x v="3"/>
    <x v="5"/>
  </r>
  <r>
    <n v="21"/>
    <s v="ABT"/>
    <x v="1"/>
    <d v="2013-12-31T00:00:00"/>
    <x v="21"/>
    <n v="9193000000"/>
    <n v="6372000000"/>
    <n v="1371000000"/>
    <n v="588000000"/>
    <x v="3"/>
    <x v="5"/>
  </r>
  <r>
    <n v="22"/>
    <s v="ABT"/>
    <x v="2"/>
    <d v="2014-12-31T00:00:00"/>
    <x v="22"/>
    <n v="9218000000"/>
    <n v="6530000000"/>
    <n v="1345000000"/>
    <n v="555000000"/>
    <x v="3"/>
    <x v="5"/>
  </r>
  <r>
    <n v="23"/>
    <s v="ABT"/>
    <x v="3"/>
    <d v="2015-12-31T00:00:00"/>
    <x v="23"/>
    <n v="8747000000"/>
    <n v="6785000000"/>
    <n v="1405000000"/>
    <n v="601000000"/>
    <x v="3"/>
    <x v="5"/>
  </r>
  <r>
    <n v="24"/>
    <s v="ADBE"/>
    <x v="0"/>
    <d v="2013-11-29T00:00:00"/>
    <x v="24"/>
    <n v="586557000"/>
    <n v="2140578000"/>
    <n v="826631000"/>
    <n v="52254000"/>
    <x v="2"/>
    <x v="6"/>
  </r>
  <r>
    <n v="25"/>
    <s v="ADBE"/>
    <x v="1"/>
    <d v="2014-11-28T00:00:00"/>
    <x v="25"/>
    <n v="622080000"/>
    <n v="2195640000"/>
    <n v="844353000"/>
    <n v="52424000"/>
    <x v="2"/>
    <x v="6"/>
  </r>
  <r>
    <n v="26"/>
    <s v="ADBE"/>
    <x v="2"/>
    <d v="2015-11-27T00:00:00"/>
    <x v="26"/>
    <n v="744317000"/>
    <n v="2215161000"/>
    <n v="862730000"/>
    <n v="68649000"/>
    <x v="2"/>
    <x v="6"/>
  </r>
  <r>
    <n v="27"/>
    <s v="ADBE"/>
    <x v="3"/>
    <d v="2016-12-02T00:00:00"/>
    <x v="27"/>
    <n v="819908000"/>
    <n v="2487907000"/>
    <n v="975987000"/>
    <n v="78534000"/>
    <x v="2"/>
    <x v="6"/>
  </r>
  <r>
    <n v="28"/>
    <s v="ADI"/>
    <x v="0"/>
    <d v="2013-11-02T00:00:00"/>
    <x v="28"/>
    <n v="941278000"/>
    <n v="396233000"/>
    <n v="513035000"/>
    <n v="220000"/>
    <x v="2"/>
    <x v="7"/>
  </r>
  <r>
    <n v="29"/>
    <s v="ADI"/>
    <x v="1"/>
    <d v="2014-11-01T00:00:00"/>
    <x v="29"/>
    <n v="1034585000"/>
    <n v="454676000"/>
    <n v="559686000"/>
    <n v="26020000"/>
    <x v="2"/>
    <x v="7"/>
  </r>
  <r>
    <n v="30"/>
    <s v="ADI"/>
    <x v="2"/>
    <d v="2015-10-31T00:00:00"/>
    <x v="30"/>
    <n v="1175830000"/>
    <n v="702644000"/>
    <n v="637459000"/>
    <n v="88318000"/>
    <x v="2"/>
    <x v="7"/>
  </r>
  <r>
    <n v="31"/>
    <s v="ADI"/>
    <x v="3"/>
    <d v="2016-10-29T00:00:00"/>
    <x v="31"/>
    <n v="1194236000"/>
    <n v="461438000"/>
    <n v="653816000"/>
    <n v="70123000"/>
    <x v="2"/>
    <x v="7"/>
  </r>
  <r>
    <n v="32"/>
    <s v="ADM"/>
    <x v="0"/>
    <d v="2012-12-31T00:00:00"/>
    <x v="32"/>
    <n v="86936000000"/>
    <n v="1665000000"/>
    <s v=" $-   "/>
    <s v=" $-   "/>
    <x v="4"/>
    <x v="8"/>
  </r>
  <r>
    <n v="33"/>
    <s v="ADM"/>
    <x v="1"/>
    <d v="2013-12-31T00:00:00"/>
    <x v="33"/>
    <n v="85915000000"/>
    <n v="1759000000"/>
    <s v=" $-   "/>
    <s v=" $-   "/>
    <x v="4"/>
    <x v="8"/>
  </r>
  <r>
    <n v="34"/>
    <s v="ADM"/>
    <x v="2"/>
    <d v="2014-12-31T00:00:00"/>
    <x v="34"/>
    <n v="76433000000"/>
    <n v="1907000000"/>
    <s v=" $-   "/>
    <s v=" $-   "/>
    <x v="4"/>
    <x v="8"/>
  </r>
  <r>
    <n v="35"/>
    <s v="ADM"/>
    <x v="3"/>
    <d v="2015-12-31T00:00:00"/>
    <x v="35"/>
    <n v="63682000000"/>
    <n v="2010000000"/>
    <s v=" $-   "/>
    <s v=" $-   "/>
    <x v="4"/>
    <x v="8"/>
  </r>
  <r>
    <n v="36"/>
    <s v="ADS"/>
    <x v="0"/>
    <d v="2012-12-31T00:00:00"/>
    <x v="36"/>
    <n v="2392091000"/>
    <n v="108059000"/>
    <s v=" $-   "/>
    <n v="166876000"/>
    <x v="2"/>
    <x v="9"/>
  </r>
  <r>
    <n v="37"/>
    <s v="ADS"/>
    <x v="1"/>
    <d v="2013-12-31T00:00:00"/>
    <x v="37"/>
    <n v="2894917000"/>
    <n v="109115000"/>
    <s v=" $-   "/>
    <n v="216119000"/>
    <x v="2"/>
    <x v="9"/>
  </r>
  <r>
    <n v="38"/>
    <s v="ADS"/>
    <x v="2"/>
    <d v="2014-12-31T00:00:00"/>
    <x v="38"/>
    <n v="3643979000"/>
    <n v="247412000"/>
    <s v=" $-   "/>
    <n v="313082000"/>
    <x v="2"/>
    <x v="9"/>
  </r>
  <r>
    <n v="39"/>
    <s v="ADS"/>
    <x v="3"/>
    <d v="2015-12-31T00:00:00"/>
    <x v="39"/>
    <n v="4482700000"/>
    <n v="203046000"/>
    <s v=" $-   "/>
    <n v="492140000"/>
    <x v="2"/>
    <x v="9"/>
  </r>
  <r>
    <n v="40"/>
    <s v="ADSK"/>
    <x v="0"/>
    <d v="2013-01-31T00:00:00"/>
    <x v="40"/>
    <n v="238500000"/>
    <n v="1081800000"/>
    <n v="600000000"/>
    <n v="42100000"/>
    <x v="2"/>
    <x v="6"/>
  </r>
  <r>
    <n v="41"/>
    <s v="ADSK"/>
    <x v="1"/>
    <d v="2014-01-31T00:00:00"/>
    <x v="41"/>
    <n v="274300000"/>
    <n v="1054400000"/>
    <n v="611100000"/>
    <n v="36500000"/>
    <x v="2"/>
    <x v="6"/>
  </r>
  <r>
    <n v="42"/>
    <s v="ADSK"/>
    <x v="2"/>
    <d v="2015-01-31T00:00:00"/>
    <x v="42"/>
    <n v="342100000"/>
    <n v="1281300000"/>
    <n v="725200000"/>
    <n v="39800000"/>
    <x v="2"/>
    <x v="6"/>
  </r>
  <r>
    <n v="43"/>
    <s v="ADSK"/>
    <x v="3"/>
    <d v="2016-01-31T00:00:00"/>
    <x v="43"/>
    <n v="370700000"/>
    <n v="1308900000"/>
    <n v="790000000"/>
    <n v="33200000"/>
    <x v="2"/>
    <x v="6"/>
  </r>
  <r>
    <n v="44"/>
    <s v="AEE"/>
    <x v="0"/>
    <d v="2012-12-31T00:00:00"/>
    <x v="44"/>
    <n v="3477000000"/>
    <n v="443000000"/>
    <s v=" $-   "/>
    <n v="673000000"/>
    <x v="5"/>
    <x v="10"/>
  </r>
  <r>
    <n v="45"/>
    <s v="AEE"/>
    <x v="1"/>
    <d v="2013-12-31T00:00:00"/>
    <x v="45"/>
    <n v="3490000000"/>
    <n v="458000000"/>
    <s v=" $-   "/>
    <n v="706000000"/>
    <x v="5"/>
    <x v="10"/>
  </r>
  <r>
    <n v="46"/>
    <s v="AEE"/>
    <x v="2"/>
    <d v="2014-12-31T00:00:00"/>
    <x v="46"/>
    <n v="3586000000"/>
    <n v="468000000"/>
    <s v=" $-   "/>
    <n v="745000000"/>
    <x v="5"/>
    <x v="10"/>
  </r>
  <r>
    <n v="47"/>
    <s v="AEE"/>
    <x v="3"/>
    <d v="2015-12-31T00:00:00"/>
    <x v="47"/>
    <n v="3501000000"/>
    <n v="542000000"/>
    <s v=" $-   "/>
    <n v="796000000"/>
    <x v="5"/>
    <x v="10"/>
  </r>
  <r>
    <n v="48"/>
    <s v="AEP"/>
    <x v="0"/>
    <d v="2012-12-31T00:00:00"/>
    <x v="48"/>
    <n v="6395000000"/>
    <n v="3812000000"/>
    <s v=" $-   "/>
    <n v="1782000000"/>
    <x v="5"/>
    <x v="11"/>
  </r>
  <r>
    <n v="49"/>
    <s v="AEP"/>
    <x v="1"/>
    <d v="2013-12-31T00:00:00"/>
    <x v="49"/>
    <n v="6722300000"/>
    <n v="3329800000"/>
    <s v=" $-   "/>
    <n v="1712500000"/>
    <x v="5"/>
    <x v="11"/>
  </r>
  <r>
    <n v="50"/>
    <s v="AEP"/>
    <x v="2"/>
    <d v="2014-12-31T00:00:00"/>
    <x v="50"/>
    <n v="7685700000"/>
    <n v="3667900000"/>
    <s v=" $-   "/>
    <n v="1897600000"/>
    <x v="5"/>
    <x v="11"/>
  </r>
  <r>
    <n v="51"/>
    <s v="AEP"/>
    <x v="3"/>
    <d v="2015-12-31T00:00:00"/>
    <x v="51"/>
    <n v="7433500000"/>
    <n v="3676500000"/>
    <s v=" $-   "/>
    <n v="2009700000"/>
    <x v="5"/>
    <x v="11"/>
  </r>
  <r>
    <n v="52"/>
    <s v="AFL"/>
    <x v="0"/>
    <d v="2012-12-31T00:00:00"/>
    <x v="52"/>
    <n v="17074000000"/>
    <s v=" $-   "/>
    <s v=" $-   "/>
    <n v="3727000000"/>
    <x v="6"/>
    <x v="12"/>
  </r>
  <r>
    <n v="53"/>
    <s v="AFL"/>
    <x v="1"/>
    <d v="2013-12-31T00:00:00"/>
    <x v="53"/>
    <n v="15341000000"/>
    <s v=" $-   "/>
    <s v=" $-   "/>
    <n v="3489000000"/>
    <x v="6"/>
    <x v="12"/>
  </r>
  <r>
    <n v="54"/>
    <s v="AFL"/>
    <x v="2"/>
    <d v="2014-12-31T00:00:00"/>
    <x v="54"/>
    <n v="14373000000"/>
    <s v=" $-   "/>
    <s v=" $-   "/>
    <n v="3547000000"/>
    <x v="6"/>
    <x v="12"/>
  </r>
  <r>
    <n v="55"/>
    <s v="AFL"/>
    <x v="3"/>
    <d v="2015-12-31T00:00:00"/>
    <x v="55"/>
    <n v="13049000000"/>
    <s v=" $-   "/>
    <s v=" $-   "/>
    <n v="3672000000"/>
    <x v="6"/>
    <x v="12"/>
  </r>
  <r>
    <n v="56"/>
    <s v="AIG"/>
    <x v="0"/>
    <d v="2012-12-31T00:00:00"/>
    <x v="56"/>
    <n v="37745000000"/>
    <n v="21491000000"/>
    <s v=" $-   "/>
    <s v=" $-   "/>
    <x v="6"/>
    <x v="13"/>
  </r>
  <r>
    <n v="57"/>
    <s v="AIG"/>
    <x v="1"/>
    <d v="2013-12-31T00:00:00"/>
    <x v="57"/>
    <n v="34660000000"/>
    <n v="22005000000"/>
    <s v=" $-   "/>
    <s v=" $-   "/>
    <x v="6"/>
    <x v="13"/>
  </r>
  <r>
    <n v="58"/>
    <s v="AIG"/>
    <x v="2"/>
    <d v="2014-12-31T00:00:00"/>
    <x v="58"/>
    <n v="33611000000"/>
    <n v="18491000000"/>
    <s v=" $-   "/>
    <s v=" $-   "/>
    <x v="6"/>
    <x v="13"/>
  </r>
  <r>
    <n v="59"/>
    <s v="AIG"/>
    <x v="3"/>
    <d v="2015-12-31T00:00:00"/>
    <x v="59"/>
    <n v="36581000000"/>
    <n v="16417000000"/>
    <s v=" $-   "/>
    <s v=" $-   "/>
    <x v="6"/>
    <x v="13"/>
  </r>
  <r>
    <n v="60"/>
    <s v="AIV"/>
    <x v="0"/>
    <d v="2012-12-31T00:00:00"/>
    <x v="60"/>
    <n v="386355000"/>
    <n v="61732000"/>
    <s v=" $-   "/>
    <n v="325173000"/>
    <x v="7"/>
    <x v="14"/>
  </r>
  <r>
    <n v="61"/>
    <s v="AIV"/>
    <x v="1"/>
    <d v="2013-12-31T00:00:00"/>
    <x v="61"/>
    <n v="380051000"/>
    <n v="53073000"/>
    <s v=" $-   "/>
    <n v="291910000"/>
    <x v="7"/>
    <x v="14"/>
  </r>
  <r>
    <n v="62"/>
    <s v="AIV"/>
    <x v="2"/>
    <d v="2014-12-31T00:00:00"/>
    <x v="62"/>
    <n v="380964000"/>
    <n v="56621000"/>
    <s v=" $-   "/>
    <n v="282608000"/>
    <x v="7"/>
    <x v="14"/>
  </r>
  <r>
    <n v="63"/>
    <s v="AIV"/>
    <x v="3"/>
    <d v="2015-12-31T00:00:00"/>
    <x v="63"/>
    <n v="365248000"/>
    <n v="53546000"/>
    <s v=" $-   "/>
    <n v="306301000"/>
    <x v="7"/>
    <x v="14"/>
  </r>
  <r>
    <n v="64"/>
    <s v="AIZ"/>
    <x v="0"/>
    <d v="2013-12-31T00:00:00"/>
    <x v="64"/>
    <n v="6709936000"/>
    <s v=" $-   "/>
    <s v=" $-   "/>
    <n v="1470287000"/>
    <x v="6"/>
    <x v="15"/>
  </r>
  <r>
    <n v="65"/>
    <s v="AIZ"/>
    <x v="1"/>
    <d v="2014-12-31T00:00:00"/>
    <x v="65"/>
    <n v="8093563000"/>
    <s v=" $-   "/>
    <s v=" $-   "/>
    <n v="1485558000"/>
    <x v="6"/>
    <x v="15"/>
  </r>
  <r>
    <n v="66"/>
    <s v="AIZ"/>
    <x v="2"/>
    <d v="2015-12-31T00:00:00"/>
    <x v="66"/>
    <n v="8666624000"/>
    <s v=" $-   "/>
    <s v=" $-   "/>
    <n v="1402573000"/>
    <x v="6"/>
    <x v="15"/>
  </r>
  <r>
    <n v="67"/>
    <s v="AIZ"/>
    <x v="3"/>
    <d v="2016-12-31T00:00:00"/>
    <x v="67"/>
    <n v="5251228000"/>
    <s v=" $-   "/>
    <s v=" $-   "/>
    <n v="1351314000"/>
    <x v="6"/>
    <x v="15"/>
  </r>
  <r>
    <n v="72"/>
    <s v="AKAM"/>
    <x v="0"/>
    <d v="2012-12-31T00:00:00"/>
    <x v="68"/>
    <n v="529900000"/>
    <n v="433448000"/>
    <n v="74744000"/>
    <n v="20962000"/>
    <x v="2"/>
    <x v="16"/>
  </r>
  <r>
    <n v="73"/>
    <s v="AKAM"/>
    <x v="1"/>
    <d v="2013-12-31T00:00:00"/>
    <x v="69"/>
    <n v="511087000"/>
    <n v="535598000"/>
    <n v="93879000"/>
    <n v="21547000"/>
    <x v="2"/>
    <x v="16"/>
  </r>
  <r>
    <n v="74"/>
    <s v="AKAM"/>
    <x v="2"/>
    <d v="2014-12-31T00:00:00"/>
    <x v="70"/>
    <n v="610943000"/>
    <n v="704880000"/>
    <n v="125286000"/>
    <n v="32057000"/>
    <x v="2"/>
    <x v="16"/>
  </r>
  <r>
    <n v="75"/>
    <s v="AKAM"/>
    <x v="3"/>
    <d v="2015-12-31T00:00:00"/>
    <x v="71"/>
    <n v="725620000"/>
    <n v="829253000"/>
    <n v="148591000"/>
    <n v="27067000"/>
    <x v="2"/>
    <x v="16"/>
  </r>
  <r>
    <n v="76"/>
    <s v="ALB"/>
    <x v="0"/>
    <d v="2012-12-31T00:00:00"/>
    <x v="72"/>
    <n v="1620311000"/>
    <n v="308456000"/>
    <n v="78919000"/>
    <s v=" $-   "/>
    <x v="8"/>
    <x v="17"/>
  </r>
  <r>
    <n v="77"/>
    <s v="ALB"/>
    <x v="1"/>
    <d v="2013-12-31T00:00:00"/>
    <x v="73"/>
    <n v="1543799000"/>
    <n v="158189000"/>
    <n v="82246000"/>
    <s v=" $-   "/>
    <x v="8"/>
    <x v="17"/>
  </r>
  <r>
    <n v="78"/>
    <s v="ALB"/>
    <x v="2"/>
    <d v="2014-12-31T00:00:00"/>
    <x v="74"/>
    <n v="1674700000"/>
    <n v="355135000"/>
    <n v="88310000"/>
    <s v=" $-   "/>
    <x v="8"/>
    <x v="17"/>
  </r>
  <r>
    <n v="79"/>
    <s v="ALB"/>
    <x v="3"/>
    <d v="2015-12-31T00:00:00"/>
    <x v="75"/>
    <n v="2454463000"/>
    <n v="512274000"/>
    <n v="102871000"/>
    <s v=" $-   "/>
    <x v="8"/>
    <x v="17"/>
  </r>
  <r>
    <n v="80"/>
    <s v="ALK"/>
    <x v="0"/>
    <d v="2012-12-31T00:00:00"/>
    <x v="76"/>
    <n v="2319000000"/>
    <n v="1542000000"/>
    <s v=" $-   "/>
    <n v="264000000"/>
    <x v="0"/>
    <x v="0"/>
  </r>
  <r>
    <n v="81"/>
    <s v="ALK"/>
    <x v="1"/>
    <d v="2013-12-31T00:00:00"/>
    <x v="77"/>
    <n v="2355000000"/>
    <n v="1693000000"/>
    <s v=" $-   "/>
    <n v="270000000"/>
    <x v="0"/>
    <x v="0"/>
  </r>
  <r>
    <n v="82"/>
    <s v="ALK"/>
    <x v="2"/>
    <d v="2014-12-31T00:00:00"/>
    <x v="78"/>
    <n v="2325000000"/>
    <n v="1817000000"/>
    <s v=" $-   "/>
    <n v="294000000"/>
    <x v="0"/>
    <x v="0"/>
  </r>
  <r>
    <n v="83"/>
    <s v="ALK"/>
    <x v="3"/>
    <d v="2015-12-31T00:00:00"/>
    <x v="79"/>
    <n v="1935000000"/>
    <n v="2013000000"/>
    <s v=" $-   "/>
    <n v="320000000"/>
    <x v="0"/>
    <x v="0"/>
  </r>
  <r>
    <n v="84"/>
    <s v="ALL"/>
    <x v="0"/>
    <d v="2012-12-31T00:00:00"/>
    <x v="80"/>
    <n v="21618000000"/>
    <s v=" $-   "/>
    <s v=" $-   "/>
    <n v="8002000000"/>
    <x v="6"/>
    <x v="13"/>
  </r>
  <r>
    <n v="85"/>
    <s v="ALL"/>
    <x v="1"/>
    <d v="2013-12-31T00:00:00"/>
    <x v="81"/>
    <n v="19828000000"/>
    <n v="1278000000"/>
    <s v=" $-   "/>
    <n v="8389000000"/>
    <x v="6"/>
    <x v="13"/>
  </r>
  <r>
    <n v="86"/>
    <s v="ALL"/>
    <x v="2"/>
    <d v="2014-12-31T00:00:00"/>
    <x v="82"/>
    <n v="21193000000"/>
    <n v="919000000"/>
    <s v=" $-   "/>
    <n v="8476000000"/>
    <x v="6"/>
    <x v="13"/>
  </r>
  <r>
    <n v="87"/>
    <s v="ALL"/>
    <x v="3"/>
    <d v="2015-12-31T00:00:00"/>
    <x v="83"/>
    <n v="22837000000"/>
    <n v="761000000"/>
    <s v=" $-   "/>
    <n v="8445000000"/>
    <x v="6"/>
    <x v="13"/>
  </r>
  <r>
    <n v="88"/>
    <s v="ALLE"/>
    <x v="0"/>
    <d v="2013-12-31T00:00:00"/>
    <x v="84"/>
    <n v="1208100000"/>
    <n v="483100000"/>
    <s v=" $-   "/>
    <s v=" $-   "/>
    <x v="0"/>
    <x v="18"/>
  </r>
  <r>
    <n v="89"/>
    <s v="ALLE"/>
    <x v="1"/>
    <d v="2014-12-31T00:00:00"/>
    <x v="85"/>
    <n v="1264600000"/>
    <n v="527400000"/>
    <s v=" $-   "/>
    <s v=" $-   "/>
    <x v="0"/>
    <x v="18"/>
  </r>
  <r>
    <n v="90"/>
    <s v="ALLE"/>
    <x v="2"/>
    <d v="2015-12-31T00:00:00"/>
    <x v="86"/>
    <n v="1199000000"/>
    <n v="510500000"/>
    <s v=" $-   "/>
    <s v=" $-   "/>
    <x v="0"/>
    <x v="18"/>
  </r>
  <r>
    <n v="91"/>
    <s v="ALLE"/>
    <x v="3"/>
    <d v="2016-12-31T00:00:00"/>
    <x v="87"/>
    <n v="1252700000"/>
    <n v="559800000"/>
    <s v=" $-   "/>
    <s v=" $-   "/>
    <x v="0"/>
    <x v="18"/>
  </r>
  <r>
    <n v="92"/>
    <s v="ALXN"/>
    <x v="0"/>
    <d v="2013-12-31T00:00:00"/>
    <x v="88"/>
    <n v="177556000"/>
    <n v="493726000"/>
    <n v="317093000"/>
    <n v="417000"/>
    <x v="3"/>
    <x v="19"/>
  </r>
  <r>
    <n v="93"/>
    <s v="ALXN"/>
    <x v="1"/>
    <d v="2014-12-31T00:00:00"/>
    <x v="89"/>
    <n v="174000000"/>
    <n v="650000000"/>
    <n v="514000000"/>
    <s v=" $-   "/>
    <x v="3"/>
    <x v="19"/>
  </r>
  <r>
    <n v="94"/>
    <s v="ALXN"/>
    <x v="2"/>
    <d v="2015-12-31T00:00:00"/>
    <x v="90"/>
    <n v="233000000"/>
    <n v="927000000"/>
    <n v="709000000"/>
    <n v="117000000"/>
    <x v="3"/>
    <x v="19"/>
  </r>
  <r>
    <n v="95"/>
    <s v="ALXN"/>
    <x v="3"/>
    <d v="2016-12-31T00:00:00"/>
    <x v="91"/>
    <n v="258000000"/>
    <n v="990000000"/>
    <n v="757000000"/>
    <n v="322000000"/>
    <x v="3"/>
    <x v="19"/>
  </r>
  <r>
    <n v="96"/>
    <s v="AMAT"/>
    <x v="0"/>
    <d v="2013-10-27T00:00:00"/>
    <x v="92"/>
    <n v="4518000000"/>
    <n v="898000000"/>
    <n v="1320000000"/>
    <s v=" $-   "/>
    <x v="2"/>
    <x v="20"/>
  </r>
  <r>
    <n v="97"/>
    <s v="AMAT"/>
    <x v="1"/>
    <d v="2014-10-26T00:00:00"/>
    <x v="93"/>
    <n v="5229000000"/>
    <n v="895000000"/>
    <n v="1428000000"/>
    <s v=" $-   "/>
    <x v="2"/>
    <x v="20"/>
  </r>
  <r>
    <n v="98"/>
    <s v="AMAT"/>
    <x v="2"/>
    <d v="2015-10-25T00:00:00"/>
    <x v="94"/>
    <n v="5707000000"/>
    <n v="808000000"/>
    <n v="1451000000"/>
    <s v=" $-   "/>
    <x v="2"/>
    <x v="20"/>
  </r>
  <r>
    <n v="99"/>
    <s v="AMAT"/>
    <x v="3"/>
    <d v="2016-10-30T00:00:00"/>
    <x v="95"/>
    <n v="6314000000"/>
    <n v="819000000"/>
    <n v="1540000000"/>
    <s v=" $-   "/>
    <x v="2"/>
    <x v="20"/>
  </r>
  <r>
    <n v="100"/>
    <s v="AME"/>
    <x v="0"/>
    <d v="2012-12-31T00:00:00"/>
    <x v="96"/>
    <n v="2154132000"/>
    <n v="380532000"/>
    <s v=" $-   "/>
    <n v="53677000"/>
    <x v="0"/>
    <x v="21"/>
  </r>
  <r>
    <n v="101"/>
    <s v="AME"/>
    <x v="1"/>
    <d v="2013-12-31T00:00:00"/>
    <x v="97"/>
    <n v="2323642000"/>
    <n v="398177000"/>
    <s v=" $-   "/>
    <n v="57238000"/>
    <x v="0"/>
    <x v="21"/>
  </r>
  <r>
    <n v="102"/>
    <s v="AME"/>
    <x v="2"/>
    <d v="2014-12-31T00:00:00"/>
    <x v="98"/>
    <n v="2597017000"/>
    <n v="462637000"/>
    <s v=" $-   "/>
    <n v="63724000"/>
    <x v="0"/>
    <x v="21"/>
  </r>
  <r>
    <n v="103"/>
    <s v="AME"/>
    <x v="3"/>
    <d v="2015-12-31T00:00:00"/>
    <x v="99"/>
    <n v="2549280000"/>
    <n v="448592000"/>
    <s v=" $-   "/>
    <n v="68707000"/>
    <x v="0"/>
    <x v="21"/>
  </r>
  <r>
    <n v="108"/>
    <s v="AMGN"/>
    <x v="0"/>
    <d v="2013-12-31T00:00:00"/>
    <x v="100"/>
    <n v="3346000000"/>
    <n v="5380000000"/>
    <n v="4083000000"/>
    <s v=" $-   "/>
    <x v="3"/>
    <x v="19"/>
  </r>
  <r>
    <n v="109"/>
    <s v="AMGN"/>
    <x v="1"/>
    <d v="2014-12-31T00:00:00"/>
    <x v="101"/>
    <n v="4422000000"/>
    <n v="5153000000"/>
    <n v="4297000000"/>
    <s v=" $-   "/>
    <x v="3"/>
    <x v="19"/>
  </r>
  <r>
    <n v="110"/>
    <s v="AMGN"/>
    <x v="2"/>
    <d v="2015-12-31T00:00:00"/>
    <x v="102"/>
    <n v="4227000000"/>
    <n v="4895000000"/>
    <n v="4070000000"/>
    <s v=" $-   "/>
    <x v="3"/>
    <x v="19"/>
  </r>
  <r>
    <n v="111"/>
    <s v="AMGN"/>
    <x v="3"/>
    <d v="2016-12-31T00:00:00"/>
    <x v="103"/>
    <n v="4162000000"/>
    <n v="5195000000"/>
    <n v="3840000000"/>
    <s v=" $-   "/>
    <x v="3"/>
    <x v="19"/>
  </r>
  <r>
    <n v="112"/>
    <s v="AMP"/>
    <x v="0"/>
    <d v="2012-12-31T00:00:00"/>
    <x v="104"/>
    <n v="1899000000"/>
    <n v="3927000000"/>
    <s v=" $-   "/>
    <n v="2877000000"/>
    <x v="6"/>
    <x v="22"/>
  </r>
  <r>
    <n v="113"/>
    <s v="AMP"/>
    <x v="1"/>
    <d v="2013-12-31T00:00:00"/>
    <x v="105"/>
    <n v="1954000000"/>
    <n v="3862000000"/>
    <s v=" $-   "/>
    <n v="3132000000"/>
    <x v="6"/>
    <x v="22"/>
  </r>
  <r>
    <n v="114"/>
    <s v="AMP"/>
    <x v="2"/>
    <d v="2014-12-31T00:00:00"/>
    <x v="106"/>
    <n v="1982000000"/>
    <n v="3808000000"/>
    <s v=" $-   "/>
    <n v="3603000000"/>
    <x v="6"/>
    <x v="22"/>
  </r>
  <r>
    <n v="115"/>
    <s v="AMP"/>
    <x v="3"/>
    <d v="2015-12-31T00:00:00"/>
    <x v="107"/>
    <n v="2261000000"/>
    <n v="3750000000"/>
    <s v=" $-   "/>
    <n v="3630000000"/>
    <x v="6"/>
    <x v="22"/>
  </r>
  <r>
    <n v="116"/>
    <s v="AMT"/>
    <x v="0"/>
    <d v="2012-12-31T00:00:00"/>
    <x v="108"/>
    <n v="722479000"/>
    <n v="389486000"/>
    <s v=" $-   "/>
    <n v="644276000"/>
    <x v="7"/>
    <x v="23"/>
  </r>
  <r>
    <n v="117"/>
    <s v="AMT"/>
    <x v="1"/>
    <d v="2013-12-31T00:00:00"/>
    <x v="109"/>
    <n v="859873000"/>
    <n v="487084000"/>
    <s v=" $-   "/>
    <n v="800145000"/>
    <x v="7"/>
    <x v="23"/>
  </r>
  <r>
    <n v="118"/>
    <s v="AMT"/>
    <x v="2"/>
    <d v="2014-12-31T00:00:00"/>
    <x v="110"/>
    <n v="1094265000"/>
    <n v="515059000"/>
    <s v=" $-   "/>
    <n v="1003802000"/>
    <x v="7"/>
    <x v="23"/>
  </r>
  <r>
    <n v="119"/>
    <s v="AMT"/>
    <x v="3"/>
    <d v="2015-12-31T00:00:00"/>
    <x v="111"/>
    <n v="1308868000"/>
    <n v="564531000"/>
    <s v=" $-   "/>
    <n v="1285328000"/>
    <x v="7"/>
    <x v="23"/>
  </r>
  <r>
    <n v="120"/>
    <s v="AMZN"/>
    <x v="0"/>
    <d v="2013-12-31T00:00:00"/>
    <x v="112"/>
    <n v="54181000000"/>
    <n v="19526000000"/>
    <s v=" $-   "/>
    <s v=" $-   "/>
    <x v="1"/>
    <x v="24"/>
  </r>
  <r>
    <n v="121"/>
    <s v="AMZN"/>
    <x v="1"/>
    <d v="2014-12-31T00:00:00"/>
    <x v="113"/>
    <n v="62752000000"/>
    <n v="26058000000"/>
    <s v=" $-   "/>
    <s v=" $-   "/>
    <x v="1"/>
    <x v="24"/>
  </r>
  <r>
    <n v="122"/>
    <s v="AMZN"/>
    <x v="2"/>
    <d v="2015-12-31T00:00:00"/>
    <x v="114"/>
    <n v="71651000000"/>
    <n v="33122000000"/>
    <s v=" $-   "/>
    <s v=" $-   "/>
    <x v="1"/>
    <x v="24"/>
  </r>
  <r>
    <n v="123"/>
    <s v="AMZN"/>
    <x v="3"/>
    <d v="2016-12-31T00:00:00"/>
    <x v="115"/>
    <n v="88265000000"/>
    <n v="43536000000"/>
    <s v=" $-   "/>
    <s v=" $-   "/>
    <x v="1"/>
    <x v="24"/>
  </r>
  <r>
    <n v="124"/>
    <s v="AN"/>
    <x v="0"/>
    <d v="2013-12-31T00:00:00"/>
    <x v="116"/>
    <n v="14757700000"/>
    <n v="1924300000"/>
    <s v=" $-   "/>
    <n v="95300000"/>
    <x v="1"/>
    <x v="25"/>
  </r>
  <r>
    <n v="125"/>
    <s v="AN"/>
    <x v="1"/>
    <d v="2014-12-31T00:00:00"/>
    <x v="117"/>
    <n v="16120100000"/>
    <n v="2061000000"/>
    <s v=" $-   "/>
    <n v="106900000"/>
    <x v="1"/>
    <x v="25"/>
  </r>
  <r>
    <n v="126"/>
    <s v="AN"/>
    <x v="2"/>
    <d v="2015-12-31T00:00:00"/>
    <x v="118"/>
    <n v="17600500000"/>
    <n v="2245600000"/>
    <s v=" $-   "/>
    <n v="127400000"/>
    <x v="1"/>
    <x v="25"/>
  </r>
  <r>
    <n v="127"/>
    <s v="AN"/>
    <x v="3"/>
    <d v="2016-12-31T00:00:00"/>
    <x v="119"/>
    <n v="18295800000"/>
    <n v="2280300000"/>
    <s v=" $-   "/>
    <n v="143400000"/>
    <x v="1"/>
    <x v="25"/>
  </r>
  <r>
    <n v="128"/>
    <s v="ANTM"/>
    <x v="0"/>
    <d v="2012-12-31T00:00:00"/>
    <x v="120"/>
    <n v="48213600000"/>
    <n v="8680500000"/>
    <s v=" $-   "/>
    <n v="233000000"/>
    <x v="3"/>
    <x v="26"/>
  </r>
  <r>
    <n v="129"/>
    <s v="ANTM"/>
    <x v="1"/>
    <d v="2013-12-31T00:00:00"/>
    <x v="121"/>
    <n v="56237100000"/>
    <n v="9952900000"/>
    <s v=" $-   "/>
    <n v="245300000"/>
    <x v="3"/>
    <x v="26"/>
  </r>
  <r>
    <n v="130"/>
    <s v="ANTM"/>
    <x v="2"/>
    <d v="2014-12-31T00:00:00"/>
    <x v="122"/>
    <n v="56854900000"/>
    <n v="11748400000"/>
    <s v=" $-   "/>
    <n v="220900000"/>
    <x v="3"/>
    <x v="26"/>
  </r>
  <r>
    <n v="131"/>
    <s v="ANTM"/>
    <x v="3"/>
    <d v="2015-12-31T00:00:00"/>
    <x v="123"/>
    <n v="61116900000"/>
    <n v="12534800000"/>
    <s v=" $-   "/>
    <n v="230100000"/>
    <x v="3"/>
    <x v="26"/>
  </r>
  <r>
    <n v="136"/>
    <s v="APA"/>
    <x v="0"/>
    <d v="2012-12-31T00:00:00"/>
    <x v="124"/>
    <n v="3079000000"/>
    <n v="1333000000"/>
    <s v=" $-   "/>
    <n v="6881000000"/>
    <x v="9"/>
    <x v="27"/>
  </r>
  <r>
    <n v="137"/>
    <s v="APA"/>
    <x v="1"/>
    <d v="2013-12-31T00:00:00"/>
    <x v="125"/>
    <n v="2938000000"/>
    <n v="1286000000"/>
    <s v=" $-   "/>
    <n v="5866000000"/>
    <x v="9"/>
    <x v="27"/>
  </r>
  <r>
    <n v="138"/>
    <s v="APA"/>
    <x v="2"/>
    <d v="2014-12-31T00:00:00"/>
    <x v="126"/>
    <n v="2511000000"/>
    <n v="1095000000"/>
    <s v=" $-   "/>
    <n v="9720000000"/>
    <x v="9"/>
    <x v="27"/>
  </r>
  <r>
    <n v="139"/>
    <s v="APA"/>
    <x v="3"/>
    <d v="2015-12-31T00:00:00"/>
    <x v="127"/>
    <n v="2065000000"/>
    <n v="791000000"/>
    <s v=" $-   "/>
    <n v="29372000000"/>
    <x v="9"/>
    <x v="27"/>
  </r>
  <r>
    <n v="140"/>
    <s v="APC"/>
    <x v="0"/>
    <d v="2013-12-31T00:00:00"/>
    <x v="128"/>
    <n v="2942000000"/>
    <n v="2256000000"/>
    <s v=" $-   "/>
    <n v="3927000000"/>
    <x v="9"/>
    <x v="27"/>
  </r>
  <r>
    <n v="141"/>
    <s v="APC"/>
    <x v="1"/>
    <d v="2014-12-31T00:00:00"/>
    <x v="129"/>
    <n v="3317000000"/>
    <n v="2725000000"/>
    <s v=" $-   "/>
    <n v="4550000000"/>
    <x v="9"/>
    <x v="27"/>
  </r>
  <r>
    <n v="142"/>
    <s v="APC"/>
    <x v="2"/>
    <d v="2015-12-31T00:00:00"/>
    <x v="130"/>
    <n v="3185000000"/>
    <n v="2000000000"/>
    <s v=" $-   "/>
    <n v="4603000000"/>
    <x v="9"/>
    <x v="27"/>
  </r>
  <r>
    <n v="143"/>
    <s v="APC"/>
    <x v="3"/>
    <d v="2016-12-31T00:00:00"/>
    <x v="131"/>
    <n v="2900000000"/>
    <n v="2094000000"/>
    <s v=" $-   "/>
    <n v="4301000000"/>
    <x v="9"/>
    <x v="27"/>
  </r>
  <r>
    <n v="144"/>
    <s v="APD"/>
    <x v="0"/>
    <d v="2013-09-30T00:00:00"/>
    <x v="132"/>
    <n v="7472100000"/>
    <n v="1018600000"/>
    <n v="133700000"/>
    <s v=" $-   "/>
    <x v="8"/>
    <x v="28"/>
  </r>
  <r>
    <n v="145"/>
    <s v="APD"/>
    <x v="1"/>
    <d v="2014-09-30T00:00:00"/>
    <x v="133"/>
    <n v="7629900000"/>
    <n v="1007400000"/>
    <n v="139800000"/>
    <s v=" $-   "/>
    <x v="8"/>
    <x v="28"/>
  </r>
  <r>
    <n v="146"/>
    <s v="APD"/>
    <x v="2"/>
    <d v="2015-09-30T00:00:00"/>
    <x v="134"/>
    <n v="6939000000"/>
    <n v="895300000"/>
    <n v="137100000"/>
    <s v=" $-   "/>
    <x v="8"/>
    <x v="28"/>
  </r>
  <r>
    <n v="147"/>
    <s v="APD"/>
    <x v="3"/>
    <d v="2016-09-30T00:00:00"/>
    <x v="135"/>
    <n v="6402700000"/>
    <n v="797600000"/>
    <n v="132000000"/>
    <s v=" $-   "/>
    <x v="8"/>
    <x v="28"/>
  </r>
  <r>
    <n v="148"/>
    <s v="APH"/>
    <x v="0"/>
    <d v="2012-12-31T00:00:00"/>
    <x v="136"/>
    <n v="2948900000"/>
    <n v="512900000"/>
    <s v=" $-   "/>
    <s v=" $-   "/>
    <x v="2"/>
    <x v="29"/>
  </r>
  <r>
    <n v="149"/>
    <s v="APH"/>
    <x v="1"/>
    <d v="2013-12-31T00:00:00"/>
    <x v="137"/>
    <n v="3163900000"/>
    <n v="548000000"/>
    <s v=" $-   "/>
    <s v=" $-   "/>
    <x v="2"/>
    <x v="29"/>
  </r>
  <r>
    <n v="150"/>
    <s v="APH"/>
    <x v="2"/>
    <d v="2014-12-31T00:00:00"/>
    <x v="138"/>
    <n v="3651700000"/>
    <n v="645100000"/>
    <s v=" $-   "/>
    <s v=" $-   "/>
    <x v="2"/>
    <x v="29"/>
  </r>
  <r>
    <n v="151"/>
    <s v="APH"/>
    <x v="3"/>
    <d v="2015-12-31T00:00:00"/>
    <x v="139"/>
    <n v="3789200000"/>
    <n v="669100000"/>
    <s v=" $-   "/>
    <s v=" $-   "/>
    <x v="2"/>
    <x v="29"/>
  </r>
  <r>
    <n v="152"/>
    <s v="ARNC"/>
    <x v="0"/>
    <d v="2012-12-31T00:00:00"/>
    <x v="140"/>
    <n v="20401000000"/>
    <n v="997000000"/>
    <n v="197000000"/>
    <n v="1460000000"/>
    <x v="0"/>
    <x v="30"/>
  </r>
  <r>
    <n v="153"/>
    <s v="ARNC"/>
    <x v="1"/>
    <d v="2013-12-31T00:00:00"/>
    <x v="141"/>
    <n v="19286000000"/>
    <n v="1008000000"/>
    <n v="192000000"/>
    <n v="1421000000"/>
    <x v="0"/>
    <x v="30"/>
  </r>
  <r>
    <n v="154"/>
    <s v="ARNC"/>
    <x v="2"/>
    <d v="2014-12-31T00:00:00"/>
    <x v="142"/>
    <n v="19137000000"/>
    <n v="995000000"/>
    <n v="218000000"/>
    <n v="1371000000"/>
    <x v="0"/>
    <x v="30"/>
  </r>
  <r>
    <n v="155"/>
    <s v="ARNC"/>
    <x v="3"/>
    <d v="2015-12-31T00:00:00"/>
    <x v="143"/>
    <n v="18069000000"/>
    <n v="979000000"/>
    <n v="238000000"/>
    <n v="1280000000"/>
    <x v="0"/>
    <x v="30"/>
  </r>
  <r>
    <n v="156"/>
    <s v="ATVI"/>
    <x v="0"/>
    <d v="2012-12-31T00:00:00"/>
    <x v="144"/>
    <n v="1662000000"/>
    <n v="1139000000"/>
    <n v="604000000"/>
    <s v=" $-   "/>
    <x v="2"/>
    <x v="31"/>
  </r>
  <r>
    <n v="157"/>
    <s v="ATVI"/>
    <x v="1"/>
    <d v="2013-12-31T00:00:00"/>
    <x v="145"/>
    <n v="1531000000"/>
    <n v="1096000000"/>
    <n v="584000000"/>
    <s v=" $-   "/>
    <x v="2"/>
    <x v="31"/>
  </r>
  <r>
    <n v="158"/>
    <s v="ATVI"/>
    <x v="2"/>
    <d v="2014-12-31T00:00:00"/>
    <x v="146"/>
    <n v="1525000000"/>
    <n v="1129000000"/>
    <n v="571000000"/>
    <s v=" $-   "/>
    <x v="2"/>
    <x v="31"/>
  </r>
  <r>
    <n v="159"/>
    <s v="ATVI"/>
    <x v="3"/>
    <d v="2015-12-31T00:00:00"/>
    <x v="147"/>
    <n v="1585000000"/>
    <n v="1114000000"/>
    <n v="646000000"/>
    <s v=" $-   "/>
    <x v="2"/>
    <x v="31"/>
  </r>
  <r>
    <n v="164"/>
    <s v="AVGO"/>
    <x v="0"/>
    <d v="2015-11-01T00:00:00"/>
    <x v="148"/>
    <n v="3271000000"/>
    <n v="486000000"/>
    <n v="1049000000"/>
    <n v="249000000"/>
    <x v="2"/>
    <x v="7"/>
  </r>
  <r>
    <n v="165"/>
    <s v="AVGO"/>
    <x v="1"/>
    <d v="2016-10-30T00:00:00"/>
    <x v="149"/>
    <n v="7300000000"/>
    <n v="806000000"/>
    <n v="2674000000"/>
    <n v="1873000000"/>
    <x v="2"/>
    <x v="7"/>
  </r>
  <r>
    <n v="166"/>
    <s v="AVY"/>
    <x v="0"/>
    <d v="2012-12-31T00:00:00"/>
    <x v="150"/>
    <n v="4335300000"/>
    <n v="1148900000"/>
    <s v=" $-   "/>
    <s v=" $-   "/>
    <x v="8"/>
    <x v="32"/>
  </r>
  <r>
    <n v="167"/>
    <s v="AVY"/>
    <x v="1"/>
    <d v="2013-12-28T00:00:00"/>
    <x v="151"/>
    <n v="4502300000"/>
    <n v="1174200000"/>
    <s v=" $-   "/>
    <s v=" $-   "/>
    <x v="8"/>
    <x v="32"/>
  </r>
  <r>
    <n v="168"/>
    <s v="AVY"/>
    <x v="2"/>
    <d v="2015-01-03T00:00:00"/>
    <x v="152"/>
    <n v="4679100000"/>
    <n v="1158900000"/>
    <s v=" $-   "/>
    <s v=" $-   "/>
    <x v="8"/>
    <x v="32"/>
  </r>
  <r>
    <n v="169"/>
    <s v="AVY"/>
    <x v="3"/>
    <d v="2016-01-02T00:00:00"/>
    <x v="153"/>
    <n v="4321100000"/>
    <n v="1108100000"/>
    <s v=" $-   "/>
    <s v=" $-   "/>
    <x v="8"/>
    <x v="32"/>
  </r>
  <r>
    <n v="170"/>
    <s v="AWK"/>
    <x v="0"/>
    <d v="2012-12-31T00:00:00"/>
    <x v="154"/>
    <n v="1329500000"/>
    <n v="220758000"/>
    <s v=" $-   "/>
    <n v="380402000"/>
    <x v="5"/>
    <x v="33"/>
  </r>
  <r>
    <n v="171"/>
    <s v="AWK"/>
    <x v="1"/>
    <d v="2013-12-31T00:00:00"/>
    <x v="155"/>
    <n v="1289000000"/>
    <n v="234000000"/>
    <s v=" $-   "/>
    <n v="407000000"/>
    <x v="5"/>
    <x v="33"/>
  </r>
  <r>
    <n v="172"/>
    <s v="AWK"/>
    <x v="2"/>
    <d v="2014-12-31T00:00:00"/>
    <x v="156"/>
    <n v="1350000000"/>
    <n v="236000000"/>
    <s v=" $-   "/>
    <n v="424000000"/>
    <x v="5"/>
    <x v="33"/>
  </r>
  <r>
    <n v="173"/>
    <s v="AWK"/>
    <x v="3"/>
    <d v="2015-12-31T00:00:00"/>
    <x v="157"/>
    <n v="1404000000"/>
    <n v="243000000"/>
    <s v=" $-   "/>
    <n v="440000000"/>
    <x v="5"/>
    <x v="33"/>
  </r>
  <r>
    <n v="174"/>
    <s v="AXP"/>
    <x v="0"/>
    <d v="2012-12-31T00:00:00"/>
    <x v="158"/>
    <n v="480000000"/>
    <n v="23392000000"/>
    <s v=" $-   "/>
    <n v="1712000000"/>
    <x v="6"/>
    <x v="34"/>
  </r>
  <r>
    <n v="175"/>
    <s v="AXP"/>
    <x v="1"/>
    <d v="2013-12-31T00:00:00"/>
    <x v="159"/>
    <n v="442000000"/>
    <n v="23150000000"/>
    <s v=" $-   "/>
    <n v="1832000000"/>
    <x v="6"/>
    <x v="34"/>
  </r>
  <r>
    <n v="176"/>
    <s v="AXP"/>
    <x v="2"/>
    <d v="2014-12-31T00:00:00"/>
    <x v="160"/>
    <n v="373000000"/>
    <n v="23153000000"/>
    <s v=" $-   "/>
    <n v="2044000000"/>
    <x v="6"/>
    <x v="34"/>
  </r>
  <r>
    <n v="177"/>
    <s v="AXP"/>
    <x v="3"/>
    <d v="2015-12-31T00:00:00"/>
    <x v="161"/>
    <n v="475000000"/>
    <n v="22892000000"/>
    <s v=" $-   "/>
    <n v="1988000000"/>
    <x v="6"/>
    <x v="34"/>
  </r>
  <r>
    <n v="178"/>
    <s v="AYI"/>
    <x v="0"/>
    <d v="2013-08-31T00:00:00"/>
    <x v="162"/>
    <n v="1251500000"/>
    <n v="607600000"/>
    <s v=" $-   "/>
    <s v=" $-   "/>
    <x v="0"/>
    <x v="21"/>
  </r>
  <r>
    <n v="179"/>
    <s v="AYI"/>
    <x v="1"/>
    <d v="2014-08-31T00:00:00"/>
    <x v="163"/>
    <n v="1414300000"/>
    <n v="680300000"/>
    <s v=" $-   "/>
    <s v=" $-   "/>
    <x v="0"/>
    <x v="21"/>
  </r>
  <r>
    <n v="180"/>
    <s v="AYI"/>
    <x v="2"/>
    <d v="2015-08-31T00:00:00"/>
    <x v="164"/>
    <n v="1561100000"/>
    <n v="756900000"/>
    <s v=" $-   "/>
    <s v=" $-   "/>
    <x v="0"/>
    <x v="21"/>
  </r>
  <r>
    <n v="181"/>
    <s v="AYI"/>
    <x v="3"/>
    <d v="2016-08-31T00:00:00"/>
    <x v="165"/>
    <n v="1855100000"/>
    <n v="946000000"/>
    <s v=" $-   "/>
    <s v=" $-   "/>
    <x v="0"/>
    <x v="21"/>
  </r>
  <r>
    <n v="182"/>
    <s v="AZO"/>
    <x v="0"/>
    <d v="2013-08-31T00:00:00"/>
    <x v="166"/>
    <n v="4406595000"/>
    <n v="2967837000"/>
    <s v=" $-   "/>
    <s v=" $-   "/>
    <x v="1"/>
    <x v="25"/>
  </r>
  <r>
    <n v="183"/>
    <s v="AZO"/>
    <x v="1"/>
    <d v="2014-08-30T00:00:00"/>
    <x v="167"/>
    <n v="4540406000"/>
    <n v="3104684000"/>
    <s v=" $-   "/>
    <s v=" $-   "/>
    <x v="1"/>
    <x v="25"/>
  </r>
  <r>
    <n v="184"/>
    <s v="AZO"/>
    <x v="2"/>
    <d v="2015-08-29T00:00:00"/>
    <x v="168"/>
    <n v="4860309000"/>
    <n v="3373980000"/>
    <s v=" $-   "/>
    <s v=" $-   "/>
    <x v="1"/>
    <x v="25"/>
  </r>
  <r>
    <n v="185"/>
    <s v="AZO"/>
    <x v="3"/>
    <d v="2016-08-27T00:00:00"/>
    <x v="169"/>
    <n v="5026940000"/>
    <n v="3548341000"/>
    <s v=" $-   "/>
    <s v=" $-   "/>
    <x v="1"/>
    <x v="25"/>
  </r>
  <r>
    <n v="186"/>
    <s v="BA"/>
    <x v="0"/>
    <d v="2013-12-31T00:00:00"/>
    <x v="170"/>
    <n v="73268000000"/>
    <n v="3742000000"/>
    <n v="3071000000"/>
    <s v=" $-   "/>
    <x v="0"/>
    <x v="30"/>
  </r>
  <r>
    <n v="187"/>
    <s v="BA"/>
    <x v="1"/>
    <d v="2014-12-31T00:00:00"/>
    <x v="171"/>
    <n v="76752000000"/>
    <n v="3480000000"/>
    <n v="3047000000"/>
    <s v=" $-   "/>
    <x v="0"/>
    <x v="30"/>
  </r>
  <r>
    <n v="188"/>
    <s v="BA"/>
    <x v="2"/>
    <d v="2015-12-31T00:00:00"/>
    <x v="172"/>
    <n v="82088000000"/>
    <n v="3251000000"/>
    <n v="3331000000"/>
    <s v=" $-   "/>
    <x v="0"/>
    <x v="30"/>
  </r>
  <r>
    <n v="189"/>
    <s v="BA"/>
    <x v="3"/>
    <d v="2016-12-31T00:00:00"/>
    <x v="173"/>
    <n v="80790000000"/>
    <n v="3313000000"/>
    <n v="4627000000"/>
    <s v=" $-   "/>
    <x v="0"/>
    <x v="30"/>
  </r>
  <r>
    <n v="190"/>
    <s v="BAC"/>
    <x v="0"/>
    <d v="2012-12-31T00:00:00"/>
    <x v="174"/>
    <n v="3753000000"/>
    <n v="70829000000"/>
    <s v=" $-   "/>
    <n v="9433000000"/>
    <x v="6"/>
    <x v="35"/>
  </r>
  <r>
    <n v="191"/>
    <s v="BAC"/>
    <x v="1"/>
    <d v="2013-12-31T00:00:00"/>
    <x v="175"/>
    <n v="3034000000"/>
    <n v="68128000000"/>
    <s v=" $-   "/>
    <n v="4642000000"/>
    <x v="6"/>
    <x v="35"/>
  </r>
  <r>
    <n v="192"/>
    <s v="BAC"/>
    <x v="2"/>
    <d v="2014-12-31T00:00:00"/>
    <x v="176"/>
    <n v="2656000000"/>
    <n v="74181000000"/>
    <s v=" $-   "/>
    <n v="3211000000"/>
    <x v="6"/>
    <x v="35"/>
  </r>
  <r>
    <n v="193"/>
    <s v="BAC"/>
    <x v="3"/>
    <d v="2015-12-31T00:00:00"/>
    <x v="177"/>
    <n v="2204000000"/>
    <n v="56358000000"/>
    <s v=" $-   "/>
    <n v="3995000000"/>
    <x v="6"/>
    <x v="35"/>
  </r>
  <r>
    <n v="194"/>
    <s v="BAX"/>
    <x v="0"/>
    <d v="2012-12-31T00:00:00"/>
    <x v="178"/>
    <n v="6802000000"/>
    <n v="3283000000"/>
    <n v="1081000000"/>
    <s v=" $-   "/>
    <x v="3"/>
    <x v="5"/>
  </r>
  <r>
    <n v="195"/>
    <s v="BAX"/>
    <x v="1"/>
    <d v="2013-12-31T00:00:00"/>
    <x v="179"/>
    <n v="5251000000"/>
    <n v="3084000000"/>
    <n v="582000000"/>
    <s v=" $-   "/>
    <x v="3"/>
    <x v="5"/>
  </r>
  <r>
    <n v="196"/>
    <s v="BAX"/>
    <x v="2"/>
    <d v="2014-12-31T00:00:00"/>
    <x v="180"/>
    <n v="6138000000"/>
    <n v="3315000000"/>
    <n v="610000000"/>
    <s v=" $-   "/>
    <x v="3"/>
    <x v="5"/>
  </r>
  <r>
    <n v="197"/>
    <s v="BAX"/>
    <x v="3"/>
    <d v="2015-12-31T00:00:00"/>
    <x v="181"/>
    <n v="5822000000"/>
    <n v="3094000000"/>
    <n v="603000000"/>
    <s v=" $-   "/>
    <x v="3"/>
    <x v="5"/>
  </r>
  <r>
    <n v="198"/>
    <s v="BBBY"/>
    <x v="0"/>
    <d v="2013-03-02T00:00:00"/>
    <x v="182"/>
    <n v="6525830000"/>
    <n v="2750537000"/>
    <s v=" $-   "/>
    <s v=" $-   "/>
    <x v="1"/>
    <x v="25"/>
  </r>
  <r>
    <n v="199"/>
    <s v="BBBY"/>
    <x v="1"/>
    <d v="2014-03-01T00:00:00"/>
    <x v="183"/>
    <n v="6938381000"/>
    <n v="2950995000"/>
    <s v=" $-   "/>
    <s v=" $-   "/>
    <x v="1"/>
    <x v="25"/>
  </r>
  <r>
    <n v="200"/>
    <s v="BBBY"/>
    <x v="2"/>
    <d v="2015-02-28T00:00:00"/>
    <x v="184"/>
    <n v="7261397000"/>
    <n v="3065486000"/>
    <s v=" $-   "/>
    <s v=" $-   "/>
    <x v="1"/>
    <x v="25"/>
  </r>
  <r>
    <n v="201"/>
    <s v="BBBY"/>
    <x v="3"/>
    <d v="2016-02-27T00:00:00"/>
    <x v="185"/>
    <n v="7483577000"/>
    <n v="3205407000"/>
    <s v=" $-   "/>
    <s v=" $-   "/>
    <x v="1"/>
    <x v="25"/>
  </r>
  <r>
    <n v="202"/>
    <s v="BBT"/>
    <x v="0"/>
    <d v="2012-12-31T00:00:00"/>
    <x v="186"/>
    <n v="429000000"/>
    <n v="5650000000"/>
    <s v=" $-   "/>
    <n v="1167000000"/>
    <x v="6"/>
    <x v="35"/>
  </r>
  <r>
    <n v="203"/>
    <s v="BBT"/>
    <x v="1"/>
    <d v="2013-12-31T00:00:00"/>
    <x v="187"/>
    <n v="301000000"/>
    <n v="5625000000"/>
    <s v=" $-   "/>
    <n v="698000000"/>
    <x v="6"/>
    <x v="35"/>
  </r>
  <r>
    <n v="204"/>
    <s v="BBT"/>
    <x v="2"/>
    <d v="2014-12-31T00:00:00"/>
    <x v="188"/>
    <n v="239000000"/>
    <n v="5715000000"/>
    <s v=" $-   "/>
    <n v="342000000"/>
    <x v="6"/>
    <x v="35"/>
  </r>
  <r>
    <n v="205"/>
    <s v="BBT"/>
    <x v="3"/>
    <d v="2015-12-31T00:00:00"/>
    <x v="189"/>
    <n v="233000000"/>
    <n v="5996000000"/>
    <s v=" $-   "/>
    <n v="533000000"/>
    <x v="6"/>
    <x v="35"/>
  </r>
  <r>
    <n v="206"/>
    <s v="BBY"/>
    <x v="0"/>
    <d v="2012-03-03T00:00:00"/>
    <x v="190"/>
    <n v="34473000000"/>
    <n v="8755000000"/>
    <s v=" $-   "/>
    <s v=" $-   "/>
    <x v="1"/>
    <x v="36"/>
  </r>
  <r>
    <n v="207"/>
    <s v="BBY"/>
    <x v="1"/>
    <d v="2014-02-01T00:00:00"/>
    <x v="191"/>
    <n v="31212000000"/>
    <n v="8106000000"/>
    <s v=" $-   "/>
    <s v=" $-   "/>
    <x v="1"/>
    <x v="36"/>
  </r>
  <r>
    <n v="208"/>
    <s v="BBY"/>
    <x v="2"/>
    <d v="2015-01-31T00:00:00"/>
    <x v="192"/>
    <n v="31292000000"/>
    <n v="7592000000"/>
    <s v=" $-   "/>
    <s v=" $-   "/>
    <x v="1"/>
    <x v="36"/>
  </r>
  <r>
    <n v="209"/>
    <s v="BBY"/>
    <x v="3"/>
    <d v="2016-01-30T00:00:00"/>
    <x v="193"/>
    <n v="30337000000"/>
    <n v="7618000000"/>
    <s v=" $-   "/>
    <s v=" $-   "/>
    <x v="1"/>
    <x v="36"/>
  </r>
  <r>
    <n v="210"/>
    <s v="BCR"/>
    <x v="0"/>
    <d v="2013-12-31T00:00:00"/>
    <x v="194"/>
    <n v="1194400000"/>
    <n v="920300000"/>
    <n v="295700000"/>
    <s v=" $-   "/>
    <x v="3"/>
    <x v="5"/>
  </r>
  <r>
    <n v="211"/>
    <s v="BCR"/>
    <x v="1"/>
    <d v="2014-12-31T00:00:00"/>
    <x v="195"/>
    <n v="1258600000"/>
    <n v="981500000"/>
    <n v="302000000"/>
    <s v=" $-   "/>
    <x v="3"/>
    <x v="5"/>
  </r>
  <r>
    <n v="212"/>
    <s v="BCR"/>
    <x v="2"/>
    <d v="2015-12-31T00:00:00"/>
    <x v="196"/>
    <n v="1301200000"/>
    <n v="1012100000"/>
    <n v="259200000"/>
    <s v=" $-   "/>
    <x v="3"/>
    <x v="5"/>
  </r>
  <r>
    <n v="213"/>
    <s v="BCR"/>
    <x v="3"/>
    <d v="2016-12-31T00:00:00"/>
    <x v="197"/>
    <n v="1371700000"/>
    <n v="1101900000"/>
    <n v="292800000"/>
    <s v=" $-   "/>
    <x v="3"/>
    <x v="5"/>
  </r>
  <r>
    <n v="214"/>
    <s v="BDX"/>
    <x v="0"/>
    <d v="2013-09-30T00:00:00"/>
    <x v="198"/>
    <n v="3883000000"/>
    <n v="2422000000"/>
    <n v="494000000"/>
    <s v=" $-   "/>
    <x v="3"/>
    <x v="5"/>
  </r>
  <r>
    <n v="215"/>
    <s v="BDX"/>
    <x v="1"/>
    <d v="2014-09-30T00:00:00"/>
    <x v="199"/>
    <n v="4145000000"/>
    <n v="2145000000"/>
    <n v="550000000"/>
    <s v=" $-   "/>
    <x v="3"/>
    <x v="5"/>
  </r>
  <r>
    <n v="216"/>
    <s v="BDX"/>
    <x v="2"/>
    <d v="2015-09-30T00:00:00"/>
    <x v="200"/>
    <n v="5587000000"/>
    <n v="2563000000"/>
    <n v="632000000"/>
    <s v=" $-   "/>
    <x v="3"/>
    <x v="5"/>
  </r>
  <r>
    <n v="217"/>
    <s v="BDX"/>
    <x v="3"/>
    <d v="2016-09-30T00:00:00"/>
    <x v="201"/>
    <n v="6492000000"/>
    <n v="3005000000"/>
    <n v="828000000"/>
    <s v=" $-   "/>
    <x v="3"/>
    <x v="5"/>
  </r>
  <r>
    <n v="218"/>
    <s v="BHI"/>
    <x v="0"/>
    <d v="2013-12-31T00:00:00"/>
    <x v="202"/>
    <n v="18553000000"/>
    <n v="1306000000"/>
    <n v="556000000"/>
    <s v=" $-   "/>
    <x v="9"/>
    <x v="37"/>
  </r>
  <r>
    <n v="219"/>
    <s v="BHI"/>
    <x v="1"/>
    <d v="2014-12-31T00:00:00"/>
    <x v="203"/>
    <n v="19746000000"/>
    <n v="1333000000"/>
    <n v="613000000"/>
    <s v=" $-   "/>
    <x v="9"/>
    <x v="37"/>
  </r>
  <r>
    <n v="220"/>
    <s v="BHI"/>
    <x v="2"/>
    <d v="2015-12-31T00:00:00"/>
    <x v="204"/>
    <n v="14415000000"/>
    <n v="969000000"/>
    <n v="466000000"/>
    <s v=" $-   "/>
    <x v="9"/>
    <x v="37"/>
  </r>
  <r>
    <n v="221"/>
    <s v="BHI"/>
    <x v="3"/>
    <d v="2016-12-31T00:00:00"/>
    <x v="205"/>
    <n v="9973000000"/>
    <n v="815000000"/>
    <n v="384000000"/>
    <s v=" $-   "/>
    <x v="9"/>
    <x v="37"/>
  </r>
  <r>
    <n v="222"/>
    <s v="BIIB"/>
    <x v="0"/>
    <d v="2013-12-31T00:00:00"/>
    <x v="206"/>
    <n v="857700000"/>
    <n v="1797000000"/>
    <n v="1444100000"/>
    <n v="342900000"/>
    <x v="3"/>
    <x v="19"/>
  </r>
  <r>
    <n v="223"/>
    <s v="BIIB"/>
    <x v="1"/>
    <d v="2014-12-31T00:00:00"/>
    <x v="207"/>
    <n v="1171000000"/>
    <n v="2193400000"/>
    <n v="1893400000"/>
    <n v="489800000"/>
    <x v="3"/>
    <x v="19"/>
  </r>
  <r>
    <n v="224"/>
    <s v="BIIB"/>
    <x v="2"/>
    <d v="2015-12-31T00:00:00"/>
    <x v="208"/>
    <n v="1240400000"/>
    <n v="2143600000"/>
    <n v="2012800000"/>
    <n v="382600000"/>
    <x v="3"/>
    <x v="19"/>
  </r>
  <r>
    <n v="225"/>
    <s v="BIIB"/>
    <x v="3"/>
    <d v="2016-12-31T00:00:00"/>
    <x v="209"/>
    <n v="1478700000"/>
    <n v="1972900000"/>
    <n v="1973300000"/>
    <n v="385600000"/>
    <x v="3"/>
    <x v="19"/>
  </r>
  <r>
    <n v="230"/>
    <s v="BLL"/>
    <x v="0"/>
    <d v="2012-12-31T00:00:00"/>
    <x v="210"/>
    <n v="7174000000"/>
    <n v="488300000"/>
    <s v=" $-   "/>
    <n v="282900000"/>
    <x v="8"/>
    <x v="38"/>
  </r>
  <r>
    <n v="231"/>
    <s v="BLL"/>
    <x v="1"/>
    <d v="2013-12-31T00:00:00"/>
    <x v="211"/>
    <n v="6875400000"/>
    <n v="497400000"/>
    <s v=" $-   "/>
    <n v="299900000"/>
    <x v="8"/>
    <x v="38"/>
  </r>
  <r>
    <n v="232"/>
    <s v="BLL"/>
    <x v="2"/>
    <d v="2014-12-31T00:00:00"/>
    <x v="212"/>
    <n v="6903500000"/>
    <n v="547000000"/>
    <s v=" $-   "/>
    <n v="280900000"/>
    <x v="8"/>
    <x v="38"/>
  </r>
  <r>
    <n v="233"/>
    <s v="BLL"/>
    <x v="3"/>
    <d v="2015-12-31T00:00:00"/>
    <x v="213"/>
    <n v="6460300000"/>
    <n v="646000000"/>
    <s v=" $-   "/>
    <n v="285500000"/>
    <x v="8"/>
    <x v="38"/>
  </r>
  <r>
    <n v="234"/>
    <s v="BMY"/>
    <x v="0"/>
    <d v="2012-12-31T00:00:00"/>
    <x v="214"/>
    <n v="4610000000"/>
    <n v="5017000000"/>
    <n v="3904000000"/>
    <s v=" $-   "/>
    <x v="3"/>
    <x v="4"/>
  </r>
  <r>
    <n v="235"/>
    <s v="BMY"/>
    <x v="1"/>
    <d v="2013-12-31T00:00:00"/>
    <x v="215"/>
    <n v="4619000000"/>
    <n v="4939000000"/>
    <n v="3731000000"/>
    <s v=" $-   "/>
    <x v="3"/>
    <x v="4"/>
  </r>
  <r>
    <n v="236"/>
    <s v="BMY"/>
    <x v="2"/>
    <d v="2014-12-31T00:00:00"/>
    <x v="216"/>
    <n v="3932000000"/>
    <n v="4822000000"/>
    <n v="4534000000"/>
    <s v=" $-   "/>
    <x v="3"/>
    <x v="4"/>
  </r>
  <r>
    <n v="237"/>
    <s v="BMY"/>
    <x v="3"/>
    <d v="2015-12-31T00:00:00"/>
    <x v="217"/>
    <n v="3909000000"/>
    <n v="4841000000"/>
    <n v="5920000000"/>
    <s v=" $-   "/>
    <x v="3"/>
    <x v="4"/>
  </r>
  <r>
    <n v="238"/>
    <s v="BSX"/>
    <x v="0"/>
    <d v="2012-12-31T00:00:00"/>
    <x v="218"/>
    <n v="2349000000"/>
    <n v="2529000000"/>
    <n v="886000000"/>
    <n v="395000000"/>
    <x v="3"/>
    <x v="5"/>
  </r>
  <r>
    <n v="239"/>
    <s v="BSX"/>
    <x v="1"/>
    <d v="2013-12-31T00:00:00"/>
    <x v="219"/>
    <n v="2174000000"/>
    <n v="2678000000"/>
    <n v="861000000"/>
    <n v="410000000"/>
    <x v="3"/>
    <x v="5"/>
  </r>
  <r>
    <n v="240"/>
    <s v="BSX"/>
    <x v="2"/>
    <d v="2014-12-31T00:00:00"/>
    <x v="220"/>
    <n v="2210000000"/>
    <n v="2817000000"/>
    <n v="817000000"/>
    <n v="438000000"/>
    <x v="3"/>
    <x v="5"/>
  </r>
  <r>
    <n v="241"/>
    <s v="BSX"/>
    <x v="3"/>
    <d v="2015-12-31T00:00:00"/>
    <x v="221"/>
    <n v="2173000000"/>
    <n v="2996000000"/>
    <n v="876000000"/>
    <n v="495000000"/>
    <x v="3"/>
    <x v="5"/>
  </r>
  <r>
    <n v="242"/>
    <s v="BWA"/>
    <x v="0"/>
    <d v="2013-12-31T00:00:00"/>
    <x v="222"/>
    <n v="5879100000"/>
    <n v="702300000"/>
    <s v=" $-   "/>
    <s v=" $-   "/>
    <x v="1"/>
    <x v="39"/>
  </r>
  <r>
    <n v="243"/>
    <s v="BWA"/>
    <x v="1"/>
    <d v="2014-12-31T00:00:00"/>
    <x v="223"/>
    <n v="6548700000"/>
    <n v="792700000"/>
    <s v=" $-   "/>
    <s v=" $-   "/>
    <x v="1"/>
    <x v="39"/>
  </r>
  <r>
    <n v="244"/>
    <s v="BWA"/>
    <x v="2"/>
    <d v="2015-12-31T00:00:00"/>
    <x v="224"/>
    <n v="6320100000"/>
    <n v="763400000"/>
    <s v=" $-   "/>
    <s v=" $-   "/>
    <x v="1"/>
    <x v="39"/>
  </r>
  <r>
    <n v="245"/>
    <s v="BWA"/>
    <x v="3"/>
    <d v="2016-12-31T00:00:00"/>
    <x v="225"/>
    <n v="7137900000"/>
    <n v="1707200000"/>
    <s v=" $-   "/>
    <s v=" $-   "/>
    <x v="1"/>
    <x v="39"/>
  </r>
  <r>
    <n v="246"/>
    <s v="BXP"/>
    <x v="0"/>
    <d v="2012-12-31T00:00:00"/>
    <x v="226"/>
    <n v="667208000"/>
    <n v="93782000"/>
    <s v=" $-   "/>
    <n v="445875000"/>
    <x v="7"/>
    <x v="14"/>
  </r>
  <r>
    <n v="247"/>
    <s v="BXP"/>
    <x v="1"/>
    <d v="2013-12-31T00:00:00"/>
    <x v="227"/>
    <n v="771403000"/>
    <n v="117073000"/>
    <s v=" $-   "/>
    <n v="560637000"/>
    <x v="7"/>
    <x v="14"/>
  </r>
  <r>
    <n v="248"/>
    <s v="BXP"/>
    <x v="2"/>
    <d v="2014-12-31T00:00:00"/>
    <x v="228"/>
    <n v="864526000"/>
    <n v="102077000"/>
    <s v=" $-   "/>
    <n v="628573000"/>
    <x v="7"/>
    <x v="14"/>
  </r>
  <r>
    <n v="249"/>
    <s v="BXP"/>
    <x v="3"/>
    <d v="2015-12-31T00:00:00"/>
    <x v="229"/>
    <n v="904336000"/>
    <n v="97578000"/>
    <s v=" $-   "/>
    <n v="639542000"/>
    <x v="7"/>
    <x v="14"/>
  </r>
  <r>
    <n v="254"/>
    <s v="CAG"/>
    <x v="0"/>
    <d v="2013-05-26T00:00:00"/>
    <x v="230"/>
    <n v="10104400000"/>
    <n v="2065900000"/>
    <s v=" $-   "/>
    <s v=" $-   "/>
    <x v="4"/>
    <x v="40"/>
  </r>
  <r>
    <n v="255"/>
    <s v="CAG"/>
    <x v="1"/>
    <d v="2014-05-25T00:00:00"/>
    <x v="231"/>
    <n v="8910800000"/>
    <n v="1778900000"/>
    <s v=" $-   "/>
    <s v=" $-   "/>
    <x v="4"/>
    <x v="40"/>
  </r>
  <r>
    <n v="256"/>
    <s v="CAG"/>
    <x v="2"/>
    <d v="2015-05-31T00:00:00"/>
    <x v="232"/>
    <n v="9061400000"/>
    <n v="1545300000"/>
    <s v=" $-   "/>
    <s v=" $-   "/>
    <x v="4"/>
    <x v="40"/>
  </r>
  <r>
    <n v="257"/>
    <s v="CAG"/>
    <x v="3"/>
    <d v="2016-05-29T00:00:00"/>
    <x v="233"/>
    <n v="8552100000"/>
    <n v="2209400000"/>
    <s v=" $-   "/>
    <s v=" $-   "/>
    <x v="4"/>
    <x v="40"/>
  </r>
  <r>
    <n v="258"/>
    <s v="CAH"/>
    <x v="0"/>
    <d v="2013-06-30T00:00:00"/>
    <x v="234"/>
    <n v="96172000000"/>
    <n v="2875000000"/>
    <s v=" $-   "/>
    <n v="158000000"/>
    <x v="3"/>
    <x v="4"/>
  </r>
  <r>
    <n v="259"/>
    <s v="CAH"/>
    <x v="1"/>
    <d v="2014-06-30T00:00:00"/>
    <x v="235"/>
    <n v="85923000000"/>
    <n v="3028000000"/>
    <s v=" $-   "/>
    <n v="223000000"/>
    <x v="3"/>
    <x v="4"/>
  </r>
  <r>
    <n v="260"/>
    <s v="CAH"/>
    <x v="2"/>
    <d v="2015-06-30T00:00:00"/>
    <x v="236"/>
    <n v="96819000000"/>
    <n v="3240000000"/>
    <s v=" $-   "/>
    <n v="281000000"/>
    <x v="3"/>
    <x v="4"/>
  </r>
  <r>
    <n v="261"/>
    <s v="CAH"/>
    <x v="3"/>
    <d v="2016-06-30T00:00:00"/>
    <x v="237"/>
    <n v="115003000000"/>
    <n v="3648000000"/>
    <s v=" $-   "/>
    <n v="459000000"/>
    <x v="3"/>
    <x v="4"/>
  </r>
  <r>
    <n v="262"/>
    <s v="CAT"/>
    <x v="0"/>
    <d v="2013-12-31T00:00:00"/>
    <x v="238"/>
    <n v="41454000000"/>
    <n v="6528000000"/>
    <n v="2046000000"/>
    <s v=" $-   "/>
    <x v="0"/>
    <x v="41"/>
  </r>
  <r>
    <n v="263"/>
    <s v="CAT"/>
    <x v="1"/>
    <d v="2014-12-31T00:00:00"/>
    <x v="239"/>
    <n v="41342000000"/>
    <n v="8148000000"/>
    <n v="2380000000"/>
    <s v=" $-   "/>
    <x v="0"/>
    <x v="41"/>
  </r>
  <r>
    <n v="264"/>
    <s v="CAT"/>
    <x v="2"/>
    <d v="2015-12-31T00:00:00"/>
    <x v="240"/>
    <n v="34133000000"/>
    <n v="6974000000"/>
    <n v="2119000000"/>
    <s v=" $-   "/>
    <x v="0"/>
    <x v="41"/>
  </r>
  <r>
    <n v="265"/>
    <s v="CAT"/>
    <x v="3"/>
    <d v="2016-12-31T00:00:00"/>
    <x v="241"/>
    <n v="28905000000"/>
    <n v="6588000000"/>
    <n v="1951000000"/>
    <s v=" $-   "/>
    <x v="0"/>
    <x v="41"/>
  </r>
  <r>
    <n v="266"/>
    <s v="CB"/>
    <x v="0"/>
    <d v="2012-12-31T00:00:00"/>
    <x v="242"/>
    <n v="12620000000"/>
    <n v="2096000000"/>
    <s v=" $-   "/>
    <n v="-6000000"/>
    <x v="6"/>
    <x v="13"/>
  </r>
  <r>
    <n v="267"/>
    <s v="CB"/>
    <x v="1"/>
    <d v="2013-12-31T00:00:00"/>
    <x v="243"/>
    <n v="12522000000"/>
    <n v="2211000000"/>
    <s v=" $-   "/>
    <n v="15000000"/>
    <x v="6"/>
    <x v="13"/>
  </r>
  <r>
    <n v="268"/>
    <s v="CB"/>
    <x v="2"/>
    <d v="2014-12-31T00:00:00"/>
    <x v="244"/>
    <n v="13241000000"/>
    <n v="2245000000"/>
    <s v=" $-   "/>
    <n v="-82000000"/>
    <x v="6"/>
    <x v="13"/>
  </r>
  <r>
    <n v="269"/>
    <s v="CB"/>
    <x v="3"/>
    <d v="2015-12-31T00:00:00"/>
    <x v="245"/>
    <n v="12968000000"/>
    <n v="2270000000"/>
    <s v=" $-   "/>
    <n v="120000000"/>
    <x v="6"/>
    <x v="13"/>
  </r>
  <r>
    <n v="270"/>
    <s v="CBG"/>
    <x v="0"/>
    <d v="2012-12-31T00:00:00"/>
    <x v="246"/>
    <n v="5745428000"/>
    <s v=" $-   "/>
    <s v=" $-   "/>
    <n v="169645000"/>
    <x v="7"/>
    <x v="42"/>
  </r>
  <r>
    <n v="271"/>
    <s v="CBG"/>
    <x v="1"/>
    <d v="2013-12-31T00:00:00"/>
    <x v="247"/>
    <n v="6293699000"/>
    <s v=" $-   "/>
    <s v=" $-   "/>
    <n v="190390000"/>
    <x v="7"/>
    <x v="42"/>
  </r>
  <r>
    <n v="272"/>
    <s v="CBG"/>
    <x v="2"/>
    <d v="2014-12-31T00:00:00"/>
    <x v="248"/>
    <n v="8050222000"/>
    <s v=" $-   "/>
    <s v=" $-   "/>
    <n v="265101000"/>
    <x v="7"/>
    <x v="42"/>
  </r>
  <r>
    <n v="273"/>
    <s v="CBG"/>
    <x v="3"/>
    <d v="2015-12-31T00:00:00"/>
    <x v="249"/>
    <n v="9716541000"/>
    <s v=" $-   "/>
    <s v=" $-   "/>
    <n v="314096000"/>
    <x v="7"/>
    <x v="42"/>
  </r>
  <r>
    <n v="274"/>
    <s v="CCI"/>
    <x v="0"/>
    <d v="2012-12-31T00:00:00"/>
    <x v="250"/>
    <n v="728989000"/>
    <n v="212572000"/>
    <s v=" $-   "/>
    <n v="622592000"/>
    <x v="7"/>
    <x v="14"/>
  </r>
  <r>
    <n v="275"/>
    <s v="CCI"/>
    <x v="1"/>
    <d v="2013-12-31T00:00:00"/>
    <x v="251"/>
    <n v="991017000"/>
    <n v="213519000"/>
    <s v=" $-   "/>
    <n v="741342000"/>
    <x v="7"/>
    <x v="14"/>
  </r>
  <r>
    <n v="276"/>
    <s v="CCI"/>
    <x v="2"/>
    <d v="2014-12-31T00:00:00"/>
    <x v="252"/>
    <n v="1306606000"/>
    <n v="257296000"/>
    <s v=" $-   "/>
    <n v="985781000"/>
    <x v="7"/>
    <x v="14"/>
  </r>
  <r>
    <n v="277"/>
    <s v="CCI"/>
    <x v="3"/>
    <d v="2015-12-31T00:00:00"/>
    <x v="253"/>
    <n v="1321426000"/>
    <n v="310921000"/>
    <s v=" $-   "/>
    <n v="1036178000"/>
    <x v="7"/>
    <x v="14"/>
  </r>
  <r>
    <n v="278"/>
    <s v="CCL"/>
    <x v="0"/>
    <d v="2013-11-30T00:00:00"/>
    <x v="254"/>
    <n v="10645000000"/>
    <n v="1879000000"/>
    <s v=" $-   "/>
    <n v="1590000000"/>
    <x v="1"/>
    <x v="43"/>
  </r>
  <r>
    <n v="279"/>
    <s v="CCL"/>
    <x v="1"/>
    <d v="2014-11-30T00:00:00"/>
    <x v="255"/>
    <n v="10421000000"/>
    <n v="2054000000"/>
    <s v=" $-   "/>
    <n v="1637000000"/>
    <x v="1"/>
    <x v="43"/>
  </r>
  <r>
    <n v="280"/>
    <s v="CCL"/>
    <x v="2"/>
    <d v="2015-11-30T00:00:00"/>
    <x v="256"/>
    <n v="9447000000"/>
    <n v="2067000000"/>
    <s v=" $-   "/>
    <n v="1626000000"/>
    <x v="1"/>
    <x v="43"/>
  </r>
  <r>
    <n v="281"/>
    <s v="CCL"/>
    <x v="3"/>
    <d v="2016-11-30T00:00:00"/>
    <x v="257"/>
    <n v="9383000000"/>
    <n v="2197000000"/>
    <s v=" $-   "/>
    <n v="1738000000"/>
    <x v="1"/>
    <x v="43"/>
  </r>
  <r>
    <n v="282"/>
    <s v="CELG"/>
    <x v="0"/>
    <d v="2013-12-31T00:00:00"/>
    <x v="258"/>
    <n v="340400000"/>
    <n v="1684500000"/>
    <n v="2226200000"/>
    <n v="262800000"/>
    <x v="3"/>
    <x v="19"/>
  </r>
  <r>
    <n v="283"/>
    <s v="CELG"/>
    <x v="1"/>
    <d v="2014-12-31T00:00:00"/>
    <x v="259"/>
    <n v="385900000"/>
    <n v="2027900000"/>
    <n v="2430600000"/>
    <n v="258300000"/>
    <x v="3"/>
    <x v="19"/>
  </r>
  <r>
    <n v="284"/>
    <s v="CELG"/>
    <x v="2"/>
    <d v="2015-12-31T00:00:00"/>
    <x v="260"/>
    <n v="420100000"/>
    <n v="2305400000"/>
    <n v="3697300000"/>
    <n v="279000000"/>
    <x v="3"/>
    <x v="19"/>
  </r>
  <r>
    <n v="285"/>
    <s v="CELG"/>
    <x v="3"/>
    <d v="2016-12-31T00:00:00"/>
    <x v="261"/>
    <n v="438000000"/>
    <n v="2657700000"/>
    <n v="4470100000"/>
    <n v="459000000"/>
    <x v="3"/>
    <x v="19"/>
  </r>
  <r>
    <n v="286"/>
    <s v="CERN"/>
    <x v="0"/>
    <d v="2013-12-28T00:00:00"/>
    <x v="262"/>
    <n v="514722000"/>
    <n v="1468434000"/>
    <n v="338786000"/>
    <n v="12794000"/>
    <x v="3"/>
    <x v="44"/>
  </r>
  <r>
    <n v="287"/>
    <s v="CERN"/>
    <x v="1"/>
    <d v="2015-01-03T00:00:00"/>
    <x v="263"/>
    <n v="604377000"/>
    <n v="1628961000"/>
    <n v="392805000"/>
    <n v="13476000"/>
    <x v="3"/>
    <x v="44"/>
  </r>
  <r>
    <n v="288"/>
    <s v="CERN"/>
    <x v="2"/>
    <d v="2016-01-02T00:00:00"/>
    <x v="264"/>
    <n v="750781000"/>
    <n v="2262024000"/>
    <n v="539799000"/>
    <n v="91527000"/>
    <x v="3"/>
    <x v="44"/>
  </r>
  <r>
    <n v="289"/>
    <s v="CERN"/>
    <x v="3"/>
    <d v="2016-12-31T00:00:00"/>
    <x v="265"/>
    <n v="779116000"/>
    <n v="2464380000"/>
    <n v="551418000"/>
    <n v="90546000"/>
    <x v="3"/>
    <x v="44"/>
  </r>
  <r>
    <n v="290"/>
    <s v="CF"/>
    <x v="0"/>
    <d v="2012-12-31T00:00:00"/>
    <x v="266"/>
    <n v="2990700000"/>
    <n v="200900000"/>
    <s v=" $-   "/>
    <s v=" $-   "/>
    <x v="8"/>
    <x v="45"/>
  </r>
  <r>
    <n v="291"/>
    <s v="CF"/>
    <x v="1"/>
    <d v="2013-12-31T00:00:00"/>
    <x v="267"/>
    <n v="2954500000"/>
    <n v="150200000"/>
    <s v=" $-   "/>
    <s v=" $-   "/>
    <x v="8"/>
    <x v="45"/>
  </r>
  <r>
    <n v="292"/>
    <s v="CF"/>
    <x v="2"/>
    <d v="2014-12-31T00:00:00"/>
    <x v="268"/>
    <n v="2964700000"/>
    <n v="205200000"/>
    <s v=" $-   "/>
    <s v=" $-   "/>
    <x v="8"/>
    <x v="45"/>
  </r>
  <r>
    <n v="293"/>
    <s v="CF"/>
    <x v="3"/>
    <d v="2015-12-31T00:00:00"/>
    <x v="269"/>
    <n v="2761200000"/>
    <n v="319000000"/>
    <s v=" $-   "/>
    <s v=" $-   "/>
    <x v="8"/>
    <x v="45"/>
  </r>
  <r>
    <n v="294"/>
    <s v="CFG"/>
    <x v="0"/>
    <d v="2012-12-31T00:00:00"/>
    <x v="270"/>
    <n v="375000000"/>
    <n v="3380000000"/>
    <s v=" $-   "/>
    <n v="490000000"/>
    <x v="6"/>
    <x v="46"/>
  </r>
  <r>
    <n v="295"/>
    <s v="CFG"/>
    <x v="1"/>
    <d v="2013-12-31T00:00:00"/>
    <x v="271"/>
    <n v="216000000"/>
    <n v="3142000000"/>
    <s v=" $-   "/>
    <n v="581000000"/>
    <x v="6"/>
    <x v="46"/>
  </r>
  <r>
    <n v="296"/>
    <s v="CFG"/>
    <x v="2"/>
    <d v="2014-12-31T00:00:00"/>
    <x v="272"/>
    <n v="160000000"/>
    <n v="3247000000"/>
    <s v=" $-   "/>
    <n v="464000000"/>
    <x v="6"/>
    <x v="46"/>
  </r>
  <r>
    <n v="297"/>
    <s v="CFG"/>
    <x v="3"/>
    <d v="2015-12-31T00:00:00"/>
    <x v="273"/>
    <n v="237000000"/>
    <n v="3113000000"/>
    <s v=" $-   "/>
    <n v="448000000"/>
    <x v="6"/>
    <x v="46"/>
  </r>
  <r>
    <n v="298"/>
    <s v="CHD"/>
    <x v="0"/>
    <d v="2012-12-31T00:00:00"/>
    <x v="274"/>
    <n v="1630500000"/>
    <n v="746300000"/>
    <s v=" $-   "/>
    <s v=" $-   "/>
    <x v="4"/>
    <x v="47"/>
  </r>
  <r>
    <n v="299"/>
    <s v="CHD"/>
    <x v="1"/>
    <d v="2013-12-31T00:00:00"/>
    <x v="275"/>
    <n v="1756300000"/>
    <n v="815800000"/>
    <s v=" $-   "/>
    <s v=" $-   "/>
    <x v="4"/>
    <x v="47"/>
  </r>
  <r>
    <n v="300"/>
    <s v="CHD"/>
    <x v="2"/>
    <d v="2014-12-31T00:00:00"/>
    <x v="276"/>
    <n v="1844700000"/>
    <n v="811700000"/>
    <s v=" $-   "/>
    <s v=" $-   "/>
    <x v="4"/>
    <x v="47"/>
  </r>
  <r>
    <n v="301"/>
    <s v="CHD"/>
    <x v="3"/>
    <d v="2015-12-31T00:00:00"/>
    <x v="277"/>
    <n v="1883000000"/>
    <n v="837600000"/>
    <s v=" $-   "/>
    <s v=" $-   "/>
    <x v="4"/>
    <x v="47"/>
  </r>
  <r>
    <n v="302"/>
    <s v="CHK"/>
    <x v="0"/>
    <d v="2012-12-31T00:00:00"/>
    <x v="278"/>
    <n v="7081000000"/>
    <n v="723000000"/>
    <s v=" $-   "/>
    <n v="2811000000"/>
    <x v="9"/>
    <x v="48"/>
  </r>
  <r>
    <n v="303"/>
    <s v="CHK"/>
    <x v="1"/>
    <d v="2013-12-31T00:00:00"/>
    <x v="279"/>
    <n v="12930000000"/>
    <n v="686000000"/>
    <s v=" $-   "/>
    <n v="2903000000"/>
    <x v="9"/>
    <x v="48"/>
  </r>
  <r>
    <n v="304"/>
    <s v="CHK"/>
    <x v="2"/>
    <d v="2014-12-31T00:00:00"/>
    <x v="280"/>
    <n v="16049000000"/>
    <n v="554000000"/>
    <s v=" $-   "/>
    <n v="2915000000"/>
    <x v="9"/>
    <x v="48"/>
  </r>
  <r>
    <n v="305"/>
    <s v="CHK"/>
    <x v="3"/>
    <d v="2015-12-31T00:00:00"/>
    <x v="281"/>
    <n v="10295000000"/>
    <n v="334000000"/>
    <s v=" $-   "/>
    <n v="2229000000"/>
    <x v="9"/>
    <x v="48"/>
  </r>
  <r>
    <n v="306"/>
    <s v="CHRW"/>
    <x v="0"/>
    <d v="2012-12-31T00:00:00"/>
    <x v="282"/>
    <n v="9641542000"/>
    <n v="1042251000"/>
    <s v=" $-   "/>
    <s v=" $-   "/>
    <x v="0"/>
    <x v="49"/>
  </r>
  <r>
    <n v="307"/>
    <s v="CHRW"/>
    <x v="1"/>
    <d v="2013-12-31T00:00:00"/>
    <x v="283"/>
    <n v="10915981000"/>
    <n v="1153445000"/>
    <s v=" $-   "/>
    <s v=" $-   "/>
    <x v="0"/>
    <x v="49"/>
  </r>
  <r>
    <n v="308"/>
    <s v="CHRW"/>
    <x v="2"/>
    <d v="2014-12-31T00:00:00"/>
    <x v="284"/>
    <n v="11462415000"/>
    <n v="1259234000"/>
    <s v=" $-   "/>
    <s v=" $-   "/>
    <x v="0"/>
    <x v="49"/>
  </r>
  <r>
    <n v="309"/>
    <s v="CHRW"/>
    <x v="3"/>
    <d v="2015-12-31T00:00:00"/>
    <x v="285"/>
    <n v="11207604000"/>
    <n v="1410170000"/>
    <s v=" $-   "/>
    <s v=" $-   "/>
    <x v="0"/>
    <x v="49"/>
  </r>
  <r>
    <n v="310"/>
    <s v="CHTR"/>
    <x v="0"/>
    <d v="2013-12-31T00:00:00"/>
    <x v="286"/>
    <n v="5345000000"/>
    <n v="47000000"/>
    <s v=" $-   "/>
    <n v="1854000000"/>
    <x v="1"/>
    <x v="50"/>
  </r>
  <r>
    <n v="311"/>
    <s v="CHTR"/>
    <x v="1"/>
    <d v="2014-12-31T00:00:00"/>
    <x v="287"/>
    <n v="5973000000"/>
    <n v="62000000"/>
    <s v=" $-   "/>
    <n v="2102000000"/>
    <x v="1"/>
    <x v="50"/>
  </r>
  <r>
    <n v="312"/>
    <s v="CHTR"/>
    <x v="2"/>
    <d v="2015-12-31T00:00:00"/>
    <x v="288"/>
    <n v="6426000000"/>
    <n v="89000000"/>
    <s v=" $-   "/>
    <n v="2125000000"/>
    <x v="1"/>
    <x v="50"/>
  </r>
  <r>
    <n v="313"/>
    <s v="CHTR"/>
    <x v="3"/>
    <d v="2016-12-31T00:00:00"/>
    <x v="289"/>
    <n v="18655000000"/>
    <n v="86000000"/>
    <s v=" $-   "/>
    <n v="6907000000"/>
    <x v="1"/>
    <x v="50"/>
  </r>
  <r>
    <n v="314"/>
    <s v="CI"/>
    <x v="0"/>
    <d v="2012-12-31T00:00:00"/>
    <x v="290"/>
    <n v="17900000000"/>
    <s v=" $-   "/>
    <s v=" $-   "/>
    <n v="8742000000"/>
    <x v="3"/>
    <x v="26"/>
  </r>
  <r>
    <n v="315"/>
    <s v="CI"/>
    <x v="1"/>
    <d v="2013-12-31T00:00:00"/>
    <x v="291"/>
    <n v="20865000000"/>
    <s v=" $-   "/>
    <s v=" $-   "/>
    <n v="9339000000"/>
    <x v="3"/>
    <x v="26"/>
  </r>
  <r>
    <n v="316"/>
    <s v="CI"/>
    <x v="2"/>
    <d v="2014-12-31T00:00:00"/>
    <x v="292"/>
    <n v="21334000000"/>
    <s v=" $-   "/>
    <s v=" $-   "/>
    <n v="10276000000"/>
    <x v="3"/>
    <x v="26"/>
  </r>
  <r>
    <n v="317"/>
    <s v="CI"/>
    <x v="3"/>
    <d v="2015-12-31T00:00:00"/>
    <x v="293"/>
    <n v="23290000000"/>
    <s v=" $-   "/>
    <s v=" $-   "/>
    <n v="11259000000"/>
    <x v="3"/>
    <x v="26"/>
  </r>
  <r>
    <n v="318"/>
    <s v="CINF"/>
    <x v="0"/>
    <d v="2012-12-31T00:00:00"/>
    <x v="294"/>
    <n v="3477000000"/>
    <s v=" $-   "/>
    <s v=" $-   "/>
    <n v="14000000"/>
    <x v="6"/>
    <x v="13"/>
  </r>
  <r>
    <n v="319"/>
    <s v="CINF"/>
    <x v="1"/>
    <d v="2013-12-31T00:00:00"/>
    <x v="295"/>
    <n v="3748000000"/>
    <s v=" $-   "/>
    <s v=" $-   "/>
    <n v="15000000"/>
    <x v="6"/>
    <x v="13"/>
  </r>
  <r>
    <n v="320"/>
    <s v="CINF"/>
    <x v="2"/>
    <d v="2014-12-31T00:00:00"/>
    <x v="296"/>
    <n v="4157000000"/>
    <s v=" $-   "/>
    <s v=" $-   "/>
    <n v="14000000"/>
    <x v="6"/>
    <x v="13"/>
  </r>
  <r>
    <n v="321"/>
    <s v="CINF"/>
    <x v="3"/>
    <d v="2015-12-31T00:00:00"/>
    <x v="297"/>
    <n v="4195000000"/>
    <s v=" $-   "/>
    <s v=" $-   "/>
    <n v="13000000"/>
    <x v="6"/>
    <x v="13"/>
  </r>
  <r>
    <n v="322"/>
    <s v="CL"/>
    <x v="0"/>
    <d v="2012-12-31T00:00:00"/>
    <x v="298"/>
    <n v="7153000000"/>
    <n v="6043000000"/>
    <s v=" $-   "/>
    <s v=" $-   "/>
    <x v="4"/>
    <x v="47"/>
  </r>
  <r>
    <n v="323"/>
    <s v="CL"/>
    <x v="1"/>
    <d v="2013-12-31T00:00:00"/>
    <x v="299"/>
    <n v="7219000000"/>
    <n v="6645000000"/>
    <s v=" $-   "/>
    <s v=" $-   "/>
    <x v="4"/>
    <x v="47"/>
  </r>
  <r>
    <n v="324"/>
    <s v="CL"/>
    <x v="2"/>
    <d v="2014-12-31T00:00:00"/>
    <x v="300"/>
    <n v="7168000000"/>
    <n v="6552000000"/>
    <s v=" $-   "/>
    <s v=" $-   "/>
    <x v="4"/>
    <x v="47"/>
  </r>
  <r>
    <n v="325"/>
    <s v="CL"/>
    <x v="3"/>
    <d v="2015-12-31T00:00:00"/>
    <x v="301"/>
    <n v="6635000000"/>
    <n v="6610000000"/>
    <s v=" $-   "/>
    <s v=" $-   "/>
    <x v="4"/>
    <x v="47"/>
  </r>
  <r>
    <n v="326"/>
    <s v="CLX"/>
    <x v="0"/>
    <d v="2013-06-30T00:00:00"/>
    <x v="302"/>
    <n v="3142000000"/>
    <n v="1291000000"/>
    <n v="130000000"/>
    <s v=" $-   "/>
    <x v="4"/>
    <x v="47"/>
  </r>
  <r>
    <n v="327"/>
    <s v="CLX"/>
    <x v="1"/>
    <d v="2014-06-30T00:00:00"/>
    <x v="303"/>
    <n v="3158000000"/>
    <n v="1254000000"/>
    <n v="125000000"/>
    <s v=" $-   "/>
    <x v="4"/>
    <x v="47"/>
  </r>
  <r>
    <n v="328"/>
    <s v="CLX"/>
    <x v="2"/>
    <d v="2015-06-30T00:00:00"/>
    <x v="304"/>
    <n v="3190000000"/>
    <n v="1321000000"/>
    <n v="136000000"/>
    <s v=" $-   "/>
    <x v="4"/>
    <x v="47"/>
  </r>
  <r>
    <n v="329"/>
    <s v="CLX"/>
    <x v="3"/>
    <d v="2016-06-30T00:00:00"/>
    <x v="305"/>
    <n v="3163000000"/>
    <n v="1393000000"/>
    <n v="141000000"/>
    <s v=" $-   "/>
    <x v="4"/>
    <x v="47"/>
  </r>
  <r>
    <n v="330"/>
    <s v="CMA"/>
    <x v="0"/>
    <d v="2013-12-31T00:00:00"/>
    <x v="306"/>
    <n v="55000000"/>
    <n v="1670000000"/>
    <s v=" $-   "/>
    <n v="46000000"/>
    <x v="6"/>
    <x v="46"/>
  </r>
  <r>
    <n v="331"/>
    <s v="CMA"/>
    <x v="1"/>
    <d v="2014-12-31T00:00:00"/>
    <x v="307"/>
    <n v="45000000"/>
    <n v="1611000000"/>
    <s v=" $-   "/>
    <n v="27000000"/>
    <x v="6"/>
    <x v="46"/>
  </r>
  <r>
    <n v="332"/>
    <s v="CMA"/>
    <x v="2"/>
    <d v="2015-12-31T00:00:00"/>
    <x v="308"/>
    <n v="43000000"/>
    <n v="1859000000"/>
    <s v=" $-   "/>
    <n v="147000000"/>
    <x v="6"/>
    <x v="46"/>
  </r>
  <r>
    <n v="333"/>
    <s v="CMA"/>
    <x v="3"/>
    <d v="2016-12-31T00:00:00"/>
    <x v="309"/>
    <n v="40000000"/>
    <n v="1836000000"/>
    <s v=" $-   "/>
    <n v="248000000"/>
    <x v="6"/>
    <x v="46"/>
  </r>
  <r>
    <n v="338"/>
    <s v="CMG"/>
    <x v="0"/>
    <d v="2013-12-31T00:00:00"/>
    <x v="310"/>
    <n v="2359822000"/>
    <n v="203733000"/>
    <s v=" $-   "/>
    <n v="96054000"/>
    <x v="1"/>
    <x v="51"/>
  </r>
  <r>
    <n v="339"/>
    <s v="CMG"/>
    <x v="1"/>
    <d v="2014-12-31T00:00:00"/>
    <x v="311"/>
    <n v="2990513000"/>
    <n v="273897000"/>
    <s v=" $-   "/>
    <n v="110474000"/>
    <x v="1"/>
    <x v="51"/>
  </r>
  <r>
    <n v="340"/>
    <s v="CMG"/>
    <x v="2"/>
    <d v="2015-12-31T00:00:00"/>
    <x v="312"/>
    <n v="3326936000"/>
    <n v="250214000"/>
    <s v=" $-   "/>
    <n v="130368000"/>
    <x v="1"/>
    <x v="51"/>
  </r>
  <r>
    <n v="341"/>
    <s v="CMG"/>
    <x v="3"/>
    <d v="2016-12-31T00:00:00"/>
    <x v="313"/>
    <n v="3406170000"/>
    <n v="276240000"/>
    <s v=" $-   "/>
    <n v="146368000"/>
    <x v="1"/>
    <x v="51"/>
  </r>
  <r>
    <n v="342"/>
    <s v="CMI"/>
    <x v="0"/>
    <d v="2013-12-31T00:00:00"/>
    <x v="314"/>
    <n v="13021000000"/>
    <n v="1827000000"/>
    <n v="713000000"/>
    <s v=" $-   "/>
    <x v="0"/>
    <x v="52"/>
  </r>
  <r>
    <n v="343"/>
    <s v="CMI"/>
    <x v="1"/>
    <d v="2014-12-31T00:00:00"/>
    <x v="315"/>
    <n v="14360000000"/>
    <n v="2112000000"/>
    <n v="754000000"/>
    <s v=" $-   "/>
    <x v="0"/>
    <x v="52"/>
  </r>
  <r>
    <n v="344"/>
    <s v="CMI"/>
    <x v="2"/>
    <d v="2015-12-31T00:00:00"/>
    <x v="316"/>
    <n v="14163000000"/>
    <n v="2169000000"/>
    <n v="735000000"/>
    <s v=" $-   "/>
    <x v="0"/>
    <x v="52"/>
  </r>
  <r>
    <n v="345"/>
    <s v="CMI"/>
    <x v="3"/>
    <d v="2016-12-31T00:00:00"/>
    <x v="317"/>
    <n v="13057000000"/>
    <n v="2189000000"/>
    <n v="636000000"/>
    <s v=" $-   "/>
    <x v="0"/>
    <x v="52"/>
  </r>
  <r>
    <n v="346"/>
    <s v="CMS"/>
    <x v="0"/>
    <d v="2013-12-31T00:00:00"/>
    <x v="318"/>
    <n v="4562000000"/>
    <n v="234000000"/>
    <s v=" $-   "/>
    <n v="628000000"/>
    <x v="5"/>
    <x v="10"/>
  </r>
  <r>
    <n v="347"/>
    <s v="CMS"/>
    <x v="1"/>
    <d v="2014-12-31T00:00:00"/>
    <x v="319"/>
    <n v="5090000000"/>
    <n v="252000000"/>
    <s v=" $-   "/>
    <n v="685000000"/>
    <x v="5"/>
    <x v="10"/>
  </r>
  <r>
    <n v="348"/>
    <s v="CMS"/>
    <x v="2"/>
    <d v="2015-12-31T00:00:00"/>
    <x v="320"/>
    <n v="4281000000"/>
    <n v="262000000"/>
    <s v=" $-   "/>
    <n v="750000000"/>
    <x v="5"/>
    <x v="10"/>
  </r>
  <r>
    <n v="349"/>
    <s v="CMS"/>
    <x v="3"/>
    <d v="2016-12-31T00:00:00"/>
    <x v="321"/>
    <n v="4010000000"/>
    <n v="281000000"/>
    <s v=" $-   "/>
    <n v="811000000"/>
    <x v="5"/>
    <x v="10"/>
  </r>
  <r>
    <n v="350"/>
    <s v="CNC"/>
    <x v="0"/>
    <d v="2012-12-31T00:00:00"/>
    <x v="322"/>
    <n v="6781000000"/>
    <n v="1105000000"/>
    <s v=" $-   "/>
    <n v="88000000"/>
    <x v="3"/>
    <x v="26"/>
  </r>
  <r>
    <n v="351"/>
    <s v="CNC"/>
    <x v="1"/>
    <d v="2013-12-31T00:00:00"/>
    <x v="323"/>
    <n v="8995000000"/>
    <n v="1264000000"/>
    <s v=" $-   "/>
    <n v="327000000"/>
    <x v="3"/>
    <x v="26"/>
  </r>
  <r>
    <n v="352"/>
    <s v="CNC"/>
    <x v="2"/>
    <d v="2014-12-31T00:00:00"/>
    <x v="217"/>
    <n v="12678000000"/>
    <n v="2012000000"/>
    <s v=" $-   "/>
    <n v="1406000000"/>
    <x v="3"/>
    <x v="26"/>
  </r>
  <r>
    <n v="353"/>
    <s v="CNC"/>
    <x v="3"/>
    <d v="2015-12-31T00:00:00"/>
    <x v="324"/>
    <n v="17242000000"/>
    <n v="2977000000"/>
    <s v=" $-   "/>
    <n v="1836000000"/>
    <x v="3"/>
    <x v="26"/>
  </r>
  <r>
    <n v="354"/>
    <s v="CNP"/>
    <x v="0"/>
    <d v="2012-12-31T00:00:00"/>
    <x v="325"/>
    <n v="4747000000"/>
    <n v="365000000"/>
    <s v=" $-   "/>
    <n v="1050000000"/>
    <x v="5"/>
    <x v="10"/>
  </r>
  <r>
    <n v="355"/>
    <s v="CNP"/>
    <x v="1"/>
    <d v="2013-12-31T00:00:00"/>
    <x v="326"/>
    <n v="5755000000"/>
    <n v="387000000"/>
    <s v=" $-   "/>
    <n v="954000000"/>
    <x v="5"/>
    <x v="10"/>
  </r>
  <r>
    <n v="356"/>
    <s v="CNP"/>
    <x v="2"/>
    <d v="2014-12-31T00:00:00"/>
    <x v="327"/>
    <n v="6890000000"/>
    <n v="388000000"/>
    <s v=" $-   "/>
    <n v="1013000000"/>
    <x v="5"/>
    <x v="10"/>
  </r>
  <r>
    <n v="357"/>
    <s v="CNP"/>
    <x v="3"/>
    <d v="2015-12-31T00:00:00"/>
    <x v="328"/>
    <n v="5109000000"/>
    <n v="374000000"/>
    <s v=" $-   "/>
    <n v="970000000"/>
    <x v="5"/>
    <x v="10"/>
  </r>
  <r>
    <n v="358"/>
    <s v="COF"/>
    <x v="0"/>
    <d v="2012-12-31T00:00:00"/>
    <x v="329"/>
    <n v="1403000000"/>
    <n v="11188000000"/>
    <s v=" $-   "/>
    <n v="5024000000"/>
    <x v="6"/>
    <x v="34"/>
  </r>
  <r>
    <n v="359"/>
    <s v="COF"/>
    <x v="1"/>
    <d v="2013-12-31T00:00:00"/>
    <x v="330"/>
    <n v="1241000000"/>
    <n v="11682000000"/>
    <s v=" $-   "/>
    <n v="4124000000"/>
    <x v="6"/>
    <x v="34"/>
  </r>
  <r>
    <n v="360"/>
    <s v="COF"/>
    <x v="2"/>
    <d v="2014-12-31T00:00:00"/>
    <x v="331"/>
    <n v="1088000000"/>
    <n v="11648000000"/>
    <s v=" $-   "/>
    <n v="4073000000"/>
    <x v="6"/>
    <x v="34"/>
  </r>
  <r>
    <n v="361"/>
    <s v="COF"/>
    <x v="3"/>
    <d v="2015-12-31T00:00:00"/>
    <x v="332"/>
    <n v="1091000000"/>
    <n v="12566000000"/>
    <s v=" $-   "/>
    <n v="4966000000"/>
    <x v="6"/>
    <x v="34"/>
  </r>
  <r>
    <n v="362"/>
    <s v="COG"/>
    <x v="0"/>
    <d v="2012-12-31T00:00:00"/>
    <x v="333"/>
    <n v="290054000"/>
    <n v="170113000"/>
    <s v=" $-   "/>
    <n v="451405000"/>
    <x v="9"/>
    <x v="27"/>
  </r>
  <r>
    <n v="363"/>
    <s v="COG"/>
    <x v="1"/>
    <d v="2013-12-31T00:00:00"/>
    <x v="334"/>
    <n v="400281000"/>
    <n v="147651000"/>
    <s v=" $-   "/>
    <n v="651052000"/>
    <x v="9"/>
    <x v="27"/>
  </r>
  <r>
    <n v="364"/>
    <s v="COG"/>
    <x v="2"/>
    <d v="2014-12-31T00:00:00"/>
    <x v="335"/>
    <n v="524880000"/>
    <n v="129602000"/>
    <s v=" $-   "/>
    <n v="632760000"/>
    <x v="9"/>
    <x v="27"/>
  </r>
  <r>
    <n v="365"/>
    <s v="COG"/>
    <x v="3"/>
    <d v="2015-12-31T00:00:00"/>
    <x v="336"/>
    <n v="580994000"/>
    <n v="112253000"/>
    <s v=" $-   "/>
    <n v="622211000"/>
    <x v="9"/>
    <x v="27"/>
  </r>
  <r>
    <n v="366"/>
    <s v="COL"/>
    <x v="0"/>
    <d v="2013-09-30T00:00:00"/>
    <x v="337"/>
    <n v="3103000000"/>
    <n v="495000000"/>
    <s v=" $-   "/>
    <s v=" $-   "/>
    <x v="0"/>
    <x v="53"/>
  </r>
  <r>
    <n v="367"/>
    <s v="COL"/>
    <x v="1"/>
    <d v="2014-09-30T00:00:00"/>
    <x v="338"/>
    <n v="3469000000"/>
    <n v="594000000"/>
    <s v=" $-   "/>
    <s v=" $-   "/>
    <x v="0"/>
    <x v="53"/>
  </r>
  <r>
    <n v="368"/>
    <s v="COL"/>
    <x v="2"/>
    <d v="2015-09-30T00:00:00"/>
    <x v="339"/>
    <n v="3630000000"/>
    <n v="606000000"/>
    <s v=" $-   "/>
    <s v=" $-   "/>
    <x v="0"/>
    <x v="53"/>
  </r>
  <r>
    <n v="369"/>
    <s v="COL"/>
    <x v="3"/>
    <d v="2016-09-30T00:00:00"/>
    <x v="340"/>
    <n v="3642000000"/>
    <n v="638000000"/>
    <s v=" $-   "/>
    <s v=" $-   "/>
    <x v="0"/>
    <x v="53"/>
  </r>
  <r>
    <n v="370"/>
    <s v="COO"/>
    <x v="0"/>
    <d v="2013-10-31T00:00:00"/>
    <x v="341"/>
    <n v="560917000"/>
    <n v="610735000"/>
    <n v="58827000"/>
    <n v="30239000"/>
    <x v="3"/>
    <x v="54"/>
  </r>
  <r>
    <n v="371"/>
    <s v="COO"/>
    <x v="1"/>
    <d v="2014-10-31T00:00:00"/>
    <x v="342"/>
    <n v="626206000"/>
    <n v="683115000"/>
    <n v="66259000"/>
    <n v="35710000"/>
    <x v="3"/>
    <x v="54"/>
  </r>
  <r>
    <n v="372"/>
    <s v="COO"/>
    <x v="2"/>
    <d v="2015-10-31T00:00:00"/>
    <x v="343"/>
    <n v="726798000"/>
    <n v="712543000"/>
    <n v="69589000"/>
    <n v="51459000"/>
    <x v="3"/>
    <x v="54"/>
  </r>
  <r>
    <n v="373"/>
    <s v="COO"/>
    <x v="3"/>
    <d v="2016-10-31T00:00:00"/>
    <x v="344"/>
    <n v="793735000"/>
    <n v="722798000"/>
    <n v="65411000"/>
    <n v="60790000"/>
    <x v="3"/>
    <x v="54"/>
  </r>
  <r>
    <n v="374"/>
    <s v="COST"/>
    <x v="0"/>
    <d v="2013-09-01T00:00:00"/>
    <x v="345"/>
    <n v="91948000000"/>
    <n v="10104000000"/>
    <s v=" $-   "/>
    <s v=" $-   "/>
    <x v="4"/>
    <x v="55"/>
  </r>
  <r>
    <n v="375"/>
    <s v="COST"/>
    <x v="1"/>
    <d v="2014-08-31T00:00:00"/>
    <x v="346"/>
    <n v="98458000000"/>
    <n v="10899000000"/>
    <s v=" $-   "/>
    <s v=" $-   "/>
    <x v="4"/>
    <x v="55"/>
  </r>
  <r>
    <n v="376"/>
    <s v="COST"/>
    <x v="2"/>
    <d v="2015-08-30T00:00:00"/>
    <x v="347"/>
    <n v="101065000000"/>
    <n v="11445000000"/>
    <s v=" $-   "/>
    <s v=" $-   "/>
    <x v="4"/>
    <x v="55"/>
  </r>
  <r>
    <n v="377"/>
    <s v="COST"/>
    <x v="3"/>
    <d v="2016-08-28T00:00:00"/>
    <x v="348"/>
    <n v="102901000000"/>
    <n v="12068000000"/>
    <s v=" $-   "/>
    <s v=" $-   "/>
    <x v="4"/>
    <x v="55"/>
  </r>
  <r>
    <n v="378"/>
    <s v="COTY"/>
    <x v="0"/>
    <d v="2003-06-30T00:00:00"/>
    <x v="349"/>
    <n v="258000"/>
    <n v="2410000"/>
    <n v="65000"/>
    <s v=" $-   "/>
    <x v="4"/>
    <x v="56"/>
  </r>
  <r>
    <n v="379"/>
    <s v="COTY"/>
    <x v="1"/>
    <d v="2004-06-30T00:00:00"/>
    <x v="350"/>
    <n v="142000"/>
    <n v="3940000"/>
    <n v="30000"/>
    <n v="163000"/>
    <x v="4"/>
    <x v="56"/>
  </r>
  <r>
    <n v="380"/>
    <s v="COTY"/>
    <x v="2"/>
    <d v="2006-02-28T00:00:00"/>
    <x v="351"/>
    <n v="75508000"/>
    <n v="15359000"/>
    <s v=" $-   "/>
    <s v=" $-   "/>
    <x v="4"/>
    <x v="56"/>
  </r>
  <r>
    <n v="381"/>
    <s v="COTY"/>
    <x v="3"/>
    <d v="2007-02-28T00:00:00"/>
    <x v="352"/>
    <n v="84477000"/>
    <n v="25853000"/>
    <s v=" $-   "/>
    <s v=" $-   "/>
    <x v="4"/>
    <x v="56"/>
  </r>
  <r>
    <n v="382"/>
    <s v="CPB"/>
    <x v="0"/>
    <d v="2013-07-28T00:00:00"/>
    <x v="353"/>
    <n v="5140000000"/>
    <n v="1653000000"/>
    <n v="128000000"/>
    <s v=" $-   "/>
    <x v="4"/>
    <x v="40"/>
  </r>
  <r>
    <n v="383"/>
    <s v="CPB"/>
    <x v="1"/>
    <d v="2014-08-03T00:00:00"/>
    <x v="354"/>
    <n v="5297000000"/>
    <n v="1527000000"/>
    <n v="122000000"/>
    <s v=" $-   "/>
    <x v="4"/>
    <x v="40"/>
  </r>
  <r>
    <n v="384"/>
    <s v="CPB"/>
    <x v="2"/>
    <d v="2015-08-02T00:00:00"/>
    <x v="355"/>
    <n v="5300000000"/>
    <n v="1509000000"/>
    <n v="117000000"/>
    <s v=" $-   "/>
    <x v="4"/>
    <x v="40"/>
  </r>
  <r>
    <n v="385"/>
    <s v="CPB"/>
    <x v="3"/>
    <d v="2016-07-31T00:00:00"/>
    <x v="356"/>
    <n v="5181000000"/>
    <n v="1665000000"/>
    <n v="124000000"/>
    <s v=" $-   "/>
    <x v="4"/>
    <x v="40"/>
  </r>
  <r>
    <n v="386"/>
    <s v="CRM"/>
    <x v="0"/>
    <d v="2013-01-31T00:00:00"/>
    <x v="357"/>
    <n v="683579000"/>
    <n v="2047847000"/>
    <n v="429479000"/>
    <s v=" $-   "/>
    <x v="2"/>
    <x v="16"/>
  </r>
  <r>
    <n v="387"/>
    <s v="CRM"/>
    <x v="1"/>
    <d v="2014-01-31T00:00:00"/>
    <x v="358"/>
    <n v="968428000"/>
    <n v="2764851000"/>
    <n v="623798000"/>
    <s v=" $-   "/>
    <x v="2"/>
    <x v="16"/>
  </r>
  <r>
    <n v="388"/>
    <s v="CRM"/>
    <x v="2"/>
    <d v="2015-01-31T00:00:00"/>
    <x v="359"/>
    <n v="1289270000"/>
    <n v="3437032000"/>
    <n v="792917000"/>
    <s v=" $-   "/>
    <x v="2"/>
    <x v="16"/>
  </r>
  <r>
    <n v="389"/>
    <s v="CRM"/>
    <x v="3"/>
    <d v="2016-01-31T00:00:00"/>
    <x v="360"/>
    <n v="1654548000"/>
    <n v="3951445000"/>
    <n v="946300000"/>
    <s v=" $-   "/>
    <x v="2"/>
    <x v="16"/>
  </r>
  <r>
    <n v="390"/>
    <s v="CSCO"/>
    <x v="0"/>
    <d v="2013-07-27T00:00:00"/>
    <x v="361"/>
    <n v="19167000000"/>
    <n v="11802000000"/>
    <n v="5942000000"/>
    <n v="395000000"/>
    <x v="2"/>
    <x v="57"/>
  </r>
  <r>
    <n v="391"/>
    <s v="CSCO"/>
    <x v="1"/>
    <d v="2014-07-26T00:00:00"/>
    <x v="362"/>
    <n v="19373000000"/>
    <n v="11437000000"/>
    <n v="6294000000"/>
    <n v="275000000"/>
    <x v="2"/>
    <x v="57"/>
  </r>
  <r>
    <n v="392"/>
    <s v="CSCO"/>
    <x v="2"/>
    <d v="2015-07-25T00:00:00"/>
    <x v="363"/>
    <n v="19480000000"/>
    <n v="11861000000"/>
    <n v="6207000000"/>
    <n v="359000000"/>
    <x v="2"/>
    <x v="57"/>
  </r>
  <r>
    <n v="393"/>
    <s v="CSCO"/>
    <x v="3"/>
    <d v="2016-07-30T00:00:00"/>
    <x v="364"/>
    <n v="18287000000"/>
    <n v="11433000000"/>
    <n v="6296000000"/>
    <n v="303000000"/>
    <x v="2"/>
    <x v="57"/>
  </r>
  <r>
    <n v="394"/>
    <s v="CSRA"/>
    <x v="0"/>
    <d v="2015-04-03T00:00:00"/>
    <x v="365"/>
    <n v="3282301000"/>
    <n v="194207000"/>
    <s v=" $-   "/>
    <n v="137058000"/>
    <x v="2"/>
    <x v="58"/>
  </r>
  <r>
    <n v="395"/>
    <s v="CSRA"/>
    <x v="1"/>
    <d v="2016-04-01T00:00:00"/>
    <x v="366"/>
    <n v="3575631000"/>
    <n v="187244000"/>
    <s v=" $-   "/>
    <n v="182242000"/>
    <x v="2"/>
    <x v="58"/>
  </r>
  <r>
    <n v="396"/>
    <s v="CSX"/>
    <x v="0"/>
    <d v="2013-12-31T00:00:00"/>
    <x v="367"/>
    <n v="3931000000"/>
    <n v="3518000000"/>
    <s v=" $-   "/>
    <n v="1104000000"/>
    <x v="0"/>
    <x v="59"/>
  </r>
  <r>
    <n v="397"/>
    <s v="CSX"/>
    <x v="1"/>
    <d v="2014-12-26T00:00:00"/>
    <x v="368"/>
    <n v="4100000000"/>
    <n v="3805000000"/>
    <s v=" $-   "/>
    <n v="1151000000"/>
    <x v="0"/>
    <x v="59"/>
  </r>
  <r>
    <n v="398"/>
    <s v="CSX"/>
    <x v="2"/>
    <d v="2015-12-25T00:00:00"/>
    <x v="369"/>
    <n v="3293000000"/>
    <n v="3726000000"/>
    <s v=" $-   "/>
    <n v="1208000000"/>
    <x v="0"/>
    <x v="59"/>
  </r>
  <r>
    <n v="399"/>
    <s v="CSX"/>
    <x v="3"/>
    <d v="2016-12-30T00:00:00"/>
    <x v="370"/>
    <n v="2782000000"/>
    <n v="3597000000"/>
    <s v=" $-   "/>
    <n v="1301000000"/>
    <x v="0"/>
    <x v="59"/>
  </r>
  <r>
    <n v="400"/>
    <s v="CTAS"/>
    <x v="0"/>
    <d v="2013-05-31T00:00:00"/>
    <x v="371"/>
    <n v="2492655000"/>
    <n v="1187331000"/>
    <s v=" $-   "/>
    <s v=" $-   "/>
    <x v="0"/>
    <x v="60"/>
  </r>
  <r>
    <n v="401"/>
    <s v="CTAS"/>
    <x v="1"/>
    <d v="2014-05-31T00:00:00"/>
    <x v="372"/>
    <n v="2444085000"/>
    <n v="1147039000"/>
    <s v=" $-   "/>
    <s v=" $-   "/>
    <x v="0"/>
    <x v="60"/>
  </r>
  <r>
    <n v="402"/>
    <s v="CTAS"/>
    <x v="2"/>
    <d v="2015-05-31T00:00:00"/>
    <x v="373"/>
    <n v="2555549000"/>
    <n v="1224930000"/>
    <s v=" $-   "/>
    <s v=" $-   "/>
    <x v="0"/>
    <x v="60"/>
  </r>
  <r>
    <n v="403"/>
    <s v="CTAS"/>
    <x v="3"/>
    <d v="2016-05-31T00:00:00"/>
    <x v="374"/>
    <n v="2775588000"/>
    <n v="1348122000"/>
    <s v=" $-   "/>
    <s v=" $-   "/>
    <x v="0"/>
    <x v="60"/>
  </r>
  <r>
    <n v="404"/>
    <s v="CTL"/>
    <x v="0"/>
    <d v="2012-12-31T00:00:00"/>
    <x v="375"/>
    <n v="7639000000"/>
    <n v="3244000000"/>
    <s v=" $-   "/>
    <n v="4780000000"/>
    <x v="10"/>
    <x v="61"/>
  </r>
  <r>
    <n v="405"/>
    <s v="CTL"/>
    <x v="1"/>
    <d v="2013-12-31T00:00:00"/>
    <x v="376"/>
    <n v="7507000000"/>
    <n v="3502000000"/>
    <s v=" $-   "/>
    <n v="4541000000"/>
    <x v="10"/>
    <x v="61"/>
  </r>
  <r>
    <n v="406"/>
    <s v="CTL"/>
    <x v="2"/>
    <d v="2014-12-31T00:00:00"/>
    <x v="377"/>
    <n v="7846000000"/>
    <n v="3347000000"/>
    <s v=" $-   "/>
    <n v="4428000000"/>
    <x v="10"/>
    <x v="61"/>
  </r>
  <r>
    <n v="407"/>
    <s v="CTL"/>
    <x v="3"/>
    <d v="2015-12-31T00:00:00"/>
    <x v="378"/>
    <n v="7778000000"/>
    <n v="3328000000"/>
    <s v=" $-   "/>
    <n v="4189000000"/>
    <x v="10"/>
    <x v="61"/>
  </r>
  <r>
    <n v="408"/>
    <s v="CTSH"/>
    <x v="0"/>
    <d v="2012-12-31T00:00:00"/>
    <x v="379"/>
    <n v="4278241000"/>
    <n v="1557646000"/>
    <s v=" $-   "/>
    <n v="149089000"/>
    <x v="2"/>
    <x v="58"/>
  </r>
  <r>
    <n v="409"/>
    <s v="CTSH"/>
    <x v="1"/>
    <d v="2013-12-31T00:00:00"/>
    <x v="380"/>
    <n v="5265500000"/>
    <n v="1727600000"/>
    <s v=" $-   "/>
    <n v="172200000"/>
    <x v="2"/>
    <x v="58"/>
  </r>
  <r>
    <n v="410"/>
    <s v="CTSH"/>
    <x v="2"/>
    <d v="2014-12-31T00:00:00"/>
    <x v="381"/>
    <n v="6141100000"/>
    <n v="2037000000"/>
    <s v=" $-   "/>
    <n v="199700000"/>
    <x v="2"/>
    <x v="58"/>
  </r>
  <r>
    <n v="411"/>
    <s v="CTSH"/>
    <x v="3"/>
    <d v="2015-12-31T00:00:00"/>
    <x v="382"/>
    <n v="7440200000"/>
    <n v="2508600000"/>
    <s v=" $-   "/>
    <n v="325200000"/>
    <x v="2"/>
    <x v="58"/>
  </r>
  <r>
    <n v="412"/>
    <s v="CTXS"/>
    <x v="0"/>
    <d v="2013-12-31T00:00:00"/>
    <x v="383"/>
    <n v="502795000"/>
    <n v="1476916000"/>
    <n v="516338000"/>
    <n v="41668000"/>
    <x v="2"/>
    <x v="16"/>
  </r>
  <r>
    <n v="413"/>
    <s v="CTXS"/>
    <x v="1"/>
    <d v="2014-12-31T00:00:00"/>
    <x v="384"/>
    <n v="620219000"/>
    <n v="1600187000"/>
    <n v="553817000"/>
    <n v="39577000"/>
    <x v="2"/>
    <x v="16"/>
  </r>
  <r>
    <n v="414"/>
    <s v="CTXS"/>
    <x v="2"/>
    <d v="2015-12-31T00:00:00"/>
    <x v="385"/>
    <n v="614364000"/>
    <n v="1538027000"/>
    <n v="563975000"/>
    <n v="41595000"/>
    <x v="2"/>
    <x v="16"/>
  </r>
  <r>
    <n v="415"/>
    <s v="CTXS"/>
    <x v="3"/>
    <d v="2016-12-31T00:00:00"/>
    <x v="386"/>
    <n v="559541000"/>
    <n v="1620006000"/>
    <n v="489265000"/>
    <n v="29173000"/>
    <x v="2"/>
    <x v="16"/>
  </r>
  <r>
    <n v="416"/>
    <s v="CVS"/>
    <x v="0"/>
    <d v="2013-12-31T00:00:00"/>
    <x v="387"/>
    <n v="102978000000"/>
    <s v=" $-   "/>
    <s v=" $-   "/>
    <s v=" $-   "/>
    <x v="4"/>
    <x v="62"/>
  </r>
  <r>
    <n v="417"/>
    <s v="CVS"/>
    <x v="1"/>
    <d v="2014-12-31T00:00:00"/>
    <x v="388"/>
    <n v="114000000000"/>
    <s v=" $-   "/>
    <s v=" $-   "/>
    <s v=" $-   "/>
    <x v="4"/>
    <x v="62"/>
  </r>
  <r>
    <n v="418"/>
    <s v="CVS"/>
    <x v="2"/>
    <d v="2015-12-31T00:00:00"/>
    <x v="389"/>
    <n v="126762000000"/>
    <s v=" $-   "/>
    <s v=" $-   "/>
    <s v=" $-   "/>
    <x v="4"/>
    <x v="62"/>
  </r>
  <r>
    <n v="419"/>
    <s v="CVS"/>
    <x v="3"/>
    <d v="2016-12-31T00:00:00"/>
    <x v="390"/>
    <n v="148669000000"/>
    <s v=" $-   "/>
    <s v=" $-   "/>
    <s v=" $-   "/>
    <x v="4"/>
    <x v="62"/>
  </r>
  <r>
    <n v="420"/>
    <s v="CVX"/>
    <x v="0"/>
    <d v="2012-12-31T00:00:00"/>
    <x v="391"/>
    <n v="163336000000"/>
    <n v="17100000000"/>
    <s v=" $-   "/>
    <n v="13413000000"/>
    <x v="9"/>
    <x v="48"/>
  </r>
  <r>
    <n v="421"/>
    <s v="CVX"/>
    <x v="1"/>
    <d v="2013-12-31T00:00:00"/>
    <x v="392"/>
    <n v="159323000000"/>
    <n v="17573000000"/>
    <s v=" $-   "/>
    <n v="14186000000"/>
    <x v="9"/>
    <x v="48"/>
  </r>
  <r>
    <n v="422"/>
    <s v="CVX"/>
    <x v="2"/>
    <d v="2014-12-31T00:00:00"/>
    <x v="393"/>
    <n v="144956000000"/>
    <n v="17034000000"/>
    <s v=" $-   "/>
    <n v="16793000000"/>
    <x v="9"/>
    <x v="48"/>
  </r>
  <r>
    <n v="423"/>
    <s v="CVX"/>
    <x v="3"/>
    <d v="2015-12-31T00:00:00"/>
    <x v="394"/>
    <n v="92785000000"/>
    <n v="16473000000"/>
    <s v=" $-   "/>
    <n v="21037000000"/>
    <x v="9"/>
    <x v="48"/>
  </r>
  <r>
    <n v="424"/>
    <s v="CXO"/>
    <x v="0"/>
    <d v="2012-12-31T00:00:00"/>
    <x v="395"/>
    <n v="343743000"/>
    <n v="133796000"/>
    <s v=" $-   "/>
    <n v="579315000"/>
    <x v="9"/>
    <x v="27"/>
  </r>
  <r>
    <n v="425"/>
    <s v="CXO"/>
    <x v="1"/>
    <d v="2013-12-31T00:00:00"/>
    <x v="396"/>
    <n v="455436000"/>
    <n v="169815000"/>
    <s v=" $-   "/>
    <n v="778655000"/>
    <x v="9"/>
    <x v="27"/>
  </r>
  <r>
    <n v="426"/>
    <s v="CXO"/>
    <x v="2"/>
    <d v="2014-12-31T00:00:00"/>
    <x v="397"/>
    <n v="538374000"/>
    <n v="204161000"/>
    <s v=" $-   "/>
    <n v="986812000"/>
    <x v="9"/>
    <x v="27"/>
  </r>
  <r>
    <n v="427"/>
    <s v="CXO"/>
    <x v="3"/>
    <d v="2015-12-31T00:00:00"/>
    <x v="398"/>
    <n v="541359000"/>
    <n v="230734000"/>
    <s v=" $-   "/>
    <n v="1230853000"/>
    <x v="9"/>
    <x v="27"/>
  </r>
  <r>
    <n v="428"/>
    <s v="D"/>
    <x v="0"/>
    <d v="2012-12-31T00:00:00"/>
    <x v="399"/>
    <n v="8300000000"/>
    <n v="550000000"/>
    <s v=" $-   "/>
    <n v="1127000000"/>
    <x v="5"/>
    <x v="11"/>
  </r>
  <r>
    <n v="429"/>
    <s v="D"/>
    <x v="1"/>
    <d v="2013-12-31T00:00:00"/>
    <x v="400"/>
    <n v="8033000000"/>
    <n v="563000000"/>
    <s v=" $-   "/>
    <n v="1208000000"/>
    <x v="5"/>
    <x v="11"/>
  </r>
  <r>
    <n v="430"/>
    <s v="D"/>
    <x v="2"/>
    <d v="2014-12-31T00:00:00"/>
    <x v="401"/>
    <n v="7881000000"/>
    <n v="542000000"/>
    <s v=" $-   "/>
    <n v="1292000000"/>
    <x v="5"/>
    <x v="11"/>
  </r>
  <r>
    <n v="431"/>
    <s v="D"/>
    <x v="3"/>
    <d v="2015-12-31T00:00:00"/>
    <x v="402"/>
    <n v="6201000000"/>
    <n v="551000000"/>
    <s v=" $-   "/>
    <n v="1395000000"/>
    <x v="5"/>
    <x v="11"/>
  </r>
  <r>
    <n v="432"/>
    <s v="DAL"/>
    <x v="0"/>
    <d v="2013-12-31T00:00:00"/>
    <x v="403"/>
    <n v="20964000000"/>
    <n v="11349000000"/>
    <s v=" $-   "/>
    <n v="1658000000"/>
    <x v="0"/>
    <x v="0"/>
  </r>
  <r>
    <n v="433"/>
    <s v="DAL"/>
    <x v="1"/>
    <d v="2014-12-31T00:00:00"/>
    <x v="404"/>
    <n v="22967000000"/>
    <n v="12702000000"/>
    <s v=" $-   "/>
    <n v="1771000000"/>
    <x v="0"/>
    <x v="0"/>
  </r>
  <r>
    <n v="434"/>
    <s v="DAL"/>
    <x v="2"/>
    <d v="2015-12-31T00:00:00"/>
    <x v="405"/>
    <n v="17096000000"/>
    <n v="13936000000"/>
    <s v=" $-   "/>
    <n v="1835000000"/>
    <x v="0"/>
    <x v="0"/>
  </r>
  <r>
    <n v="435"/>
    <s v="DAL"/>
    <x v="3"/>
    <d v="2016-12-31T00:00:00"/>
    <x v="406"/>
    <n v="15940000000"/>
    <n v="14845000000"/>
    <s v=" $-   "/>
    <n v="1902000000"/>
    <x v="0"/>
    <x v="0"/>
  </r>
  <r>
    <n v="436"/>
    <s v="DD"/>
    <x v="0"/>
    <d v="2013-12-31T00:00:00"/>
    <x v="407"/>
    <n v="17642000000"/>
    <n v="6564000000"/>
    <n v="2037000000"/>
    <s v=" $-   "/>
    <x v="8"/>
    <x v="63"/>
  </r>
  <r>
    <n v="437"/>
    <s v="DD"/>
    <x v="1"/>
    <d v="2014-12-31T00:00:00"/>
    <x v="408"/>
    <n v="17023000000"/>
    <n v="5536000000"/>
    <n v="1958000000"/>
    <s v=" $-   "/>
    <x v="8"/>
    <x v="63"/>
  </r>
  <r>
    <n v="438"/>
    <s v="DD"/>
    <x v="2"/>
    <d v="2015-12-31T00:00:00"/>
    <x v="409"/>
    <n v="15112000000"/>
    <n v="5074000000"/>
    <n v="1898000000"/>
    <s v=" $-   "/>
    <x v="8"/>
    <x v="63"/>
  </r>
  <r>
    <n v="439"/>
    <s v="DD"/>
    <x v="3"/>
    <d v="2016-12-31T00:00:00"/>
    <x v="410"/>
    <n v="14469000000"/>
    <n v="5005000000"/>
    <n v="1641000000"/>
    <s v=" $-   "/>
    <x v="8"/>
    <x v="63"/>
  </r>
  <r>
    <n v="440"/>
    <s v="DE"/>
    <x v="0"/>
    <d v="2013-10-31T00:00:00"/>
    <x v="411"/>
    <n v="25667300000"/>
    <n v="4426100000"/>
    <n v="1477300000"/>
    <s v=" $-   "/>
    <x v="0"/>
    <x v="41"/>
  </r>
  <r>
    <n v="441"/>
    <s v="DE"/>
    <x v="1"/>
    <d v="2014-10-31T00:00:00"/>
    <x v="412"/>
    <n v="24775800000"/>
    <n v="4377700000"/>
    <n v="1452000000"/>
    <s v=" $-   "/>
    <x v="0"/>
    <x v="41"/>
  </r>
  <r>
    <n v="442"/>
    <s v="DE"/>
    <x v="2"/>
    <d v="2015-10-31T00:00:00"/>
    <x v="413"/>
    <n v="20143200000"/>
    <n v="3834400000"/>
    <n v="1425100000"/>
    <s v=" $-   "/>
    <x v="0"/>
    <x v="41"/>
  </r>
  <r>
    <n v="443"/>
    <s v="DE"/>
    <x v="3"/>
    <d v="2016-10-31T00:00:00"/>
    <x v="414"/>
    <n v="18248900000"/>
    <n v="4018300000"/>
    <n v="1389100000"/>
    <s v=" $-   "/>
    <x v="0"/>
    <x v="41"/>
  </r>
  <r>
    <n v="444"/>
    <s v="DFS"/>
    <x v="0"/>
    <d v="2012-11-30T00:00:00"/>
    <x v="415"/>
    <n v="845000000"/>
    <n v="3052000000"/>
    <s v=" $-   "/>
    <n v="848000000"/>
    <x v="6"/>
    <x v="34"/>
  </r>
  <r>
    <n v="445"/>
    <s v="DFS"/>
    <x v="1"/>
    <d v="2013-12-31T00:00:00"/>
    <x v="416"/>
    <n v="698000000"/>
    <n v="3194000000"/>
    <s v=" $-   "/>
    <n v="1086000000"/>
    <x v="6"/>
    <x v="34"/>
  </r>
  <r>
    <n v="446"/>
    <s v="DFS"/>
    <x v="2"/>
    <d v="2014-12-31T00:00:00"/>
    <x v="417"/>
    <n v="614000000"/>
    <n v="3340000000"/>
    <s v=" $-   "/>
    <n v="1443000000"/>
    <x v="6"/>
    <x v="34"/>
  </r>
  <r>
    <n v="447"/>
    <s v="DFS"/>
    <x v="3"/>
    <d v="2015-12-31T00:00:00"/>
    <x v="418"/>
    <n v="623000000"/>
    <n v="3615000000"/>
    <s v=" $-   "/>
    <n v="1512000000"/>
    <x v="6"/>
    <x v="34"/>
  </r>
  <r>
    <n v="448"/>
    <s v="DG"/>
    <x v="0"/>
    <d v="2013-02-01T00:00:00"/>
    <x v="419"/>
    <n v="10936727000"/>
    <n v="3430125000"/>
    <s v=" $-   "/>
    <s v=" $-   "/>
    <x v="1"/>
    <x v="64"/>
  </r>
  <r>
    <n v="449"/>
    <s v="DG"/>
    <x v="1"/>
    <d v="2014-01-31T00:00:00"/>
    <x v="420"/>
    <n v="12068425000"/>
    <n v="3699557000"/>
    <s v=" $-   "/>
    <s v=" $-   "/>
    <x v="1"/>
    <x v="64"/>
  </r>
  <r>
    <n v="450"/>
    <s v="DG"/>
    <x v="2"/>
    <d v="2015-01-30T00:00:00"/>
    <x v="421"/>
    <n v="13107081000"/>
    <n v="4033414000"/>
    <s v=" $-   "/>
    <s v=" $-   "/>
    <x v="1"/>
    <x v="64"/>
  </r>
  <r>
    <n v="451"/>
    <s v="DG"/>
    <x v="3"/>
    <d v="2016-01-29T00:00:00"/>
    <x v="422"/>
    <n v="14062471000"/>
    <n v="4365797000"/>
    <s v=" $-   "/>
    <s v=" $-   "/>
    <x v="1"/>
    <x v="64"/>
  </r>
  <r>
    <n v="452"/>
    <s v="DGX"/>
    <x v="0"/>
    <d v="2012-12-31T00:00:00"/>
    <x v="423"/>
    <n v="4365000000"/>
    <n v="1742000000"/>
    <s v=" $-   "/>
    <n v="75000000"/>
    <x v="3"/>
    <x v="65"/>
  </r>
  <r>
    <n v="453"/>
    <s v="DGX"/>
    <x v="1"/>
    <d v="2013-12-31T00:00:00"/>
    <x v="424"/>
    <n v="4326000000"/>
    <n v="1740000000"/>
    <s v=" $-   "/>
    <n v="79000000"/>
    <x v="3"/>
    <x v="65"/>
  </r>
  <r>
    <n v="454"/>
    <s v="DGX"/>
    <x v="2"/>
    <d v="2014-12-31T00:00:00"/>
    <x v="425"/>
    <n v="4637000000"/>
    <n v="1721000000"/>
    <s v=" $-   "/>
    <n v="94000000"/>
    <x v="3"/>
    <x v="65"/>
  </r>
  <r>
    <n v="455"/>
    <s v="DGX"/>
    <x v="3"/>
    <d v="2015-12-31T00:00:00"/>
    <x v="426"/>
    <n v="4657000000"/>
    <n v="1356000000"/>
    <s v=" $-   "/>
    <n v="81000000"/>
    <x v="3"/>
    <x v="65"/>
  </r>
  <r>
    <n v="456"/>
    <s v="DHI"/>
    <x v="0"/>
    <d v="2013-09-30T00:00:00"/>
    <x v="427"/>
    <n v="4853500000"/>
    <n v="649900000"/>
    <s v=" $-   "/>
    <s v=" $-   "/>
    <x v="1"/>
    <x v="66"/>
  </r>
  <r>
    <n v="457"/>
    <s v="DHI"/>
    <x v="1"/>
    <d v="2014-09-30T00:00:00"/>
    <x v="428"/>
    <n v="6268600000"/>
    <n v="826900000"/>
    <s v=" $-   "/>
    <s v=" $-   "/>
    <x v="1"/>
    <x v="66"/>
  </r>
  <r>
    <n v="458"/>
    <s v="DHI"/>
    <x v="2"/>
    <d v="2015-09-30T00:00:00"/>
    <x v="429"/>
    <n v="8535700000"/>
    <n v="1003000000"/>
    <s v=" $-   "/>
    <s v=" $-   "/>
    <x v="1"/>
    <x v="66"/>
  </r>
  <r>
    <n v="459"/>
    <s v="DHI"/>
    <x v="3"/>
    <d v="2016-09-30T00:00:00"/>
    <x v="430"/>
    <n v="9502600000"/>
    <n v="1100300000"/>
    <s v=" $-   "/>
    <s v=" $-   "/>
    <x v="1"/>
    <x v="66"/>
  </r>
  <r>
    <n v="460"/>
    <s v="DHR"/>
    <x v="0"/>
    <d v="2012-12-31T00:00:00"/>
    <x v="431"/>
    <n v="8846100000"/>
    <n v="5181200000"/>
    <n v="1137900000"/>
    <s v=" $-   "/>
    <x v="0"/>
    <x v="53"/>
  </r>
  <r>
    <n v="461"/>
    <s v="DHR"/>
    <x v="1"/>
    <d v="2013-12-31T00:00:00"/>
    <x v="432"/>
    <n v="8941100000"/>
    <n v="5117100000"/>
    <n v="1104400000"/>
    <s v=" $-   "/>
    <x v="0"/>
    <x v="53"/>
  </r>
  <r>
    <n v="462"/>
    <s v="DHR"/>
    <x v="2"/>
    <d v="2014-12-31T00:00:00"/>
    <x v="433"/>
    <n v="9261400000"/>
    <n v="5389000000"/>
    <n v="1157000000"/>
    <s v=" $-   "/>
    <x v="0"/>
    <x v="53"/>
  </r>
  <r>
    <n v="463"/>
    <s v="DHR"/>
    <x v="3"/>
    <d v="2015-12-31T00:00:00"/>
    <x v="434"/>
    <n v="9800600000"/>
    <n v="6054300000"/>
    <n v="1239100000"/>
    <s v=" $-   "/>
    <x v="0"/>
    <x v="53"/>
  </r>
  <r>
    <n v="464"/>
    <s v="DIS"/>
    <x v="0"/>
    <d v="2013-09-28T00:00:00"/>
    <x v="435"/>
    <n v="25034000000"/>
    <n v="8365000000"/>
    <s v=" $-   "/>
    <n v="2192000000"/>
    <x v="1"/>
    <x v="67"/>
  </r>
  <r>
    <n v="465"/>
    <s v="DIS"/>
    <x v="1"/>
    <d v="2014-09-27T00:00:00"/>
    <x v="436"/>
    <n v="26420000000"/>
    <n v="8565000000"/>
    <s v=" $-   "/>
    <n v="2288000000"/>
    <x v="1"/>
    <x v="67"/>
  </r>
  <r>
    <n v="466"/>
    <s v="DIS"/>
    <x v="2"/>
    <d v="2015-10-03T00:00:00"/>
    <x v="437"/>
    <n v="28364000000"/>
    <n v="8523000000"/>
    <s v=" $-   "/>
    <n v="2354000000"/>
    <x v="1"/>
    <x v="67"/>
  </r>
  <r>
    <n v="467"/>
    <s v="DIS"/>
    <x v="3"/>
    <d v="2016-10-01T00:00:00"/>
    <x v="438"/>
    <n v="29993000000"/>
    <n v="8754000000"/>
    <s v=" $-   "/>
    <n v="2527000000"/>
    <x v="1"/>
    <x v="67"/>
  </r>
  <r>
    <n v="468"/>
    <s v="DISCA"/>
    <x v="0"/>
    <d v="2013-12-31T00:00:00"/>
    <x v="439"/>
    <n v="1689000000"/>
    <n v="1598000000"/>
    <s v=" $-   "/>
    <n v="276000000"/>
    <x v="1"/>
    <x v="50"/>
  </r>
  <r>
    <n v="469"/>
    <s v="DISCA"/>
    <x v="1"/>
    <d v="2014-12-31T00:00:00"/>
    <x v="440"/>
    <n v="2124000000"/>
    <n v="1692000000"/>
    <s v=" $-   "/>
    <n v="329000000"/>
    <x v="1"/>
    <x v="50"/>
  </r>
  <r>
    <n v="470"/>
    <s v="DISCA"/>
    <x v="2"/>
    <d v="2015-12-31T00:00:00"/>
    <x v="441"/>
    <n v="2343000000"/>
    <n v="1669000000"/>
    <s v=" $-   "/>
    <n v="330000000"/>
    <x v="1"/>
    <x v="50"/>
  </r>
  <r>
    <n v="471"/>
    <s v="DISCA"/>
    <x v="3"/>
    <d v="2016-12-31T00:00:00"/>
    <x v="442"/>
    <n v="2432000000"/>
    <n v="1690000000"/>
    <s v=" $-   "/>
    <n v="322000000"/>
    <x v="1"/>
    <x v="50"/>
  </r>
  <r>
    <n v="472"/>
    <s v="DISCK"/>
    <x v="0"/>
    <d v="2013-12-31T00:00:00"/>
    <x v="439"/>
    <n v="1689000000"/>
    <n v="1598000000"/>
    <s v=" $-   "/>
    <n v="276000000"/>
    <x v="1"/>
    <x v="50"/>
  </r>
  <r>
    <n v="473"/>
    <s v="DISCK"/>
    <x v="1"/>
    <d v="2014-12-31T00:00:00"/>
    <x v="440"/>
    <n v="2124000000"/>
    <n v="1692000000"/>
    <s v=" $-   "/>
    <n v="329000000"/>
    <x v="1"/>
    <x v="50"/>
  </r>
  <r>
    <n v="474"/>
    <s v="DISCK"/>
    <x v="2"/>
    <d v="2015-12-31T00:00:00"/>
    <x v="441"/>
    <n v="2343000000"/>
    <n v="1669000000"/>
    <s v=" $-   "/>
    <n v="330000000"/>
    <x v="1"/>
    <x v="50"/>
  </r>
  <r>
    <n v="475"/>
    <s v="DISCK"/>
    <x v="3"/>
    <d v="2016-12-31T00:00:00"/>
    <x v="442"/>
    <n v="2432000000"/>
    <n v="1690000000"/>
    <s v=" $-   "/>
    <n v="322000000"/>
    <x v="1"/>
    <x v="50"/>
  </r>
  <r>
    <n v="476"/>
    <s v="DLPH"/>
    <x v="0"/>
    <d v="2013-12-31T00:00:00"/>
    <x v="443"/>
    <n v="12274000000"/>
    <n v="916000000"/>
    <s v=" $-   "/>
    <n v="97000000"/>
    <x v="1"/>
    <x v="39"/>
  </r>
  <r>
    <n v="477"/>
    <s v="DLPH"/>
    <x v="1"/>
    <d v="2014-12-31T00:00:00"/>
    <x v="444"/>
    <n v="12471000000"/>
    <n v="1036000000"/>
    <s v=" $-   "/>
    <n v="94000000"/>
    <x v="1"/>
    <x v="39"/>
  </r>
  <r>
    <n v="478"/>
    <s v="DLPH"/>
    <x v="2"/>
    <d v="2015-12-31T00:00:00"/>
    <x v="445"/>
    <n v="12155000000"/>
    <n v="1017000000"/>
    <s v=" $-   "/>
    <n v="93000000"/>
    <x v="1"/>
    <x v="39"/>
  </r>
  <r>
    <n v="479"/>
    <s v="DLPH"/>
    <x v="3"/>
    <d v="2016-12-31T00:00:00"/>
    <x v="446"/>
    <n v="13107000000"/>
    <n v="1145000000"/>
    <s v=" $-   "/>
    <n v="134000000"/>
    <x v="1"/>
    <x v="39"/>
  </r>
  <r>
    <n v="480"/>
    <s v="DLR"/>
    <x v="0"/>
    <d v="2012-12-31T00:00:00"/>
    <x v="447"/>
    <n v="461898000"/>
    <n v="68538000"/>
    <s v=" $-   "/>
    <n v="382553000"/>
    <x v="7"/>
    <x v="23"/>
  </r>
  <r>
    <n v="481"/>
    <s v="DLR"/>
    <x v="1"/>
    <d v="2013-12-31T00:00:00"/>
    <x v="448"/>
    <n v="555660000"/>
    <n v="69323000"/>
    <s v=" $-   "/>
    <n v="475464000"/>
    <x v="7"/>
    <x v="23"/>
  </r>
  <r>
    <n v="482"/>
    <s v="DLR"/>
    <x v="2"/>
    <d v="2014-12-31T00:00:00"/>
    <x v="449"/>
    <n v="603321000"/>
    <n v="89468000"/>
    <s v=" $-   "/>
    <n v="538513000"/>
    <x v="7"/>
    <x v="23"/>
  </r>
  <r>
    <n v="483"/>
    <s v="DLR"/>
    <x v="3"/>
    <d v="2015-12-31T00:00:00"/>
    <x v="450"/>
    <n v="651282000"/>
    <n v="139616000"/>
    <s v=" $-   "/>
    <n v="570527000"/>
    <x v="7"/>
    <x v="23"/>
  </r>
  <r>
    <n v="484"/>
    <s v="DLTR"/>
    <x v="0"/>
    <d v="2013-02-02T00:00:00"/>
    <x v="451"/>
    <n v="4741800000"/>
    <n v="1732600000"/>
    <s v=" $-   "/>
    <s v=" $-   "/>
    <x v="1"/>
    <x v="64"/>
  </r>
  <r>
    <n v="485"/>
    <s v="DLTR"/>
    <x v="1"/>
    <d v="2014-02-01T00:00:00"/>
    <x v="452"/>
    <n v="5050500000"/>
    <n v="1819500000"/>
    <s v=" $-   "/>
    <s v=" $-   "/>
    <x v="1"/>
    <x v="64"/>
  </r>
  <r>
    <n v="486"/>
    <s v="DLTR"/>
    <x v="2"/>
    <d v="2015-01-31T00:00:00"/>
    <x v="453"/>
    <n v="5568200000"/>
    <n v="1993800000"/>
    <s v=" $-   "/>
    <s v=" $-   "/>
    <x v="1"/>
    <x v="64"/>
  </r>
  <r>
    <n v="487"/>
    <s v="DLTR"/>
    <x v="3"/>
    <d v="2016-01-30T00:00:00"/>
    <x v="454"/>
    <n v="10841700000"/>
    <n v="3607000000"/>
    <s v=" $-   "/>
    <s v=" $-   "/>
    <x v="1"/>
    <x v="64"/>
  </r>
  <r>
    <n v="488"/>
    <s v="DNB"/>
    <x v="0"/>
    <d v="2012-12-31T00:00:00"/>
    <x v="455"/>
    <s v=" $-   "/>
    <n v="1123200000"/>
    <s v=" $-   "/>
    <n v="78300000"/>
    <x v="0"/>
    <x v="68"/>
  </r>
  <r>
    <n v="489"/>
    <s v="DNB"/>
    <x v="1"/>
    <d v="2013-12-31T00:00:00"/>
    <x v="456"/>
    <s v=" $-   "/>
    <n v="1058000000"/>
    <s v=" $-   "/>
    <n v="60400000"/>
    <x v="0"/>
    <x v="68"/>
  </r>
  <r>
    <n v="490"/>
    <s v="DNB"/>
    <x v="2"/>
    <d v="2014-12-31T00:00:00"/>
    <x v="457"/>
    <s v=" $-   "/>
    <n v="1105700000"/>
    <s v=" $-   "/>
    <n v="52500000"/>
    <x v="0"/>
    <x v="68"/>
  </r>
  <r>
    <n v="491"/>
    <s v="DNB"/>
    <x v="3"/>
    <d v="2015-12-31T00:00:00"/>
    <x v="458"/>
    <s v=" $-   "/>
    <n v="1209100000"/>
    <s v=" $-   "/>
    <n v="58700000"/>
    <x v="0"/>
    <x v="68"/>
  </r>
  <r>
    <n v="492"/>
    <s v="DOV"/>
    <x v="0"/>
    <d v="2013-12-31T00:00:00"/>
    <x v="459"/>
    <n v="4376505000"/>
    <n v="1616921000"/>
    <s v=" $-   "/>
    <s v=" $-   "/>
    <x v="0"/>
    <x v="52"/>
  </r>
  <r>
    <n v="493"/>
    <s v="DOV"/>
    <x v="1"/>
    <d v="2014-12-31T00:00:00"/>
    <x v="460"/>
    <n v="4778479000"/>
    <n v="1758765000"/>
    <s v=" $-   "/>
    <s v=" $-   "/>
    <x v="0"/>
    <x v="52"/>
  </r>
  <r>
    <n v="494"/>
    <s v="DOV"/>
    <x v="2"/>
    <d v="2015-12-31T00:00:00"/>
    <x v="461"/>
    <n v="4388167000"/>
    <n v="1647382000"/>
    <s v=" $-   "/>
    <s v=" $-   "/>
    <x v="0"/>
    <x v="52"/>
  </r>
  <r>
    <n v="495"/>
    <s v="DOV"/>
    <x v="3"/>
    <d v="2016-12-31T00:00:00"/>
    <x v="462"/>
    <n v="4322373000"/>
    <n v="1757523000"/>
    <s v=" $-   "/>
    <s v=" $-   "/>
    <x v="0"/>
    <x v="52"/>
  </r>
  <r>
    <n v="496"/>
    <s v="DPS"/>
    <x v="0"/>
    <d v="2013-12-31T00:00:00"/>
    <x v="463"/>
    <n v="2499000000"/>
    <n v="2337000000"/>
    <s v=" $-   "/>
    <n v="115000000"/>
    <x v="4"/>
    <x v="69"/>
  </r>
  <r>
    <n v="497"/>
    <s v="DPS"/>
    <x v="1"/>
    <d v="2014-12-31T00:00:00"/>
    <x v="464"/>
    <n v="2491000000"/>
    <n v="2335000000"/>
    <s v=" $-   "/>
    <n v="115000000"/>
    <x v="4"/>
    <x v="69"/>
  </r>
  <r>
    <n v="498"/>
    <s v="DPS"/>
    <x v="2"/>
    <d v="2015-12-31T00:00:00"/>
    <x v="465"/>
    <n v="2559000000"/>
    <n v="2320000000"/>
    <s v=" $-   "/>
    <n v="105000000"/>
    <x v="4"/>
    <x v="69"/>
  </r>
  <r>
    <n v="499"/>
    <s v="DPS"/>
    <x v="3"/>
    <d v="2016-12-31T00:00:00"/>
    <x v="466"/>
    <n v="2582000000"/>
    <n v="2326000000"/>
    <s v=" $-   "/>
    <n v="99000000"/>
    <x v="4"/>
    <x v="69"/>
  </r>
  <r>
    <n v="500"/>
    <s v="DRI"/>
    <x v="0"/>
    <d v="2013-05-26T00:00:00"/>
    <x v="467"/>
    <n v="4616600000"/>
    <n v="625200000"/>
    <s v=" $-   "/>
    <n v="278300000"/>
    <x v="1"/>
    <x v="51"/>
  </r>
  <r>
    <n v="501"/>
    <s v="DRI"/>
    <x v="1"/>
    <d v="2014-05-25T00:00:00"/>
    <x v="468"/>
    <n v="4990500000"/>
    <n v="665400000"/>
    <s v=" $-   "/>
    <n v="304400000"/>
    <x v="1"/>
    <x v="51"/>
  </r>
  <r>
    <n v="502"/>
    <s v="DRI"/>
    <x v="2"/>
    <d v="2015-05-31T00:00:00"/>
    <x v="469"/>
    <n v="5341500000"/>
    <n v="673500000"/>
    <s v=" $-   "/>
    <n v="319300000"/>
    <x v="1"/>
    <x v="51"/>
  </r>
  <r>
    <n v="503"/>
    <s v="DRI"/>
    <x v="3"/>
    <d v="2016-05-29T00:00:00"/>
    <x v="470"/>
    <n v="5392400000"/>
    <n v="622900000"/>
    <s v=" $-   "/>
    <n v="290200000"/>
    <x v="1"/>
    <x v="51"/>
  </r>
  <r>
    <n v="504"/>
    <s v="DUK"/>
    <x v="0"/>
    <d v="2012-12-31T00:00:00"/>
    <x v="471"/>
    <n v="11235000000"/>
    <n v="965000000"/>
    <s v=" $-   "/>
    <n v="2145000000"/>
    <x v="5"/>
    <x v="11"/>
  </r>
  <r>
    <n v="505"/>
    <s v="DUK"/>
    <x v="1"/>
    <d v="2013-12-31T00:00:00"/>
    <x v="472"/>
    <n v="13545000000"/>
    <n v="1274000000"/>
    <s v=" $-   "/>
    <n v="2668000000"/>
    <x v="5"/>
    <x v="11"/>
  </r>
  <r>
    <n v="506"/>
    <s v="DUK"/>
    <x v="2"/>
    <d v="2014-12-31T00:00:00"/>
    <x v="473"/>
    <n v="14323000000"/>
    <n v="1213000000"/>
    <s v=" $-   "/>
    <n v="3066000000"/>
    <x v="5"/>
    <x v="11"/>
  </r>
  <r>
    <n v="507"/>
    <s v="DUK"/>
    <x v="3"/>
    <d v="2015-12-31T00:00:00"/>
    <x v="474"/>
    <n v="13728000000"/>
    <n v="1135000000"/>
    <s v=" $-   "/>
    <n v="3144000000"/>
    <x v="5"/>
    <x v="11"/>
  </r>
  <r>
    <n v="508"/>
    <s v="DVA"/>
    <x v="0"/>
    <d v="2012-12-31T00:00:00"/>
    <x v="475"/>
    <n v="5583549000"/>
    <n v="889879000"/>
    <s v=" $-   "/>
    <n v="341969000"/>
    <x v="3"/>
    <x v="65"/>
  </r>
  <r>
    <n v="509"/>
    <s v="DVA"/>
    <x v="1"/>
    <d v="2013-12-31T00:00:00"/>
    <x v="476"/>
    <n v="8198377000"/>
    <n v="1516508000"/>
    <s v=" $-   "/>
    <n v="528737000"/>
    <x v="3"/>
    <x v="65"/>
  </r>
  <r>
    <n v="510"/>
    <s v="DVA"/>
    <x v="2"/>
    <d v="2014-12-31T00:00:00"/>
    <x v="477"/>
    <n v="9119305000"/>
    <n v="1278506000"/>
    <s v=" $-   "/>
    <n v="590935000"/>
    <x v="3"/>
    <x v="65"/>
  </r>
  <r>
    <n v="511"/>
    <s v="DVA"/>
    <x v="3"/>
    <d v="2015-12-31T00:00:00"/>
    <x v="478"/>
    <n v="9824834000"/>
    <n v="1947135000"/>
    <s v=" $-   "/>
    <n v="638024000"/>
    <x v="3"/>
    <x v="65"/>
  </r>
  <r>
    <n v="512"/>
    <s v="DVN"/>
    <x v="0"/>
    <d v="2013-12-31T00:00:00"/>
    <x v="479"/>
    <n v="2268000000"/>
    <n v="2743000000"/>
    <s v=" $-   "/>
    <n v="2780000000"/>
    <x v="9"/>
    <x v="27"/>
  </r>
  <r>
    <n v="513"/>
    <s v="DVN"/>
    <x v="1"/>
    <d v="2014-12-31T00:00:00"/>
    <x v="480"/>
    <n v="2332000000"/>
    <n v="8290000000"/>
    <s v=" $-   "/>
    <n v="3319000000"/>
    <x v="9"/>
    <x v="27"/>
  </r>
  <r>
    <n v="514"/>
    <s v="DVN"/>
    <x v="2"/>
    <d v="2015-12-31T00:00:00"/>
    <x v="481"/>
    <n v="2104000000"/>
    <n v="7741000000"/>
    <s v=" $-   "/>
    <n v="3129000000"/>
    <x v="9"/>
    <x v="27"/>
  </r>
  <r>
    <n v="515"/>
    <s v="DVN"/>
    <x v="3"/>
    <d v="2016-12-31T00:00:00"/>
    <x v="482"/>
    <n v="1582000000"/>
    <n v="6476000000"/>
    <s v=" $-   "/>
    <n v="1792000000"/>
    <x v="9"/>
    <x v="27"/>
  </r>
  <r>
    <n v="516"/>
    <s v="EA"/>
    <x v="0"/>
    <d v="2013-03-31T00:00:00"/>
    <x v="483"/>
    <n v="1388000000"/>
    <n v="1078000000"/>
    <n v="1153000000"/>
    <n v="30000000"/>
    <x v="2"/>
    <x v="31"/>
  </r>
  <r>
    <n v="517"/>
    <s v="EA"/>
    <x v="1"/>
    <d v="2014-03-31T00:00:00"/>
    <x v="484"/>
    <n v="1347000000"/>
    <n v="1055000000"/>
    <n v="1125000000"/>
    <n v="16000000"/>
    <x v="2"/>
    <x v="31"/>
  </r>
  <r>
    <n v="518"/>
    <s v="EA"/>
    <x v="2"/>
    <d v="2015-03-31T00:00:00"/>
    <x v="485"/>
    <n v="1429000000"/>
    <n v="1030000000"/>
    <n v="1094000000"/>
    <n v="14000000"/>
    <x v="2"/>
    <x v="31"/>
  </r>
  <r>
    <n v="519"/>
    <s v="EA"/>
    <x v="3"/>
    <d v="2016-03-31T00:00:00"/>
    <x v="486"/>
    <n v="1354000000"/>
    <n v="1028000000"/>
    <n v="1109000000"/>
    <n v="7000000"/>
    <x v="2"/>
    <x v="31"/>
  </r>
  <r>
    <n v="520"/>
    <s v="EBAY"/>
    <x v="0"/>
    <d v="2013-12-31T00:00:00"/>
    <x v="487"/>
    <n v="1492000000"/>
    <n v="3260000000"/>
    <n v="915000000"/>
    <n v="136000000"/>
    <x v="2"/>
    <x v="16"/>
  </r>
  <r>
    <n v="521"/>
    <s v="EBAY"/>
    <x v="1"/>
    <d v="2014-12-31T00:00:00"/>
    <x v="488"/>
    <n v="1663000000"/>
    <n v="3593000000"/>
    <n v="983000000"/>
    <n v="75000000"/>
    <x v="2"/>
    <x v="16"/>
  </r>
  <r>
    <n v="522"/>
    <s v="EBAY"/>
    <x v="2"/>
    <d v="2015-12-31T00:00:00"/>
    <x v="489"/>
    <n v="1771000000"/>
    <n v="3660000000"/>
    <n v="923000000"/>
    <n v="41000000"/>
    <x v="2"/>
    <x v="16"/>
  </r>
  <r>
    <n v="523"/>
    <s v="EBAY"/>
    <x v="3"/>
    <d v="2016-12-31T00:00:00"/>
    <x v="490"/>
    <n v="2007000000"/>
    <n v="3499000000"/>
    <n v="1114000000"/>
    <n v="34000000"/>
    <x v="2"/>
    <x v="16"/>
  </r>
  <r>
    <n v="524"/>
    <s v="ECL"/>
    <x v="0"/>
    <d v="2012-12-31T00:00:00"/>
    <x v="491"/>
    <n v="6385400000"/>
    <n v="4018300000"/>
    <s v=" $-   "/>
    <s v=" $-   "/>
    <x v="8"/>
    <x v="17"/>
  </r>
  <r>
    <n v="525"/>
    <s v="ECL"/>
    <x v="1"/>
    <d v="2013-12-31T00:00:00"/>
    <x v="492"/>
    <n v="7161200000"/>
    <n v="4360300000"/>
    <s v=" $-   "/>
    <s v=" $-   "/>
    <x v="8"/>
    <x v="17"/>
  </r>
  <r>
    <n v="526"/>
    <s v="ECL"/>
    <x v="2"/>
    <d v="2014-12-31T00:00:00"/>
    <x v="493"/>
    <n v="7679100000"/>
    <n v="4577600000"/>
    <s v=" $-   "/>
    <s v=" $-   "/>
    <x v="8"/>
    <x v="17"/>
  </r>
  <r>
    <n v="527"/>
    <s v="ECL"/>
    <x v="3"/>
    <d v="2015-12-31T00:00:00"/>
    <x v="494"/>
    <n v="7223500000"/>
    <n v="4345500000"/>
    <s v=" $-   "/>
    <s v=" $-   "/>
    <x v="8"/>
    <x v="17"/>
  </r>
  <r>
    <n v="528"/>
    <s v="ED"/>
    <x v="0"/>
    <d v="2013-12-31T00:00:00"/>
    <x v="495"/>
    <n v="7191000000"/>
    <n v="1895000000"/>
    <s v=" $-   "/>
    <n v="1024000000"/>
    <x v="5"/>
    <x v="11"/>
  </r>
  <r>
    <n v="529"/>
    <s v="ED"/>
    <x v="1"/>
    <d v="2014-12-31T00:00:00"/>
    <x v="496"/>
    <n v="7807000000"/>
    <n v="1877000000"/>
    <s v=" $-   "/>
    <n v="1071000000"/>
    <x v="5"/>
    <x v="11"/>
  </r>
  <r>
    <n v="530"/>
    <s v="ED"/>
    <x v="2"/>
    <d v="2015-12-31T00:00:00"/>
    <x v="497"/>
    <n v="7060000000"/>
    <n v="1937000000"/>
    <s v=" $-   "/>
    <n v="1130000000"/>
    <x v="5"/>
    <x v="11"/>
  </r>
  <r>
    <n v="531"/>
    <s v="ED"/>
    <x v="3"/>
    <d v="2016-12-31T00:00:00"/>
    <x v="498"/>
    <n v="6357000000"/>
    <n v="2031000000"/>
    <s v=" $-   "/>
    <n v="1216000000"/>
    <x v="5"/>
    <x v="11"/>
  </r>
  <r>
    <n v="532"/>
    <s v="EFX"/>
    <x v="0"/>
    <d v="2012-12-31T00:00:00"/>
    <x v="499"/>
    <n v="759500000"/>
    <n v="673500000"/>
    <s v=" $-   "/>
    <n v="160000000"/>
    <x v="0"/>
    <x v="68"/>
  </r>
  <r>
    <n v="533"/>
    <s v="EFX"/>
    <x v="1"/>
    <d v="2013-12-31T00:00:00"/>
    <x v="500"/>
    <n v="787300000"/>
    <n v="715800000"/>
    <s v=" $-   "/>
    <n v="189600000"/>
    <x v="0"/>
    <x v="68"/>
  </r>
  <r>
    <n v="534"/>
    <s v="EFX"/>
    <x v="2"/>
    <d v="2014-12-31T00:00:00"/>
    <x v="501"/>
    <n v="844700000"/>
    <n v="751700000"/>
    <s v=" $-   "/>
    <n v="201800000"/>
    <x v="0"/>
    <x v="68"/>
  </r>
  <r>
    <n v="535"/>
    <s v="EFX"/>
    <x v="3"/>
    <d v="2015-12-31T00:00:00"/>
    <x v="502"/>
    <n v="887400000"/>
    <n v="884300000"/>
    <s v=" $-   "/>
    <n v="198000000"/>
    <x v="0"/>
    <x v="68"/>
  </r>
  <r>
    <n v="536"/>
    <s v="EIX"/>
    <x v="0"/>
    <d v="2012-12-31T00:00:00"/>
    <x v="503"/>
    <n v="7747000000"/>
    <n v="296000000"/>
    <s v=" $-   "/>
    <n v="1562000000"/>
    <x v="5"/>
    <x v="11"/>
  </r>
  <r>
    <n v="537"/>
    <s v="EIX"/>
    <x v="1"/>
    <d v="2013-12-31T00:00:00"/>
    <x v="504"/>
    <n v="8364000000"/>
    <n v="309000000"/>
    <s v=" $-   "/>
    <n v="1622000000"/>
    <x v="5"/>
    <x v="11"/>
  </r>
  <r>
    <n v="538"/>
    <s v="EIX"/>
    <x v="2"/>
    <d v="2014-12-31T00:00:00"/>
    <x v="505"/>
    <n v="8742000000"/>
    <n v="322000000"/>
    <s v=" $-   "/>
    <n v="1720000000"/>
    <x v="5"/>
    <x v="11"/>
  </r>
  <r>
    <n v="539"/>
    <s v="EIX"/>
    <x v="3"/>
    <d v="2015-12-31T00:00:00"/>
    <x v="506"/>
    <n v="7256000000"/>
    <n v="336000000"/>
    <s v=" $-   "/>
    <n v="1919000000"/>
    <x v="5"/>
    <x v="11"/>
  </r>
  <r>
    <n v="540"/>
    <s v="EL"/>
    <x v="0"/>
    <d v="2013-06-30T00:00:00"/>
    <x v="507"/>
    <n v="2025900000"/>
    <n v="6597000000"/>
    <s v=" $-   "/>
    <s v=" $-   "/>
    <x v="4"/>
    <x v="56"/>
  </r>
  <r>
    <n v="541"/>
    <s v="EL"/>
    <x v="1"/>
    <d v="2014-06-30T00:00:00"/>
    <x v="508"/>
    <n v="2158200000"/>
    <n v="6985900000"/>
    <s v=" $-   "/>
    <s v=" $-   "/>
    <x v="4"/>
    <x v="56"/>
  </r>
  <r>
    <n v="542"/>
    <s v="EL"/>
    <x v="2"/>
    <d v="2015-06-30T00:00:00"/>
    <x v="509"/>
    <n v="2100600000"/>
    <n v="7073500000"/>
    <s v=" $-   "/>
    <s v=" $-   "/>
    <x v="4"/>
    <x v="56"/>
  </r>
  <r>
    <n v="543"/>
    <s v="EL"/>
    <x v="3"/>
    <d v="2016-06-30T00:00:00"/>
    <x v="510"/>
    <n v="2181100000"/>
    <n v="7337800000"/>
    <s v=" $-   "/>
    <s v=" $-   "/>
    <x v="4"/>
    <x v="56"/>
  </r>
  <r>
    <n v="544"/>
    <s v="EMN"/>
    <x v="0"/>
    <d v="2012-12-31T00:00:00"/>
    <x v="511"/>
    <n v="6340000000"/>
    <n v="644000000"/>
    <n v="198000000"/>
    <s v=" $-   "/>
    <x v="8"/>
    <x v="63"/>
  </r>
  <r>
    <n v="545"/>
    <s v="EMN"/>
    <x v="1"/>
    <d v="2013-12-31T00:00:00"/>
    <x v="512"/>
    <n v="6574000000"/>
    <n v="645000000"/>
    <n v="193000000"/>
    <s v=" $-   "/>
    <x v="8"/>
    <x v="63"/>
  </r>
  <r>
    <n v="546"/>
    <s v="EMN"/>
    <x v="2"/>
    <d v="2014-12-31T00:00:00"/>
    <x v="513"/>
    <n v="7306000000"/>
    <n v="755000000"/>
    <n v="227000000"/>
    <s v=" $-   "/>
    <x v="8"/>
    <x v="63"/>
  </r>
  <r>
    <n v="547"/>
    <s v="EMN"/>
    <x v="3"/>
    <d v="2015-12-31T00:00:00"/>
    <x v="514"/>
    <n v="7068000000"/>
    <n v="762000000"/>
    <n v="251000000"/>
    <s v=" $-   "/>
    <x v="8"/>
    <x v="63"/>
  </r>
  <r>
    <n v="548"/>
    <s v="EMR"/>
    <x v="0"/>
    <d v="2013-09-30T00:00:00"/>
    <x v="515"/>
    <n v="14717000000"/>
    <n v="6010000000"/>
    <s v=" $-   "/>
    <s v=" $-   "/>
    <x v="0"/>
    <x v="53"/>
  </r>
  <r>
    <n v="549"/>
    <s v="EMR"/>
    <x v="1"/>
    <d v="2014-09-30T00:00:00"/>
    <x v="516"/>
    <n v="9971000000"/>
    <n v="4375000000"/>
    <s v=" $-   "/>
    <s v=" $-   "/>
    <x v="0"/>
    <x v="53"/>
  </r>
  <r>
    <n v="550"/>
    <s v="EMR"/>
    <x v="2"/>
    <d v="2015-09-30T00:00:00"/>
    <x v="517"/>
    <n v="9241000000"/>
    <n v="4065000000"/>
    <s v=" $-   "/>
    <s v=" $-   "/>
    <x v="0"/>
    <x v="53"/>
  </r>
  <r>
    <n v="551"/>
    <s v="EMR"/>
    <x v="3"/>
    <d v="2016-09-30T00:00:00"/>
    <x v="518"/>
    <n v="8260000000"/>
    <n v="3758000000"/>
    <s v=" $-   "/>
    <s v=" $-   "/>
    <x v="0"/>
    <x v="53"/>
  </r>
  <r>
    <n v="552"/>
    <s v="EOG"/>
    <x v="0"/>
    <d v="2012-12-31T00:00:00"/>
    <x v="519"/>
    <n v="1699428000"/>
    <n v="3862434000"/>
    <s v=" $-   "/>
    <n v="3169703000"/>
    <x v="9"/>
    <x v="27"/>
  </r>
  <r>
    <n v="553"/>
    <s v="EOG"/>
    <x v="1"/>
    <d v="2013-12-31T00:00:00"/>
    <x v="520"/>
    <n v="2066893000"/>
    <n v="4621096000"/>
    <s v=" $-   "/>
    <n v="3600976000"/>
    <x v="9"/>
    <x v="27"/>
  </r>
  <r>
    <n v="554"/>
    <s v="EOG"/>
    <x v="2"/>
    <d v="2014-12-31T00:00:00"/>
    <x v="521"/>
    <n v="2534389000"/>
    <n v="5285634000"/>
    <s v=" $-   "/>
    <n v="3997041000"/>
    <x v="9"/>
    <x v="27"/>
  </r>
  <r>
    <n v="555"/>
    <s v="EOG"/>
    <x v="3"/>
    <d v="2015-12-31T00:00:00"/>
    <x v="522"/>
    <n v="2177757000"/>
    <n v="3174320000"/>
    <s v=" $-   "/>
    <n v="3313644000"/>
    <x v="9"/>
    <x v="27"/>
  </r>
  <r>
    <n v="556"/>
    <s v="EQIX"/>
    <x v="0"/>
    <d v="2012-12-31T00:00:00"/>
    <x v="523"/>
    <n v="944617000"/>
    <n v="531180000"/>
    <s v=" $-   "/>
    <s v=" $-   "/>
    <x v="7"/>
    <x v="14"/>
  </r>
  <r>
    <n v="557"/>
    <s v="EQIX"/>
    <x v="1"/>
    <d v="2013-12-31T00:00:00"/>
    <x v="524"/>
    <n v="1064403000"/>
    <n v="621413000"/>
    <s v=" $-   "/>
    <s v=" $-   "/>
    <x v="7"/>
    <x v="14"/>
  </r>
  <r>
    <n v="558"/>
    <s v="EQIX"/>
    <x v="2"/>
    <d v="2014-12-31T00:00:00"/>
    <x v="525"/>
    <n v="1197885000"/>
    <n v="734119000"/>
    <s v=" $-   "/>
    <s v=" $-   "/>
    <x v="7"/>
    <x v="14"/>
  </r>
  <r>
    <n v="559"/>
    <s v="EQIX"/>
    <x v="3"/>
    <d v="2015-12-31T00:00:00"/>
    <x v="526"/>
    <n v="1291506000"/>
    <n v="825296000"/>
    <s v=" $-   "/>
    <s v=" $-   "/>
    <x v="7"/>
    <x v="14"/>
  </r>
  <r>
    <n v="560"/>
    <s v="EQR"/>
    <x v="0"/>
    <d v="2012-12-31T00:00:00"/>
    <x v="527"/>
    <n v="625507000"/>
    <n v="47233000"/>
    <s v=" $-   "/>
    <n v="560669000"/>
    <x v="7"/>
    <x v="14"/>
  </r>
  <r>
    <n v="561"/>
    <s v="EQR"/>
    <x v="1"/>
    <d v="2013-12-31T00:00:00"/>
    <x v="528"/>
    <n v="834228000"/>
    <n v="62179000"/>
    <s v=" $-   "/>
    <n v="978973000"/>
    <x v="7"/>
    <x v="14"/>
  </r>
  <r>
    <n v="562"/>
    <s v="EQR"/>
    <x v="2"/>
    <d v="2014-12-31T00:00:00"/>
    <x v="529"/>
    <n v="883564000"/>
    <n v="50948000"/>
    <s v=" $-   "/>
    <n v="758861000"/>
    <x v="7"/>
    <x v="14"/>
  </r>
  <r>
    <n v="563"/>
    <s v="EQR"/>
    <x v="3"/>
    <d v="2015-12-31T00:00:00"/>
    <x v="530"/>
    <n v="905168000"/>
    <n v="65082000"/>
    <s v=" $-   "/>
    <n v="765895000"/>
    <x v="7"/>
    <x v="14"/>
  </r>
  <r>
    <n v="564"/>
    <s v="EQT"/>
    <x v="0"/>
    <d v="2013-12-31T00:00:00"/>
    <x v="531"/>
    <n v="354561000"/>
    <n v="200849000"/>
    <s v=" $-   "/>
    <n v="653132000"/>
    <x v="9"/>
    <x v="27"/>
  </r>
  <r>
    <n v="565"/>
    <s v="EQT"/>
    <x v="1"/>
    <d v="2014-12-31T00:00:00"/>
    <x v="532"/>
    <n v="443974000"/>
    <n v="238134000"/>
    <s v=" $-   "/>
    <n v="679298000"/>
    <x v="9"/>
    <x v="27"/>
  </r>
  <r>
    <n v="566"/>
    <s v="EQT"/>
    <x v="2"/>
    <d v="2015-12-31T00:00:00"/>
    <x v="533"/>
    <n v="523043000"/>
    <n v="249925000"/>
    <s v=" $-   "/>
    <n v="819216000"/>
    <x v="9"/>
    <x v="27"/>
  </r>
  <r>
    <n v="567"/>
    <s v="EQT"/>
    <x v="3"/>
    <d v="2016-12-31T00:00:00"/>
    <x v="534"/>
    <n v="613909000"/>
    <n v="272747000"/>
    <s v=" $-   "/>
    <n v="927920000"/>
    <x v="9"/>
    <x v="27"/>
  </r>
  <r>
    <n v="568"/>
    <s v="ES"/>
    <x v="0"/>
    <d v="2012-12-31T00:00:00"/>
    <x v="535"/>
    <n v="3667434000"/>
    <n v="747356000"/>
    <s v=" $-   "/>
    <n v="740791000"/>
    <x v="5"/>
    <x v="10"/>
  </r>
  <r>
    <n v="569"/>
    <s v="ES"/>
    <x v="1"/>
    <d v="2013-12-31T00:00:00"/>
    <x v="536"/>
    <n v="3997940000"/>
    <n v="914149000"/>
    <s v=" $-   "/>
    <n v="859680000"/>
    <x v="5"/>
    <x v="10"/>
  </r>
  <r>
    <n v="570"/>
    <s v="ES"/>
    <x v="2"/>
    <d v="2014-12-31T00:00:00"/>
    <x v="537"/>
    <n v="4449139000"/>
    <n v="1034507000"/>
    <s v=" $-   "/>
    <n v="625361000"/>
    <x v="5"/>
    <x v="10"/>
  </r>
  <r>
    <n v="571"/>
    <s v="ES"/>
    <x v="3"/>
    <d v="2015-12-31T00:00:00"/>
    <x v="538"/>
    <n v="4416194000"/>
    <n v="1086274000"/>
    <s v=" $-   "/>
    <n v="688195000"/>
    <x v="5"/>
    <x v="10"/>
  </r>
  <r>
    <n v="572"/>
    <s v="ESS"/>
    <x v="0"/>
    <d v="2012-12-31T00:00:00"/>
    <x v="539"/>
    <n v="172167000"/>
    <n v="24573000"/>
    <s v=" $-   "/>
    <n v="169173000"/>
    <x v="7"/>
    <x v="70"/>
  </r>
  <r>
    <n v="573"/>
    <s v="ESS"/>
    <x v="1"/>
    <d v="2013-12-31T00:00:00"/>
    <x v="540"/>
    <n v="197336000"/>
    <n v="26684000"/>
    <s v=" $-   "/>
    <n v="192420000"/>
    <x v="7"/>
    <x v="70"/>
  </r>
  <r>
    <n v="574"/>
    <s v="ESS"/>
    <x v="2"/>
    <d v="2014-12-31T00:00:00"/>
    <x v="541"/>
    <n v="312546000"/>
    <n v="40878000"/>
    <s v=" $-   "/>
    <n v="360592000"/>
    <x v="7"/>
    <x v="70"/>
  </r>
  <r>
    <n v="575"/>
    <s v="ESS"/>
    <x v="3"/>
    <d v="2015-12-31T00:00:00"/>
    <x v="542"/>
    <n v="363508000"/>
    <n v="40090000"/>
    <s v=" $-   "/>
    <n v="453423000"/>
    <x v="7"/>
    <x v="70"/>
  </r>
  <r>
    <n v="576"/>
    <s v="ETFC"/>
    <x v="0"/>
    <d v="2012-12-31T00:00:00"/>
    <x v="543"/>
    <s v=" $-   "/>
    <n v="921000000"/>
    <s v=" $-   "/>
    <n v="471000000"/>
    <x v="6"/>
    <x v="71"/>
  </r>
  <r>
    <n v="577"/>
    <s v="ETFC"/>
    <x v="1"/>
    <d v="2013-12-31T00:00:00"/>
    <x v="544"/>
    <s v=" $-   "/>
    <n v="888000000"/>
    <s v=" $-   "/>
    <n v="256000000"/>
    <x v="6"/>
    <x v="71"/>
  </r>
  <r>
    <n v="578"/>
    <s v="ETFC"/>
    <x v="2"/>
    <d v="2014-12-31T00:00:00"/>
    <x v="545"/>
    <s v=" $-   "/>
    <n v="958000000"/>
    <s v=" $-   "/>
    <n v="136000000"/>
    <x v="6"/>
    <x v="71"/>
  </r>
  <r>
    <n v="579"/>
    <s v="ETFC"/>
    <x v="3"/>
    <d v="2015-12-31T00:00:00"/>
    <x v="546"/>
    <s v=" $-   "/>
    <n v="1048000000"/>
    <s v=" $-   "/>
    <n v="61000000"/>
    <x v="6"/>
    <x v="71"/>
  </r>
  <r>
    <n v="580"/>
    <s v="ETN"/>
    <x v="0"/>
    <d v="2012-12-31T00:00:00"/>
    <x v="547"/>
    <n v="11448000000"/>
    <n v="2894000000"/>
    <n v="439000000"/>
    <s v=" $-   "/>
    <x v="0"/>
    <x v="53"/>
  </r>
  <r>
    <n v="581"/>
    <s v="ETN"/>
    <x v="1"/>
    <d v="2013-12-31T00:00:00"/>
    <x v="548"/>
    <n v="15369000000"/>
    <n v="3886000000"/>
    <n v="644000000"/>
    <s v=" $-   "/>
    <x v="0"/>
    <x v="53"/>
  </r>
  <r>
    <n v="582"/>
    <s v="ETN"/>
    <x v="2"/>
    <d v="2014-12-31T00:00:00"/>
    <x v="549"/>
    <n v="15646000000"/>
    <n v="3810000000"/>
    <n v="647000000"/>
    <s v=" $-   "/>
    <x v="0"/>
    <x v="53"/>
  </r>
  <r>
    <n v="583"/>
    <s v="ETN"/>
    <x v="3"/>
    <d v="2015-12-31T00:00:00"/>
    <x v="550"/>
    <n v="14292000000"/>
    <n v="3596000000"/>
    <n v="625000000"/>
    <s v=" $-   "/>
    <x v="0"/>
    <x v="53"/>
  </r>
  <r>
    <n v="584"/>
    <s v="ETR"/>
    <x v="0"/>
    <d v="2012-12-31T00:00:00"/>
    <x v="551"/>
    <n v="6583627000"/>
    <n v="917162000"/>
    <s v=" $-   "/>
    <n v="1144585000"/>
    <x v="5"/>
    <x v="11"/>
  </r>
  <r>
    <n v="585"/>
    <s v="ETR"/>
    <x v="1"/>
    <d v="2013-12-31T00:00:00"/>
    <x v="552"/>
    <n v="7588885000"/>
    <n v="888051000"/>
    <s v=" $-   "/>
    <n v="1261044000"/>
    <x v="5"/>
    <x v="11"/>
  </r>
  <r>
    <n v="586"/>
    <s v="ETR"/>
    <x v="2"/>
    <d v="2014-12-31T00:00:00"/>
    <x v="553"/>
    <n v="8126187000"/>
    <n v="863455000"/>
    <s v=" $-   "/>
    <n v="1318638000"/>
    <x v="5"/>
    <x v="11"/>
  </r>
  <r>
    <n v="587"/>
    <s v="ETR"/>
    <x v="3"/>
    <d v="2015-12-31T00:00:00"/>
    <x v="554"/>
    <n v="7449273000"/>
    <n v="1074998000"/>
    <s v=" $-   "/>
    <n v="1337276000"/>
    <x v="5"/>
    <x v="11"/>
  </r>
  <r>
    <n v="588"/>
    <s v="EW"/>
    <x v="0"/>
    <d v="2012-12-31T00:00:00"/>
    <x v="555"/>
    <n v="491000000"/>
    <n v="697400000"/>
    <n v="291300000"/>
    <s v=" $-   "/>
    <x v="3"/>
    <x v="5"/>
  </r>
  <r>
    <n v="589"/>
    <s v="EW"/>
    <x v="1"/>
    <d v="2013-12-31T00:00:00"/>
    <x v="556"/>
    <n v="516600000"/>
    <n v="749700000"/>
    <n v="323000000"/>
    <s v=" $-   "/>
    <x v="3"/>
    <x v="5"/>
  </r>
  <r>
    <n v="590"/>
    <s v="EW"/>
    <x v="2"/>
    <d v="2014-12-31T00:00:00"/>
    <x v="557"/>
    <n v="625600000"/>
    <n v="928700000"/>
    <n v="346500000"/>
    <s v=" $-   "/>
    <x v="3"/>
    <x v="5"/>
  </r>
  <r>
    <n v="591"/>
    <s v="EW"/>
    <x v="3"/>
    <d v="2015-12-31T00:00:00"/>
    <x v="558"/>
    <n v="617200000"/>
    <n v="850700000"/>
    <n v="383100000"/>
    <s v=" $-   "/>
    <x v="3"/>
    <x v="5"/>
  </r>
  <r>
    <n v="592"/>
    <s v="EXC"/>
    <x v="0"/>
    <d v="2013-12-31T00:00:00"/>
    <x v="559"/>
    <n v="17994000000"/>
    <n v="1095000000"/>
    <s v=" $-   "/>
    <n v="2153000000"/>
    <x v="5"/>
    <x v="10"/>
  </r>
  <r>
    <n v="593"/>
    <s v="EXC"/>
    <x v="1"/>
    <d v="2014-12-31T00:00:00"/>
    <x v="560"/>
    <n v="21571000000"/>
    <n v="1154000000"/>
    <s v=" $-   "/>
    <n v="2314000000"/>
    <x v="5"/>
    <x v="10"/>
  </r>
  <r>
    <n v="594"/>
    <s v="EXC"/>
    <x v="2"/>
    <d v="2015-12-31T00:00:00"/>
    <x v="561"/>
    <n v="21406000000"/>
    <n v="1200000000"/>
    <s v=" $-   "/>
    <n v="2450000000"/>
    <x v="5"/>
    <x v="10"/>
  </r>
  <r>
    <n v="595"/>
    <s v="EXC"/>
    <x v="3"/>
    <d v="2016-12-31T00:00:00"/>
    <x v="562"/>
    <n v="22688000000"/>
    <n v="1576000000"/>
    <s v=" $-   "/>
    <n v="3936000000"/>
    <x v="5"/>
    <x v="10"/>
  </r>
  <r>
    <n v="596"/>
    <s v="EXPD"/>
    <x v="0"/>
    <d v="2012-12-31T00:00:00"/>
    <x v="563"/>
    <n v="4156845000"/>
    <n v="1264632000"/>
    <s v=" $-   "/>
    <n v="39940000"/>
    <x v="0"/>
    <x v="49"/>
  </r>
  <r>
    <n v="597"/>
    <s v="EXPD"/>
    <x v="1"/>
    <d v="2013-12-31T00:00:00"/>
    <x v="564"/>
    <n v="4197404000"/>
    <n v="1282709000"/>
    <s v=" $-   "/>
    <n v="48071000"/>
    <x v="0"/>
    <x v="49"/>
  </r>
  <r>
    <n v="598"/>
    <s v="EXPD"/>
    <x v="2"/>
    <d v="2014-12-31T00:00:00"/>
    <x v="565"/>
    <n v="4583294000"/>
    <n v="1337487000"/>
    <s v=" $-   "/>
    <n v="49292000"/>
    <x v="0"/>
    <x v="49"/>
  </r>
  <r>
    <n v="599"/>
    <s v="EXPD"/>
    <x v="3"/>
    <d v="2015-12-31T00:00:00"/>
    <x v="566"/>
    <n v="4428855000"/>
    <n v="1420281000"/>
    <s v=" $-   "/>
    <n v="46012000"/>
    <x v="0"/>
    <x v="49"/>
  </r>
  <r>
    <n v="600"/>
    <s v="EXPE"/>
    <x v="0"/>
    <d v="2013-12-31T00:00:00"/>
    <x v="567"/>
    <n v="1038034000"/>
    <n v="3151043000"/>
    <s v=" $-   "/>
    <n v="71731000"/>
    <x v="1"/>
    <x v="24"/>
  </r>
  <r>
    <n v="601"/>
    <s v="EXPE"/>
    <x v="1"/>
    <d v="2014-12-31T00:00:00"/>
    <x v="568"/>
    <n v="1179081000"/>
    <n v="3919856000"/>
    <s v=" $-   "/>
    <n v="76773000"/>
    <x v="1"/>
    <x v="24"/>
  </r>
  <r>
    <n v="602"/>
    <s v="EXPE"/>
    <x v="2"/>
    <d v="2015-12-31T00:00:00"/>
    <x v="569"/>
    <n v="1309559000"/>
    <n v="4785243000"/>
    <s v=" $-   "/>
    <n v="156458000"/>
    <x v="1"/>
    <x v="24"/>
  </r>
  <r>
    <n v="603"/>
    <s v="EXPE"/>
    <x v="3"/>
    <d v="2016-12-31T00:00:00"/>
    <x v="570"/>
    <n v="1596698000"/>
    <n v="6280728000"/>
    <s v=" $-   "/>
    <n v="317141000"/>
    <x v="1"/>
    <x v="24"/>
  </r>
  <r>
    <n v="604"/>
    <s v="EXR"/>
    <x v="0"/>
    <d v="2012-12-31T00:00:00"/>
    <x v="571"/>
    <n v="114028000"/>
    <n v="58323000"/>
    <s v=" $-   "/>
    <n v="74453000"/>
    <x v="7"/>
    <x v="23"/>
  </r>
  <r>
    <n v="605"/>
    <s v="EXR"/>
    <x v="1"/>
    <d v="2013-12-31T00:00:00"/>
    <x v="572"/>
    <n v="140012000"/>
    <n v="63268000"/>
    <s v=" $-   "/>
    <n v="95232000"/>
    <x v="7"/>
    <x v="23"/>
  </r>
  <r>
    <n v="606"/>
    <s v="EXR"/>
    <x v="2"/>
    <d v="2014-12-31T00:00:00"/>
    <x v="573"/>
    <n v="172416000"/>
    <n v="71369000"/>
    <s v=" $-   "/>
    <n v="115076000"/>
    <x v="7"/>
    <x v="23"/>
  </r>
  <r>
    <n v="607"/>
    <s v="EXR"/>
    <x v="3"/>
    <d v="2015-12-31T00:00:00"/>
    <x v="574"/>
    <n v="203965000"/>
    <n v="80791000"/>
    <s v=" $-   "/>
    <n v="133457000"/>
    <x v="7"/>
    <x v="23"/>
  </r>
  <r>
    <n v="608"/>
    <s v="F"/>
    <x v="0"/>
    <d v="2013-12-31T00:00:00"/>
    <x v="575"/>
    <n v="123050000000"/>
    <n v="10850000000"/>
    <s v=" $-   "/>
    <s v=" $-   "/>
    <x v="1"/>
    <x v="72"/>
  </r>
  <r>
    <n v="609"/>
    <s v="F"/>
    <x v="1"/>
    <d v="2014-12-31T00:00:00"/>
    <x v="576"/>
    <n v="131903000000"/>
    <n v="11842000000"/>
    <s v=" $-   "/>
    <s v=" $-   "/>
    <x v="1"/>
    <x v="72"/>
  </r>
  <r>
    <n v="610"/>
    <s v="F"/>
    <x v="2"/>
    <d v="2015-12-31T00:00:00"/>
    <x v="577"/>
    <n v="131409000000"/>
    <n v="10502000000"/>
    <s v=" $-   "/>
    <s v=" $-   "/>
    <x v="1"/>
    <x v="72"/>
  </r>
  <r>
    <n v="611"/>
    <s v="F"/>
    <x v="3"/>
    <d v="2016-12-31T00:00:00"/>
    <x v="578"/>
    <n v="135488000000"/>
    <n v="12196000000"/>
    <s v=" $-   "/>
    <s v=" $-   "/>
    <x v="1"/>
    <x v="72"/>
  </r>
  <r>
    <n v="612"/>
    <s v="FAST"/>
    <x v="0"/>
    <d v="2013-12-31T00:00:00"/>
    <x v="579"/>
    <n v="1606661000"/>
    <n v="1007431000"/>
    <s v=" $-   "/>
    <s v=" $-   "/>
    <x v="0"/>
    <x v="18"/>
  </r>
  <r>
    <n v="613"/>
    <s v="FAST"/>
    <x v="1"/>
    <d v="2014-12-31T00:00:00"/>
    <x v="580"/>
    <n v="1836105000"/>
    <n v="1110776000"/>
    <s v=" $-   "/>
    <s v=" $-   "/>
    <x v="0"/>
    <x v="18"/>
  </r>
  <r>
    <n v="614"/>
    <s v="FAST"/>
    <x v="2"/>
    <d v="2015-12-31T00:00:00"/>
    <x v="581"/>
    <n v="1920253000"/>
    <n v="1121590000"/>
    <s v=" $-   "/>
    <s v=" $-   "/>
    <x v="0"/>
    <x v="18"/>
  </r>
  <r>
    <n v="615"/>
    <s v="FAST"/>
    <x v="3"/>
    <d v="2016-12-31T00:00:00"/>
    <x v="582"/>
    <n v="1997259000"/>
    <n v="1169470000"/>
    <s v=" $-   "/>
    <s v=" $-   "/>
    <x v="0"/>
    <x v="18"/>
  </r>
  <r>
    <n v="616"/>
    <s v="FB"/>
    <x v="0"/>
    <d v="2013-12-31T00:00:00"/>
    <x v="583"/>
    <n v="1875000000"/>
    <n v="1778000000"/>
    <n v="1415000000"/>
    <s v=" $-   "/>
    <x v="2"/>
    <x v="16"/>
  </r>
  <r>
    <n v="617"/>
    <s v="FB"/>
    <x v="1"/>
    <d v="2014-12-31T00:00:00"/>
    <x v="584"/>
    <n v="2153000000"/>
    <n v="2653000000"/>
    <n v="2666000000"/>
    <s v=" $-   "/>
    <x v="2"/>
    <x v="16"/>
  </r>
  <r>
    <n v="618"/>
    <s v="FB"/>
    <x v="2"/>
    <d v="2015-12-31T00:00:00"/>
    <x v="585"/>
    <n v="2867000000"/>
    <n v="4020000000"/>
    <n v="4816000000"/>
    <s v=" $-   "/>
    <x v="2"/>
    <x v="16"/>
  </r>
  <r>
    <n v="619"/>
    <s v="FB"/>
    <x v="3"/>
    <d v="2016-12-31T00:00:00"/>
    <x v="586"/>
    <n v="3789000000"/>
    <n v="5503000000"/>
    <n v="5919000000"/>
    <s v=" $-   "/>
    <x v="2"/>
    <x v="16"/>
  </r>
  <r>
    <n v="620"/>
    <s v="FBHS"/>
    <x v="0"/>
    <d v="2012-12-31T00:00:00"/>
    <x v="587"/>
    <n v="2093200000"/>
    <n v="873100000"/>
    <s v=" $-   "/>
    <n v="7400000"/>
    <x v="0"/>
    <x v="18"/>
  </r>
  <r>
    <n v="621"/>
    <s v="FBHS"/>
    <x v="1"/>
    <d v="2013-12-31T00:00:00"/>
    <x v="588"/>
    <n v="2408500000"/>
    <n v="938700000"/>
    <s v=" $-   "/>
    <n v="9400000"/>
    <x v="0"/>
    <x v="18"/>
  </r>
  <r>
    <n v="622"/>
    <s v="FBHS"/>
    <x v="2"/>
    <d v="2014-12-31T00:00:00"/>
    <x v="589"/>
    <n v="2646700000"/>
    <n v="943300000"/>
    <s v=" $-   "/>
    <n v="13100000"/>
    <x v="0"/>
    <x v="18"/>
  </r>
  <r>
    <n v="623"/>
    <s v="FBHS"/>
    <x v="3"/>
    <d v="2015-12-31T00:00:00"/>
    <x v="590"/>
    <n v="2997500000"/>
    <n v="1047600000"/>
    <s v=" $-   "/>
    <n v="21600000"/>
    <x v="0"/>
    <x v="18"/>
  </r>
  <r>
    <n v="624"/>
    <s v="FCX"/>
    <x v="0"/>
    <d v="2012-12-31T00:00:00"/>
    <x v="591"/>
    <n v="11561000000"/>
    <n v="431000000"/>
    <n v="285000000"/>
    <s v=" $-   "/>
    <x v="8"/>
    <x v="73"/>
  </r>
  <r>
    <n v="625"/>
    <s v="FCX"/>
    <x v="1"/>
    <d v="2013-12-31T00:00:00"/>
    <x v="592"/>
    <n v="14637000000"/>
    <n v="657000000"/>
    <n v="210000000"/>
    <s v=" $-   "/>
    <x v="8"/>
    <x v="73"/>
  </r>
  <r>
    <n v="626"/>
    <s v="FCX"/>
    <x v="2"/>
    <d v="2014-12-31T00:00:00"/>
    <x v="593"/>
    <n v="19504000000"/>
    <n v="592000000"/>
    <n v="126000000"/>
    <s v=" $-   "/>
    <x v="8"/>
    <x v="73"/>
  </r>
  <r>
    <n v="627"/>
    <s v="FCX"/>
    <x v="3"/>
    <d v="2015-12-31T00:00:00"/>
    <x v="594"/>
    <n v="28524000000"/>
    <n v="569000000"/>
    <n v="127000000"/>
    <s v=" $-   "/>
    <x v="8"/>
    <x v="73"/>
  </r>
  <r>
    <n v="628"/>
    <s v="FDX"/>
    <x v="0"/>
    <d v="2013-05-31T00:00:00"/>
    <x v="595"/>
    <n v="16448000000"/>
    <n v="20359000000"/>
    <s v=" $-   "/>
    <n v="2386000000"/>
    <x v="0"/>
    <x v="49"/>
  </r>
  <r>
    <n v="629"/>
    <s v="FDX"/>
    <x v="1"/>
    <d v="2014-05-31T00:00:00"/>
    <x v="596"/>
    <n v="17052000000"/>
    <n v="22113000000"/>
    <s v=" $-   "/>
    <n v="2587000000"/>
    <x v="0"/>
    <x v="49"/>
  </r>
  <r>
    <n v="630"/>
    <s v="FDX"/>
    <x v="2"/>
    <d v="2015-05-31T00:00:00"/>
    <x v="597"/>
    <n v="16984000000"/>
    <n v="25715000000"/>
    <s v=" $-   "/>
    <n v="2611000000"/>
    <x v="0"/>
    <x v="49"/>
  </r>
  <r>
    <n v="631"/>
    <s v="FDX"/>
    <x v="3"/>
    <d v="2016-05-31T00:00:00"/>
    <x v="598"/>
    <n v="17327000000"/>
    <n v="27330000000"/>
    <s v=" $-   "/>
    <n v="2631000000"/>
    <x v="0"/>
    <x v="49"/>
  </r>
  <r>
    <n v="632"/>
    <s v="FE"/>
    <x v="0"/>
    <d v="2012-12-31T00:00:00"/>
    <x v="599"/>
    <n v="6717000000"/>
    <n v="5353000000"/>
    <s v=" $-   "/>
    <n v="1051000000"/>
    <x v="5"/>
    <x v="11"/>
  </r>
  <r>
    <n v="633"/>
    <s v="FE"/>
    <x v="1"/>
    <d v="2013-12-31T00:00:00"/>
    <x v="600"/>
    <n v="6459000000"/>
    <n v="4315000000"/>
    <s v=" $-   "/>
    <n v="1741000000"/>
    <x v="5"/>
    <x v="11"/>
  </r>
  <r>
    <n v="634"/>
    <s v="FE"/>
    <x v="2"/>
    <d v="2014-12-31T00:00:00"/>
    <x v="601"/>
    <n v="6996000000"/>
    <n v="5759000000"/>
    <s v=" $-   "/>
    <n v="1232000000"/>
    <x v="5"/>
    <x v="11"/>
  </r>
  <r>
    <n v="635"/>
    <s v="FE"/>
    <x v="3"/>
    <d v="2015-12-31T00:00:00"/>
    <x v="602"/>
    <n v="6173000000"/>
    <n v="4969000000"/>
    <s v=" $-   "/>
    <n v="1550000000"/>
    <x v="5"/>
    <x v="11"/>
  </r>
  <r>
    <n v="636"/>
    <s v="FFIV"/>
    <x v="0"/>
    <d v="2013-09-30T00:00:00"/>
    <x v="603"/>
    <n v="253047000"/>
    <n v="587835000"/>
    <n v="209614000"/>
    <s v=" $-   "/>
    <x v="2"/>
    <x v="57"/>
  </r>
  <r>
    <n v="637"/>
    <s v="FFIV"/>
    <x v="1"/>
    <d v="2014-09-30T00:00:00"/>
    <x v="604"/>
    <n v="309959000"/>
    <n v="664738000"/>
    <n v="263792000"/>
    <s v=" $-   "/>
    <x v="2"/>
    <x v="57"/>
  </r>
  <r>
    <n v="638"/>
    <s v="FFIV"/>
    <x v="2"/>
    <d v="2015-09-30T00:00:00"/>
    <x v="605"/>
    <n v="332261000"/>
    <n v="738080000"/>
    <n v="296583000"/>
    <s v=" $-   "/>
    <x v="2"/>
    <x v="57"/>
  </r>
  <r>
    <n v="639"/>
    <s v="FFIV"/>
    <x v="3"/>
    <d v="2016-09-30T00:00:00"/>
    <x v="606"/>
    <n v="337205000"/>
    <n v="767174000"/>
    <n v="334227000"/>
    <s v=" $-   "/>
    <x v="2"/>
    <x v="57"/>
  </r>
  <r>
    <n v="640"/>
    <s v="FIS"/>
    <x v="0"/>
    <d v="2012-12-31T00:00:00"/>
    <x v="607"/>
    <n v="3956200000"/>
    <n v="763300000"/>
    <s v=" $-   "/>
    <s v=" $-   "/>
    <x v="2"/>
    <x v="16"/>
  </r>
  <r>
    <n v="641"/>
    <s v="FIS"/>
    <x v="1"/>
    <d v="2013-12-31T00:00:00"/>
    <x v="608"/>
    <n v="4092700000"/>
    <n v="907800000"/>
    <s v=" $-   "/>
    <s v=" $-   "/>
    <x v="2"/>
    <x v="16"/>
  </r>
  <r>
    <n v="642"/>
    <s v="FIS"/>
    <x v="2"/>
    <d v="2014-12-31T00:00:00"/>
    <x v="609"/>
    <n v="4328300000"/>
    <n v="814900000"/>
    <s v=" $-   "/>
    <s v=" $-   "/>
    <x v="2"/>
    <x v="16"/>
  </r>
  <r>
    <n v="643"/>
    <s v="FIS"/>
    <x v="3"/>
    <d v="2015-12-31T00:00:00"/>
    <x v="610"/>
    <n v="4393200000"/>
    <n v="1102800000"/>
    <s v=" $-   "/>
    <s v=" $-   "/>
    <x v="2"/>
    <x v="16"/>
  </r>
  <r>
    <n v="644"/>
    <s v="FISV"/>
    <x v="0"/>
    <d v="2012-12-31T00:00:00"/>
    <x v="611"/>
    <n v="2564000000"/>
    <n v="824000000"/>
    <s v=" $-   "/>
    <s v=" $-   "/>
    <x v="2"/>
    <x v="16"/>
  </r>
  <r>
    <n v="645"/>
    <s v="FISV"/>
    <x v="1"/>
    <d v="2013-12-31T00:00:00"/>
    <x v="612"/>
    <n v="2776000000"/>
    <n v="977000000"/>
    <s v=" $-   "/>
    <s v=" $-   "/>
    <x v="2"/>
    <x v="16"/>
  </r>
  <r>
    <n v="646"/>
    <s v="FISV"/>
    <x v="2"/>
    <d v="2014-12-31T00:00:00"/>
    <x v="613"/>
    <n v="2881000000"/>
    <n v="975000000"/>
    <s v=" $-   "/>
    <s v=" $-   "/>
    <x v="2"/>
    <x v="16"/>
  </r>
  <r>
    <n v="647"/>
    <s v="FISV"/>
    <x v="3"/>
    <d v="2015-12-31T00:00:00"/>
    <x v="614"/>
    <n v="2909000000"/>
    <n v="1034000000"/>
    <s v=" $-   "/>
    <s v=" $-   "/>
    <x v="2"/>
    <x v="16"/>
  </r>
  <r>
    <n v="648"/>
    <s v="FL"/>
    <x v="0"/>
    <d v="2013-02-02T00:00:00"/>
    <x v="615"/>
    <n v="4148000000"/>
    <n v="1294000000"/>
    <s v=" $-   "/>
    <n v="118000000"/>
    <x v="1"/>
    <x v="74"/>
  </r>
  <r>
    <n v="649"/>
    <s v="FL"/>
    <x v="1"/>
    <d v="2014-02-01T00:00:00"/>
    <x v="616"/>
    <n v="4372000000"/>
    <n v="1334000000"/>
    <s v=" $-   "/>
    <n v="133000000"/>
    <x v="1"/>
    <x v="74"/>
  </r>
  <r>
    <n v="650"/>
    <s v="FL"/>
    <x v="2"/>
    <d v="2015-01-31T00:00:00"/>
    <x v="617"/>
    <n v="4777000000"/>
    <n v="1426000000"/>
    <s v=" $-   "/>
    <n v="139000000"/>
    <x v="1"/>
    <x v="74"/>
  </r>
  <r>
    <n v="651"/>
    <s v="FL"/>
    <x v="3"/>
    <d v="2016-01-30T00:00:00"/>
    <x v="618"/>
    <n v="4907000000"/>
    <n v="1415000000"/>
    <s v=" $-   "/>
    <n v="148000000"/>
    <x v="1"/>
    <x v="74"/>
  </r>
  <r>
    <n v="652"/>
    <s v="FLIR"/>
    <x v="0"/>
    <d v="2012-12-31T00:00:00"/>
    <x v="619"/>
    <n v="670174000"/>
    <n v="292500000"/>
    <n v="137354000"/>
    <s v=" $-   "/>
    <x v="2"/>
    <x v="75"/>
  </r>
  <r>
    <n v="653"/>
    <s v="FLIR"/>
    <x v="1"/>
    <d v="2013-12-31T00:00:00"/>
    <x v="620"/>
    <n v="759362000"/>
    <n v="322739000"/>
    <n v="147696000"/>
    <s v=" $-   "/>
    <x v="2"/>
    <x v="75"/>
  </r>
  <r>
    <n v="654"/>
    <s v="FLIR"/>
    <x v="2"/>
    <d v="2014-12-31T00:00:00"/>
    <x v="621"/>
    <n v="780281000"/>
    <n v="331995000"/>
    <n v="142751000"/>
    <s v=" $-   "/>
    <x v="2"/>
    <x v="75"/>
  </r>
  <r>
    <n v="655"/>
    <s v="FLIR"/>
    <x v="3"/>
    <d v="2015-12-31T00:00:00"/>
    <x v="622"/>
    <n v="803506000"/>
    <n v="313544000"/>
    <n v="132892000"/>
    <s v=" $-   "/>
    <x v="2"/>
    <x v="75"/>
  </r>
  <r>
    <n v="656"/>
    <s v="FLR"/>
    <x v="0"/>
    <d v="2013-12-31T00:00:00"/>
    <x v="623"/>
    <n v="25986382000"/>
    <n v="175148000"/>
    <s v=" $-   "/>
    <s v=" $-   "/>
    <x v="0"/>
    <x v="76"/>
  </r>
  <r>
    <n v="657"/>
    <s v="FLR"/>
    <x v="1"/>
    <d v="2014-12-31T00:00:00"/>
    <x v="624"/>
    <n v="20132544000"/>
    <n v="182711000"/>
    <s v=" $-   "/>
    <s v=" $-   "/>
    <x v="0"/>
    <x v="76"/>
  </r>
  <r>
    <n v="658"/>
    <s v="FLR"/>
    <x v="2"/>
    <d v="2015-12-31T00:00:00"/>
    <x v="625"/>
    <n v="17019352000"/>
    <n v="408225000"/>
    <s v=" $-   "/>
    <s v=" $-   "/>
    <x v="0"/>
    <x v="76"/>
  </r>
  <r>
    <n v="659"/>
    <s v="FLR"/>
    <x v="3"/>
    <d v="2016-12-31T00:00:00"/>
    <x v="626"/>
    <n v="18246209000"/>
    <n v="191073000"/>
    <s v=" $-   "/>
    <s v=" $-   "/>
    <x v="0"/>
    <x v="76"/>
  </r>
  <r>
    <n v="660"/>
    <s v="FLS"/>
    <x v="0"/>
    <d v="2013-12-31T00:00:00"/>
    <x v="627"/>
    <n v="3266524000"/>
    <n v="966829000"/>
    <s v=" $-   "/>
    <s v=" $-   "/>
    <x v="0"/>
    <x v="52"/>
  </r>
  <r>
    <n v="661"/>
    <s v="FLS"/>
    <x v="1"/>
    <d v="2014-12-31T00:00:00"/>
    <x v="628"/>
    <n v="3163268000"/>
    <n v="936900000"/>
    <s v=" $-   "/>
    <s v=" $-   "/>
    <x v="0"/>
    <x v="52"/>
  </r>
  <r>
    <n v="662"/>
    <s v="FLS"/>
    <x v="2"/>
    <d v="2015-12-31T00:00:00"/>
    <x v="629"/>
    <n v="3073712000"/>
    <n v="971611000"/>
    <s v=" $-   "/>
    <s v=" $-   "/>
    <x v="0"/>
    <x v="52"/>
  </r>
  <r>
    <n v="663"/>
    <s v="FLS"/>
    <x v="3"/>
    <d v="2016-12-31T00:00:00"/>
    <x v="630"/>
    <n v="2759908000"/>
    <n v="965322000"/>
    <s v=" $-   "/>
    <s v=" $-   "/>
    <x v="0"/>
    <x v="52"/>
  </r>
  <r>
    <n v="664"/>
    <s v="FMC"/>
    <x v="0"/>
    <d v="2012-12-31T00:00:00"/>
    <x v="631"/>
    <n v="2141600000"/>
    <n v="489700000"/>
    <n v="112000000"/>
    <s v=" $-   "/>
    <x v="8"/>
    <x v="63"/>
  </r>
  <r>
    <n v="665"/>
    <s v="FMC"/>
    <x v="1"/>
    <d v="2013-12-31T00:00:00"/>
    <x v="632"/>
    <n v="1929800000"/>
    <n v="496100000"/>
    <n v="115600000"/>
    <s v=" $-   "/>
    <x v="8"/>
    <x v="63"/>
  </r>
  <r>
    <n v="666"/>
    <s v="FMC"/>
    <x v="2"/>
    <d v="2014-12-31T00:00:00"/>
    <x v="633"/>
    <n v="2047800000"/>
    <n v="589800000"/>
    <n v="126300000"/>
    <s v=" $-   "/>
    <x v="8"/>
    <x v="63"/>
  </r>
  <r>
    <n v="667"/>
    <s v="FMC"/>
    <x v="3"/>
    <d v="2015-12-31T00:00:00"/>
    <x v="634"/>
    <n v="2201100000"/>
    <n v="737900000"/>
    <n v="143700000"/>
    <s v=" $-   "/>
    <x v="8"/>
    <x v="63"/>
  </r>
  <r>
    <n v="668"/>
    <s v="FRT"/>
    <x v="0"/>
    <d v="2013-12-31T00:00:00"/>
    <x v="635"/>
    <n v="190454000"/>
    <n v="31970000"/>
    <s v=" $-   "/>
    <n v="160828000"/>
    <x v="7"/>
    <x v="77"/>
  </r>
  <r>
    <n v="669"/>
    <s v="FRT"/>
    <x v="1"/>
    <d v="2014-12-31T00:00:00"/>
    <x v="636"/>
    <n v="211923000"/>
    <n v="32316000"/>
    <s v=" $-   "/>
    <n v="170814000"/>
    <x v="7"/>
    <x v="77"/>
  </r>
  <r>
    <n v="670"/>
    <s v="FRT"/>
    <x v="2"/>
    <d v="2015-12-31T00:00:00"/>
    <x v="637"/>
    <n v="233417000"/>
    <n v="35645000"/>
    <s v=" $-   "/>
    <n v="174796000"/>
    <x v="7"/>
    <x v="77"/>
  </r>
  <r>
    <n v="671"/>
    <s v="FRT"/>
    <x v="3"/>
    <d v="2016-12-31T00:00:00"/>
    <x v="638"/>
    <n v="253612000"/>
    <n v="33399000"/>
    <s v=" $-   "/>
    <n v="193585000"/>
    <x v="7"/>
    <x v="77"/>
  </r>
  <r>
    <n v="672"/>
    <s v="FSLR"/>
    <x v="0"/>
    <d v="2012-12-31T00:00:00"/>
    <x v="639"/>
    <n v="2515796000"/>
    <n v="280928000"/>
    <n v="132460000"/>
    <s v=" $-   "/>
    <x v="2"/>
    <x v="7"/>
  </r>
  <r>
    <n v="673"/>
    <s v="FSLR"/>
    <x v="1"/>
    <d v="2013-12-31T00:00:00"/>
    <x v="640"/>
    <n v="2444984000"/>
    <n v="270261000"/>
    <n v="134300000"/>
    <s v=" $-   "/>
    <x v="2"/>
    <x v="7"/>
  </r>
  <r>
    <n v="674"/>
    <s v="FSLR"/>
    <x v="2"/>
    <d v="2014-12-31T00:00:00"/>
    <x v="641"/>
    <n v="2566246000"/>
    <n v="253827000"/>
    <n v="143969000"/>
    <s v=" $-   "/>
    <x v="2"/>
    <x v="7"/>
  </r>
  <r>
    <n v="675"/>
    <s v="FSLR"/>
    <x v="3"/>
    <d v="2015-12-31T00:00:00"/>
    <x v="642"/>
    <n v="2659728000"/>
    <n v="255192000"/>
    <n v="130593000"/>
    <s v=" $-   "/>
    <x v="2"/>
    <x v="7"/>
  </r>
  <r>
    <n v="676"/>
    <s v="FTR"/>
    <x v="0"/>
    <d v="2012-12-31T00:00:00"/>
    <x v="643"/>
    <s v=" $-   "/>
    <n v="2676141000"/>
    <s v=" $-   "/>
    <n v="1266807000"/>
    <x v="10"/>
    <x v="61"/>
  </r>
  <r>
    <n v="677"/>
    <s v="FTR"/>
    <x v="1"/>
    <d v="2013-12-31T00:00:00"/>
    <x v="644"/>
    <s v=" $-   "/>
    <n v="2616000000"/>
    <s v=" $-   "/>
    <n v="1170000000"/>
    <x v="10"/>
    <x v="61"/>
  </r>
  <r>
    <n v="678"/>
    <s v="FTR"/>
    <x v="2"/>
    <d v="2014-12-31T00:00:00"/>
    <x v="645"/>
    <s v=" $-   "/>
    <n v="2671000000"/>
    <s v=" $-   "/>
    <n v="1139000000"/>
    <x v="10"/>
    <x v="61"/>
  </r>
  <r>
    <n v="679"/>
    <s v="FTR"/>
    <x v="3"/>
    <d v="2015-12-31T00:00:00"/>
    <x v="646"/>
    <s v=" $-   "/>
    <n v="3275000000"/>
    <s v=" $-   "/>
    <n v="1320000000"/>
    <x v="10"/>
    <x v="61"/>
  </r>
  <r>
    <n v="680"/>
    <s v="GD"/>
    <x v="0"/>
    <d v="2013-12-31T00:00:00"/>
    <x v="647"/>
    <n v="25202000000"/>
    <n v="2039000000"/>
    <s v=" $-   "/>
    <s v=" $-   "/>
    <x v="0"/>
    <x v="30"/>
  </r>
  <r>
    <n v="681"/>
    <s v="GD"/>
    <x v="1"/>
    <d v="2014-12-31T00:00:00"/>
    <x v="648"/>
    <n v="24979000000"/>
    <n v="1984000000"/>
    <s v=" $-   "/>
    <s v=" $-   "/>
    <x v="0"/>
    <x v="30"/>
  </r>
  <r>
    <n v="682"/>
    <s v="GD"/>
    <x v="2"/>
    <d v="2015-12-31T00:00:00"/>
    <x v="649"/>
    <n v="25339000000"/>
    <n v="1952000000"/>
    <s v=" $-   "/>
    <s v=" $-   "/>
    <x v="0"/>
    <x v="30"/>
  </r>
  <r>
    <n v="683"/>
    <s v="GD"/>
    <x v="3"/>
    <d v="2016-12-31T00:00:00"/>
    <x v="650"/>
    <n v="25104000000"/>
    <n v="1940000000"/>
    <s v=" $-   "/>
    <s v=" $-   "/>
    <x v="0"/>
    <x v="30"/>
  </r>
  <r>
    <n v="684"/>
    <s v="GGP"/>
    <x v="0"/>
    <d v="2012-12-31T00:00:00"/>
    <x v="651"/>
    <n v="800336000"/>
    <n v="72163000"/>
    <s v=" $-   "/>
    <n v="768820000"/>
    <x v="7"/>
    <x v="77"/>
  </r>
  <r>
    <n v="685"/>
    <s v="GGP"/>
    <x v="1"/>
    <d v="2013-12-31T00:00:00"/>
    <x v="652"/>
    <n v="815095000"/>
    <n v="76864000"/>
    <s v=" $-   "/>
    <n v="749722000"/>
    <x v="7"/>
    <x v="77"/>
  </r>
  <r>
    <n v="686"/>
    <s v="GGP"/>
    <x v="2"/>
    <d v="2014-12-31T00:00:00"/>
    <x v="653"/>
    <n v="783602000"/>
    <n v="88705000"/>
    <s v=" $-   "/>
    <n v="708406000"/>
    <x v="7"/>
    <x v="77"/>
  </r>
  <r>
    <n v="687"/>
    <s v="GGP"/>
    <x v="3"/>
    <d v="2015-12-31T00:00:00"/>
    <x v="654"/>
    <n v="747276000"/>
    <n v="72363000"/>
    <s v=" $-   "/>
    <n v="643689000"/>
    <x v="7"/>
    <x v="77"/>
  </r>
  <r>
    <n v="688"/>
    <s v="GILD"/>
    <x v="0"/>
    <d v="2012-12-31T00:00:00"/>
    <x v="655"/>
    <n v="2471000000"/>
    <n v="1461000000"/>
    <n v="1760000000"/>
    <s v=" $-   "/>
    <x v="3"/>
    <x v="19"/>
  </r>
  <r>
    <n v="689"/>
    <s v="GILD"/>
    <x v="1"/>
    <d v="2013-12-31T00:00:00"/>
    <x v="656"/>
    <n v="2859000000"/>
    <n v="1699000000"/>
    <n v="2120000000"/>
    <s v=" $-   "/>
    <x v="3"/>
    <x v="19"/>
  </r>
  <r>
    <n v="690"/>
    <s v="GILD"/>
    <x v="2"/>
    <d v="2014-12-31T00:00:00"/>
    <x v="657"/>
    <n v="3788000000"/>
    <n v="2983000000"/>
    <n v="2854000000"/>
    <s v=" $-   "/>
    <x v="3"/>
    <x v="19"/>
  </r>
  <r>
    <n v="691"/>
    <s v="GILD"/>
    <x v="3"/>
    <d v="2015-12-31T00:00:00"/>
    <x v="658"/>
    <n v="4006000000"/>
    <n v="3426000000"/>
    <n v="3014000000"/>
    <s v=" $-   "/>
    <x v="3"/>
    <x v="19"/>
  </r>
  <r>
    <n v="692"/>
    <s v="GIS"/>
    <x v="0"/>
    <d v="2013-05-26T00:00:00"/>
    <x v="659"/>
    <n v="11350200000"/>
    <n v="3552300000"/>
    <s v=" $-   "/>
    <s v=" $-   "/>
    <x v="4"/>
    <x v="40"/>
  </r>
  <r>
    <n v="693"/>
    <s v="GIS"/>
    <x v="1"/>
    <d v="2014-05-25T00:00:00"/>
    <x v="660"/>
    <n v="11539800000"/>
    <n v="3474300000"/>
    <s v=" $-   "/>
    <s v=" $-   "/>
    <x v="4"/>
    <x v="40"/>
  </r>
  <r>
    <n v="694"/>
    <s v="GIS"/>
    <x v="2"/>
    <d v="2015-05-31T00:00:00"/>
    <x v="661"/>
    <n v="11681100000"/>
    <n v="3328000000"/>
    <s v=" $-   "/>
    <s v=" $-   "/>
    <x v="4"/>
    <x v="40"/>
  </r>
  <r>
    <n v="695"/>
    <s v="GIS"/>
    <x v="3"/>
    <d v="2016-05-29T00:00:00"/>
    <x v="662"/>
    <n v="10733600000"/>
    <n v="3118900000"/>
    <s v=" $-   "/>
    <s v=" $-   "/>
    <x v="4"/>
    <x v="40"/>
  </r>
  <r>
    <n v="696"/>
    <s v="GLW"/>
    <x v="0"/>
    <d v="2013-12-31T00:00:00"/>
    <x v="663"/>
    <n v="4495000000"/>
    <n v="1126000000"/>
    <n v="710000000"/>
    <n v="31000000"/>
    <x v="2"/>
    <x v="29"/>
  </r>
  <r>
    <n v="697"/>
    <s v="GLW"/>
    <x v="1"/>
    <d v="2014-12-31T00:00:00"/>
    <x v="664"/>
    <n v="5663000000"/>
    <n v="1202000000"/>
    <n v="815000000"/>
    <n v="33000000"/>
    <x v="2"/>
    <x v="29"/>
  </r>
  <r>
    <n v="698"/>
    <s v="GLW"/>
    <x v="2"/>
    <d v="2015-12-31T00:00:00"/>
    <x v="665"/>
    <n v="5458000000"/>
    <n v="1508000000"/>
    <n v="769000000"/>
    <n v="54000000"/>
    <x v="2"/>
    <x v="29"/>
  </r>
  <r>
    <n v="699"/>
    <s v="GLW"/>
    <x v="3"/>
    <d v="2016-12-31T00:00:00"/>
    <x v="666"/>
    <n v="5644000000"/>
    <n v="1472000000"/>
    <n v="742000000"/>
    <n v="64000000"/>
    <x v="2"/>
    <x v="29"/>
  </r>
  <r>
    <n v="700"/>
    <s v="GM"/>
    <x v="0"/>
    <d v="2013-12-31T00:00:00"/>
    <x v="667"/>
    <n v="137373000000"/>
    <n v="12382000000"/>
    <s v=" $-   "/>
    <s v=" $-   "/>
    <x v="1"/>
    <x v="72"/>
  </r>
  <r>
    <n v="701"/>
    <s v="GM"/>
    <x v="1"/>
    <d v="2014-12-31T00:00:00"/>
    <x v="668"/>
    <n v="142121000000"/>
    <n v="12158000000"/>
    <s v=" $-   "/>
    <s v=" $-   "/>
    <x v="1"/>
    <x v="72"/>
  </r>
  <r>
    <n v="702"/>
    <s v="GM"/>
    <x v="2"/>
    <d v="2015-12-31T00:00:00"/>
    <x v="669"/>
    <n v="134054000000"/>
    <n v="13405000000"/>
    <s v=" $-   "/>
    <s v=" $-   "/>
    <x v="1"/>
    <x v="72"/>
  </r>
  <r>
    <n v="703"/>
    <s v="GM"/>
    <x v="3"/>
    <d v="2016-12-31T00:00:00"/>
    <x v="670"/>
    <n v="145125000000"/>
    <n v="11710000000"/>
    <s v=" $-   "/>
    <s v=" $-   "/>
    <x v="1"/>
    <x v="72"/>
  </r>
  <r>
    <n v="704"/>
    <s v="GPC"/>
    <x v="0"/>
    <d v="2012-12-31T00:00:00"/>
    <x v="671"/>
    <n v="9235777000"/>
    <n v="2656530000"/>
    <s v=" $-   "/>
    <n v="98383000"/>
    <x v="1"/>
    <x v="25"/>
  </r>
  <r>
    <n v="705"/>
    <s v="GPC"/>
    <x v="1"/>
    <d v="2013-12-31T00:00:00"/>
    <x v="672"/>
    <n v="9857923000"/>
    <n v="3028028000"/>
    <s v=" $-   "/>
    <n v="133957000"/>
    <x v="1"/>
    <x v="25"/>
  </r>
  <r>
    <n v="706"/>
    <s v="GPC"/>
    <x v="2"/>
    <d v="2014-12-31T00:00:00"/>
    <x v="673"/>
    <n v="10747886000"/>
    <n v="3314030000"/>
    <s v=" $-   "/>
    <n v="148313000"/>
    <x v="1"/>
    <x v="25"/>
  </r>
  <r>
    <n v="707"/>
    <s v="GPC"/>
    <x v="3"/>
    <d v="2015-12-31T00:00:00"/>
    <x v="674"/>
    <n v="10724192000"/>
    <n v="3277390000"/>
    <s v=" $-   "/>
    <n v="141675000"/>
    <x v="1"/>
    <x v="25"/>
  </r>
  <r>
    <n v="708"/>
    <s v="GPN"/>
    <x v="0"/>
    <d v="2013-05-31T00:00:00"/>
    <x v="675"/>
    <n v="862075000"/>
    <n v="1156635000"/>
    <s v=" $-   "/>
    <s v=" $-   "/>
    <x v="2"/>
    <x v="9"/>
  </r>
  <r>
    <n v="709"/>
    <s v="GPN"/>
    <x v="1"/>
    <d v="2014-05-31T00:00:00"/>
    <x v="676"/>
    <n v="952225000"/>
    <n v="1196512000"/>
    <s v=" $-   "/>
    <s v=" $-   "/>
    <x v="2"/>
    <x v="9"/>
  </r>
  <r>
    <n v="710"/>
    <s v="GPN"/>
    <x v="2"/>
    <d v="2015-05-31T00:00:00"/>
    <x v="677"/>
    <n v="1022107000"/>
    <n v="1295014000"/>
    <s v=" $-   "/>
    <s v=" $-   "/>
    <x v="2"/>
    <x v="9"/>
  </r>
  <r>
    <n v="711"/>
    <s v="GPN"/>
    <x v="3"/>
    <d v="2016-05-31T00:00:00"/>
    <x v="678"/>
    <n v="1147639000"/>
    <n v="1325567000"/>
    <s v=" $-   "/>
    <s v=" $-   "/>
    <x v="2"/>
    <x v="9"/>
  </r>
  <r>
    <n v="712"/>
    <s v="GPS"/>
    <x v="0"/>
    <d v="2013-02-02T00:00:00"/>
    <x v="679"/>
    <n v="9480000000"/>
    <s v=" $-   "/>
    <s v=" $-   "/>
    <s v=" $-   "/>
    <x v="1"/>
    <x v="74"/>
  </r>
  <r>
    <n v="713"/>
    <s v="GPS"/>
    <x v="1"/>
    <d v="2014-02-01T00:00:00"/>
    <x v="680"/>
    <n v="9855000000"/>
    <s v=" $-   "/>
    <s v=" $-   "/>
    <s v=" $-   "/>
    <x v="1"/>
    <x v="74"/>
  </r>
  <r>
    <n v="714"/>
    <s v="GPS"/>
    <x v="2"/>
    <d v="2015-01-31T00:00:00"/>
    <x v="681"/>
    <n v="10146000000"/>
    <s v=" $-   "/>
    <s v=" $-   "/>
    <s v=" $-   "/>
    <x v="1"/>
    <x v="74"/>
  </r>
  <r>
    <n v="715"/>
    <s v="GPS"/>
    <x v="3"/>
    <d v="2016-01-30T00:00:00"/>
    <x v="682"/>
    <n v="10077000000"/>
    <s v=" $-   "/>
    <s v=" $-   "/>
    <s v=" $-   "/>
    <x v="1"/>
    <x v="74"/>
  </r>
  <r>
    <n v="716"/>
    <s v="GRMN"/>
    <x v="0"/>
    <d v="2012-12-29T00:00:00"/>
    <x v="683"/>
    <n v="1277195000"/>
    <n v="508547000"/>
    <n v="325773000"/>
    <s v=" $-   "/>
    <x v="1"/>
    <x v="78"/>
  </r>
  <r>
    <n v="717"/>
    <s v="GRMN"/>
    <x v="1"/>
    <d v="2013-12-28T00:00:00"/>
    <x v="684"/>
    <n v="1224551000"/>
    <n v="468345000"/>
    <n v="364923000"/>
    <s v=" $-   "/>
    <x v="1"/>
    <x v="78"/>
  </r>
  <r>
    <n v="718"/>
    <s v="GRMN"/>
    <x v="2"/>
    <d v="2014-12-27T00:00:00"/>
    <x v="685"/>
    <n v="1266246000"/>
    <n v="518665000"/>
    <n v="395121000"/>
    <s v=" $-   "/>
    <x v="1"/>
    <x v="78"/>
  </r>
  <r>
    <n v="719"/>
    <s v="GRMN"/>
    <x v="3"/>
    <d v="2015-12-26T00:00:00"/>
    <x v="686"/>
    <n v="1281566000"/>
    <n v="562080000"/>
    <n v="427043000"/>
    <s v=" $-   "/>
    <x v="1"/>
    <x v="78"/>
  </r>
  <r>
    <n v="720"/>
    <s v="GT"/>
    <x v="0"/>
    <d v="2013-12-31T00:00:00"/>
    <x v="687"/>
    <n v="15422000000"/>
    <n v="2816000000"/>
    <s v=" $-   "/>
    <s v=" $-   "/>
    <x v="1"/>
    <x v="79"/>
  </r>
  <r>
    <n v="721"/>
    <s v="GT"/>
    <x v="1"/>
    <d v="2014-12-31T00:00:00"/>
    <x v="688"/>
    <n v="13906000000"/>
    <n v="2815000000"/>
    <s v=" $-   "/>
    <s v=" $-   "/>
    <x v="1"/>
    <x v="79"/>
  </r>
  <r>
    <n v="722"/>
    <s v="GT"/>
    <x v="2"/>
    <d v="2015-12-31T00:00:00"/>
    <x v="689"/>
    <n v="12164000000"/>
    <n v="2728000000"/>
    <s v=" $-   "/>
    <s v=" $-   "/>
    <x v="1"/>
    <x v="79"/>
  </r>
  <r>
    <n v="723"/>
    <s v="GT"/>
    <x v="3"/>
    <d v="2016-12-31T00:00:00"/>
    <x v="690"/>
    <n v="10972000000"/>
    <n v="2617000000"/>
    <s v=" $-   "/>
    <s v=" $-   "/>
    <x v="1"/>
    <x v="79"/>
  </r>
  <r>
    <n v="724"/>
    <s v="GWW"/>
    <x v="0"/>
    <d v="2012-12-31T00:00:00"/>
    <x v="691"/>
    <n v="5033885000"/>
    <n v="2785035000"/>
    <s v=" $-   "/>
    <s v=" $-   "/>
    <x v="0"/>
    <x v="80"/>
  </r>
  <r>
    <n v="725"/>
    <s v="GWW"/>
    <x v="1"/>
    <d v="2013-12-31T00:00:00"/>
    <x v="692"/>
    <n v="5301275000"/>
    <n v="2839629000"/>
    <s v=" $-   "/>
    <s v=" $-   "/>
    <x v="0"/>
    <x v="80"/>
  </r>
  <r>
    <n v="726"/>
    <s v="GWW"/>
    <x v="2"/>
    <d v="2014-12-31T00:00:00"/>
    <x v="693"/>
    <n v="5650711000"/>
    <n v="2967125000"/>
    <s v=" $-   "/>
    <s v=" $-   "/>
    <x v="0"/>
    <x v="80"/>
  </r>
  <r>
    <n v="727"/>
    <s v="GWW"/>
    <x v="3"/>
    <d v="2015-12-31T00:00:00"/>
    <x v="694"/>
    <n v="5741956000"/>
    <n v="2931108000"/>
    <s v=" $-   "/>
    <s v=" $-   "/>
    <x v="0"/>
    <x v="80"/>
  </r>
  <r>
    <n v="728"/>
    <s v="HAL"/>
    <x v="0"/>
    <d v="2013-12-31T00:00:00"/>
    <x v="695"/>
    <n v="24931000000"/>
    <n v="1333000000"/>
    <s v=" $-   "/>
    <s v=" $-   "/>
    <x v="9"/>
    <x v="37"/>
  </r>
  <r>
    <n v="729"/>
    <s v="HAL"/>
    <x v="1"/>
    <d v="2014-12-31T00:00:00"/>
    <x v="696"/>
    <n v="27334000000"/>
    <n v="293000000"/>
    <s v=" $-   "/>
    <s v=" $-   "/>
    <x v="9"/>
    <x v="37"/>
  </r>
  <r>
    <n v="730"/>
    <s v="HAL"/>
    <x v="2"/>
    <d v="2015-12-31T00:00:00"/>
    <x v="697"/>
    <n v="21113000000"/>
    <n v="200000000"/>
    <s v=" $-   "/>
    <s v=" $-   "/>
    <x v="9"/>
    <x v="37"/>
  </r>
  <r>
    <n v="731"/>
    <s v="HAL"/>
    <x v="3"/>
    <d v="2016-12-31T00:00:00"/>
    <x v="698"/>
    <n v="15023000000"/>
    <n v="228000000"/>
    <s v=" $-   "/>
    <s v=" $-   "/>
    <x v="9"/>
    <x v="37"/>
  </r>
  <r>
    <n v="732"/>
    <s v="HAR"/>
    <x v="0"/>
    <d v="2013-06-30T00:00:00"/>
    <x v="699"/>
    <n v="3193722000"/>
    <n v="902869000"/>
    <s v=" $-   "/>
    <s v=" $-   "/>
    <x v="1"/>
    <x v="78"/>
  </r>
  <r>
    <n v="733"/>
    <s v="HAR"/>
    <x v="1"/>
    <d v="2014-06-30T00:00:00"/>
    <x v="700"/>
    <n v="3891816000"/>
    <n v="1126940000"/>
    <s v=" $-   "/>
    <s v=" $-   "/>
    <x v="1"/>
    <x v="78"/>
  </r>
  <r>
    <n v="734"/>
    <s v="HAR"/>
    <x v="2"/>
    <d v="2015-06-30T00:00:00"/>
    <x v="701"/>
    <n v="4338193000"/>
    <n v="1347510000"/>
    <s v=" $-   "/>
    <s v=" $-   "/>
    <x v="1"/>
    <x v="78"/>
  </r>
  <r>
    <n v="735"/>
    <s v="HAR"/>
    <x v="3"/>
    <d v="2016-06-30T00:00:00"/>
    <x v="702"/>
    <n v="4818585000"/>
    <n v="1513064000"/>
    <s v=" $-   "/>
    <s v=" $-   "/>
    <x v="1"/>
    <x v="78"/>
  </r>
  <r>
    <n v="736"/>
    <s v="HAS"/>
    <x v="0"/>
    <d v="2012-12-31T00:00:00"/>
    <x v="703"/>
    <n v="1671980000"/>
    <n v="1269586000"/>
    <n v="201197000"/>
    <n v="92369000"/>
    <x v="1"/>
    <x v="81"/>
  </r>
  <r>
    <n v="737"/>
    <s v="HAS"/>
    <x v="1"/>
    <d v="2013-12-29T00:00:00"/>
    <x v="704"/>
    <n v="1672901000"/>
    <n v="1269777000"/>
    <n v="207591000"/>
    <n v="125876000"/>
    <x v="1"/>
    <x v="81"/>
  </r>
  <r>
    <n v="738"/>
    <s v="HAS"/>
    <x v="2"/>
    <d v="2014-12-28T00:00:00"/>
    <x v="705"/>
    <n v="1698372000"/>
    <n v="1315793000"/>
    <n v="222556000"/>
    <n v="99794000"/>
    <x v="1"/>
    <x v="81"/>
  </r>
  <r>
    <n v="739"/>
    <s v="HAS"/>
    <x v="3"/>
    <d v="2015-12-27T00:00:00"/>
    <x v="706"/>
    <n v="1677033000"/>
    <n v="1370183000"/>
    <n v="242944000"/>
    <n v="86171000"/>
    <x v="1"/>
    <x v="81"/>
  </r>
  <r>
    <n v="740"/>
    <s v="HBAN"/>
    <x v="0"/>
    <d v="2012-12-31T00:00:00"/>
    <x v="707"/>
    <n v="162167000"/>
    <n v="1789327000"/>
    <s v=" $-   "/>
    <n v="193937000"/>
    <x v="6"/>
    <x v="35"/>
  </r>
  <r>
    <n v="741"/>
    <s v="HBAN"/>
    <x v="1"/>
    <d v="2013-12-31T00:00:00"/>
    <x v="708"/>
    <n v="116241000"/>
    <n v="1716639000"/>
    <s v=" $-   "/>
    <n v="131409000"/>
    <x v="6"/>
    <x v="35"/>
  </r>
  <r>
    <n v="742"/>
    <s v="HBAN"/>
    <x v="2"/>
    <d v="2014-12-31T00:00:00"/>
    <x v="709"/>
    <n v="86453000"/>
    <n v="1843069000"/>
    <s v=" $-   "/>
    <n v="120266000"/>
    <x v="6"/>
    <x v="35"/>
  </r>
  <r>
    <n v="743"/>
    <s v="HBAN"/>
    <x v="3"/>
    <d v="2015-12-31T00:00:00"/>
    <x v="710"/>
    <n v="82175000"/>
    <n v="1948041000"/>
    <s v=" $-   "/>
    <n v="127821000"/>
    <x v="6"/>
    <x v="35"/>
  </r>
  <r>
    <n v="744"/>
    <s v="HBI"/>
    <x v="0"/>
    <d v="2013-12-28T00:00:00"/>
    <x v="711"/>
    <n v="3016109000"/>
    <n v="1096507000"/>
    <s v=" $-   "/>
    <s v=" $-   "/>
    <x v="1"/>
    <x v="82"/>
  </r>
  <r>
    <n v="745"/>
    <s v="HBI"/>
    <x v="1"/>
    <d v="2015-01-03T00:00:00"/>
    <x v="712"/>
    <n v="3420339000"/>
    <n v="1340453000"/>
    <s v=" $-   "/>
    <s v=" $-   "/>
    <x v="1"/>
    <x v="82"/>
  </r>
  <r>
    <n v="746"/>
    <s v="HBI"/>
    <x v="2"/>
    <d v="2016-01-02T00:00:00"/>
    <x v="713"/>
    <n v="3595217000"/>
    <n v="1541214000"/>
    <s v=" $-   "/>
    <s v=" $-   "/>
    <x v="1"/>
    <x v="82"/>
  </r>
  <r>
    <n v="747"/>
    <s v="HBI"/>
    <x v="3"/>
    <d v="2016-12-31T00:00:00"/>
    <x v="714"/>
    <n v="3752151000"/>
    <n v="1500399000"/>
    <s v=" $-   "/>
    <s v=" $-   "/>
    <x v="1"/>
    <x v="82"/>
  </r>
  <r>
    <n v="748"/>
    <s v="HCA"/>
    <x v="0"/>
    <d v="2012-12-31T00:00:00"/>
    <x v="715"/>
    <n v="5717000000"/>
    <n v="20801000000"/>
    <s v=" $-   "/>
    <n v="1679000000"/>
    <x v="3"/>
    <x v="65"/>
  </r>
  <r>
    <n v="749"/>
    <s v="HCA"/>
    <x v="1"/>
    <d v="2013-12-31T00:00:00"/>
    <x v="716"/>
    <n v="5970000000"/>
    <n v="21667000000"/>
    <s v=" $-   "/>
    <n v="1753000000"/>
    <x v="3"/>
    <x v="65"/>
  </r>
  <r>
    <n v="750"/>
    <s v="HCA"/>
    <x v="2"/>
    <d v="2014-12-31T00:00:00"/>
    <x v="717"/>
    <n v="6262000000"/>
    <n v="23271000000"/>
    <s v=" $-   "/>
    <n v="1820000000"/>
    <x v="3"/>
    <x v="65"/>
  </r>
  <r>
    <n v="751"/>
    <s v="HCA"/>
    <x v="3"/>
    <d v="2015-12-31T00:00:00"/>
    <x v="718"/>
    <n v="6638000000"/>
    <n v="25171000000"/>
    <s v=" $-   "/>
    <n v="1904000000"/>
    <x v="3"/>
    <x v="65"/>
  </r>
  <r>
    <n v="752"/>
    <s v="HCN"/>
    <x v="0"/>
    <d v="2012-12-31T00:00:00"/>
    <x v="719"/>
    <n v="567989000"/>
    <n v="158950000"/>
    <s v=" $-   "/>
    <n v="506220000"/>
    <x v="7"/>
    <x v="14"/>
  </r>
  <r>
    <n v="753"/>
    <s v="HCN"/>
    <x v="1"/>
    <d v="2013-12-31T00:00:00"/>
    <x v="720"/>
    <n v="1206813000"/>
    <n v="241719000"/>
    <s v=" $-   "/>
    <n v="865800000"/>
    <x v="7"/>
    <x v="14"/>
  </r>
  <r>
    <n v="754"/>
    <s v="HCN"/>
    <x v="2"/>
    <d v="2014-12-31T00:00:00"/>
    <x v="721"/>
    <n v="1403358000"/>
    <n v="212481000"/>
    <s v=" $-   "/>
    <n v="844130000"/>
    <x v="7"/>
    <x v="14"/>
  </r>
  <r>
    <n v="755"/>
    <s v="HCN"/>
    <x v="3"/>
    <d v="2015-12-31T00:00:00"/>
    <x v="722"/>
    <n v="1622257000"/>
    <n v="258342000"/>
    <s v=" $-   "/>
    <n v="826240000"/>
    <x v="7"/>
    <x v="14"/>
  </r>
  <r>
    <n v="756"/>
    <s v="HCP"/>
    <x v="0"/>
    <d v="2013-12-31T00:00:00"/>
    <x v="723"/>
    <s v=" $-   "/>
    <n v="401324000"/>
    <s v=" $-   "/>
    <n v="423312000"/>
    <x v="7"/>
    <x v="14"/>
  </r>
  <r>
    <n v="757"/>
    <s v="HCP"/>
    <x v="1"/>
    <d v="2014-12-31T00:00:00"/>
    <x v="724"/>
    <s v=" $-   "/>
    <n v="463059000"/>
    <s v=" $-   "/>
    <n v="455016000"/>
    <x v="7"/>
    <x v="14"/>
  </r>
  <r>
    <n v="758"/>
    <s v="HCP"/>
    <x v="2"/>
    <d v="2015-12-31T00:00:00"/>
    <x v="725"/>
    <s v=" $-   "/>
    <n v="706644000"/>
    <s v=" $-   "/>
    <n v="504905000"/>
    <x v="7"/>
    <x v="14"/>
  </r>
  <r>
    <n v="759"/>
    <s v="HCP"/>
    <x v="3"/>
    <d v="2016-12-31T00:00:00"/>
    <x v="726"/>
    <s v=" $-   "/>
    <n v="842010000"/>
    <s v=" $-   "/>
    <n v="568108000"/>
    <x v="7"/>
    <x v="14"/>
  </r>
  <r>
    <n v="760"/>
    <s v="HD"/>
    <x v="0"/>
    <d v="2013-02-03T00:00:00"/>
    <x v="727"/>
    <n v="48912000000"/>
    <n v="16508000000"/>
    <s v=" $-   "/>
    <n v="1568000000"/>
    <x v="1"/>
    <x v="83"/>
  </r>
  <r>
    <n v="761"/>
    <s v="HD"/>
    <x v="1"/>
    <d v="2014-02-02T00:00:00"/>
    <x v="728"/>
    <n v="51897000000"/>
    <n v="16122000000"/>
    <s v=" $-   "/>
    <n v="1627000000"/>
    <x v="1"/>
    <x v="83"/>
  </r>
  <r>
    <n v="762"/>
    <s v="HD"/>
    <x v="2"/>
    <d v="2015-02-01T00:00:00"/>
    <x v="729"/>
    <n v="54787000000"/>
    <n v="16280000000"/>
    <s v=" $-   "/>
    <n v="1640000000"/>
    <x v="1"/>
    <x v="83"/>
  </r>
  <r>
    <n v="763"/>
    <s v="HD"/>
    <x v="3"/>
    <d v="2016-01-31T00:00:00"/>
    <x v="730"/>
    <n v="58254000000"/>
    <n v="16801000000"/>
    <s v=" $-   "/>
    <n v="1690000000"/>
    <x v="1"/>
    <x v="83"/>
  </r>
  <r>
    <n v="764"/>
    <s v="HES"/>
    <x v="0"/>
    <d v="2012-12-31T00:00:00"/>
    <x v="731"/>
    <n v="3535000000"/>
    <n v="1126000000"/>
    <s v=" $-   "/>
    <n v="2866000000"/>
    <x v="9"/>
    <x v="48"/>
  </r>
  <r>
    <n v="765"/>
    <s v="HES"/>
    <x v="1"/>
    <d v="2013-12-31T00:00:00"/>
    <x v="732"/>
    <n v="3969000000"/>
    <n v="1045000000"/>
    <s v=" $-   "/>
    <n v="2687000000"/>
    <x v="9"/>
    <x v="48"/>
  </r>
  <r>
    <n v="766"/>
    <s v="HES"/>
    <x v="2"/>
    <d v="2014-12-31T00:00:00"/>
    <x v="186"/>
    <n v="3753000000"/>
    <n v="863000000"/>
    <s v=" $-   "/>
    <n v="3224000000"/>
    <x v="9"/>
    <x v="48"/>
  </r>
  <r>
    <n v="767"/>
    <s v="HES"/>
    <x v="3"/>
    <d v="2015-12-31T00:00:00"/>
    <x v="733"/>
    <n v="3323000000"/>
    <n v="703000000"/>
    <s v=" $-   "/>
    <n v="3955000000"/>
    <x v="9"/>
    <x v="48"/>
  </r>
  <r>
    <n v="768"/>
    <s v="HIG"/>
    <x v="0"/>
    <d v="2012-12-31T00:00:00"/>
    <x v="734"/>
    <n v="13195000000"/>
    <s v=" $-   "/>
    <s v=" $-   "/>
    <n v="7080000000"/>
    <x v="6"/>
    <x v="13"/>
  </r>
  <r>
    <n v="769"/>
    <s v="HIG"/>
    <x v="1"/>
    <d v="2013-12-31T00:00:00"/>
    <x v="735"/>
    <n v="11048000000"/>
    <s v=" $-   "/>
    <s v=" $-   "/>
    <n v="5970000000"/>
    <x v="6"/>
    <x v="13"/>
  </r>
  <r>
    <n v="770"/>
    <s v="HIG"/>
    <x v="2"/>
    <d v="2014-12-31T00:00:00"/>
    <x v="736"/>
    <n v="10805000000"/>
    <s v=" $-   "/>
    <s v=" $-   "/>
    <n v="5757000000"/>
    <x v="6"/>
    <x v="13"/>
  </r>
  <r>
    <n v="771"/>
    <s v="HIG"/>
    <x v="3"/>
    <d v="2015-12-31T00:00:00"/>
    <x v="737"/>
    <n v="10775000000"/>
    <s v=" $-   "/>
    <s v=" $-   "/>
    <n v="5274000000"/>
    <x v="6"/>
    <x v="13"/>
  </r>
  <r>
    <n v="772"/>
    <s v="HOG"/>
    <x v="0"/>
    <d v="2012-12-31T00:00:00"/>
    <x v="738"/>
    <n v="3440623000"/>
    <n v="1111232000"/>
    <s v=" $-   "/>
    <s v=" $-   "/>
    <x v="1"/>
    <x v="84"/>
  </r>
  <r>
    <n v="773"/>
    <s v="HOG"/>
    <x v="1"/>
    <d v="2013-12-31T00:00:00"/>
    <x v="739"/>
    <n v="3621417000"/>
    <n v="1124753000"/>
    <s v=" $-   "/>
    <s v=" $-   "/>
    <x v="1"/>
    <x v="84"/>
  </r>
  <r>
    <n v="774"/>
    <s v="HOG"/>
    <x v="2"/>
    <d v="2014-12-31T00:00:00"/>
    <x v="740"/>
    <n v="3788023000"/>
    <n v="1159502000"/>
    <s v=" $-   "/>
    <s v=" $-   "/>
    <x v="1"/>
    <x v="84"/>
  </r>
  <r>
    <n v="775"/>
    <s v="HOG"/>
    <x v="3"/>
    <d v="2015-12-31T00:00:00"/>
    <x v="741"/>
    <n v="3619612000"/>
    <n v="1220095000"/>
    <s v=" $-   "/>
    <s v=" $-   "/>
    <x v="1"/>
    <x v="84"/>
  </r>
  <r>
    <n v="776"/>
    <s v="HOLX"/>
    <x v="0"/>
    <d v="2013-09-28T00:00:00"/>
    <x v="742"/>
    <n v="1330900000"/>
    <n v="661100000"/>
    <n v="197600000"/>
    <n v="112600000"/>
    <x v="3"/>
    <x v="5"/>
  </r>
  <r>
    <n v="777"/>
    <s v="HOLX"/>
    <x v="1"/>
    <d v="2014-09-27T00:00:00"/>
    <x v="743"/>
    <n v="1285200000"/>
    <n v="591500000"/>
    <n v="203200000"/>
    <n v="113800000"/>
    <x v="3"/>
    <x v="5"/>
  </r>
  <r>
    <n v="778"/>
    <s v="HOLX"/>
    <x v="2"/>
    <d v="2015-09-26T00:00:00"/>
    <x v="744"/>
    <n v="1272300000"/>
    <n v="624000000"/>
    <n v="214900000"/>
    <n v="110200000"/>
    <x v="3"/>
    <x v="5"/>
  </r>
  <r>
    <n v="779"/>
    <s v="HOLX"/>
    <x v="3"/>
    <d v="2016-09-24T00:00:00"/>
    <x v="745"/>
    <n v="1269400000"/>
    <n v="682400000"/>
    <n v="232100000"/>
    <n v="89700000"/>
    <x v="3"/>
    <x v="5"/>
  </r>
  <r>
    <n v="780"/>
    <s v="HON"/>
    <x v="0"/>
    <d v="2013-12-31T00:00:00"/>
    <x v="746"/>
    <n v="28364000000"/>
    <n v="5190000000"/>
    <s v=" $-   "/>
    <s v=" $-   "/>
    <x v="0"/>
    <x v="53"/>
  </r>
  <r>
    <n v="781"/>
    <s v="HON"/>
    <x v="1"/>
    <d v="2014-12-31T00:00:00"/>
    <x v="747"/>
    <n v="28957000000"/>
    <n v="5518000000"/>
    <s v=" $-   "/>
    <s v=" $-   "/>
    <x v="0"/>
    <x v="53"/>
  </r>
  <r>
    <n v="782"/>
    <s v="HON"/>
    <x v="2"/>
    <d v="2015-12-31T00:00:00"/>
    <x v="748"/>
    <n v="26747000000"/>
    <n v="5006000000"/>
    <s v=" $-   "/>
    <s v=" $-   "/>
    <x v="0"/>
    <x v="53"/>
  </r>
  <r>
    <n v="783"/>
    <s v="HON"/>
    <x v="3"/>
    <d v="2016-12-31T00:00:00"/>
    <x v="749"/>
    <n v="27150000000"/>
    <n v="5469000000"/>
    <s v=" $-   "/>
    <s v=" $-   "/>
    <x v="0"/>
    <x v="53"/>
  </r>
  <r>
    <n v="784"/>
    <s v="HP"/>
    <x v="0"/>
    <d v="2013-09-30T00:00:00"/>
    <x v="750"/>
    <n v="1852768000"/>
    <n v="126250000"/>
    <n v="15235000"/>
    <n v="455623000"/>
    <x v="9"/>
    <x v="85"/>
  </r>
  <r>
    <n v="785"/>
    <s v="HP"/>
    <x v="1"/>
    <d v="2014-09-30T00:00:00"/>
    <x v="751"/>
    <n v="2006715000"/>
    <n v="116190000"/>
    <n v="15905000"/>
    <n v="523984000"/>
    <x v="9"/>
    <x v="85"/>
  </r>
  <r>
    <n v="786"/>
    <s v="HP"/>
    <x v="2"/>
    <d v="2015-09-30T00:00:00"/>
    <x v="752"/>
    <n v="1703476000"/>
    <n v="122878000"/>
    <n v="16104000"/>
    <n v="608039000"/>
    <x v="9"/>
    <x v="85"/>
  </r>
  <r>
    <n v="787"/>
    <s v="HP"/>
    <x v="3"/>
    <d v="2016-09-30T00:00:00"/>
    <x v="753"/>
    <n v="898805000"/>
    <n v="136287000"/>
    <n v="10269000"/>
    <n v="598587000"/>
    <x v="9"/>
    <x v="85"/>
  </r>
  <r>
    <n v="788"/>
    <s v="HPE"/>
    <x v="0"/>
    <d v="2014-10-31T00:00:00"/>
    <x v="754"/>
    <n v="39486000000"/>
    <n v="8717000000"/>
    <n v="2197000000"/>
    <n v="906000000"/>
    <x v="2"/>
    <x v="86"/>
  </r>
  <r>
    <n v="789"/>
    <s v="HPE"/>
    <x v="1"/>
    <d v="2015-10-31T00:00:00"/>
    <x v="755"/>
    <n v="37168000000"/>
    <n v="9047000000"/>
    <n v="2338000000"/>
    <n v="852000000"/>
    <x v="2"/>
    <x v="86"/>
  </r>
  <r>
    <n v="790"/>
    <s v="HPE"/>
    <x v="2"/>
    <d v="2016-10-31T00:00:00"/>
    <x v="756"/>
    <n v="35507000000"/>
    <n v="8419000000"/>
    <n v="2298000000"/>
    <n v="755000000"/>
    <x v="2"/>
    <x v="86"/>
  </r>
  <r>
    <n v="791"/>
    <s v="HPQ"/>
    <x v="0"/>
    <d v="2013-10-31T00:00:00"/>
    <x v="757"/>
    <n v="86380000000"/>
    <n v="13267000000"/>
    <n v="3135000000"/>
    <n v="1373000000"/>
    <x v="2"/>
    <x v="2"/>
  </r>
  <r>
    <n v="792"/>
    <s v="HPQ"/>
    <x v="1"/>
    <d v="2014-10-31T00:00:00"/>
    <x v="758"/>
    <n v="45431000000"/>
    <n v="5361000000"/>
    <n v="1298000000"/>
    <n v="129000000"/>
    <x v="2"/>
    <x v="2"/>
  </r>
  <r>
    <n v="793"/>
    <s v="HPQ"/>
    <x v="2"/>
    <d v="2015-10-31T00:00:00"/>
    <x v="759"/>
    <n v="41524000000"/>
    <n v="4663000000"/>
    <n v="1191000000"/>
    <n v="102000000"/>
    <x v="2"/>
    <x v="2"/>
  </r>
  <r>
    <n v="794"/>
    <s v="HPQ"/>
    <x v="3"/>
    <d v="2016-10-31T00:00:00"/>
    <x v="760"/>
    <n v="39240000000"/>
    <n v="4019000000"/>
    <n v="1209000000"/>
    <n v="16000000"/>
    <x v="2"/>
    <x v="2"/>
  </r>
  <r>
    <n v="795"/>
    <s v="HRB"/>
    <x v="0"/>
    <d v="2013-04-30T00:00:00"/>
    <x v="761"/>
    <n v="1123773000"/>
    <n v="828095000"/>
    <s v=" $-   "/>
    <n v="92407000"/>
    <x v="6"/>
    <x v="34"/>
  </r>
  <r>
    <n v="796"/>
    <s v="HRB"/>
    <x v="1"/>
    <d v="2014-04-30T00:00:00"/>
    <x v="762"/>
    <n v="1179405000"/>
    <n v="830789000"/>
    <s v=" $-   "/>
    <n v="115604000"/>
    <x v="6"/>
    <x v="34"/>
  </r>
  <r>
    <n v="797"/>
    <s v="HRB"/>
    <x v="2"/>
    <d v="2015-04-30T00:00:00"/>
    <x v="763"/>
    <n v="1231104000"/>
    <n v="818091000"/>
    <s v=" $-   "/>
    <n v="159804000"/>
    <x v="6"/>
    <x v="34"/>
  </r>
  <r>
    <n v="798"/>
    <s v="HRB"/>
    <x v="3"/>
    <d v="2016-04-30T00:00:00"/>
    <x v="764"/>
    <n v="1250320000"/>
    <n v="905648000"/>
    <s v=" $-   "/>
    <n v="173598000"/>
    <x v="6"/>
    <x v="34"/>
  </r>
  <r>
    <n v="799"/>
    <s v="HRL"/>
    <x v="0"/>
    <d v="2013-10-27T00:00:00"/>
    <x v="765"/>
    <n v="7338838000"/>
    <n v="627340000"/>
    <s v=" $-   "/>
    <s v=" $-   "/>
    <x v="4"/>
    <x v="40"/>
  </r>
  <r>
    <n v="800"/>
    <s v="HRL"/>
    <x v="1"/>
    <d v="2014-10-26T00:00:00"/>
    <x v="766"/>
    <n v="7751273000"/>
    <n v="650948000"/>
    <s v=" $-   "/>
    <s v=" $-   "/>
    <x v="4"/>
    <x v="40"/>
  </r>
  <r>
    <n v="801"/>
    <s v="HRL"/>
    <x v="2"/>
    <d v="2015-10-31T00:00:00"/>
    <x v="767"/>
    <n v="7455282000"/>
    <n v="743611000"/>
    <s v=" $-   "/>
    <s v=" $-   "/>
    <x v="4"/>
    <x v="40"/>
  </r>
  <r>
    <n v="802"/>
    <s v="HRL"/>
    <x v="3"/>
    <d v="2016-10-30T00:00:00"/>
    <x v="768"/>
    <n v="7365049000"/>
    <n v="871974000"/>
    <s v=" $-   "/>
    <s v=" $-   "/>
    <x v="4"/>
    <x v="40"/>
  </r>
  <r>
    <n v="803"/>
    <s v="HRS"/>
    <x v="0"/>
    <d v="2013-06-28T00:00:00"/>
    <x v="769"/>
    <n v="3385000000"/>
    <n v="914000000"/>
    <s v=" $-   "/>
    <s v=" $-   "/>
    <x v="2"/>
    <x v="87"/>
  </r>
  <r>
    <n v="804"/>
    <s v="HRS"/>
    <x v="1"/>
    <d v="2014-06-27T00:00:00"/>
    <x v="770"/>
    <n v="3310000000"/>
    <n v="820000000"/>
    <s v=" $-   "/>
    <s v=" $-   "/>
    <x v="2"/>
    <x v="87"/>
  </r>
  <r>
    <n v="805"/>
    <s v="HRS"/>
    <x v="2"/>
    <d v="2015-07-03T00:00:00"/>
    <x v="771"/>
    <n v="3348000000"/>
    <n v="976000000"/>
    <s v=" $-   "/>
    <s v=" $-   "/>
    <x v="2"/>
    <x v="87"/>
  </r>
  <r>
    <n v="806"/>
    <s v="HRS"/>
    <x v="3"/>
    <d v="2016-07-01T00:00:00"/>
    <x v="772"/>
    <n v="5132000000"/>
    <n v="1186000000"/>
    <s v=" $-   "/>
    <s v=" $-   "/>
    <x v="2"/>
    <x v="87"/>
  </r>
  <r>
    <n v="807"/>
    <s v="HSIC"/>
    <x v="0"/>
    <d v="2012-12-29T00:00:00"/>
    <x v="773"/>
    <n v="6432454000"/>
    <n v="1873360000"/>
    <s v=" $-   "/>
    <s v=" $-   "/>
    <x v="3"/>
    <x v="4"/>
  </r>
  <r>
    <n v="808"/>
    <s v="HSIC"/>
    <x v="1"/>
    <d v="2013-12-28T00:00:00"/>
    <x v="774"/>
    <n v="6904633000"/>
    <n v="1978960000"/>
    <s v=" $-   "/>
    <s v=" $-   "/>
    <x v="3"/>
    <x v="4"/>
  </r>
  <r>
    <n v="809"/>
    <s v="HSIC"/>
    <x v="2"/>
    <d v="2014-12-27T00:00:00"/>
    <x v="775"/>
    <n v="7460075000"/>
    <n v="2196173000"/>
    <s v=" $-   "/>
    <s v=" $-   "/>
    <x v="3"/>
    <x v="4"/>
  </r>
  <r>
    <n v="810"/>
    <s v="HSIC"/>
    <x v="3"/>
    <d v="2015-12-26T00:00:00"/>
    <x v="776"/>
    <n v="7617460000"/>
    <n v="2243356000"/>
    <s v=" $-   "/>
    <s v=" $-   "/>
    <x v="3"/>
    <x v="4"/>
  </r>
  <r>
    <n v="811"/>
    <s v="HST"/>
    <x v="0"/>
    <d v="2012-12-31T00:00:00"/>
    <x v="777"/>
    <n v="1885000000"/>
    <n v="2101000000"/>
    <s v=" $-   "/>
    <n v="722000000"/>
    <x v="7"/>
    <x v="14"/>
  </r>
  <r>
    <n v="812"/>
    <s v="HST"/>
    <x v="1"/>
    <d v="2013-12-31T00:00:00"/>
    <x v="778"/>
    <n v="1989000000"/>
    <n v="1968000000"/>
    <s v=" $-   "/>
    <n v="697000000"/>
    <x v="7"/>
    <x v="14"/>
  </r>
  <r>
    <n v="813"/>
    <s v="HST"/>
    <x v="2"/>
    <d v="2014-12-31T00:00:00"/>
    <x v="779"/>
    <n v="2033000000"/>
    <n v="1920000000"/>
    <s v=" $-   "/>
    <n v="701000000"/>
    <x v="7"/>
    <x v="14"/>
  </r>
  <r>
    <n v="814"/>
    <s v="HST"/>
    <x v="3"/>
    <d v="2015-12-31T00:00:00"/>
    <x v="780"/>
    <n v="2012000000"/>
    <n v="2011000000"/>
    <s v=" $-   "/>
    <n v="716000000"/>
    <x v="7"/>
    <x v="14"/>
  </r>
  <r>
    <n v="815"/>
    <s v="HSY"/>
    <x v="0"/>
    <d v="2012-12-31T00:00:00"/>
    <x v="781"/>
    <n v="3784370000"/>
    <n v="1703796000"/>
    <s v=" $-   "/>
    <s v=" $-   "/>
    <x v="4"/>
    <x v="40"/>
  </r>
  <r>
    <n v="816"/>
    <s v="HSY"/>
    <x v="1"/>
    <d v="2013-12-31T00:00:00"/>
    <x v="782"/>
    <n v="3865231000"/>
    <n v="1924132000"/>
    <s v=" $-   "/>
    <s v=" $-   "/>
    <x v="4"/>
    <x v="40"/>
  </r>
  <r>
    <n v="817"/>
    <s v="HSY"/>
    <x v="2"/>
    <d v="2014-12-31T00:00:00"/>
    <x v="783"/>
    <n v="4085602000"/>
    <n v="1898284000"/>
    <s v=" $-   "/>
    <s v=" $-   "/>
    <x v="4"/>
    <x v="40"/>
  </r>
  <r>
    <n v="818"/>
    <s v="HSY"/>
    <x v="3"/>
    <d v="2015-12-31T00:00:00"/>
    <x v="784"/>
    <n v="4003951000"/>
    <n v="1969308000"/>
    <s v=" $-   "/>
    <s v=" $-   "/>
    <x v="4"/>
    <x v="40"/>
  </r>
  <r>
    <n v="819"/>
    <s v="HUM"/>
    <x v="0"/>
    <d v="2013-12-31T00:00:00"/>
    <x v="785"/>
    <n v="32564000000"/>
    <s v=" $-   "/>
    <s v=" $-   "/>
    <n v="6688000000"/>
    <x v="3"/>
    <x v="26"/>
  </r>
  <r>
    <n v="820"/>
    <s v="HUM"/>
    <x v="1"/>
    <d v="2014-12-31T00:00:00"/>
    <x v="786"/>
    <n v="38166000000"/>
    <s v=" $-   "/>
    <s v=" $-   "/>
    <n v="7972000000"/>
    <x v="3"/>
    <x v="26"/>
  </r>
  <r>
    <n v="821"/>
    <s v="HUM"/>
    <x v="2"/>
    <d v="2015-12-31T00:00:00"/>
    <x v="787"/>
    <n v="44269000000"/>
    <s v=" $-   "/>
    <s v=" $-   "/>
    <n v="7673000000"/>
    <x v="3"/>
    <x v="26"/>
  </r>
  <r>
    <n v="822"/>
    <s v="HUM"/>
    <x v="3"/>
    <d v="2016-12-31T00:00:00"/>
    <x v="788"/>
    <n v="45007000000"/>
    <s v=" $-   "/>
    <s v=" $-   "/>
    <n v="7631000000"/>
    <x v="3"/>
    <x v="26"/>
  </r>
  <r>
    <n v="823"/>
    <s v="IBM"/>
    <x v="0"/>
    <d v="2012-12-31T00:00:00"/>
    <x v="789"/>
    <n v="52513000000"/>
    <n v="22389000000"/>
    <n v="5816000000"/>
    <s v=" $-   "/>
    <x v="2"/>
    <x v="58"/>
  </r>
  <r>
    <n v="824"/>
    <s v="IBM"/>
    <x v="1"/>
    <d v="2013-12-31T00:00:00"/>
    <x v="790"/>
    <n v="49683000000"/>
    <n v="22629000000"/>
    <n v="5743000000"/>
    <s v=" $-   "/>
    <x v="2"/>
    <x v="58"/>
  </r>
  <r>
    <n v="825"/>
    <s v="IBM"/>
    <x v="2"/>
    <d v="2014-12-31T00:00:00"/>
    <x v="791"/>
    <n v="46386000000"/>
    <n v="22438000000"/>
    <n v="5437000000"/>
    <s v=" $-   "/>
    <x v="2"/>
    <x v="58"/>
  </r>
  <r>
    <n v="826"/>
    <s v="IBM"/>
    <x v="3"/>
    <d v="2015-12-31T00:00:00"/>
    <x v="792"/>
    <n v="41057000000"/>
    <n v="19748000000"/>
    <n v="5247000000"/>
    <s v=" $-   "/>
    <x v="2"/>
    <x v="58"/>
  </r>
  <r>
    <n v="827"/>
    <s v="IDXX"/>
    <x v="0"/>
    <d v="2012-12-31T00:00:00"/>
    <x v="793"/>
    <n v="594190000"/>
    <n v="354571000"/>
    <n v="82014000"/>
    <s v=" $-   "/>
    <x v="3"/>
    <x v="5"/>
  </r>
  <r>
    <n v="828"/>
    <s v="IDXX"/>
    <x v="1"/>
    <d v="2013-12-31T00:00:00"/>
    <x v="794"/>
    <n v="620940000"/>
    <n v="401353000"/>
    <n v="88003000"/>
    <s v=" $-   "/>
    <x v="3"/>
    <x v="5"/>
  </r>
  <r>
    <n v="829"/>
    <s v="IDXX"/>
    <x v="2"/>
    <d v="2014-12-31T00:00:00"/>
    <x v="795"/>
    <n v="669691000"/>
    <n v="457598000"/>
    <n v="98263000"/>
    <s v=" $-   "/>
    <x v="3"/>
    <x v="5"/>
  </r>
  <r>
    <n v="830"/>
    <s v="IDXX"/>
    <x v="3"/>
    <d v="2015-12-31T00:00:00"/>
    <x v="796"/>
    <n v="711622000"/>
    <n v="482465000"/>
    <n v="99681000"/>
    <s v=" $-   "/>
    <x v="3"/>
    <x v="5"/>
  </r>
  <r>
    <n v="831"/>
    <s v="IFF"/>
    <x v="0"/>
    <d v="2012-12-31T00:00:00"/>
    <x v="797"/>
    <n v="1645912000"/>
    <n v="453535000"/>
    <n v="233713000"/>
    <s v=" $-   "/>
    <x v="8"/>
    <x v="17"/>
  </r>
  <r>
    <n v="832"/>
    <s v="IFF"/>
    <x v="1"/>
    <d v="2013-12-31T00:00:00"/>
    <x v="798"/>
    <n v="1668691000"/>
    <n v="505877000"/>
    <n v="259838000"/>
    <s v=" $-   "/>
    <x v="8"/>
    <x v="17"/>
  </r>
  <r>
    <n v="833"/>
    <s v="IFF"/>
    <x v="2"/>
    <d v="2014-12-31T00:00:00"/>
    <x v="799"/>
    <n v="1726383000"/>
    <n v="514891000"/>
    <n v="253640000"/>
    <s v=" $-   "/>
    <x v="8"/>
    <x v="17"/>
  </r>
  <r>
    <n v="834"/>
    <s v="IFF"/>
    <x v="3"/>
    <d v="2015-12-31T00:00:00"/>
    <x v="800"/>
    <n v="1671590000"/>
    <n v="509557000"/>
    <n v="246101000"/>
    <s v=" $-   "/>
    <x v="8"/>
    <x v="17"/>
  </r>
  <r>
    <n v="835"/>
    <s v="ILMN"/>
    <x v="0"/>
    <d v="2013-12-29T00:00:00"/>
    <x v="801"/>
    <n v="509291000"/>
    <n v="397285000"/>
    <n v="276743000"/>
    <s v=" $-   "/>
    <x v="3"/>
    <x v="88"/>
  </r>
  <r>
    <n v="836"/>
    <s v="ILMN"/>
    <x v="1"/>
    <d v="2014-12-28T00:00:00"/>
    <x v="802"/>
    <n v="563648000"/>
    <n v="471921000"/>
    <n v="388055000"/>
    <s v=" $-   "/>
    <x v="3"/>
    <x v="88"/>
  </r>
  <r>
    <n v="837"/>
    <s v="ILMN"/>
    <x v="2"/>
    <d v="2016-01-03T00:00:00"/>
    <x v="803"/>
    <n v="670472000"/>
    <n v="522046000"/>
    <n v="401527000"/>
    <s v=" $-   "/>
    <x v="3"/>
    <x v="88"/>
  </r>
  <r>
    <n v="838"/>
    <s v="ILMN"/>
    <x v="3"/>
    <d v="2017-01-01T00:00:00"/>
    <x v="804"/>
    <n v="731925000"/>
    <n v="584491000"/>
    <n v="504415000"/>
    <s v=" $-   "/>
    <x v="3"/>
    <x v="88"/>
  </r>
  <r>
    <n v="839"/>
    <s v="INTC"/>
    <x v="0"/>
    <d v="2013-12-28T00:00:00"/>
    <x v="805"/>
    <n v="21187000000"/>
    <n v="8088000000"/>
    <n v="10611000000"/>
    <n v="291000000"/>
    <x v="2"/>
    <x v="7"/>
  </r>
  <r>
    <n v="840"/>
    <s v="INTC"/>
    <x v="1"/>
    <d v="2014-12-27T00:00:00"/>
    <x v="806"/>
    <n v="20261000000"/>
    <n v="8136000000"/>
    <n v="11537000000"/>
    <n v="294000000"/>
    <x v="2"/>
    <x v="7"/>
  </r>
  <r>
    <n v="841"/>
    <s v="INTC"/>
    <x v="2"/>
    <d v="2015-12-26T00:00:00"/>
    <x v="807"/>
    <n v="20676000000"/>
    <n v="7930000000"/>
    <n v="12128000000"/>
    <n v="265000000"/>
    <x v="2"/>
    <x v="7"/>
  </r>
  <r>
    <n v="842"/>
    <s v="INTC"/>
    <x v="3"/>
    <d v="2016-12-31T00:00:00"/>
    <x v="808"/>
    <n v="23196000000"/>
    <n v="8397000000"/>
    <n v="12740000000"/>
    <n v="294000000"/>
    <x v="2"/>
    <x v="7"/>
  </r>
  <r>
    <n v="843"/>
    <s v="INTU"/>
    <x v="0"/>
    <d v="2013-07-31T00:00:00"/>
    <x v="809"/>
    <n v="527000000"/>
    <n v="1534000000"/>
    <n v="647000000"/>
    <n v="30000000"/>
    <x v="2"/>
    <x v="16"/>
  </r>
  <r>
    <n v="844"/>
    <s v="INTU"/>
    <x v="1"/>
    <d v="2014-07-31T00:00:00"/>
    <x v="810"/>
    <n v="603000000"/>
    <n v="1601000000"/>
    <n v="714000000"/>
    <n v="25000000"/>
    <x v="2"/>
    <x v="16"/>
  </r>
  <r>
    <n v="845"/>
    <s v="INTU"/>
    <x v="2"/>
    <d v="2015-07-31T00:00:00"/>
    <x v="811"/>
    <n v="695000000"/>
    <n v="1771000000"/>
    <n v="798000000"/>
    <n v="42000000"/>
    <x v="2"/>
    <x v="16"/>
  </r>
  <r>
    <n v="846"/>
    <s v="INTU"/>
    <x v="3"/>
    <d v="2016-07-31T00:00:00"/>
    <x v="812"/>
    <n v="730000000"/>
    <n v="1807000000"/>
    <n v="881000000"/>
    <n v="34000000"/>
    <x v="2"/>
    <x v="16"/>
  </r>
  <r>
    <n v="847"/>
    <s v="IP"/>
    <x v="0"/>
    <d v="2012-12-31T00:00:00"/>
    <x v="813"/>
    <n v="15287000000"/>
    <n v="3303000000"/>
    <s v=" $-   "/>
    <n v="1473000000"/>
    <x v="8"/>
    <x v="32"/>
  </r>
  <r>
    <n v="848"/>
    <s v="IP"/>
    <x v="1"/>
    <d v="2013-12-31T00:00:00"/>
    <x v="814"/>
    <n v="16282000000"/>
    <n v="3557000000"/>
    <s v=" $-   "/>
    <n v="1531000000"/>
    <x v="8"/>
    <x v="32"/>
  </r>
  <r>
    <n v="849"/>
    <s v="IP"/>
    <x v="2"/>
    <d v="2014-12-31T00:00:00"/>
    <x v="815"/>
    <n v="16254000000"/>
    <n v="3494000000"/>
    <s v=" $-   "/>
    <n v="1406000000"/>
    <x v="8"/>
    <x v="32"/>
  </r>
  <r>
    <n v="850"/>
    <s v="IP"/>
    <x v="3"/>
    <d v="2015-12-31T00:00:00"/>
    <x v="816"/>
    <n v="15468000000"/>
    <n v="3219000000"/>
    <s v=" $-   "/>
    <n v="1294000000"/>
    <x v="8"/>
    <x v="32"/>
  </r>
  <r>
    <n v="851"/>
    <s v="IPG"/>
    <x v="0"/>
    <d v="2012-12-31T00:00:00"/>
    <x v="817"/>
    <s v=" $-   "/>
    <n v="6279100000"/>
    <s v=" $-   "/>
    <s v=" $-   "/>
    <x v="1"/>
    <x v="89"/>
  </r>
  <r>
    <n v="852"/>
    <s v="IPG"/>
    <x v="1"/>
    <d v="2013-12-31T00:00:00"/>
    <x v="818"/>
    <s v=" $-   "/>
    <n v="6463400000"/>
    <s v=" $-   "/>
    <s v=" $-   "/>
    <x v="1"/>
    <x v="89"/>
  </r>
  <r>
    <n v="853"/>
    <s v="IPG"/>
    <x v="2"/>
    <d v="2014-12-31T00:00:00"/>
    <x v="819"/>
    <s v=" $-   "/>
    <n v="6748500000"/>
    <s v=" $-   "/>
    <s v=" $-   "/>
    <x v="1"/>
    <x v="89"/>
  </r>
  <r>
    <n v="854"/>
    <s v="IPG"/>
    <x v="3"/>
    <d v="2015-12-31T00:00:00"/>
    <x v="820"/>
    <s v=" $-   "/>
    <n v="6742700000"/>
    <s v=" $-   "/>
    <s v=" $-   "/>
    <x v="1"/>
    <x v="89"/>
  </r>
  <r>
    <n v="855"/>
    <s v="IRM"/>
    <x v="0"/>
    <d v="2012-12-31T00:00:00"/>
    <x v="821"/>
    <n v="1277113000"/>
    <n v="850371000"/>
    <s v=" $-   "/>
    <n v="316344000"/>
    <x v="7"/>
    <x v="14"/>
  </r>
  <r>
    <n v="856"/>
    <s v="IRM"/>
    <x v="1"/>
    <d v="2013-12-31T00:00:00"/>
    <x v="822"/>
    <n v="1288878000"/>
    <n v="924031000"/>
    <s v=" $-   "/>
    <n v="322037000"/>
    <x v="7"/>
    <x v="14"/>
  </r>
  <r>
    <n v="857"/>
    <s v="IRM"/>
    <x v="2"/>
    <d v="2014-12-31T00:00:00"/>
    <x v="823"/>
    <n v="1344636000"/>
    <n v="869572000"/>
    <s v=" $-   "/>
    <n v="353143000"/>
    <x v="7"/>
    <x v="14"/>
  </r>
  <r>
    <n v="858"/>
    <s v="IRM"/>
    <x v="3"/>
    <d v="2015-12-31T00:00:00"/>
    <x v="824"/>
    <n v="1290025000"/>
    <n v="844960000"/>
    <s v=" $-   "/>
    <n v="345464000"/>
    <x v="7"/>
    <x v="14"/>
  </r>
  <r>
    <n v="859"/>
    <s v="ISRG"/>
    <x v="0"/>
    <d v="2013-12-31T00:00:00"/>
    <x v="825"/>
    <n v="670900000"/>
    <n v="574000000"/>
    <n v="167700000"/>
    <s v=" $-   "/>
    <x v="3"/>
    <x v="5"/>
  </r>
  <r>
    <n v="860"/>
    <s v="ISRG"/>
    <x v="1"/>
    <d v="2014-12-31T00:00:00"/>
    <x v="826"/>
    <n v="717900000"/>
    <n v="691000000"/>
    <n v="178000000"/>
    <s v=" $-   "/>
    <x v="3"/>
    <x v="5"/>
  </r>
  <r>
    <n v="861"/>
    <s v="ISRG"/>
    <x v="2"/>
    <d v="2015-12-31T00:00:00"/>
    <x v="827"/>
    <n v="806500000"/>
    <n v="640500000"/>
    <n v="197400000"/>
    <s v=" $-   "/>
    <x v="3"/>
    <x v="5"/>
  </r>
  <r>
    <n v="862"/>
    <s v="ISRG"/>
    <x v="3"/>
    <d v="2016-12-31T00:00:00"/>
    <x v="828"/>
    <n v="814300000"/>
    <n v="705300000"/>
    <n v="239600000"/>
    <s v=" $-   "/>
    <x v="3"/>
    <x v="5"/>
  </r>
  <r>
    <n v="863"/>
    <s v="ITW"/>
    <x v="0"/>
    <d v="2013-12-31T00:00:00"/>
    <x v="829"/>
    <n v="8554000000"/>
    <n v="2815000000"/>
    <s v=" $-   "/>
    <n v="250000000"/>
    <x v="0"/>
    <x v="52"/>
  </r>
  <r>
    <n v="864"/>
    <s v="ITW"/>
    <x v="1"/>
    <d v="2014-12-31T00:00:00"/>
    <x v="830"/>
    <n v="8673000000"/>
    <n v="2678000000"/>
    <s v=" $-   "/>
    <n v="245000000"/>
    <x v="0"/>
    <x v="52"/>
  </r>
  <r>
    <n v="865"/>
    <s v="ITW"/>
    <x v="2"/>
    <d v="2015-12-31T00:00:00"/>
    <x v="831"/>
    <n v="7888000000"/>
    <n v="2417000000"/>
    <s v=" $-   "/>
    <n v="233000000"/>
    <x v="0"/>
    <x v="52"/>
  </r>
  <r>
    <n v="866"/>
    <s v="ITW"/>
    <x v="3"/>
    <d v="2016-12-31T00:00:00"/>
    <x v="832"/>
    <n v="7896000000"/>
    <n v="2415000000"/>
    <s v=" $-   "/>
    <n v="224000000"/>
    <x v="0"/>
    <x v="52"/>
  </r>
  <r>
    <n v="867"/>
    <s v="IVZ"/>
    <x v="0"/>
    <d v="2012-12-31T00:00:00"/>
    <x v="833"/>
    <s v=" $-   "/>
    <n v="3207800000"/>
    <s v=" $-   "/>
    <s v=" $-   "/>
    <x v="6"/>
    <x v="22"/>
  </r>
  <r>
    <n v="868"/>
    <s v="IVZ"/>
    <x v="1"/>
    <d v="2013-12-31T00:00:00"/>
    <x v="834"/>
    <s v=" $-   "/>
    <n v="3524400000"/>
    <s v=" $-   "/>
    <s v=" $-   "/>
    <x v="6"/>
    <x v="22"/>
  </r>
  <r>
    <n v="869"/>
    <s v="IVZ"/>
    <x v="2"/>
    <d v="2014-12-31T00:00:00"/>
    <x v="835"/>
    <s v=" $-   "/>
    <n v="3870200000"/>
    <s v=" $-   "/>
    <s v=" $-   "/>
    <x v="6"/>
    <x v="22"/>
  </r>
  <r>
    <n v="870"/>
    <s v="IVZ"/>
    <x v="3"/>
    <d v="2015-12-31T00:00:00"/>
    <x v="836"/>
    <s v=" $-   "/>
    <n v="3764500000"/>
    <s v=" $-   "/>
    <s v=" $-   "/>
    <x v="6"/>
    <x v="22"/>
  </r>
  <r>
    <n v="871"/>
    <s v="JBHT"/>
    <x v="0"/>
    <d v="2012-12-31T00:00:00"/>
    <x v="837"/>
    <n v="3230857000"/>
    <n v="1064757000"/>
    <s v=" $-   "/>
    <n v="229166000"/>
    <x v="0"/>
    <x v="90"/>
  </r>
  <r>
    <n v="872"/>
    <s v="JBHT"/>
    <x v="1"/>
    <d v="2013-12-31T00:00:00"/>
    <x v="838"/>
    <n v="3570801000"/>
    <n v="1183682000"/>
    <s v=" $-   "/>
    <n v="253380000"/>
    <x v="0"/>
    <x v="90"/>
  </r>
  <r>
    <n v="873"/>
    <s v="JBHT"/>
    <x v="2"/>
    <d v="2014-12-31T00:00:00"/>
    <x v="839"/>
    <n v="3898403000"/>
    <n v="1341000000"/>
    <s v=" $-   "/>
    <n v="294496000"/>
    <x v="0"/>
    <x v="90"/>
  </r>
  <r>
    <n v="874"/>
    <s v="JBHT"/>
    <x v="3"/>
    <d v="2015-12-31T00:00:00"/>
    <x v="840"/>
    <n v="3665578000"/>
    <n v="1466761000"/>
    <s v=" $-   "/>
    <n v="339613000"/>
    <x v="0"/>
    <x v="90"/>
  </r>
  <r>
    <n v="875"/>
    <s v="JEC"/>
    <x v="0"/>
    <d v="2013-09-27T00:00:00"/>
    <x v="841"/>
    <n v="9976057000"/>
    <n v="1173340000"/>
    <s v=" $-   "/>
    <s v=" $-   "/>
    <x v="0"/>
    <x v="53"/>
  </r>
  <r>
    <n v="876"/>
    <s v="JEC"/>
    <x v="1"/>
    <d v="2014-09-26T00:00:00"/>
    <x v="842"/>
    <n v="10621373000"/>
    <n v="1545716000"/>
    <s v=" $-   "/>
    <s v=" $-   "/>
    <x v="0"/>
    <x v="53"/>
  </r>
  <r>
    <n v="877"/>
    <s v="JEC"/>
    <x v="2"/>
    <d v="2015-10-02T00:00:00"/>
    <x v="843"/>
    <n v="10146494000"/>
    <n v="1522811000"/>
    <s v=" $-   "/>
    <s v=" $-   "/>
    <x v="0"/>
    <x v="53"/>
  </r>
  <r>
    <n v="878"/>
    <s v="JEC"/>
    <x v="3"/>
    <d v="2016-09-30T00:00:00"/>
    <x v="844"/>
    <n v="9196326000"/>
    <n v="1429233000"/>
    <s v=" $-   "/>
    <s v=" $-   "/>
    <x v="0"/>
    <x v="53"/>
  </r>
  <r>
    <n v="879"/>
    <s v="JNPR"/>
    <x v="0"/>
    <d v="2012-12-31T00:00:00"/>
    <x v="845"/>
    <n v="1656600000"/>
    <n v="1252300000"/>
    <n v="1101600000"/>
    <s v=" $-   "/>
    <x v="2"/>
    <x v="57"/>
  </r>
  <r>
    <n v="880"/>
    <s v="JNPR"/>
    <x v="1"/>
    <d v="2013-12-31T00:00:00"/>
    <x v="846"/>
    <n v="1727700000"/>
    <n v="1293200000"/>
    <n v="1043200000"/>
    <s v=" $-   "/>
    <x v="2"/>
    <x v="57"/>
  </r>
  <r>
    <n v="881"/>
    <s v="JNPR"/>
    <x v="2"/>
    <d v="2014-12-31T00:00:00"/>
    <x v="847"/>
    <n v="1768900000"/>
    <n v="1254700000"/>
    <n v="1006200000"/>
    <s v=" $-   "/>
    <x v="2"/>
    <x v="57"/>
  </r>
  <r>
    <n v="882"/>
    <s v="JNPR"/>
    <x v="3"/>
    <d v="2015-12-31T00:00:00"/>
    <x v="848"/>
    <n v="1779200000"/>
    <n v="1172700000"/>
    <n v="994500000"/>
    <s v=" $-   "/>
    <x v="2"/>
    <x v="57"/>
  </r>
  <r>
    <n v="883"/>
    <s v="JPM"/>
    <x v="0"/>
    <d v="2012-12-31T00:00:00"/>
    <x v="849"/>
    <s v=" $-   "/>
    <n v="64729000000"/>
    <s v=" $-   "/>
    <n v="3385000000"/>
    <x v="6"/>
    <x v="35"/>
  </r>
  <r>
    <n v="884"/>
    <s v="JPM"/>
    <x v="1"/>
    <d v="2013-12-31T00:00:00"/>
    <x v="850"/>
    <s v=" $-   "/>
    <n v="70467000000"/>
    <s v=" $-   "/>
    <n v="225000000"/>
    <x v="6"/>
    <x v="35"/>
  </r>
  <r>
    <n v="885"/>
    <s v="JPM"/>
    <x v="2"/>
    <d v="2014-12-31T00:00:00"/>
    <x v="851"/>
    <s v=" $-   "/>
    <n v="61274000000"/>
    <s v=" $-   "/>
    <n v="3139000000"/>
    <x v="6"/>
    <x v="35"/>
  </r>
  <r>
    <n v="886"/>
    <s v="JPM"/>
    <x v="3"/>
    <d v="2015-12-31T00:00:00"/>
    <x v="852"/>
    <s v=" $-   "/>
    <n v="59014000000"/>
    <s v=" $-   "/>
    <n v="3827000000"/>
    <x v="6"/>
    <x v="35"/>
  </r>
  <r>
    <n v="887"/>
    <s v="JWN"/>
    <x v="0"/>
    <d v="2013-02-02T00:00:00"/>
    <x v="853"/>
    <n v="7432000000"/>
    <n v="3357000000"/>
    <s v=" $-   "/>
    <s v=" $-   "/>
    <x v="1"/>
    <x v="91"/>
  </r>
  <r>
    <n v="888"/>
    <s v="JWN"/>
    <x v="1"/>
    <d v="2014-02-01T00:00:00"/>
    <x v="854"/>
    <n v="7737000000"/>
    <n v="3453000000"/>
    <s v=" $-   "/>
    <s v=" $-   "/>
    <x v="1"/>
    <x v="91"/>
  </r>
  <r>
    <n v="889"/>
    <s v="JWN"/>
    <x v="2"/>
    <d v="2015-01-31T00:00:00"/>
    <x v="855"/>
    <n v="8406000000"/>
    <n v="3777000000"/>
    <s v=" $-   "/>
    <s v=" $-   "/>
    <x v="1"/>
    <x v="91"/>
  </r>
  <r>
    <n v="890"/>
    <s v="JWN"/>
    <x v="3"/>
    <d v="2016-01-30T00:00:00"/>
    <x v="856"/>
    <n v="9168000000"/>
    <n v="4168000000"/>
    <s v=" $-   "/>
    <s v=" $-   "/>
    <x v="1"/>
    <x v="91"/>
  </r>
  <r>
    <n v="891"/>
    <s v="K"/>
    <x v="0"/>
    <d v="2012-12-29T00:00:00"/>
    <x v="857"/>
    <n v="8763000000"/>
    <n v="3872000000"/>
    <s v=" $-   "/>
    <s v=" $-   "/>
    <x v="4"/>
    <x v="40"/>
  </r>
  <r>
    <n v="892"/>
    <s v="K"/>
    <x v="1"/>
    <d v="2013-12-28T00:00:00"/>
    <x v="858"/>
    <n v="8689000000"/>
    <n v="3266000000"/>
    <s v=" $-   "/>
    <s v=" $-   "/>
    <x v="4"/>
    <x v="40"/>
  </r>
  <r>
    <n v="893"/>
    <s v="K"/>
    <x v="2"/>
    <d v="2015-01-03T00:00:00"/>
    <x v="859"/>
    <n v="9517000000"/>
    <n v="4039000000"/>
    <s v=" $-   "/>
    <s v=" $-   "/>
    <x v="4"/>
    <x v="40"/>
  </r>
  <r>
    <n v="894"/>
    <s v="K"/>
    <x v="3"/>
    <d v="2016-01-02T00:00:00"/>
    <x v="860"/>
    <n v="8844000000"/>
    <n v="3590000000"/>
    <s v=" $-   "/>
    <s v=" $-   "/>
    <x v="4"/>
    <x v="40"/>
  </r>
  <r>
    <n v="895"/>
    <s v="KEY"/>
    <x v="0"/>
    <d v="2013-09-30T00:00:00"/>
    <x v="861"/>
    <n v="1073447000"/>
    <n v="174085000"/>
    <s v=" $-   "/>
    <n v="12784000"/>
    <x v="6"/>
    <x v="35"/>
  </r>
  <r>
    <n v="896"/>
    <s v="KEY"/>
    <x v="1"/>
    <d v="2014-09-30T00:00:00"/>
    <x v="862"/>
    <n v="1200308000"/>
    <n v="194491000"/>
    <s v=" $-   "/>
    <n v="13279000"/>
    <x v="6"/>
    <x v="35"/>
  </r>
  <r>
    <n v="897"/>
    <s v="KEY"/>
    <x v="2"/>
    <d v="2015-09-30T00:00:00"/>
    <x v="863"/>
    <n v="1354969000"/>
    <n v="207519000"/>
    <s v=" $-   "/>
    <n v="13338000"/>
    <x v="6"/>
    <x v="35"/>
  </r>
  <r>
    <n v="898"/>
    <s v="KEY"/>
    <x v="3"/>
    <d v="2016-09-30T00:00:00"/>
    <x v="864"/>
    <n v="1524907000"/>
    <n v="224088000"/>
    <s v=" $-   "/>
    <n v="13794000"/>
    <x v="6"/>
    <x v="35"/>
  </r>
  <r>
    <n v="899"/>
    <s v="KIM"/>
    <x v="0"/>
    <d v="2012-12-31T00:00:00"/>
    <x v="865"/>
    <n v="206974000"/>
    <n v="123524000"/>
    <s v=" $-   "/>
    <n v="214827000"/>
    <x v="7"/>
    <x v="14"/>
  </r>
  <r>
    <n v="900"/>
    <s v="KIM"/>
    <x v="1"/>
    <d v="2013-12-31T00:00:00"/>
    <x v="866"/>
    <n v="221498000"/>
    <n v="127470000"/>
    <s v=" $-   "/>
    <n v="224713000"/>
    <x v="7"/>
    <x v="14"/>
  </r>
  <r>
    <n v="901"/>
    <s v="KIM"/>
    <x v="2"/>
    <d v="2014-12-31T00:00:00"/>
    <x v="867"/>
    <n v="258617000"/>
    <n v="122201000"/>
    <s v=" $-   "/>
    <n v="258074000"/>
    <x v="7"/>
    <x v="14"/>
  </r>
  <r>
    <n v="902"/>
    <s v="KIM"/>
    <x v="3"/>
    <d v="2015-12-31T00:00:00"/>
    <x v="868"/>
    <n v="304477000"/>
    <n v="122735000"/>
    <s v=" $-   "/>
    <n v="344527000"/>
    <x v="7"/>
    <x v="14"/>
  </r>
  <r>
    <n v="903"/>
    <s v="KLAC"/>
    <x v="0"/>
    <d v="2013-06-30T00:00:00"/>
    <x v="869"/>
    <n v="1237452000"/>
    <n v="387812000"/>
    <n v="487832000"/>
    <s v=" $-   "/>
    <x v="2"/>
    <x v="20"/>
  </r>
  <r>
    <n v="904"/>
    <s v="KLAC"/>
    <x v="1"/>
    <d v="2014-06-30T00:00:00"/>
    <x v="870"/>
    <n v="1232962000"/>
    <n v="384907000"/>
    <n v="539469000"/>
    <s v=" $-   "/>
    <x v="2"/>
    <x v="20"/>
  </r>
  <r>
    <n v="905"/>
    <s v="KLAC"/>
    <x v="2"/>
    <d v="2015-06-30T00:00:00"/>
    <x v="871"/>
    <n v="1215229000"/>
    <n v="406864000"/>
    <n v="530616000"/>
    <s v=" $-   "/>
    <x v="2"/>
    <x v="20"/>
  </r>
  <r>
    <n v="906"/>
    <s v="KLAC"/>
    <x v="3"/>
    <d v="2016-06-30T00:00:00"/>
    <x v="872"/>
    <n v="1163391000"/>
    <n v="379399000"/>
    <n v="481258000"/>
    <s v=" $-   "/>
    <x v="2"/>
    <x v="20"/>
  </r>
  <r>
    <n v="907"/>
    <s v="KMB"/>
    <x v="0"/>
    <d v="2013-12-31T00:00:00"/>
    <x v="873"/>
    <n v="12952000000"/>
    <n v="3706000000"/>
    <s v=" $-   "/>
    <s v=" $-   "/>
    <x v="4"/>
    <x v="47"/>
  </r>
  <r>
    <n v="908"/>
    <s v="KMB"/>
    <x v="1"/>
    <d v="2014-12-31T00:00:00"/>
    <x v="874"/>
    <n v="13041000000"/>
    <n v="4162000000"/>
    <s v=" $-   "/>
    <s v=" $-   "/>
    <x v="4"/>
    <x v="47"/>
  </r>
  <r>
    <n v="909"/>
    <s v="KMB"/>
    <x v="2"/>
    <d v="2015-12-31T00:00:00"/>
    <x v="875"/>
    <n v="11967000000"/>
    <n v="5011000000"/>
    <s v=" $-   "/>
    <s v=" $-   "/>
    <x v="4"/>
    <x v="47"/>
  </r>
  <r>
    <n v="910"/>
    <s v="KMB"/>
    <x v="3"/>
    <d v="2016-12-31T00:00:00"/>
    <x v="876"/>
    <n v="11551000000"/>
    <n v="3334000000"/>
    <s v=" $-   "/>
    <s v=" $-   "/>
    <x v="4"/>
    <x v="47"/>
  </r>
  <r>
    <n v="911"/>
    <s v="KMI"/>
    <x v="0"/>
    <d v="2013-12-31T00:00:00"/>
    <x v="877"/>
    <n v="7365000000"/>
    <n v="1007000000"/>
    <s v=" $-   "/>
    <n v="1806000000"/>
    <x v="9"/>
    <x v="92"/>
  </r>
  <r>
    <n v="912"/>
    <s v="KMI"/>
    <x v="1"/>
    <d v="2014-12-31T00:00:00"/>
    <x v="878"/>
    <n v="8435000000"/>
    <n v="1029000000"/>
    <s v=" $-   "/>
    <n v="2040000000"/>
    <x v="9"/>
    <x v="92"/>
  </r>
  <r>
    <n v="913"/>
    <s v="KMI"/>
    <x v="2"/>
    <d v="2015-12-31T00:00:00"/>
    <x v="879"/>
    <n v="6452000000"/>
    <n v="1126000000"/>
    <s v=" $-   "/>
    <n v="2309000000"/>
    <x v="9"/>
    <x v="92"/>
  </r>
  <r>
    <n v="914"/>
    <s v="KMI"/>
    <x v="3"/>
    <d v="2016-12-31T00:00:00"/>
    <x v="880"/>
    <n v="5801000000"/>
    <n v="1089000000"/>
    <s v=" $-   "/>
    <n v="2209000000"/>
    <x v="9"/>
    <x v="92"/>
  </r>
  <r>
    <n v="915"/>
    <s v="KMX"/>
    <x v="0"/>
    <d v="2013-02-28T00:00:00"/>
    <x v="881"/>
    <n v="9498456000"/>
    <n v="731767000"/>
    <s v=" $-   "/>
    <s v=" $-   "/>
    <x v="1"/>
    <x v="25"/>
  </r>
  <r>
    <n v="916"/>
    <s v="KMX"/>
    <x v="1"/>
    <d v="2014-02-28T00:00:00"/>
    <x v="882"/>
    <n v="10925598000"/>
    <n v="819048000"/>
    <s v=" $-   "/>
    <s v=" $-   "/>
    <x v="1"/>
    <x v="25"/>
  </r>
  <r>
    <n v="917"/>
    <s v="KMX"/>
    <x v="2"/>
    <d v="2015-02-28T00:00:00"/>
    <x v="883"/>
    <n v="12381189000"/>
    <n v="890431000"/>
    <s v=" $-   "/>
    <s v=" $-   "/>
    <x v="1"/>
    <x v="25"/>
  </r>
  <r>
    <n v="918"/>
    <s v="KMX"/>
    <x v="3"/>
    <d v="2016-02-29T00:00:00"/>
    <x v="884"/>
    <n v="13130915000"/>
    <n v="959899000"/>
    <s v=" $-   "/>
    <s v=" $-   "/>
    <x v="1"/>
    <x v="25"/>
  </r>
  <r>
    <n v="919"/>
    <s v="KO"/>
    <x v="0"/>
    <d v="2012-12-31T00:00:00"/>
    <x v="885"/>
    <n v="19053000000"/>
    <n v="18185000000"/>
    <s v=" $-   "/>
    <s v=" $-   "/>
    <x v="4"/>
    <x v="69"/>
  </r>
  <r>
    <n v="920"/>
    <s v="KO"/>
    <x v="1"/>
    <d v="2013-12-31T00:00:00"/>
    <x v="886"/>
    <n v="18421000000"/>
    <n v="18205000000"/>
    <s v=" $-   "/>
    <s v=" $-   "/>
    <x v="4"/>
    <x v="69"/>
  </r>
  <r>
    <n v="921"/>
    <s v="KO"/>
    <x v="2"/>
    <d v="2014-12-31T00:00:00"/>
    <x v="887"/>
    <n v="17889000000"/>
    <n v="18401000000"/>
    <s v=" $-   "/>
    <s v=" $-   "/>
    <x v="4"/>
    <x v="69"/>
  </r>
  <r>
    <n v="922"/>
    <s v="KO"/>
    <x v="3"/>
    <d v="2015-12-31T00:00:00"/>
    <x v="888"/>
    <n v="17482000000"/>
    <n v="18084000000"/>
    <s v=" $-   "/>
    <s v=" $-   "/>
    <x v="4"/>
    <x v="69"/>
  </r>
  <r>
    <n v="923"/>
    <s v="KORS"/>
    <x v="0"/>
    <d v="2013-03-30T00:00:00"/>
    <x v="889"/>
    <n v="875166000"/>
    <n v="621536000"/>
    <s v=" $-   "/>
    <n v="54291000"/>
    <x v="1"/>
    <x v="82"/>
  </r>
  <r>
    <n v="924"/>
    <s v="KORS"/>
    <x v="1"/>
    <d v="2014-03-29T00:00:00"/>
    <x v="890"/>
    <n v="1294700000"/>
    <n v="926900000"/>
    <s v=" $-   "/>
    <n v="79700000"/>
    <x v="1"/>
    <x v="82"/>
  </r>
  <r>
    <n v="925"/>
    <s v="KORS"/>
    <x v="2"/>
    <d v="2015-03-28T00:00:00"/>
    <x v="891"/>
    <n v="1723800000"/>
    <n v="1251500000"/>
    <s v=" $-   "/>
    <n v="138400000"/>
    <x v="1"/>
    <x v="82"/>
  </r>
  <r>
    <n v="926"/>
    <s v="KORS"/>
    <x v="3"/>
    <d v="2016-04-02T00:00:00"/>
    <x v="892"/>
    <n v="1914900000"/>
    <n v="1428000000"/>
    <s v=" $-   "/>
    <n v="183200000"/>
    <x v="1"/>
    <x v="82"/>
  </r>
  <r>
    <n v="927"/>
    <s v="KR"/>
    <x v="0"/>
    <d v="2013-02-02T00:00:00"/>
    <x v="893"/>
    <n v="76726000000"/>
    <n v="15477000000"/>
    <s v=" $-   "/>
    <n v="1652000000"/>
    <x v="4"/>
    <x v="93"/>
  </r>
  <r>
    <n v="928"/>
    <s v="KR"/>
    <x v="1"/>
    <d v="2014-02-01T00:00:00"/>
    <x v="894"/>
    <n v="78138000000"/>
    <n v="15809000000"/>
    <s v=" $-   "/>
    <n v="1703000000"/>
    <x v="4"/>
    <x v="93"/>
  </r>
  <r>
    <n v="929"/>
    <s v="KR"/>
    <x v="2"/>
    <d v="2015-01-31T00:00:00"/>
    <x v="895"/>
    <n v="85512000000"/>
    <n v="17868000000"/>
    <s v=" $-   "/>
    <n v="1948000000"/>
    <x v="4"/>
    <x v="93"/>
  </r>
  <r>
    <n v="930"/>
    <s v="KR"/>
    <x v="3"/>
    <d v="2016-01-30T00:00:00"/>
    <x v="896"/>
    <n v="85496000000"/>
    <n v="18669000000"/>
    <s v=" $-   "/>
    <n v="2089000000"/>
    <x v="4"/>
    <x v="93"/>
  </r>
  <r>
    <n v="931"/>
    <s v="KSS"/>
    <x v="0"/>
    <d v="2013-02-02T00:00:00"/>
    <x v="897"/>
    <n v="12289000000"/>
    <n v="4267000000"/>
    <s v=" $-   "/>
    <n v="833000000"/>
    <x v="1"/>
    <x v="64"/>
  </r>
  <r>
    <n v="932"/>
    <s v="KSS"/>
    <x v="1"/>
    <d v="2014-02-01T00:00:00"/>
    <x v="898"/>
    <n v="12087000000"/>
    <n v="4313000000"/>
    <s v=" $-   "/>
    <n v="889000000"/>
    <x v="1"/>
    <x v="64"/>
  </r>
  <r>
    <n v="933"/>
    <s v="KSS"/>
    <x v="2"/>
    <d v="2015-01-31T00:00:00"/>
    <x v="899"/>
    <n v="12098000000"/>
    <n v="4350000000"/>
    <s v=" $-   "/>
    <n v="886000000"/>
    <x v="1"/>
    <x v="64"/>
  </r>
  <r>
    <n v="934"/>
    <s v="KSS"/>
    <x v="3"/>
    <d v="2016-01-30T00:00:00"/>
    <x v="900"/>
    <n v="12265000000"/>
    <n v="4452000000"/>
    <s v=" $-   "/>
    <n v="934000000"/>
    <x v="1"/>
    <x v="64"/>
  </r>
  <r>
    <n v="935"/>
    <s v="KSU"/>
    <x v="0"/>
    <d v="2013-12-31T00:00:00"/>
    <x v="901"/>
    <n v="805300000"/>
    <n v="602100000"/>
    <s v=" $-   "/>
    <n v="223300000"/>
    <x v="0"/>
    <x v="59"/>
  </r>
  <r>
    <n v="936"/>
    <s v="KSU"/>
    <x v="1"/>
    <d v="2014-12-31T00:00:00"/>
    <x v="902"/>
    <n v="877900000"/>
    <n v="632000000"/>
    <s v=" $-   "/>
    <n v="258100000"/>
    <x v="0"/>
    <x v="59"/>
  </r>
  <r>
    <n v="937"/>
    <s v="KSU"/>
    <x v="2"/>
    <d v="2015-12-31T00:00:00"/>
    <x v="903"/>
    <n v="759200000"/>
    <n v="571200000"/>
    <s v=" $-   "/>
    <n v="284600000"/>
    <x v="0"/>
    <x v="59"/>
  </r>
  <r>
    <n v="938"/>
    <s v="KSU"/>
    <x v="3"/>
    <d v="2016-12-31T00:00:00"/>
    <x v="904"/>
    <n v="691100000"/>
    <n v="519600000"/>
    <s v=" $-   "/>
    <n v="305000000"/>
    <x v="0"/>
    <x v="59"/>
  </r>
  <r>
    <n v="939"/>
    <s v="LB"/>
    <x v="0"/>
    <d v="2013-02-02T00:00:00"/>
    <x v="905"/>
    <n v="6073000000"/>
    <n v="2720000000"/>
    <s v=" $-   "/>
    <s v=" $-   "/>
    <x v="1"/>
    <x v="74"/>
  </r>
  <r>
    <n v="940"/>
    <s v="LB"/>
    <x v="1"/>
    <d v="2014-02-01T00:00:00"/>
    <x v="906"/>
    <n v="6344000000"/>
    <n v="2686000000"/>
    <s v=" $-   "/>
    <s v=" $-   "/>
    <x v="1"/>
    <x v="74"/>
  </r>
  <r>
    <n v="941"/>
    <s v="LB"/>
    <x v="2"/>
    <d v="2015-01-31T00:00:00"/>
    <x v="907"/>
    <n v="6646000000"/>
    <n v="2855000000"/>
    <s v=" $-   "/>
    <s v=" $-   "/>
    <x v="1"/>
    <x v="74"/>
  </r>
  <r>
    <n v="942"/>
    <s v="LB"/>
    <x v="3"/>
    <d v="2016-01-30T00:00:00"/>
    <x v="908"/>
    <n v="6950000000"/>
    <n v="3012000000"/>
    <s v=" $-   "/>
    <s v=" $-   "/>
    <x v="1"/>
    <x v="74"/>
  </r>
  <r>
    <n v="943"/>
    <s v="LEG"/>
    <x v="0"/>
    <d v="2012-12-31T00:00:00"/>
    <x v="909"/>
    <n v="2718900000"/>
    <n v="346100000"/>
    <s v=" $-   "/>
    <n v="25100000"/>
    <x v="0"/>
    <x v="53"/>
  </r>
  <r>
    <n v="944"/>
    <s v="LEG"/>
    <x v="1"/>
    <d v="2013-12-31T00:00:00"/>
    <x v="910"/>
    <n v="2767300000"/>
    <n v="346900000"/>
    <s v=" $-   "/>
    <n v="25400000"/>
    <x v="0"/>
    <x v="53"/>
  </r>
  <r>
    <n v="945"/>
    <s v="LEG"/>
    <x v="2"/>
    <d v="2014-12-31T00:00:00"/>
    <x v="911"/>
    <n v="2991900000"/>
    <n v="439200000"/>
    <s v=" $-   "/>
    <n v="19700000"/>
    <x v="0"/>
    <x v="53"/>
  </r>
  <r>
    <n v="946"/>
    <s v="LEG"/>
    <x v="3"/>
    <d v="2015-12-31T00:00:00"/>
    <x v="912"/>
    <n v="2994000000"/>
    <n v="411800000"/>
    <s v=" $-   "/>
    <n v="20800000"/>
    <x v="0"/>
    <x v="53"/>
  </r>
  <r>
    <n v="947"/>
    <s v="LEN"/>
    <x v="0"/>
    <d v="2013-11-30T00:00:00"/>
    <x v="913"/>
    <n v="4920664000"/>
    <n v="328595000"/>
    <s v=" $-   "/>
    <s v=" $-   "/>
    <x v="1"/>
    <x v="66"/>
  </r>
  <r>
    <n v="948"/>
    <s v="LEN"/>
    <x v="1"/>
    <d v="2014-11-30T00:00:00"/>
    <x v="914"/>
    <n v="6336272000"/>
    <n v="521502000"/>
    <s v=" $-   "/>
    <s v=" $-   "/>
    <x v="1"/>
    <x v="66"/>
  </r>
  <r>
    <n v="949"/>
    <s v="LEN"/>
    <x v="2"/>
    <d v="2015-11-30T00:00:00"/>
    <x v="915"/>
    <n v="7757571000"/>
    <n v="630421000"/>
    <s v=" $-   "/>
    <s v=" $-   "/>
    <x v="1"/>
    <x v="66"/>
  </r>
  <r>
    <n v="950"/>
    <s v="LEN"/>
    <x v="3"/>
    <d v="2016-11-30T00:00:00"/>
    <x v="916"/>
    <n v="8923519000"/>
    <n v="764117000"/>
    <s v=" $-   "/>
    <s v=" $-   "/>
    <x v="1"/>
    <x v="66"/>
  </r>
  <r>
    <n v="951"/>
    <s v="LH"/>
    <x v="0"/>
    <d v="2012-12-31T00:00:00"/>
    <x v="917"/>
    <n v="3421700000"/>
    <n v="1114600000"/>
    <s v=" $-   "/>
    <n v="86300000"/>
    <x v="3"/>
    <x v="65"/>
  </r>
  <r>
    <n v="952"/>
    <s v="LH"/>
    <x v="1"/>
    <d v="2013-12-31T00:00:00"/>
    <x v="918"/>
    <n v="3585100000"/>
    <n v="1128800000"/>
    <s v=" $-   "/>
    <n v="81700000"/>
    <x v="3"/>
    <x v="65"/>
  </r>
  <r>
    <n v="953"/>
    <s v="LH"/>
    <x v="2"/>
    <d v="2014-12-31T00:00:00"/>
    <x v="919"/>
    <n v="3808500000"/>
    <n v="1198200000"/>
    <s v=" $-   "/>
    <n v="76700000"/>
    <x v="3"/>
    <x v="65"/>
  </r>
  <r>
    <n v="954"/>
    <s v="LH"/>
    <x v="3"/>
    <d v="2015-12-31T00:00:00"/>
    <x v="920"/>
    <n v="5776800000"/>
    <n v="1622000000"/>
    <s v=" $-   "/>
    <n v="164500000"/>
    <x v="3"/>
    <x v="65"/>
  </r>
  <r>
    <n v="955"/>
    <s v="LKQ"/>
    <x v="0"/>
    <d v="2012-12-31T00:00:00"/>
    <x v="921"/>
    <n v="2398790000"/>
    <n v="1219343000"/>
    <s v=" $-   "/>
    <n v="64093000"/>
    <x v="1"/>
    <x v="94"/>
  </r>
  <r>
    <n v="956"/>
    <s v="LKQ"/>
    <x v="1"/>
    <d v="2013-12-31T00:00:00"/>
    <x v="922"/>
    <n v="2987126000"/>
    <n v="1454080000"/>
    <s v=" $-   "/>
    <n v="80969000"/>
    <x v="1"/>
    <x v="94"/>
  </r>
  <r>
    <n v="957"/>
    <s v="LKQ"/>
    <x v="2"/>
    <d v="2014-12-31T00:00:00"/>
    <x v="923"/>
    <n v="4088151000"/>
    <n v="1866520000"/>
    <s v=" $-   "/>
    <n v="120719000"/>
    <x v="1"/>
    <x v="94"/>
  </r>
  <r>
    <n v="958"/>
    <s v="LKQ"/>
    <x v="3"/>
    <d v="2015-12-31T00:00:00"/>
    <x v="924"/>
    <n v="4359104000"/>
    <n v="1987271000"/>
    <s v=" $-   "/>
    <n v="122120000"/>
    <x v="1"/>
    <x v="94"/>
  </r>
  <r>
    <n v="959"/>
    <s v="LLL"/>
    <x v="0"/>
    <d v="2012-12-31T00:00:00"/>
    <x v="925"/>
    <n v="11799000000"/>
    <s v=" $-   "/>
    <s v=" $-   "/>
    <s v=" $-   "/>
    <x v="0"/>
    <x v="53"/>
  </r>
  <r>
    <n v="960"/>
    <s v="LLL"/>
    <x v="1"/>
    <d v="2013-12-31T00:00:00"/>
    <x v="926"/>
    <n v="10303000000"/>
    <s v=" $-   "/>
    <s v=" $-   "/>
    <s v=" $-   "/>
    <x v="0"/>
    <x v="53"/>
  </r>
  <r>
    <n v="961"/>
    <s v="LLL"/>
    <x v="2"/>
    <d v="2014-12-31T00:00:00"/>
    <x v="927"/>
    <n v="9974000000"/>
    <s v=" $-   "/>
    <s v=" $-   "/>
    <s v=" $-   "/>
    <x v="0"/>
    <x v="53"/>
  </r>
  <r>
    <n v="962"/>
    <s v="LLL"/>
    <x v="3"/>
    <d v="2015-12-31T00:00:00"/>
    <x v="928"/>
    <n v="9576000000"/>
    <s v=" $-   "/>
    <s v=" $-   "/>
    <s v=" $-   "/>
    <x v="0"/>
    <x v="53"/>
  </r>
  <r>
    <n v="963"/>
    <s v="LLTC"/>
    <x v="0"/>
    <d v="2013-06-30T00:00:00"/>
    <x v="929"/>
    <n v="322516000"/>
    <n v="151382000"/>
    <n v="235184000"/>
    <s v=" $-   "/>
    <x v="2"/>
    <x v="7"/>
  </r>
  <r>
    <n v="964"/>
    <s v="LLTC"/>
    <x v="1"/>
    <d v="2014-06-29T00:00:00"/>
    <x v="930"/>
    <n v="338580000"/>
    <n v="159642000"/>
    <n v="250434000"/>
    <s v=" $-   "/>
    <x v="2"/>
    <x v="7"/>
  </r>
  <r>
    <n v="965"/>
    <s v="LLTC"/>
    <x v="2"/>
    <d v="2015-06-28T00:00:00"/>
    <x v="931"/>
    <n v="355727000"/>
    <n v="169952000"/>
    <n v="266761000"/>
    <s v=" $-   "/>
    <x v="2"/>
    <x v="7"/>
  </r>
  <r>
    <n v="966"/>
    <s v="LLTC"/>
    <x v="3"/>
    <d v="2016-07-03T00:00:00"/>
    <x v="932"/>
    <n v="343801000"/>
    <n v="170120000"/>
    <n v="276462000"/>
    <s v=" $-   "/>
    <x v="2"/>
    <x v="7"/>
  </r>
  <r>
    <n v="967"/>
    <s v="LLY"/>
    <x v="0"/>
    <d v="2012-12-31T00:00:00"/>
    <x v="933"/>
    <n v="4796500000"/>
    <n v="6839500000"/>
    <n v="5278100000"/>
    <s v=" $-   "/>
    <x v="3"/>
    <x v="3"/>
  </r>
  <r>
    <n v="968"/>
    <s v="LLY"/>
    <x v="1"/>
    <d v="2013-12-31T00:00:00"/>
    <x v="934"/>
    <n v="4908100000"/>
    <n v="6606700000"/>
    <n v="5531300000"/>
    <s v=" $-   "/>
    <x v="3"/>
    <x v="3"/>
  </r>
  <r>
    <n v="969"/>
    <s v="LLY"/>
    <x v="2"/>
    <d v="2014-12-31T00:00:00"/>
    <x v="935"/>
    <n v="4932500000"/>
    <n v="6280300000"/>
    <n v="4733600000"/>
    <s v=" $-   "/>
    <x v="3"/>
    <x v="3"/>
  </r>
  <r>
    <n v="970"/>
    <s v="LLY"/>
    <x v="3"/>
    <d v="2015-12-31T00:00:00"/>
    <x v="936"/>
    <n v="5037200000"/>
    <n v="6432400000"/>
    <n v="4796400000"/>
    <s v=" $-   "/>
    <x v="3"/>
    <x v="3"/>
  </r>
  <r>
    <n v="971"/>
    <s v="LMT"/>
    <x v="0"/>
    <d v="2013-12-31T00:00:00"/>
    <x v="937"/>
    <n v="41171000000"/>
    <n v="-318000000"/>
    <s v=" $-   "/>
    <s v=" $-   "/>
    <x v="0"/>
    <x v="30"/>
  </r>
  <r>
    <n v="972"/>
    <s v="LMT"/>
    <x v="1"/>
    <d v="2014-12-31T00:00:00"/>
    <x v="938"/>
    <n v="35263000000"/>
    <n v="-329000000"/>
    <s v=" $-   "/>
    <s v=" $-   "/>
    <x v="0"/>
    <x v="30"/>
  </r>
  <r>
    <n v="973"/>
    <s v="LMT"/>
    <x v="2"/>
    <d v="2015-12-31T00:00:00"/>
    <x v="939"/>
    <n v="36044000000"/>
    <n v="-220000000"/>
    <s v=" $-   "/>
    <s v=" $-   "/>
    <x v="0"/>
    <x v="30"/>
  </r>
  <r>
    <n v="974"/>
    <s v="LMT"/>
    <x v="3"/>
    <d v="2016-12-31T00:00:00"/>
    <x v="940"/>
    <n v="42186000000"/>
    <n v="-487000000"/>
    <s v=" $-   "/>
    <s v=" $-   "/>
    <x v="0"/>
    <x v="30"/>
  </r>
  <r>
    <n v="975"/>
    <s v="LNT"/>
    <x v="0"/>
    <d v="2012-12-31T00:00:00"/>
    <x v="941"/>
    <n v="2144200000"/>
    <n v="98200000"/>
    <s v=" $-   "/>
    <n v="332400000"/>
    <x v="5"/>
    <x v="11"/>
  </r>
  <r>
    <n v="976"/>
    <s v="LNT"/>
    <x v="1"/>
    <d v="2013-12-31T00:00:00"/>
    <x v="942"/>
    <n v="2272400000"/>
    <n v="99600000"/>
    <s v=" $-   "/>
    <n v="370900000"/>
    <x v="5"/>
    <x v="11"/>
  </r>
  <r>
    <n v="977"/>
    <s v="LNT"/>
    <x v="2"/>
    <d v="2014-12-31T00:00:00"/>
    <x v="943"/>
    <n v="2317500000"/>
    <n v="101100000"/>
    <s v=" $-   "/>
    <n v="388100000"/>
    <x v="5"/>
    <x v="11"/>
  </r>
  <r>
    <n v="978"/>
    <s v="LNT"/>
    <x v="3"/>
    <d v="2015-12-31T00:00:00"/>
    <x v="944"/>
    <n v="2171600000"/>
    <n v="103700000"/>
    <s v=" $-   "/>
    <n v="401300000"/>
    <x v="5"/>
    <x v="11"/>
  </r>
  <r>
    <n v="979"/>
    <s v="LOW"/>
    <x v="0"/>
    <d v="2013-02-01T00:00:00"/>
    <x v="945"/>
    <n v="33194000000"/>
    <n v="12244000000"/>
    <s v=" $-   "/>
    <n v="1523000000"/>
    <x v="1"/>
    <x v="83"/>
  </r>
  <r>
    <n v="980"/>
    <s v="LOW"/>
    <x v="1"/>
    <d v="2014-01-31T00:00:00"/>
    <x v="946"/>
    <n v="34941000000"/>
    <n v="12865000000"/>
    <s v=" $-   "/>
    <n v="1462000000"/>
    <x v="1"/>
    <x v="83"/>
  </r>
  <r>
    <n v="981"/>
    <s v="LOW"/>
    <x v="2"/>
    <d v="2015-01-30T00:00:00"/>
    <x v="947"/>
    <n v="36665000000"/>
    <n v="13281000000"/>
    <s v=" $-   "/>
    <n v="1485000000"/>
    <x v="1"/>
    <x v="83"/>
  </r>
  <r>
    <n v="982"/>
    <s v="LOW"/>
    <x v="3"/>
    <d v="2016-01-29T00:00:00"/>
    <x v="948"/>
    <n v="38504000000"/>
    <n v="14115000000"/>
    <s v=" $-   "/>
    <n v="1484000000"/>
    <x v="1"/>
    <x v="83"/>
  </r>
  <r>
    <n v="983"/>
    <s v="LRCX"/>
    <x v="0"/>
    <d v="2013-06-30T00:00:00"/>
    <x v="949"/>
    <n v="2195857000"/>
    <n v="601300000"/>
    <n v="683688000"/>
    <s v=" $-   "/>
    <x v="2"/>
    <x v="20"/>
  </r>
  <r>
    <n v="984"/>
    <s v="LRCX"/>
    <x v="1"/>
    <d v="2014-06-29T00:00:00"/>
    <x v="950"/>
    <n v="2599828000"/>
    <n v="613341000"/>
    <n v="716471000"/>
    <s v=" $-   "/>
    <x v="2"/>
    <x v="20"/>
  </r>
  <r>
    <n v="985"/>
    <s v="LRCX"/>
    <x v="2"/>
    <d v="2015-06-28T00:00:00"/>
    <x v="951"/>
    <n v="2974976000"/>
    <n v="591611000"/>
    <n v="825242000"/>
    <s v=" $-   "/>
    <x v="2"/>
    <x v="20"/>
  </r>
  <r>
    <n v="986"/>
    <s v="LRCX"/>
    <x v="3"/>
    <d v="2016-06-26T00:00:00"/>
    <x v="952"/>
    <n v="3266971000"/>
    <n v="630954000"/>
    <n v="913712000"/>
    <s v=" $-   "/>
    <x v="2"/>
    <x v="20"/>
  </r>
  <r>
    <n v="987"/>
    <s v="LUK"/>
    <x v="0"/>
    <d v="2012-12-31T00:00:00"/>
    <x v="953"/>
    <n v="7479746000"/>
    <n v="360586000"/>
    <s v=" $-   "/>
    <n v="116388000"/>
    <x v="6"/>
    <x v="95"/>
  </r>
  <r>
    <n v="988"/>
    <s v="LUK"/>
    <x v="1"/>
    <d v="2013-12-31T00:00:00"/>
    <x v="954"/>
    <n v="7567707000"/>
    <n v="2177616000"/>
    <s v=" $-   "/>
    <n v="167425000"/>
    <x v="6"/>
    <x v="95"/>
  </r>
  <r>
    <n v="989"/>
    <s v="LUK"/>
    <x v="2"/>
    <d v="2014-12-31T00:00:00"/>
    <x v="955"/>
    <n v="8024286000"/>
    <n v="2856642000"/>
    <s v=" $-   "/>
    <n v="185993000"/>
    <x v="6"/>
    <x v="95"/>
  </r>
  <r>
    <n v="990"/>
    <s v="LUK"/>
    <x v="3"/>
    <d v="2015-12-31T00:00:00"/>
    <x v="956"/>
    <n v="7677233000"/>
    <n v="2620072000"/>
    <s v=" $-   "/>
    <n v="224133000"/>
    <x v="6"/>
    <x v="95"/>
  </r>
  <r>
    <n v="991"/>
    <s v="LUV"/>
    <x v="0"/>
    <d v="2013-12-31T00:00:00"/>
    <x v="957"/>
    <n v="8307000000"/>
    <n v="7161000000"/>
    <s v=" $-   "/>
    <n v="867000000"/>
    <x v="0"/>
    <x v="0"/>
  </r>
  <r>
    <n v="992"/>
    <s v="LUV"/>
    <x v="1"/>
    <d v="2014-12-31T00:00:00"/>
    <x v="958"/>
    <n v="7677000000"/>
    <n v="7639000000"/>
    <s v=" $-   "/>
    <n v="938000000"/>
    <x v="0"/>
    <x v="0"/>
  </r>
  <r>
    <n v="993"/>
    <s v="LUV"/>
    <x v="2"/>
    <d v="2015-12-31T00:00:00"/>
    <x v="959"/>
    <n v="6025000000"/>
    <n v="8625000000"/>
    <s v=" $-   "/>
    <n v="1015000000"/>
    <x v="0"/>
    <x v="0"/>
  </r>
  <r>
    <n v="994"/>
    <s v="LUV"/>
    <x v="3"/>
    <d v="2016-12-31T00:00:00"/>
    <x v="960"/>
    <n v="6132000000"/>
    <n v="9312000000"/>
    <s v=" $-   "/>
    <n v="1221000000"/>
    <x v="0"/>
    <x v="0"/>
  </r>
  <r>
    <n v="995"/>
    <s v="LVLT"/>
    <x v="0"/>
    <d v="2012-12-31T00:00:00"/>
    <x v="961"/>
    <n v="3851000000"/>
    <n v="1201000000"/>
    <s v=" $-   "/>
    <n v="749000000"/>
    <x v="10"/>
    <x v="96"/>
  </r>
  <r>
    <n v="996"/>
    <s v="LVLT"/>
    <x v="1"/>
    <d v="2013-12-31T00:00:00"/>
    <x v="962"/>
    <n v="3685000000"/>
    <n v="1162000000"/>
    <s v=" $-   "/>
    <n v="800000000"/>
    <x v="10"/>
    <x v="96"/>
  </r>
  <r>
    <n v="997"/>
    <s v="LVLT"/>
    <x v="2"/>
    <d v="2014-12-31T00:00:00"/>
    <x v="963"/>
    <n v="3775000000"/>
    <n v="1181000000"/>
    <s v=" $-   "/>
    <n v="808000000"/>
    <x v="10"/>
    <x v="96"/>
  </r>
  <r>
    <n v="998"/>
    <s v="LVLT"/>
    <x v="3"/>
    <d v="2015-12-31T00:00:00"/>
    <x v="964"/>
    <n v="4265000000"/>
    <n v="1467000000"/>
    <s v=" $-   "/>
    <n v="1166000000"/>
    <x v="10"/>
    <x v="96"/>
  </r>
  <r>
    <n v="999"/>
    <s v="LYB"/>
    <x v="0"/>
    <d v="2012-12-31T00:00:00"/>
    <x v="965"/>
    <n v="39595000000"/>
    <n v="909000000"/>
    <n v="172000000"/>
    <s v=" $-   "/>
    <x v="8"/>
    <x v="63"/>
  </r>
  <r>
    <n v="1000"/>
    <s v="LYB"/>
    <x v="1"/>
    <d v="2013-12-31T00:00:00"/>
    <x v="966"/>
    <n v="37940000000"/>
    <n v="870000000"/>
    <n v="150000000"/>
    <s v=" $-   "/>
    <x v="8"/>
    <x v="63"/>
  </r>
  <r>
    <n v="1001"/>
    <s v="LYB"/>
    <x v="2"/>
    <d v="2014-12-31T00:00:00"/>
    <x v="967"/>
    <n v="38939000000"/>
    <n v="806000000"/>
    <n v="127000000"/>
    <s v=" $-   "/>
    <x v="8"/>
    <x v="63"/>
  </r>
  <r>
    <n v="1002"/>
    <s v="LYB"/>
    <x v="3"/>
    <d v="2015-12-31T00:00:00"/>
    <x v="968"/>
    <n v="25683000000"/>
    <n v="828000000"/>
    <n v="102000000"/>
    <s v=" $-   "/>
    <x v="8"/>
    <x v="63"/>
  </r>
  <r>
    <n v="1003"/>
    <s v="M"/>
    <x v="0"/>
    <d v="2013-02-02T00:00:00"/>
    <x v="969"/>
    <n v="16538000000"/>
    <n v="8482000000"/>
    <s v=" $-   "/>
    <s v=" $-   "/>
    <x v="1"/>
    <x v="91"/>
  </r>
  <r>
    <n v="1004"/>
    <s v="M"/>
    <x v="1"/>
    <d v="2014-02-01T00:00:00"/>
    <x v="970"/>
    <n v="16725000000"/>
    <n v="8440000000"/>
    <s v=" $-   "/>
    <s v=" $-   "/>
    <x v="1"/>
    <x v="91"/>
  </r>
  <r>
    <n v="1005"/>
    <s v="M"/>
    <x v="2"/>
    <d v="2015-01-31T00:00:00"/>
    <x v="971"/>
    <n v="16863000000"/>
    <n v="8355000000"/>
    <s v=" $-   "/>
    <s v=" $-   "/>
    <x v="1"/>
    <x v="91"/>
  </r>
  <r>
    <n v="1006"/>
    <s v="M"/>
    <x v="3"/>
    <d v="2016-01-30T00:00:00"/>
    <x v="972"/>
    <n v="16496000000"/>
    <n v="8256000000"/>
    <s v=" $-   "/>
    <s v=" $-   "/>
    <x v="1"/>
    <x v="91"/>
  </r>
  <r>
    <n v="1007"/>
    <s v="MA"/>
    <x v="0"/>
    <d v="2013-12-31T00:00:00"/>
    <x v="973"/>
    <s v=" $-   "/>
    <n v="3456000000"/>
    <s v=" $-   "/>
    <n v="258000000"/>
    <x v="2"/>
    <x v="16"/>
  </r>
  <r>
    <n v="1008"/>
    <s v="MA"/>
    <x v="1"/>
    <d v="2014-12-31T00:00:00"/>
    <x v="974"/>
    <s v=" $-   "/>
    <n v="4014000000"/>
    <s v=" $-   "/>
    <n v="321000000"/>
    <x v="2"/>
    <x v="16"/>
  </r>
  <r>
    <n v="1009"/>
    <s v="MA"/>
    <x v="2"/>
    <d v="2015-12-31T00:00:00"/>
    <x v="975"/>
    <s v=" $-   "/>
    <n v="4162000000"/>
    <s v=" $-   "/>
    <n v="366000000"/>
    <x v="2"/>
    <x v="16"/>
  </r>
  <r>
    <n v="1010"/>
    <s v="MA"/>
    <x v="3"/>
    <d v="2016-12-31T00:00:00"/>
    <x v="976"/>
    <s v=" $-   "/>
    <n v="4525000000"/>
    <s v=" $-   "/>
    <n v="373000000"/>
    <x v="2"/>
    <x v="16"/>
  </r>
  <r>
    <n v="1011"/>
    <s v="MAA"/>
    <x v="0"/>
    <d v="2012-12-31T00:00:00"/>
    <x v="977"/>
    <n v="117275000"/>
    <n v="47115000"/>
    <s v=" $-   "/>
    <n v="121211000"/>
    <x v="7"/>
    <x v="70"/>
  </r>
  <r>
    <n v="1012"/>
    <s v="MAA"/>
    <x v="1"/>
    <d v="2013-12-31T00:00:00"/>
    <x v="978"/>
    <n v="172050000"/>
    <n v="43720000"/>
    <s v=" $-   "/>
    <n v="186979000"/>
    <x v="7"/>
    <x v="70"/>
  </r>
  <r>
    <n v="1013"/>
    <s v="MAA"/>
    <x v="2"/>
    <d v="2014-12-31T00:00:00"/>
    <x v="979"/>
    <n v="275379000"/>
    <n v="57664000"/>
    <s v=" $-   "/>
    <n v="301812000"/>
    <x v="7"/>
    <x v="70"/>
  </r>
  <r>
    <n v="1014"/>
    <s v="MAA"/>
    <x v="3"/>
    <d v="2015-12-31T00:00:00"/>
    <x v="980"/>
    <n v="280901000"/>
    <n v="53992000"/>
    <s v=" $-   "/>
    <n v="294520000"/>
    <x v="7"/>
    <x v="70"/>
  </r>
  <r>
    <n v="1015"/>
    <s v="MAC"/>
    <x v="0"/>
    <d v="2012-12-31T00:00:00"/>
    <x v="981"/>
    <n v="337533000"/>
    <n v="20412000"/>
    <s v=" $-   "/>
    <n v="277621000"/>
    <x v="7"/>
    <x v="77"/>
  </r>
  <r>
    <n v="1016"/>
    <s v="MAC"/>
    <x v="1"/>
    <d v="2013-12-31T00:00:00"/>
    <x v="982"/>
    <n v="423256000"/>
    <n v="27772000"/>
    <s v=" $-   "/>
    <n v="357165000"/>
    <x v="7"/>
    <x v="77"/>
  </r>
  <r>
    <n v="1017"/>
    <s v="MAC"/>
    <x v="2"/>
    <d v="2014-12-31T00:00:00"/>
    <x v="983"/>
    <n v="441929000"/>
    <n v="29412000"/>
    <s v=" $-   "/>
    <n v="378716000"/>
    <x v="7"/>
    <x v="77"/>
  </r>
  <r>
    <n v="1018"/>
    <s v="MAC"/>
    <x v="3"/>
    <d v="2015-12-31T00:00:00"/>
    <x v="984"/>
    <n v="497359000"/>
    <n v="29870000"/>
    <s v=" $-   "/>
    <n v="464472000"/>
    <x v="7"/>
    <x v="77"/>
  </r>
  <r>
    <n v="1019"/>
    <s v="MAR"/>
    <x v="0"/>
    <d v="2012-12-31T00:00:00"/>
    <x v="985"/>
    <n v="10190000000"/>
    <n v="582000000"/>
    <s v=" $-   "/>
    <n v="102000000"/>
    <x v="1"/>
    <x v="43"/>
  </r>
  <r>
    <n v="1020"/>
    <s v="MAR"/>
    <x v="1"/>
    <d v="2013-12-31T00:00:00"/>
    <x v="986"/>
    <n v="11020000000"/>
    <n v="649000000"/>
    <s v=" $-   "/>
    <n v="127000000"/>
    <x v="1"/>
    <x v="43"/>
  </r>
  <r>
    <n v="1021"/>
    <s v="MAR"/>
    <x v="2"/>
    <d v="2014-12-31T00:00:00"/>
    <x v="987"/>
    <n v="11830000000"/>
    <n v="659000000"/>
    <s v=" $-   "/>
    <n v="148000000"/>
    <x v="1"/>
    <x v="43"/>
  </r>
  <r>
    <n v="1022"/>
    <s v="MAR"/>
    <x v="3"/>
    <d v="2015-12-31T00:00:00"/>
    <x v="988"/>
    <n v="12363000000"/>
    <n v="634000000"/>
    <s v=" $-   "/>
    <n v="139000000"/>
    <x v="1"/>
    <x v="43"/>
  </r>
  <r>
    <n v="1023"/>
    <s v="MAS"/>
    <x v="0"/>
    <d v="2013-12-31T00:00:00"/>
    <x v="989"/>
    <n v="4802000000"/>
    <n v="1347000000"/>
    <s v=" $-   "/>
    <s v=" $-   "/>
    <x v="0"/>
    <x v="18"/>
  </r>
  <r>
    <n v="1024"/>
    <s v="MAS"/>
    <x v="1"/>
    <d v="2014-12-31T00:00:00"/>
    <x v="990"/>
    <n v="4946000000"/>
    <n v="1338000000"/>
    <s v=" $-   "/>
    <s v=" $-   "/>
    <x v="0"/>
    <x v="18"/>
  </r>
  <r>
    <n v="1025"/>
    <s v="MAS"/>
    <x v="2"/>
    <d v="2015-12-31T00:00:00"/>
    <x v="991"/>
    <n v="4889000000"/>
    <n v="1339000000"/>
    <s v=" $-   "/>
    <s v=" $-   "/>
    <x v="0"/>
    <x v="18"/>
  </r>
  <r>
    <n v="1026"/>
    <s v="MAS"/>
    <x v="3"/>
    <d v="2016-12-31T00:00:00"/>
    <x v="992"/>
    <n v="4901000000"/>
    <n v="1403000000"/>
    <s v=" $-   "/>
    <s v=" $-   "/>
    <x v="0"/>
    <x v="18"/>
  </r>
  <r>
    <n v="1027"/>
    <s v="MAT"/>
    <x v="0"/>
    <d v="2012-12-31T00:00:00"/>
    <x v="993"/>
    <n v="3011684000"/>
    <n v="2388182000"/>
    <s v=" $-   "/>
    <s v=" $-   "/>
    <x v="1"/>
    <x v="81"/>
  </r>
  <r>
    <n v="1028"/>
    <s v="MAT"/>
    <x v="1"/>
    <d v="2013-12-31T00:00:00"/>
    <x v="994"/>
    <n v="3006009000"/>
    <n v="2310780000"/>
    <s v=" $-   "/>
    <s v=" $-   "/>
    <x v="1"/>
    <x v="81"/>
  </r>
  <r>
    <n v="1029"/>
    <s v="MAT"/>
    <x v="2"/>
    <d v="2014-12-31T00:00:00"/>
    <x v="995"/>
    <n v="3022797000"/>
    <n v="2347308000"/>
    <s v=" $-   "/>
    <s v=" $-   "/>
    <x v="1"/>
    <x v="81"/>
  </r>
  <r>
    <n v="1030"/>
    <s v="MAT"/>
    <x v="3"/>
    <d v="2015-12-31T00:00:00"/>
    <x v="996"/>
    <n v="2896255000"/>
    <n v="2265436000"/>
    <s v=" $-   "/>
    <s v=" $-   "/>
    <x v="1"/>
    <x v="81"/>
  </r>
  <r>
    <n v="1031"/>
    <s v="MCD"/>
    <x v="0"/>
    <d v="2012-12-31T00:00:00"/>
    <x v="997"/>
    <n v="16750700000"/>
    <n v="2211700000"/>
    <s v=" $-   "/>
    <s v=" $-   "/>
    <x v="1"/>
    <x v="51"/>
  </r>
  <r>
    <n v="1032"/>
    <s v="MCD"/>
    <x v="1"/>
    <d v="2013-12-31T00:00:00"/>
    <x v="998"/>
    <n v="17203000000"/>
    <n v="2138400000"/>
    <s v=" $-   "/>
    <s v=" $-   "/>
    <x v="1"/>
    <x v="51"/>
  </r>
  <r>
    <n v="1033"/>
    <s v="MCD"/>
    <x v="2"/>
    <d v="2014-12-31T00:00:00"/>
    <x v="999"/>
    <n v="16985600000"/>
    <n v="2506500000"/>
    <s v=" $-   "/>
    <s v=" $-   "/>
    <x v="1"/>
    <x v="51"/>
  </r>
  <r>
    <n v="1034"/>
    <s v="MCD"/>
    <x v="3"/>
    <d v="2015-12-31T00:00:00"/>
    <x v="1000"/>
    <n v="15623800000"/>
    <n v="2643700000"/>
    <s v=" $-   "/>
    <s v=" $-   "/>
    <x v="1"/>
    <x v="51"/>
  </r>
  <r>
    <n v="1035"/>
    <s v="MCHP"/>
    <x v="0"/>
    <d v="2013-03-31T00:00:00"/>
    <x v="1001"/>
    <n v="743164000"/>
    <n v="261471000"/>
    <n v="254723000"/>
    <n v="111537000"/>
    <x v="2"/>
    <x v="7"/>
  </r>
  <r>
    <n v="1036"/>
    <s v="MCHP"/>
    <x v="1"/>
    <d v="2014-03-31T00:00:00"/>
    <x v="1002"/>
    <n v="802474000"/>
    <n v="267278000"/>
    <n v="305043000"/>
    <n v="94534000"/>
    <x v="2"/>
    <x v="7"/>
  </r>
  <r>
    <n v="1037"/>
    <s v="MCHP"/>
    <x v="2"/>
    <d v="2015-03-31T00:00:00"/>
    <x v="1003"/>
    <n v="917472000"/>
    <n v="274815000"/>
    <n v="349543000"/>
    <n v="176746000"/>
    <x v="2"/>
    <x v="7"/>
  </r>
  <r>
    <n v="1038"/>
    <s v="MCHP"/>
    <x v="3"/>
    <d v="2016-03-31T00:00:00"/>
    <x v="1004"/>
    <n v="967870000"/>
    <n v="301670000"/>
    <n v="372596000"/>
    <n v="174896000"/>
    <x v="2"/>
    <x v="7"/>
  </r>
  <r>
    <n v="1039"/>
    <s v="MCK"/>
    <x v="0"/>
    <d v="2013-03-31T00:00:00"/>
    <x v="1005"/>
    <n v="115315000000"/>
    <n v="4110000000"/>
    <n v="433000000"/>
    <s v=" $-   "/>
    <x v="3"/>
    <x v="4"/>
  </r>
  <r>
    <n v="1040"/>
    <s v="MCK"/>
    <x v="1"/>
    <d v="2014-03-31T00:00:00"/>
    <x v="1006"/>
    <n v="129040000000"/>
    <n v="5388000000"/>
    <n v="457000000"/>
    <s v=" $-   "/>
    <x v="3"/>
    <x v="4"/>
  </r>
  <r>
    <n v="1041"/>
    <s v="MCK"/>
    <x v="2"/>
    <d v="2015-03-31T00:00:00"/>
    <x v="1007"/>
    <n v="167634000000"/>
    <n v="7901000000"/>
    <n v="392000000"/>
    <s v=" $-   "/>
    <x v="3"/>
    <x v="4"/>
  </r>
  <r>
    <n v="1042"/>
    <s v="MCK"/>
    <x v="3"/>
    <d v="2016-03-31T00:00:00"/>
    <x v="1008"/>
    <n v="179468000000"/>
    <n v="7276000000"/>
    <n v="392000000"/>
    <s v=" $-   "/>
    <x v="3"/>
    <x v="4"/>
  </r>
  <r>
    <n v="1043"/>
    <s v="MCO"/>
    <x v="0"/>
    <d v="2012-12-31T00:00:00"/>
    <x v="1009"/>
    <n v="795000000"/>
    <n v="752200000"/>
    <s v=" $-   "/>
    <n v="93500000"/>
    <x v="6"/>
    <x v="97"/>
  </r>
  <r>
    <n v="1044"/>
    <s v="MCO"/>
    <x v="1"/>
    <d v="2013-12-31T00:00:00"/>
    <x v="1010"/>
    <n v="822400000"/>
    <n v="822100000"/>
    <s v=" $-   "/>
    <n v="93400000"/>
    <x v="6"/>
    <x v="97"/>
  </r>
  <r>
    <n v="1045"/>
    <s v="MCO"/>
    <x v="2"/>
    <d v="2014-12-31T00:00:00"/>
    <x v="1011"/>
    <n v="930300000"/>
    <n v="869300000"/>
    <s v=" $-   "/>
    <n v="95600000"/>
    <x v="6"/>
    <x v="97"/>
  </r>
  <r>
    <n v="1046"/>
    <s v="MCO"/>
    <x v="3"/>
    <d v="2015-12-31T00:00:00"/>
    <x v="1012"/>
    <n v="976300000"/>
    <n v="921300000"/>
    <s v=" $-   "/>
    <n v="113500000"/>
    <x v="6"/>
    <x v="97"/>
  </r>
  <r>
    <n v="1047"/>
    <s v="MDLZ"/>
    <x v="0"/>
    <d v="2012-12-31T00:00:00"/>
    <x v="1013"/>
    <n v="21939000000"/>
    <n v="9176000000"/>
    <s v=" $-   "/>
    <n v="217000000"/>
    <x v="4"/>
    <x v="40"/>
  </r>
  <r>
    <n v="1048"/>
    <s v="MDLZ"/>
    <x v="1"/>
    <d v="2013-12-31T00:00:00"/>
    <x v="1014"/>
    <n v="22189000000"/>
    <n v="8679000000"/>
    <s v=" $-   "/>
    <n v="217000000"/>
    <x v="4"/>
    <x v="40"/>
  </r>
  <r>
    <n v="1049"/>
    <s v="MDLZ"/>
    <x v="2"/>
    <d v="2014-12-31T00:00:00"/>
    <x v="1015"/>
    <n v="21647000000"/>
    <n v="8457000000"/>
    <s v=" $-   "/>
    <n v="206000000"/>
    <x v="4"/>
    <x v="40"/>
  </r>
  <r>
    <n v="1050"/>
    <s v="MDLZ"/>
    <x v="3"/>
    <d v="2015-12-31T00:00:00"/>
    <x v="1016"/>
    <n v="18124000000"/>
    <n v="7577000000"/>
    <s v=" $-   "/>
    <n v="181000000"/>
    <x v="4"/>
    <x v="40"/>
  </r>
  <r>
    <n v="1051"/>
    <s v="MET"/>
    <x v="0"/>
    <d v="2012-12-31T00:00:00"/>
    <x v="1017"/>
    <n v="37987000000"/>
    <n v="9098000000"/>
    <s v=" $-   "/>
    <n v="17755000000"/>
    <x v="6"/>
    <x v="12"/>
  </r>
  <r>
    <n v="1052"/>
    <s v="MET"/>
    <x v="1"/>
    <d v="2013-12-31T00:00:00"/>
    <x v="1018"/>
    <n v="38107000000"/>
    <n v="9438000000"/>
    <s v=" $-   "/>
    <n v="16602000000"/>
    <x v="6"/>
    <x v="12"/>
  </r>
  <r>
    <n v="1053"/>
    <s v="MET"/>
    <x v="2"/>
    <d v="2014-12-31T00:00:00"/>
    <x v="1019"/>
    <n v="39102000000"/>
    <n v="8319000000"/>
    <s v=" $-   "/>
    <n v="17091000000"/>
    <x v="6"/>
    <x v="12"/>
  </r>
  <r>
    <n v="1054"/>
    <s v="MET"/>
    <x v="3"/>
    <d v="2015-12-31T00:00:00"/>
    <x v="1020"/>
    <n v="38714000000"/>
    <n v="6998000000"/>
    <s v=" $-   "/>
    <n v="16769000000"/>
    <x v="6"/>
    <x v="12"/>
  </r>
  <r>
    <n v="1055"/>
    <s v="MHK"/>
    <x v="0"/>
    <d v="2012-12-31T00:00:00"/>
    <x v="1021"/>
    <n v="4297922000"/>
    <n v="1110550000"/>
    <s v=" $-   "/>
    <s v=" $-   "/>
    <x v="1"/>
    <x v="98"/>
  </r>
  <r>
    <n v="1056"/>
    <s v="MHK"/>
    <x v="1"/>
    <d v="2013-12-31T00:00:00"/>
    <x v="1022"/>
    <n v="5427945000"/>
    <n v="1373878000"/>
    <s v=" $-   "/>
    <s v=" $-   "/>
    <x v="1"/>
    <x v="98"/>
  </r>
  <r>
    <n v="1057"/>
    <s v="MHK"/>
    <x v="2"/>
    <d v="2014-12-31T00:00:00"/>
    <x v="1023"/>
    <n v="5649254000"/>
    <n v="1381396000"/>
    <s v=" $-   "/>
    <s v=" $-   "/>
    <x v="1"/>
    <x v="98"/>
  </r>
  <r>
    <n v="1058"/>
    <s v="MHK"/>
    <x v="3"/>
    <d v="2015-12-31T00:00:00"/>
    <x v="1024"/>
    <n v="5660877000"/>
    <n v="1573120000"/>
    <s v=" $-   "/>
    <s v=" $-   "/>
    <x v="1"/>
    <x v="98"/>
  </r>
  <r>
    <n v="1059"/>
    <s v="MJN"/>
    <x v="0"/>
    <d v="2012-12-31T00:00:00"/>
    <x v="1025"/>
    <n v="1503800000"/>
    <n v="1457300000"/>
    <n v="100100000"/>
    <s v=" $-   "/>
    <x v="4"/>
    <x v="40"/>
  </r>
  <r>
    <n v="1060"/>
    <s v="MJN"/>
    <x v="1"/>
    <d v="2013-12-31T00:00:00"/>
    <x v="1026"/>
    <n v="1528500000"/>
    <n v="1548600000"/>
    <n v="100200000"/>
    <s v=" $-   "/>
    <x v="4"/>
    <x v="40"/>
  </r>
  <r>
    <n v="1061"/>
    <s v="MJN"/>
    <x v="2"/>
    <d v="2014-12-31T00:00:00"/>
    <x v="1027"/>
    <n v="1700600000"/>
    <n v="1617600000"/>
    <n v="115100000"/>
    <s v=" $-   "/>
    <x v="4"/>
    <x v="40"/>
  </r>
  <r>
    <n v="1062"/>
    <s v="MJN"/>
    <x v="3"/>
    <d v="2015-12-31T00:00:00"/>
    <x v="1028"/>
    <n v="1455300000"/>
    <n v="1532400000"/>
    <n v="108400000"/>
    <s v=" $-   "/>
    <x v="4"/>
    <x v="40"/>
  </r>
  <r>
    <n v="1063"/>
    <s v="MKC"/>
    <x v="0"/>
    <d v="2013-11-30T00:00:00"/>
    <x v="1029"/>
    <n v="2457600000"/>
    <n v="1090300000"/>
    <s v=" $-   "/>
    <s v=" $-   "/>
    <x v="4"/>
    <x v="40"/>
  </r>
  <r>
    <n v="1064"/>
    <s v="MKC"/>
    <x v="1"/>
    <d v="2014-11-30T00:00:00"/>
    <x v="1030"/>
    <n v="2513000000"/>
    <n v="1122000000"/>
    <s v=" $-   "/>
    <s v=" $-   "/>
    <x v="4"/>
    <x v="40"/>
  </r>
  <r>
    <n v="1065"/>
    <s v="MKC"/>
    <x v="2"/>
    <d v="2015-11-30T00:00:00"/>
    <x v="1031"/>
    <n v="2559000000"/>
    <n v="1127400000"/>
    <s v=" $-   "/>
    <s v=" $-   "/>
    <x v="4"/>
    <x v="40"/>
  </r>
  <r>
    <n v="1066"/>
    <s v="MKC"/>
    <x v="3"/>
    <d v="2016-11-30T00:00:00"/>
    <x v="1032"/>
    <n v="2579800000"/>
    <n v="1175000000"/>
    <s v=" $-   "/>
    <s v=" $-   "/>
    <x v="4"/>
    <x v="40"/>
  </r>
  <r>
    <n v="1067"/>
    <s v="MLM"/>
    <x v="0"/>
    <d v="2012-12-31T00:00:00"/>
    <x v="1033"/>
    <n v="1704767000"/>
    <n v="135824000"/>
    <s v=" $-   "/>
    <s v=" $-   "/>
    <x v="8"/>
    <x v="99"/>
  </r>
  <r>
    <n v="1068"/>
    <s v="MLM"/>
    <x v="1"/>
    <d v="2013-12-31T00:00:00"/>
    <x v="1034"/>
    <n v="1791594000"/>
    <n v="145298000"/>
    <s v=" $-   "/>
    <s v=" $-   "/>
    <x v="8"/>
    <x v="99"/>
  </r>
  <r>
    <n v="1069"/>
    <s v="MLM"/>
    <x v="2"/>
    <d v="2014-12-31T00:00:00"/>
    <x v="1035"/>
    <n v="2435591000"/>
    <n v="164596000"/>
    <s v=" $-   "/>
    <s v=" $-   "/>
    <x v="8"/>
    <x v="99"/>
  </r>
  <r>
    <n v="1070"/>
    <s v="MLM"/>
    <x v="3"/>
    <d v="2015-12-31T00:00:00"/>
    <x v="1036"/>
    <n v="2817803000"/>
    <n v="233887000"/>
    <s v=" $-   "/>
    <s v=" $-   "/>
    <x v="8"/>
    <x v="99"/>
  </r>
  <r>
    <n v="1071"/>
    <s v="MMC"/>
    <x v="0"/>
    <d v="2012-12-31T00:00:00"/>
    <x v="1037"/>
    <s v=" $-   "/>
    <n v="7134000000"/>
    <s v=" $-   "/>
    <n v="2961000000"/>
    <x v="6"/>
    <x v="100"/>
  </r>
  <r>
    <n v="1072"/>
    <s v="MMC"/>
    <x v="1"/>
    <d v="2013-12-31T00:00:00"/>
    <x v="1038"/>
    <s v=" $-   "/>
    <n v="7226000000"/>
    <s v=" $-   "/>
    <n v="2958000000"/>
    <x v="6"/>
    <x v="100"/>
  </r>
  <r>
    <n v="1073"/>
    <s v="MMC"/>
    <x v="2"/>
    <d v="2014-12-31T00:00:00"/>
    <x v="1039"/>
    <s v=" $-   "/>
    <n v="7515000000"/>
    <s v=" $-   "/>
    <n v="3135000000"/>
    <x v="6"/>
    <x v="100"/>
  </r>
  <r>
    <n v="1074"/>
    <s v="MMC"/>
    <x v="3"/>
    <d v="2015-12-31T00:00:00"/>
    <x v="1040"/>
    <s v=" $-   "/>
    <n v="7334000000"/>
    <s v=" $-   "/>
    <n v="3140000000"/>
    <x v="6"/>
    <x v="100"/>
  </r>
  <r>
    <n v="1075"/>
    <s v="MMM"/>
    <x v="0"/>
    <d v="2013-12-31T00:00:00"/>
    <x v="1041"/>
    <n v="16106000000"/>
    <n v="6384000000"/>
    <n v="1715000000"/>
    <s v=" $-   "/>
    <x v="0"/>
    <x v="53"/>
  </r>
  <r>
    <n v="1076"/>
    <s v="MMM"/>
    <x v="1"/>
    <d v="2014-12-31T00:00:00"/>
    <x v="1042"/>
    <n v="16447000000"/>
    <n v="6469000000"/>
    <n v="1770000000"/>
    <s v=" $-   "/>
    <x v="0"/>
    <x v="53"/>
  </r>
  <r>
    <n v="1077"/>
    <s v="MMM"/>
    <x v="2"/>
    <d v="2015-12-31T00:00:00"/>
    <x v="1043"/>
    <n v="15383000000"/>
    <n v="6182000000"/>
    <n v="1763000000"/>
    <s v=" $-   "/>
    <x v="0"/>
    <x v="53"/>
  </r>
  <r>
    <n v="1078"/>
    <s v="MMM"/>
    <x v="3"/>
    <d v="2016-12-31T00:00:00"/>
    <x v="1044"/>
    <n v="15040000000"/>
    <n v="6111000000"/>
    <n v="1735000000"/>
    <s v=" $-   "/>
    <x v="0"/>
    <x v="53"/>
  </r>
  <r>
    <n v="1079"/>
    <s v="MNST"/>
    <x v="0"/>
    <d v="2012-12-31T00:00:00"/>
    <x v="1045"/>
    <n v="995046000"/>
    <s v=" $-   "/>
    <s v=" $-   "/>
    <s v=" $-   "/>
    <x v="4"/>
    <x v="69"/>
  </r>
  <r>
    <n v="1080"/>
    <s v="MNST"/>
    <x v="1"/>
    <d v="2013-12-31T00:00:00"/>
    <x v="1046"/>
    <n v="1073497000"/>
    <s v=" $-   "/>
    <s v=" $-   "/>
    <s v=" $-   "/>
    <x v="4"/>
    <x v="69"/>
  </r>
  <r>
    <n v="1081"/>
    <s v="MNST"/>
    <x v="2"/>
    <d v="2014-12-31T00:00:00"/>
    <x v="1047"/>
    <n v="1125057000"/>
    <s v=" $-   "/>
    <s v=" $-   "/>
    <s v=" $-   "/>
    <x v="4"/>
    <x v="69"/>
  </r>
  <r>
    <n v="1082"/>
    <s v="MNST"/>
    <x v="3"/>
    <d v="2015-12-31T00:00:00"/>
    <x v="1048"/>
    <n v="1090263000"/>
    <s v=" $-   "/>
    <s v=" $-   "/>
    <s v=" $-   "/>
    <x v="4"/>
    <x v="69"/>
  </r>
  <r>
    <n v="1083"/>
    <s v="MO"/>
    <x v="0"/>
    <d v="2012-12-31T00:00:00"/>
    <x v="1049"/>
    <n v="15055000000"/>
    <n v="2249000000"/>
    <s v=" $-   "/>
    <s v=" $-   "/>
    <x v="4"/>
    <x v="101"/>
  </r>
  <r>
    <n v="1084"/>
    <s v="MO"/>
    <x v="1"/>
    <d v="2013-12-31T00:00:00"/>
    <x v="1050"/>
    <n v="14009000000"/>
    <n v="2362000000"/>
    <s v=" $-   "/>
    <s v=" $-   "/>
    <x v="4"/>
    <x v="101"/>
  </r>
  <r>
    <n v="1085"/>
    <s v="MO"/>
    <x v="2"/>
    <d v="2014-12-31T00:00:00"/>
    <x v="1051"/>
    <n v="14362000000"/>
    <n v="2541000000"/>
    <s v=" $-   "/>
    <s v=" $-   "/>
    <x v="4"/>
    <x v="101"/>
  </r>
  <r>
    <n v="1086"/>
    <s v="MO"/>
    <x v="3"/>
    <d v="2015-12-31T00:00:00"/>
    <x v="1052"/>
    <n v="14320000000"/>
    <n v="2749000000"/>
    <s v=" $-   "/>
    <s v=" $-   "/>
    <x v="4"/>
    <x v="101"/>
  </r>
  <r>
    <n v="1087"/>
    <s v="MON"/>
    <x v="0"/>
    <d v="2013-08-31T00:00:00"/>
    <x v="1053"/>
    <n v="7208000000"/>
    <n v="2550000000"/>
    <n v="1533000000"/>
    <s v=" $-   "/>
    <x v="8"/>
    <x v="45"/>
  </r>
  <r>
    <n v="1088"/>
    <s v="MON"/>
    <x v="1"/>
    <d v="2014-08-31T00:00:00"/>
    <x v="1054"/>
    <n v="7281000000"/>
    <n v="2774000000"/>
    <n v="1725000000"/>
    <s v=" $-   "/>
    <x v="8"/>
    <x v="45"/>
  </r>
  <r>
    <n v="1089"/>
    <s v="MON"/>
    <x v="2"/>
    <d v="2015-08-31T00:00:00"/>
    <x v="1055"/>
    <n v="6819000000"/>
    <n v="2686000000"/>
    <n v="1580000000"/>
    <s v=" $-   "/>
    <x v="8"/>
    <x v="45"/>
  </r>
  <r>
    <n v="1090"/>
    <s v="MON"/>
    <x v="3"/>
    <d v="2016-08-31T00:00:00"/>
    <x v="1056"/>
    <n v="6485000000"/>
    <n v="2833000000"/>
    <n v="1512000000"/>
    <s v=" $-   "/>
    <x v="8"/>
    <x v="45"/>
  </r>
  <r>
    <n v="1091"/>
    <s v="MOS"/>
    <x v="0"/>
    <d v="2013-05-31T00:00:00"/>
    <x v="1057"/>
    <n v="7213900000"/>
    <n v="550600000"/>
    <s v=" $-   "/>
    <s v=" $-   "/>
    <x v="8"/>
    <x v="45"/>
  </r>
  <r>
    <n v="1092"/>
    <s v="MOS"/>
    <x v="1"/>
    <d v="2014-12-31T00:00:00"/>
    <x v="1058"/>
    <n v="7129200000"/>
    <n v="505800000"/>
    <s v=" $-   "/>
    <s v=" $-   "/>
    <x v="8"/>
    <x v="45"/>
  </r>
  <r>
    <n v="1093"/>
    <s v="MOS"/>
    <x v="2"/>
    <d v="2015-12-31T00:00:00"/>
    <x v="1059"/>
    <n v="7177400000"/>
    <n v="439100000"/>
    <s v=" $-   "/>
    <s v=" $-   "/>
    <x v="8"/>
    <x v="45"/>
  </r>
  <r>
    <n v="1094"/>
    <s v="MOS"/>
    <x v="3"/>
    <d v="2016-12-31T00:00:00"/>
    <x v="1060"/>
    <n v="6352800000"/>
    <n v="491000000"/>
    <s v=" $-   "/>
    <s v=" $-   "/>
    <x v="8"/>
    <x v="45"/>
  </r>
  <r>
    <n v="1095"/>
    <s v="MPC"/>
    <x v="0"/>
    <d v="2012-12-31T00:00:00"/>
    <x v="1061"/>
    <n v="68948000000"/>
    <n v="7202000000"/>
    <s v=" $-   "/>
    <n v="995000000"/>
    <x v="9"/>
    <x v="92"/>
  </r>
  <r>
    <n v="1096"/>
    <s v="MPC"/>
    <x v="1"/>
    <d v="2013-12-31T00:00:00"/>
    <x v="1062"/>
    <n v="87758000000"/>
    <n v="7851000000"/>
    <s v=" $-   "/>
    <n v="1220000000"/>
    <x v="9"/>
    <x v="92"/>
  </r>
  <r>
    <n v="1097"/>
    <s v="MPC"/>
    <x v="2"/>
    <d v="2014-12-31T00:00:00"/>
    <x v="1063"/>
    <n v="84275000000"/>
    <n v="8450000000"/>
    <s v=" $-   "/>
    <n v="1326000000"/>
    <x v="9"/>
    <x v="92"/>
  </r>
  <r>
    <n v="1098"/>
    <s v="MPC"/>
    <x v="3"/>
    <d v="2015-12-31T00:00:00"/>
    <x v="1064"/>
    <n v="55891000000"/>
    <n v="10029000000"/>
    <s v=" $-   "/>
    <n v="1646000000"/>
    <x v="9"/>
    <x v="92"/>
  </r>
  <r>
    <n v="1099"/>
    <s v="MRK"/>
    <x v="0"/>
    <d v="2012-12-31T00:00:00"/>
    <x v="1065"/>
    <n v="16446000000"/>
    <n v="12776000000"/>
    <n v="8168000000"/>
    <s v=" $-   "/>
    <x v="3"/>
    <x v="3"/>
  </r>
  <r>
    <n v="1100"/>
    <s v="MRK"/>
    <x v="1"/>
    <d v="2013-12-31T00:00:00"/>
    <x v="1066"/>
    <n v="16954000000"/>
    <n v="11911000000"/>
    <n v="7503000000"/>
    <s v=" $-   "/>
    <x v="3"/>
    <x v="3"/>
  </r>
  <r>
    <n v="1101"/>
    <s v="MRK"/>
    <x v="2"/>
    <d v="2014-12-31T00:00:00"/>
    <x v="1067"/>
    <n v="16768000000"/>
    <n v="11606000000"/>
    <n v="7180000000"/>
    <s v=" $-   "/>
    <x v="3"/>
    <x v="3"/>
  </r>
  <r>
    <n v="1102"/>
    <s v="MRK"/>
    <x v="3"/>
    <d v="2015-12-31T00:00:00"/>
    <x v="1068"/>
    <n v="14934000000"/>
    <n v="10313000000"/>
    <n v="6704000000"/>
    <s v=" $-   "/>
    <x v="3"/>
    <x v="3"/>
  </r>
  <r>
    <n v="1103"/>
    <s v="MRO"/>
    <x v="0"/>
    <d v="2012-12-31T00:00:00"/>
    <x v="1069"/>
    <n v="2079000000"/>
    <n v="4017000000"/>
    <s v=" $-   "/>
    <n v="2008000000"/>
    <x v="9"/>
    <x v="27"/>
  </r>
  <r>
    <n v="1104"/>
    <s v="MRO"/>
    <x v="1"/>
    <d v="2013-12-31T00:00:00"/>
    <x v="1070"/>
    <n v="2156000000"/>
    <n v="3469000000"/>
    <s v=" $-   "/>
    <n v="2500000000"/>
    <x v="9"/>
    <x v="27"/>
  </r>
  <r>
    <n v="1105"/>
    <s v="MRO"/>
    <x v="2"/>
    <d v="2014-12-31T00:00:00"/>
    <x v="1071"/>
    <n v="2246000000"/>
    <n v="3627000000"/>
    <s v=" $-   "/>
    <n v="2861000000"/>
    <x v="9"/>
    <x v="27"/>
  </r>
  <r>
    <n v="1106"/>
    <s v="MRO"/>
    <x v="3"/>
    <d v="2015-12-31T00:00:00"/>
    <x v="1072"/>
    <n v="1694000000"/>
    <n v="1831000000"/>
    <s v=" $-   "/>
    <n v="2957000000"/>
    <x v="9"/>
    <x v="27"/>
  </r>
  <r>
    <n v="1107"/>
    <s v="MSFT"/>
    <x v="0"/>
    <d v="2013-06-30T00:00:00"/>
    <x v="1073"/>
    <n v="20385000000"/>
    <n v="20289000000"/>
    <n v="10411000000"/>
    <s v=" $-   "/>
    <x v="2"/>
    <x v="102"/>
  </r>
  <r>
    <n v="1108"/>
    <s v="MSFT"/>
    <x v="1"/>
    <d v="2014-06-30T00:00:00"/>
    <x v="1074"/>
    <n v="27078000000"/>
    <n v="20488000000"/>
    <n v="11381000000"/>
    <s v=" $-   "/>
    <x v="2"/>
    <x v="102"/>
  </r>
  <r>
    <n v="1109"/>
    <s v="MSFT"/>
    <x v="2"/>
    <d v="2015-06-30T00:00:00"/>
    <x v="1075"/>
    <n v="33038000000"/>
    <n v="20324000000"/>
    <n v="12046000000"/>
    <s v=" $-   "/>
    <x v="2"/>
    <x v="102"/>
  </r>
  <r>
    <n v="1110"/>
    <s v="MSFT"/>
    <x v="3"/>
    <d v="2016-06-30T00:00:00"/>
    <x v="1076"/>
    <n v="32780000000"/>
    <n v="19260000000"/>
    <n v="11988000000"/>
    <s v=" $-   "/>
    <x v="2"/>
    <x v="102"/>
  </r>
  <r>
    <n v="1111"/>
    <s v="MTB"/>
    <x v="0"/>
    <d v="2012-12-31T00:00:00"/>
    <x v="1077"/>
    <n v="116586000"/>
    <n v="2448629000"/>
    <s v=" $-   "/>
    <n v="264631000"/>
    <x v="6"/>
    <x v="35"/>
  </r>
  <r>
    <n v="1112"/>
    <s v="MTB"/>
    <x v="1"/>
    <d v="2013-12-31T00:00:00"/>
    <x v="1078"/>
    <n v="83692000"/>
    <n v="2540954000"/>
    <s v=" $-   "/>
    <n v="231912000"/>
    <x v="6"/>
    <x v="35"/>
  </r>
  <r>
    <n v="1113"/>
    <s v="MTB"/>
    <x v="2"/>
    <d v="2014-12-31T00:00:00"/>
    <x v="1079"/>
    <n v="63083000"/>
    <n v="2655650000"/>
    <s v=" $-   "/>
    <n v="157824000"/>
    <x v="6"/>
    <x v="35"/>
  </r>
  <r>
    <n v="1114"/>
    <s v="MTB"/>
    <x v="3"/>
    <d v="2015-12-31T00:00:00"/>
    <x v="1080"/>
    <n v="73814000"/>
    <n v="2796508000"/>
    <s v=" $-   "/>
    <n v="196424000"/>
    <x v="6"/>
    <x v="35"/>
  </r>
  <r>
    <n v="1115"/>
    <s v="MTD"/>
    <x v="0"/>
    <d v="2013-12-31T00:00:00"/>
    <x v="1081"/>
    <n v="1097041000"/>
    <n v="692693000"/>
    <n v="116346000"/>
    <n v="24539000"/>
    <x v="3"/>
    <x v="88"/>
  </r>
  <r>
    <n v="1116"/>
    <s v="MTD"/>
    <x v="1"/>
    <d v="2014-12-31T00:00:00"/>
    <x v="1082"/>
    <n v="1127233000"/>
    <n v="728582000"/>
    <n v="123297000"/>
    <n v="29185000"/>
    <x v="3"/>
    <x v="88"/>
  </r>
  <r>
    <n v="1117"/>
    <s v="MTD"/>
    <x v="2"/>
    <d v="2015-12-31T00:00:00"/>
    <x v="1083"/>
    <n v="1043454000"/>
    <n v="700810000"/>
    <n v="119076000"/>
    <n v="30951000"/>
    <x v="3"/>
    <x v="88"/>
  </r>
  <r>
    <n v="1118"/>
    <s v="MTD"/>
    <x v="3"/>
    <d v="2016-12-31T00:00:00"/>
    <x v="1084"/>
    <n v="1072670000"/>
    <n v="732622000"/>
    <n v="119968000"/>
    <n v="36052000"/>
    <x v="3"/>
    <x v="88"/>
  </r>
  <r>
    <n v="1119"/>
    <s v="MU"/>
    <x v="0"/>
    <d v="2013-08-29T00:00:00"/>
    <x v="1085"/>
    <n v="7226000000"/>
    <n v="554000000"/>
    <n v="931000000"/>
    <s v=" $-   "/>
    <x v="2"/>
    <x v="7"/>
  </r>
  <r>
    <n v="1120"/>
    <s v="MU"/>
    <x v="1"/>
    <d v="2014-08-28T00:00:00"/>
    <x v="1086"/>
    <n v="10921000000"/>
    <n v="939000000"/>
    <n v="1371000000"/>
    <s v=" $-   "/>
    <x v="2"/>
    <x v="7"/>
  </r>
  <r>
    <n v="1121"/>
    <s v="MU"/>
    <x v="2"/>
    <d v="2015-09-03T00:00:00"/>
    <x v="1087"/>
    <n v="10977000000"/>
    <n v="674000000"/>
    <n v="1540000000"/>
    <s v=" $-   "/>
    <x v="2"/>
    <x v="7"/>
  </r>
  <r>
    <n v="1122"/>
    <s v="MU"/>
    <x v="3"/>
    <d v="2016-09-01T00:00:00"/>
    <x v="1088"/>
    <n v="9894000000"/>
    <n v="653000000"/>
    <n v="1617000000"/>
    <s v=" $-   "/>
    <x v="2"/>
    <x v="7"/>
  </r>
  <r>
    <n v="1123"/>
    <s v="MUR"/>
    <x v="0"/>
    <d v="2012-12-31T00:00:00"/>
    <x v="1089"/>
    <n v="1079136000"/>
    <n v="285144000"/>
    <s v=" $-   "/>
    <n v="1291456000"/>
    <x v="9"/>
    <x v="48"/>
  </r>
  <r>
    <n v="1124"/>
    <s v="MUR"/>
    <x v="1"/>
    <d v="2013-12-31T00:00:00"/>
    <x v="1090"/>
    <n v="1252812000"/>
    <n v="466498000"/>
    <s v=" $-   "/>
    <n v="1602390000"/>
    <x v="9"/>
    <x v="48"/>
  </r>
  <r>
    <n v="1125"/>
    <s v="MUR"/>
    <x v="2"/>
    <d v="2014-12-31T00:00:00"/>
    <x v="1091"/>
    <n v="1089888000"/>
    <n v="471219000"/>
    <s v=" $-   "/>
    <n v="1957025000"/>
    <x v="9"/>
    <x v="48"/>
  </r>
  <r>
    <n v="1126"/>
    <s v="MUR"/>
    <x v="3"/>
    <d v="2015-12-31T00:00:00"/>
    <x v="1092"/>
    <n v="832306000"/>
    <n v="372457000"/>
    <s v=" $-   "/>
    <n v="1668489000"/>
    <x v="9"/>
    <x v="48"/>
  </r>
  <r>
    <n v="1127"/>
    <s v="MYL"/>
    <x v="0"/>
    <d v="2014-12-31T00:00:00"/>
    <x v="1093"/>
    <n v="4191600000"/>
    <n v="1545700000"/>
    <n v="581800000"/>
    <s v=" $-   "/>
    <x v="3"/>
    <x v="3"/>
  </r>
  <r>
    <n v="1128"/>
    <s v="MYL"/>
    <x v="1"/>
    <d v="2015-12-31T00:00:00"/>
    <x v="1094"/>
    <n v="5213200000"/>
    <n v="2180700000"/>
    <n v="671900000"/>
    <s v=" $-   "/>
    <x v="3"/>
    <x v="3"/>
  </r>
  <r>
    <n v="1132"/>
    <s v="NBL"/>
    <x v="0"/>
    <d v="2013-12-31T00:00:00"/>
    <x v="1095"/>
    <n v="844000000"/>
    <n v="446000000"/>
    <s v=" $-   "/>
    <n v="1568000000"/>
    <x v="9"/>
    <x v="27"/>
  </r>
  <r>
    <n v="1133"/>
    <s v="NBL"/>
    <x v="1"/>
    <d v="2014-12-31T00:00:00"/>
    <x v="1096"/>
    <n v="945000000"/>
    <n v="495000000"/>
    <s v=" $-   "/>
    <n v="1759000000"/>
    <x v="9"/>
    <x v="27"/>
  </r>
  <r>
    <n v="1134"/>
    <s v="NBL"/>
    <x v="2"/>
    <d v="2015-12-31T00:00:00"/>
    <x v="1097"/>
    <n v="979000000"/>
    <n v="745000000"/>
    <s v=" $-   "/>
    <n v="2131000000"/>
    <x v="9"/>
    <x v="27"/>
  </r>
  <r>
    <n v="1135"/>
    <s v="NBL"/>
    <x v="3"/>
    <d v="2016-12-31T00:00:00"/>
    <x v="1098"/>
    <n v="1083000000"/>
    <n v="233000000"/>
    <s v=" $-   "/>
    <n v="2454000000"/>
    <x v="9"/>
    <x v="27"/>
  </r>
  <r>
    <n v="1136"/>
    <s v="NDAQ"/>
    <x v="0"/>
    <d v="2012-12-31T00:00:00"/>
    <x v="1099"/>
    <n v="1446000000"/>
    <n v="832000000"/>
    <s v=" $-   "/>
    <n v="104000000"/>
    <x v="6"/>
    <x v="97"/>
  </r>
  <r>
    <n v="1137"/>
    <s v="NDAQ"/>
    <x v="1"/>
    <d v="2013-12-31T00:00:00"/>
    <x v="1100"/>
    <n v="1316000000"/>
    <n v="1054000000"/>
    <s v=" $-   "/>
    <n v="122000000"/>
    <x v="6"/>
    <x v="97"/>
  </r>
  <r>
    <n v="1138"/>
    <s v="NDAQ"/>
    <x v="2"/>
    <d v="2014-12-31T00:00:00"/>
    <x v="1101"/>
    <n v="1433000000"/>
    <n v="1095000000"/>
    <s v=" $-   "/>
    <n v="137000000"/>
    <x v="6"/>
    <x v="97"/>
  </r>
  <r>
    <n v="1139"/>
    <s v="NDAQ"/>
    <x v="3"/>
    <d v="2015-12-31T00:00:00"/>
    <x v="1102"/>
    <n v="1313000000"/>
    <n v="1050000000"/>
    <s v=" $-   "/>
    <n v="138000000"/>
    <x v="6"/>
    <x v="97"/>
  </r>
  <r>
    <n v="1140"/>
    <s v="NEE"/>
    <x v="0"/>
    <d v="2012-12-31T00:00:00"/>
    <x v="1103"/>
    <n v="8276000000"/>
    <n v="1186000000"/>
    <s v=" $-   "/>
    <n v="1518000000"/>
    <x v="5"/>
    <x v="10"/>
  </r>
  <r>
    <n v="1141"/>
    <s v="NEE"/>
    <x v="1"/>
    <d v="2013-12-31T00:00:00"/>
    <x v="1104"/>
    <n v="8152000000"/>
    <n v="1280000000"/>
    <s v=" $-   "/>
    <n v="2163000000"/>
    <x v="5"/>
    <x v="10"/>
  </r>
  <r>
    <n v="1142"/>
    <s v="NEE"/>
    <x v="2"/>
    <d v="2014-12-31T00:00:00"/>
    <x v="1105"/>
    <n v="8751000000"/>
    <n v="1324000000"/>
    <s v=" $-   "/>
    <n v="2551000000"/>
    <x v="5"/>
    <x v="10"/>
  </r>
  <r>
    <n v="1143"/>
    <s v="NEE"/>
    <x v="3"/>
    <d v="2015-12-31T00:00:00"/>
    <x v="1106"/>
    <n v="8596000000"/>
    <n v="1399000000"/>
    <s v=" $-   "/>
    <n v="2831000000"/>
    <x v="5"/>
    <x v="10"/>
  </r>
  <r>
    <n v="1144"/>
    <s v="NEM"/>
    <x v="0"/>
    <d v="2012-12-31T00:00:00"/>
    <x v="1107"/>
    <n v="4334000000"/>
    <n v="757000000"/>
    <n v="704000000"/>
    <n v="1032000000"/>
    <x v="8"/>
    <x v="103"/>
  </r>
  <r>
    <n v="1145"/>
    <s v="NEM"/>
    <x v="1"/>
    <d v="2013-12-31T00:00:00"/>
    <x v="1108"/>
    <n v="5299000000"/>
    <n v="584000000"/>
    <n v="469000000"/>
    <n v="1362000000"/>
    <x v="8"/>
    <x v="103"/>
  </r>
  <r>
    <n v="1146"/>
    <s v="NEM"/>
    <x v="2"/>
    <d v="2014-12-31T00:00:00"/>
    <x v="1109"/>
    <n v="4457000000"/>
    <n v="545000000"/>
    <n v="325000000"/>
    <n v="1229000000"/>
    <x v="8"/>
    <x v="103"/>
  </r>
  <r>
    <n v="1147"/>
    <s v="NEM"/>
    <x v="3"/>
    <d v="2015-12-31T00:00:00"/>
    <x v="1110"/>
    <n v="4312000000"/>
    <n v="670000000"/>
    <n v="289000000"/>
    <n v="1239000000"/>
    <x v="8"/>
    <x v="103"/>
  </r>
  <r>
    <n v="1148"/>
    <s v="NFLX"/>
    <x v="0"/>
    <d v="2013-12-31T00:00:00"/>
    <x v="1111"/>
    <n v="3117203000"/>
    <n v="650243000"/>
    <n v="378769000"/>
    <s v=" $-   "/>
    <x v="2"/>
    <x v="16"/>
  </r>
  <r>
    <n v="1149"/>
    <s v="NFLX"/>
    <x v="1"/>
    <d v="2014-12-31T00:00:00"/>
    <x v="1112"/>
    <n v="3752760000"/>
    <n v="876927000"/>
    <n v="472321000"/>
    <s v=" $-   "/>
    <x v="2"/>
    <x v="16"/>
  </r>
  <r>
    <n v="1150"/>
    <s v="NFLX"/>
    <x v="2"/>
    <d v="2015-12-31T00:00:00"/>
    <x v="1113"/>
    <n v="4591476000"/>
    <n v="1231421000"/>
    <n v="650788000"/>
    <s v=" $-   "/>
    <x v="2"/>
    <x v="16"/>
  </r>
  <r>
    <n v="1151"/>
    <s v="NFLX"/>
    <x v="3"/>
    <d v="2016-12-31T00:00:00"/>
    <x v="1114"/>
    <n v="6029901000"/>
    <n v="1568877000"/>
    <n v="852098000"/>
    <s v=" $-   "/>
    <x v="2"/>
    <x v="16"/>
  </r>
  <r>
    <n v="1152"/>
    <s v="NFX"/>
    <x v="0"/>
    <d v="2012-12-31T00:00:00"/>
    <x v="1115"/>
    <n v="413000000"/>
    <n v="311000000"/>
    <s v=" $-   "/>
    <n v="704000000"/>
    <x v="9"/>
    <x v="27"/>
  </r>
  <r>
    <n v="1153"/>
    <s v="NFX"/>
    <x v="1"/>
    <d v="2013-12-31T00:00:00"/>
    <x v="1116"/>
    <n v="411000000"/>
    <n v="311000000"/>
    <s v=" $-   "/>
    <n v="685000000"/>
    <x v="9"/>
    <x v="27"/>
  </r>
  <r>
    <n v="1154"/>
    <s v="NFX"/>
    <x v="2"/>
    <d v="2014-12-31T00:00:00"/>
    <x v="1117"/>
    <n v="485000000"/>
    <n v="358000000"/>
    <s v=" $-   "/>
    <n v="870000000"/>
    <x v="9"/>
    <x v="27"/>
  </r>
  <r>
    <n v="1155"/>
    <s v="NFX"/>
    <x v="3"/>
    <d v="2015-12-31T00:00:00"/>
    <x v="1118"/>
    <n v="497000000"/>
    <n v="5204000000"/>
    <s v=" $-   "/>
    <n v="917000000"/>
    <x v="9"/>
    <x v="27"/>
  </r>
  <r>
    <n v="1156"/>
    <s v="NKE"/>
    <x v="0"/>
    <d v="2013-05-31T00:00:00"/>
    <x v="1119"/>
    <n v="14279000000"/>
    <n v="7796000000"/>
    <s v=" $-   "/>
    <s v=" $-   "/>
    <x v="1"/>
    <x v="82"/>
  </r>
  <r>
    <n v="1157"/>
    <s v="NKE"/>
    <x v="1"/>
    <d v="2014-05-31T00:00:00"/>
    <x v="1120"/>
    <n v="15353000000"/>
    <n v="8766000000"/>
    <s v=" $-   "/>
    <s v=" $-   "/>
    <x v="1"/>
    <x v="82"/>
  </r>
  <r>
    <n v="1158"/>
    <s v="NKE"/>
    <x v="2"/>
    <d v="2015-05-31T00:00:00"/>
    <x v="1121"/>
    <n v="16534000000"/>
    <n v="9892000000"/>
    <s v=" $-   "/>
    <s v=" $-   "/>
    <x v="1"/>
    <x v="82"/>
  </r>
  <r>
    <n v="1159"/>
    <s v="NKE"/>
    <x v="3"/>
    <d v="2016-05-31T00:00:00"/>
    <x v="1122"/>
    <n v="17405000000"/>
    <n v="10469000000"/>
    <s v=" $-   "/>
    <s v=" $-   "/>
    <x v="1"/>
    <x v="82"/>
  </r>
  <r>
    <n v="1160"/>
    <s v="NLSN"/>
    <x v="0"/>
    <d v="2013-12-31T00:00:00"/>
    <x v="1123"/>
    <n v="2398000000"/>
    <n v="1815000000"/>
    <s v=" $-   "/>
    <n v="510000000"/>
    <x v="0"/>
    <x v="68"/>
  </r>
  <r>
    <n v="1161"/>
    <s v="NLSN"/>
    <x v="1"/>
    <d v="2014-12-31T00:00:00"/>
    <x v="1124"/>
    <n v="2620000000"/>
    <n v="1917000000"/>
    <s v=" $-   "/>
    <n v="573000000"/>
    <x v="0"/>
    <x v="68"/>
  </r>
  <r>
    <n v="1162"/>
    <s v="NLSN"/>
    <x v="2"/>
    <d v="2015-12-31T00:00:00"/>
    <x v="1125"/>
    <n v="2539000000"/>
    <n v="1915000000"/>
    <s v=" $-   "/>
    <n v="574000000"/>
    <x v="0"/>
    <x v="68"/>
  </r>
  <r>
    <n v="1163"/>
    <s v="NLSN"/>
    <x v="3"/>
    <d v="2016-12-31T00:00:00"/>
    <x v="1126"/>
    <n v="2607000000"/>
    <n v="1851000000"/>
    <s v=" $-   "/>
    <n v="603000000"/>
    <x v="0"/>
    <x v="68"/>
  </r>
  <r>
    <n v="1164"/>
    <s v="NOV"/>
    <x v="0"/>
    <d v="2012-12-31T00:00:00"/>
    <x v="1127"/>
    <n v="12151000000"/>
    <n v="1654000000"/>
    <s v=" $-   "/>
    <s v=" $-   "/>
    <x v="9"/>
    <x v="37"/>
  </r>
  <r>
    <n v="1165"/>
    <s v="NOV"/>
    <x v="1"/>
    <d v="2013-12-31T00:00:00"/>
    <x v="315"/>
    <n v="14117000000"/>
    <n v="1905000000"/>
    <s v=" $-   "/>
    <s v=" $-   "/>
    <x v="9"/>
    <x v="37"/>
  </r>
  <r>
    <n v="1166"/>
    <s v="NOV"/>
    <x v="2"/>
    <d v="2014-12-31T00:00:00"/>
    <x v="1128"/>
    <n v="15631000000"/>
    <n v="2092000000"/>
    <s v=" $-   "/>
    <s v=" $-   "/>
    <x v="9"/>
    <x v="37"/>
  </r>
  <r>
    <n v="1167"/>
    <s v="NOV"/>
    <x v="3"/>
    <d v="2015-12-31T00:00:00"/>
    <x v="1129"/>
    <n v="11694000000"/>
    <n v="1764000000"/>
    <s v=" $-   "/>
    <s v=" $-   "/>
    <x v="9"/>
    <x v="37"/>
  </r>
  <r>
    <n v="1168"/>
    <s v="NSC"/>
    <x v="0"/>
    <d v="2013-12-31T00:00:00"/>
    <x v="1130"/>
    <n v="4070000000"/>
    <n v="3002000000"/>
    <s v=" $-   "/>
    <n v="916000000"/>
    <x v="0"/>
    <x v="59"/>
  </r>
  <r>
    <n v="1169"/>
    <s v="NSC"/>
    <x v="1"/>
    <d v="2014-12-31T00:00:00"/>
    <x v="1131"/>
    <n v="4201000000"/>
    <n v="2897000000"/>
    <s v=" $-   "/>
    <n v="951000000"/>
    <x v="0"/>
    <x v="59"/>
  </r>
  <r>
    <n v="1170"/>
    <s v="NSC"/>
    <x v="2"/>
    <d v="2015-12-31T00:00:00"/>
    <x v="1132"/>
    <n v="3662000000"/>
    <n v="2911000000"/>
    <s v=" $-   "/>
    <n v="1054000000"/>
    <x v="0"/>
    <x v="59"/>
  </r>
  <r>
    <n v="1171"/>
    <s v="NSC"/>
    <x v="3"/>
    <d v="2016-12-31T00:00:00"/>
    <x v="1133"/>
    <n v="3045000000"/>
    <n v="2743000000"/>
    <s v=" $-   "/>
    <n v="1026000000"/>
    <x v="0"/>
    <x v="59"/>
  </r>
  <r>
    <n v="1172"/>
    <s v="NTAP"/>
    <x v="0"/>
    <d v="2013-04-26T00:00:00"/>
    <x v="1134"/>
    <n v="2571300000"/>
    <n v="2247400000"/>
    <n v="904200000"/>
    <s v=" $-   "/>
    <x v="2"/>
    <x v="16"/>
  </r>
  <r>
    <n v="1173"/>
    <s v="NTAP"/>
    <x v="1"/>
    <d v="2014-04-25T00:00:00"/>
    <x v="1135"/>
    <n v="2406000000"/>
    <n v="2179000000"/>
    <n v="918000000"/>
    <s v=" $-   "/>
    <x v="2"/>
    <x v="16"/>
  </r>
  <r>
    <n v="1174"/>
    <s v="NTAP"/>
    <x v="2"/>
    <d v="2015-04-24T00:00:00"/>
    <x v="1136"/>
    <n v="2290000000"/>
    <n v="2197000000"/>
    <n v="920000000"/>
    <s v=" $-   "/>
    <x v="2"/>
    <x v="16"/>
  </r>
  <r>
    <n v="1175"/>
    <s v="NTAP"/>
    <x v="3"/>
    <d v="2016-04-29T00:00:00"/>
    <x v="1137"/>
    <n v="2173000000"/>
    <n v="2099000000"/>
    <n v="861000000"/>
    <s v=" $-   "/>
    <x v="2"/>
    <x v="16"/>
  </r>
  <r>
    <n v="1180"/>
    <s v="NUE"/>
    <x v="0"/>
    <d v="2012-12-31T00:00:00"/>
    <x v="1138"/>
    <n v="17915735000"/>
    <n v="454900000"/>
    <s v=" $-   "/>
    <s v=" $-   "/>
    <x v="8"/>
    <x v="104"/>
  </r>
  <r>
    <n v="1181"/>
    <s v="NUE"/>
    <x v="1"/>
    <d v="2013-12-31T00:00:00"/>
    <x v="1139"/>
    <n v="17641421000"/>
    <n v="467904000"/>
    <s v=" $-   "/>
    <s v=" $-   "/>
    <x v="8"/>
    <x v="104"/>
  </r>
  <r>
    <n v="1182"/>
    <s v="NUE"/>
    <x v="2"/>
    <d v="2014-12-31T00:00:00"/>
    <x v="1140"/>
    <n v="19198615000"/>
    <n v="520805000"/>
    <s v=" $-   "/>
    <s v=" $-   "/>
    <x v="8"/>
    <x v="104"/>
  </r>
  <r>
    <n v="1183"/>
    <s v="NUE"/>
    <x v="3"/>
    <d v="2015-12-31T00:00:00"/>
    <x v="1141"/>
    <n v="14858014000"/>
    <n v="458989000"/>
    <s v=" $-   "/>
    <s v=" $-   "/>
    <x v="8"/>
    <x v="104"/>
  </r>
  <r>
    <n v="1184"/>
    <s v="NVDA"/>
    <x v="0"/>
    <d v="2013-01-27T00:00:00"/>
    <x v="1142"/>
    <n v="2053816000"/>
    <n v="430822000"/>
    <n v="1147282000"/>
    <s v=" $-   "/>
    <x v="2"/>
    <x v="7"/>
  </r>
  <r>
    <n v="1185"/>
    <s v="NVDA"/>
    <x v="1"/>
    <d v="2014-01-26T00:00:00"/>
    <x v="1143"/>
    <n v="1862000000"/>
    <n v="436000000"/>
    <n v="1336000000"/>
    <s v=" $-   "/>
    <x v="2"/>
    <x v="7"/>
  </r>
  <r>
    <n v="1186"/>
    <s v="NVDA"/>
    <x v="2"/>
    <d v="2015-01-25T00:00:00"/>
    <x v="1144"/>
    <n v="2083000000"/>
    <n v="480000000"/>
    <n v="1360000000"/>
    <s v=" $-   "/>
    <x v="2"/>
    <x v="7"/>
  </r>
  <r>
    <n v="1187"/>
    <s v="NVDA"/>
    <x v="3"/>
    <d v="2016-01-31T00:00:00"/>
    <x v="1145"/>
    <n v="2199000000"/>
    <n v="602000000"/>
    <n v="1331000000"/>
    <s v=" $-   "/>
    <x v="2"/>
    <x v="7"/>
  </r>
  <r>
    <n v="1188"/>
    <s v="NWL"/>
    <x v="0"/>
    <d v="2012-12-31T00:00:00"/>
    <x v="1146"/>
    <n v="3414400000"/>
    <n v="1403500000"/>
    <s v=" $-   "/>
    <s v=" $-   "/>
    <x v="1"/>
    <x v="105"/>
  </r>
  <r>
    <n v="1189"/>
    <s v="NWL"/>
    <x v="1"/>
    <d v="2013-12-31T00:00:00"/>
    <x v="1147"/>
    <n v="3482100000"/>
    <n v="1399500000"/>
    <s v=" $-   "/>
    <s v=" $-   "/>
    <x v="1"/>
    <x v="105"/>
  </r>
  <r>
    <n v="1190"/>
    <s v="NWL"/>
    <x v="2"/>
    <d v="2014-12-31T00:00:00"/>
    <x v="1148"/>
    <n v="3523600000"/>
    <n v="1545900000"/>
    <s v=" $-   "/>
    <s v=" $-   "/>
    <x v="1"/>
    <x v="105"/>
  </r>
  <r>
    <n v="1191"/>
    <s v="NWL"/>
    <x v="3"/>
    <d v="2015-12-31T00:00:00"/>
    <x v="1149"/>
    <n v="3611100000"/>
    <n v="1626000000"/>
    <s v=" $-   "/>
    <s v=" $-   "/>
    <x v="1"/>
    <x v="105"/>
  </r>
  <r>
    <n v="1200"/>
    <s v="O"/>
    <x v="0"/>
    <d v="2012-12-31T00:00:00"/>
    <x v="1150"/>
    <n v="21306000"/>
    <n v="38123000"/>
    <s v=" $-   "/>
    <n v="147515000"/>
    <x v="7"/>
    <x v="77"/>
  </r>
  <r>
    <n v="1201"/>
    <s v="O"/>
    <x v="1"/>
    <d v="2013-12-31T00:00:00"/>
    <x v="1151"/>
    <n v="38851000"/>
    <n v="56881000"/>
    <s v=" $-   "/>
    <n v="306769000"/>
    <x v="7"/>
    <x v="77"/>
  </r>
  <r>
    <n v="1202"/>
    <s v="O"/>
    <x v="2"/>
    <d v="2014-12-31T00:00:00"/>
    <x v="1152"/>
    <n v="53871000"/>
    <n v="51085000"/>
    <s v=" $-   "/>
    <n v="374661000"/>
    <x v="7"/>
    <x v="77"/>
  </r>
  <r>
    <n v="1203"/>
    <s v="O"/>
    <x v="3"/>
    <d v="2015-12-31T00:00:00"/>
    <x v="1153"/>
    <n v="55352000"/>
    <n v="49298000"/>
    <s v=" $-   "/>
    <n v="409215000"/>
    <x v="7"/>
    <x v="77"/>
  </r>
  <r>
    <n v="1204"/>
    <s v="OKE"/>
    <x v="0"/>
    <d v="2012-12-31T00:00:00"/>
    <x v="1154"/>
    <n v="8540319000"/>
    <n v="491725000"/>
    <s v=" $-   "/>
    <n v="205334000"/>
    <x v="9"/>
    <x v="27"/>
  </r>
  <r>
    <n v="1205"/>
    <s v="OKE"/>
    <x v="1"/>
    <d v="2013-12-31T00:00:00"/>
    <x v="1155"/>
    <n v="10222213000"/>
    <n v="541586000"/>
    <s v=" $-   "/>
    <n v="239343000"/>
    <x v="9"/>
    <x v="27"/>
  </r>
  <r>
    <n v="1206"/>
    <s v="OKE"/>
    <x v="2"/>
    <d v="2014-12-31T00:00:00"/>
    <x v="1156"/>
    <n v="10088548000"/>
    <n v="674887000"/>
    <s v=" $-   "/>
    <n v="294684000"/>
    <x v="9"/>
    <x v="27"/>
  </r>
  <r>
    <n v="1207"/>
    <s v="OKE"/>
    <x v="3"/>
    <d v="2015-12-31T00:00:00"/>
    <x v="1157"/>
    <n v="5641052000"/>
    <n v="693331000"/>
    <s v=" $-   "/>
    <n v="354620000"/>
    <x v="9"/>
    <x v="27"/>
  </r>
  <r>
    <n v="1209"/>
    <s v="OMC"/>
    <x v="0"/>
    <d v="2014-12-31T00:00:00"/>
    <x v="1158"/>
    <n v="12602100000"/>
    <n v="477200000"/>
    <s v=" $-   "/>
    <n v="294400000"/>
    <x v="1"/>
    <x v="89"/>
  </r>
  <r>
    <n v="1210"/>
    <s v="OMC"/>
    <x v="1"/>
    <d v="2015-12-31T00:00:00"/>
    <x v="1159"/>
    <n v="12491400000"/>
    <n v="431800000"/>
    <s v=" $-   "/>
    <n v="291100000"/>
    <x v="1"/>
    <x v="89"/>
  </r>
  <r>
    <n v="1211"/>
    <s v="OMC"/>
    <x v="2"/>
    <d v="2016-12-31T00:00:00"/>
    <x v="1160"/>
    <n v="12671200000"/>
    <n v="443900000"/>
    <s v=" $-   "/>
    <n v="292900000"/>
    <x v="1"/>
    <x v="89"/>
  </r>
  <r>
    <n v="1212"/>
    <s v="ORLY"/>
    <x v="0"/>
    <d v="2012-12-31T00:00:00"/>
    <x v="1161"/>
    <n v="3084766000"/>
    <n v="2120025000"/>
    <s v=" $-   "/>
    <s v=" $-   "/>
    <x v="1"/>
    <x v="25"/>
  </r>
  <r>
    <n v="1213"/>
    <s v="ORLY"/>
    <x v="1"/>
    <d v="2013-12-31T00:00:00"/>
    <x v="1162"/>
    <n v="3280236000"/>
    <n v="2265516000"/>
    <s v=" $-   "/>
    <s v=" $-   "/>
    <x v="1"/>
    <x v="25"/>
  </r>
  <r>
    <n v="1214"/>
    <s v="ORLY"/>
    <x v="2"/>
    <d v="2014-12-31T00:00:00"/>
    <x v="1163"/>
    <n v="3507180000"/>
    <n v="2438527000"/>
    <s v=" $-   "/>
    <s v=" $-   "/>
    <x v="1"/>
    <x v="25"/>
  </r>
  <r>
    <n v="1215"/>
    <s v="ORLY"/>
    <x v="3"/>
    <d v="2015-12-31T00:00:00"/>
    <x v="1164"/>
    <n v="3804031000"/>
    <n v="2648622000"/>
    <s v=" $-   "/>
    <s v=" $-   "/>
    <x v="1"/>
    <x v="25"/>
  </r>
  <r>
    <n v="1216"/>
    <s v="OXY"/>
    <x v="0"/>
    <d v="2012-12-31T00:00:00"/>
    <x v="1165"/>
    <n v="6530000000"/>
    <n v="1879000000"/>
    <s v=" $-   "/>
    <n v="3585000000"/>
    <x v="9"/>
    <x v="27"/>
  </r>
  <r>
    <n v="1217"/>
    <s v="OXY"/>
    <x v="1"/>
    <d v="2013-12-31T00:00:00"/>
    <x v="1166"/>
    <n v="6497000000"/>
    <n v="2108000000"/>
    <s v=" $-   "/>
    <n v="4203000000"/>
    <x v="9"/>
    <x v="27"/>
  </r>
  <r>
    <n v="1218"/>
    <s v="OXY"/>
    <x v="2"/>
    <d v="2014-12-31T00:00:00"/>
    <x v="1167"/>
    <n v="6803000000"/>
    <n v="2053000000"/>
    <s v=" $-   "/>
    <n v="4261000000"/>
    <x v="9"/>
    <x v="27"/>
  </r>
  <r>
    <n v="1219"/>
    <s v="OXY"/>
    <x v="3"/>
    <d v="2015-12-31T00:00:00"/>
    <x v="1168"/>
    <n v="5804000000"/>
    <n v="1613000000"/>
    <s v=" $-   "/>
    <n v="4544000000"/>
    <x v="9"/>
    <x v="27"/>
  </r>
  <r>
    <n v="1224"/>
    <s v="PBCT"/>
    <x v="0"/>
    <d v="2012-12-31T00:00:00"/>
    <x v="1169"/>
    <n v="90800000"/>
    <n v="803800000"/>
    <s v=" $-   "/>
    <n v="76000000"/>
    <x v="6"/>
    <x v="106"/>
  </r>
  <r>
    <n v="1225"/>
    <s v="PBCT"/>
    <x v="1"/>
    <d v="2013-12-31T00:00:00"/>
    <x v="1170"/>
    <n v="81100000"/>
    <n v="812800000"/>
    <s v=" $-   "/>
    <n v="69900000"/>
    <x v="6"/>
    <x v="106"/>
  </r>
  <r>
    <n v="1226"/>
    <s v="PBCT"/>
    <x v="2"/>
    <d v="2014-12-31T00:00:00"/>
    <x v="1171"/>
    <n v="80900000"/>
    <n v="816700000"/>
    <s v=" $-   "/>
    <n v="65400000"/>
    <x v="6"/>
    <x v="106"/>
  </r>
  <r>
    <n v="1227"/>
    <s v="PBCT"/>
    <x v="3"/>
    <d v="2015-12-31T00:00:00"/>
    <x v="1172"/>
    <n v="95500000"/>
    <n v="836700000"/>
    <s v=" $-   "/>
    <n v="57300000"/>
    <x v="6"/>
    <x v="106"/>
  </r>
  <r>
    <n v="1228"/>
    <s v="PBI"/>
    <x v="0"/>
    <d v="2012-12-31T00:00:00"/>
    <x v="1173"/>
    <n v="1582398000"/>
    <n v="1489735000"/>
    <n v="114250000"/>
    <s v=" $-   "/>
    <x v="0"/>
    <x v="107"/>
  </r>
  <r>
    <n v="1229"/>
    <s v="PBI"/>
    <x v="1"/>
    <d v="2013-12-31T00:00:00"/>
    <x v="1174"/>
    <n v="1650622000"/>
    <n v="1420096000"/>
    <n v="110412000"/>
    <s v=" $-   "/>
    <x v="0"/>
    <x v="107"/>
  </r>
  <r>
    <n v="1230"/>
    <s v="PBI"/>
    <x v="2"/>
    <d v="2014-12-31T00:00:00"/>
    <x v="1175"/>
    <n v="1680791000"/>
    <n v="1378400000"/>
    <n v="109931000"/>
    <s v=" $-   "/>
    <x v="0"/>
    <x v="107"/>
  </r>
  <r>
    <n v="1231"/>
    <s v="PBI"/>
    <x v="3"/>
    <d v="2015-12-31T00:00:00"/>
    <x v="1176"/>
    <n v="1558591000"/>
    <n v="1279961000"/>
    <n v="110156000"/>
    <s v=" $-   "/>
    <x v="0"/>
    <x v="107"/>
  </r>
  <r>
    <n v="1232"/>
    <s v="PCAR"/>
    <x v="0"/>
    <d v="2012-12-31T00:00:00"/>
    <x v="1177"/>
    <n v="13908300000"/>
    <n v="571600000"/>
    <n v="279300000"/>
    <n v="517400000"/>
    <x v="0"/>
    <x v="41"/>
  </r>
  <r>
    <n v="1233"/>
    <s v="PCAR"/>
    <x v="1"/>
    <d v="2013-12-31T00:00:00"/>
    <x v="446"/>
    <n v="13900700000"/>
    <n v="559500000"/>
    <n v="251400000"/>
    <n v="571700000"/>
    <x v="0"/>
    <x v="41"/>
  </r>
  <r>
    <n v="1234"/>
    <s v="PCAR"/>
    <x v="2"/>
    <d v="2014-12-31T00:00:00"/>
    <x v="1178"/>
    <n v="15481600000"/>
    <n v="561400000"/>
    <n v="215600000"/>
    <n v="588500000"/>
    <x v="0"/>
    <x v="41"/>
  </r>
  <r>
    <n v="1235"/>
    <s v="PCAR"/>
    <x v="3"/>
    <d v="2015-12-31T00:00:00"/>
    <x v="1179"/>
    <n v="15292100000"/>
    <n v="541500000"/>
    <n v="239800000"/>
    <n v="583700000"/>
    <x v="0"/>
    <x v="41"/>
  </r>
  <r>
    <n v="1236"/>
    <s v="PCG"/>
    <x v="0"/>
    <d v="2013-12-31T00:00:00"/>
    <x v="1180"/>
    <n v="11759000000"/>
    <s v=" $-   "/>
    <s v=" $-   "/>
    <n v="2077000000"/>
    <x v="5"/>
    <x v="10"/>
  </r>
  <r>
    <n v="1237"/>
    <s v="PCG"/>
    <x v="1"/>
    <d v="2014-12-31T00:00:00"/>
    <x v="1181"/>
    <n v="12207000000"/>
    <s v=" $-   "/>
    <s v=" $-   "/>
    <n v="2433000000"/>
    <x v="5"/>
    <x v="10"/>
  </r>
  <r>
    <n v="1238"/>
    <s v="PCG"/>
    <x v="2"/>
    <d v="2015-12-31T00:00:00"/>
    <x v="1182"/>
    <n v="12713000000"/>
    <s v=" $-   "/>
    <s v=" $-   "/>
    <n v="2612000000"/>
    <x v="5"/>
    <x v="10"/>
  </r>
  <r>
    <n v="1239"/>
    <s v="PCG"/>
    <x v="3"/>
    <d v="2016-12-31T00:00:00"/>
    <x v="1183"/>
    <n v="12734000000"/>
    <s v=" $-   "/>
    <s v=" $-   "/>
    <n v="2755000000"/>
    <x v="5"/>
    <x v="10"/>
  </r>
  <r>
    <n v="1240"/>
    <s v="PCLN"/>
    <x v="0"/>
    <d v="2012-12-31T00:00:00"/>
    <x v="1184"/>
    <n v="1177275000"/>
    <n v="2188747000"/>
    <s v=" $-   "/>
    <n v="65141000"/>
    <x v="1"/>
    <x v="24"/>
  </r>
  <r>
    <n v="1241"/>
    <s v="PCLN"/>
    <x v="1"/>
    <d v="2013-12-31T00:00:00"/>
    <x v="1185"/>
    <n v="1077420000"/>
    <n v="3185497000"/>
    <s v=" $-   "/>
    <n v="117975000"/>
    <x v="1"/>
    <x v="24"/>
  </r>
  <r>
    <n v="1242"/>
    <s v="PCLN"/>
    <x v="2"/>
    <d v="2014-12-31T00:00:00"/>
    <x v="1186"/>
    <n v="857841000"/>
    <n v="4302998000"/>
    <s v=" $-   "/>
    <n v="207820000"/>
    <x v="1"/>
    <x v="24"/>
  </r>
  <r>
    <n v="1243"/>
    <s v="PCLN"/>
    <x v="3"/>
    <d v="2015-12-31T00:00:00"/>
    <x v="1187"/>
    <n v="632180000"/>
    <n v="5060406000"/>
    <s v=" $-   "/>
    <n v="272494000"/>
    <x v="1"/>
    <x v="24"/>
  </r>
  <r>
    <n v="1244"/>
    <s v="PDCO"/>
    <x v="0"/>
    <d v="2013-04-27T00:00:00"/>
    <x v="1188"/>
    <n v="2446443000"/>
    <s v=" $-   "/>
    <s v=" $-   "/>
    <s v=" $-   "/>
    <x v="3"/>
    <x v="54"/>
  </r>
  <r>
    <n v="1245"/>
    <s v="PDCO"/>
    <x v="1"/>
    <d v="2014-04-26T00:00:00"/>
    <x v="1189"/>
    <n v="2566444000"/>
    <s v=" $-   "/>
    <s v=" $-   "/>
    <s v=" $-   "/>
    <x v="3"/>
    <x v="54"/>
  </r>
  <r>
    <n v="1246"/>
    <s v="PDCO"/>
    <x v="2"/>
    <d v="2015-04-25T00:00:00"/>
    <x v="1190"/>
    <n v="2850316000"/>
    <s v=" $-   "/>
    <s v=" $-   "/>
    <s v=" $-   "/>
    <x v="3"/>
    <x v="54"/>
  </r>
  <r>
    <n v="1247"/>
    <s v="PDCO"/>
    <x v="3"/>
    <d v="2016-04-30T00:00:00"/>
    <x v="1191"/>
    <n v="4063955000"/>
    <s v=" $-   "/>
    <s v=" $-   "/>
    <s v=" $-   "/>
    <x v="3"/>
    <x v="54"/>
  </r>
  <r>
    <n v="1248"/>
    <s v="PEG"/>
    <x v="0"/>
    <d v="2012-12-31T00:00:00"/>
    <x v="1192"/>
    <n v="6351000000"/>
    <n v="98000000"/>
    <s v=" $-   "/>
    <n v="1054000000"/>
    <x v="5"/>
    <x v="11"/>
  </r>
  <r>
    <n v="1249"/>
    <s v="PEG"/>
    <x v="1"/>
    <d v="2013-12-31T00:00:00"/>
    <x v="181"/>
    <n v="6423000000"/>
    <n v="68000000"/>
    <s v=" $-   "/>
    <n v="1178000000"/>
    <x v="5"/>
    <x v="11"/>
  </r>
  <r>
    <n v="1250"/>
    <s v="PEG"/>
    <x v="2"/>
    <d v="2014-12-31T00:00:00"/>
    <x v="1193"/>
    <n v="7036000000"/>
    <s v=" $-   "/>
    <s v=" $-   "/>
    <n v="1227000000"/>
    <x v="5"/>
    <x v="11"/>
  </r>
  <r>
    <n v="1251"/>
    <s v="PEG"/>
    <x v="3"/>
    <d v="2015-12-31T00:00:00"/>
    <x v="1194"/>
    <n v="6239000000"/>
    <s v=" $-   "/>
    <s v=" $-   "/>
    <n v="1214000000"/>
    <x v="5"/>
    <x v="11"/>
  </r>
  <r>
    <n v="1252"/>
    <s v="PEP"/>
    <x v="0"/>
    <d v="2013-12-28T00:00:00"/>
    <x v="1195"/>
    <n v="31243000000"/>
    <n v="25357000000"/>
    <s v=" $-   "/>
    <n v="110000000"/>
    <x v="4"/>
    <x v="69"/>
  </r>
  <r>
    <n v="1253"/>
    <s v="PEP"/>
    <x v="1"/>
    <d v="2014-12-27T00:00:00"/>
    <x v="1196"/>
    <n v="31238000000"/>
    <n v="25772000000"/>
    <s v=" $-   "/>
    <n v="92000000"/>
    <x v="4"/>
    <x v="69"/>
  </r>
  <r>
    <n v="1254"/>
    <s v="PEP"/>
    <x v="2"/>
    <d v="2015-12-26T00:00:00"/>
    <x v="1197"/>
    <n v="28731000000"/>
    <n v="24538000000"/>
    <s v=" $-   "/>
    <n v="75000000"/>
    <x v="4"/>
    <x v="69"/>
  </r>
  <r>
    <n v="1255"/>
    <s v="PEP"/>
    <x v="3"/>
    <d v="2016-12-31T00:00:00"/>
    <x v="1198"/>
    <n v="28209000000"/>
    <n v="24735000000"/>
    <s v=" $-   "/>
    <n v="70000000"/>
    <x v="4"/>
    <x v="69"/>
  </r>
  <r>
    <n v="1256"/>
    <s v="PFE"/>
    <x v="0"/>
    <d v="2012-12-31T00:00:00"/>
    <x v="1199"/>
    <n v="9821000000"/>
    <n v="15171000000"/>
    <n v="7482000000"/>
    <n v="5109000000"/>
    <x v="3"/>
    <x v="3"/>
  </r>
  <r>
    <n v="1257"/>
    <s v="PFE"/>
    <x v="1"/>
    <d v="2013-12-31T00:00:00"/>
    <x v="1200"/>
    <n v="9586000000"/>
    <n v="14355000000"/>
    <n v="6678000000"/>
    <n v="4599000000"/>
    <x v="3"/>
    <x v="3"/>
  </r>
  <r>
    <n v="1258"/>
    <s v="PFE"/>
    <x v="2"/>
    <d v="2014-12-31T00:00:00"/>
    <x v="1201"/>
    <n v="9577000000"/>
    <n v="14097000000"/>
    <n v="8393000000"/>
    <n v="4039000000"/>
    <x v="3"/>
    <x v="3"/>
  </r>
  <r>
    <n v="1259"/>
    <s v="PFE"/>
    <x v="3"/>
    <d v="2015-12-31T00:00:00"/>
    <x v="1202"/>
    <n v="9648000000"/>
    <n v="14809000000"/>
    <n v="7690000000"/>
    <n v="3728000000"/>
    <x v="3"/>
    <x v="3"/>
  </r>
  <r>
    <n v="1260"/>
    <s v="PFG"/>
    <x v="0"/>
    <d v="2013-12-31T00:00:00"/>
    <x v="1203"/>
    <n v="4683600000"/>
    <n v="189000000"/>
    <s v=" $-   "/>
    <n v="3292900000"/>
    <x v="6"/>
    <x v="97"/>
  </r>
  <r>
    <n v="1261"/>
    <s v="PFG"/>
    <x v="1"/>
    <d v="2014-12-31T00:00:00"/>
    <x v="1204"/>
    <n v="5231000000"/>
    <n v="177400000"/>
    <s v=" $-   "/>
    <n v="3574300000"/>
    <x v="6"/>
    <x v="97"/>
  </r>
  <r>
    <n v="1262"/>
    <s v="PFG"/>
    <x v="2"/>
    <d v="2015-12-31T00:00:00"/>
    <x v="1205"/>
    <n v="6697700000"/>
    <n v="163500000"/>
    <s v=" $-   "/>
    <n v="3672400000"/>
    <x v="6"/>
    <x v="97"/>
  </r>
  <r>
    <n v="1263"/>
    <s v="PFG"/>
    <x v="3"/>
    <d v="2016-12-31T00:00:00"/>
    <x v="1206"/>
    <n v="6913200000"/>
    <n v="156600000"/>
    <s v=" $-   "/>
    <n v="3732600000"/>
    <x v="6"/>
    <x v="97"/>
  </r>
  <r>
    <n v="1264"/>
    <s v="PG"/>
    <x v="0"/>
    <d v="2013-12-31T00:00:00"/>
    <x v="1207"/>
    <n v="155355000"/>
    <n v="346393000"/>
    <n v="859947000"/>
    <s v=" $-   "/>
    <x v="4"/>
    <x v="56"/>
  </r>
  <r>
    <n v="1265"/>
    <s v="PG"/>
    <x v="1"/>
    <d v="2014-12-31T00:00:00"/>
    <x v="1208"/>
    <n v="205018000"/>
    <n v="519267000"/>
    <n v="1271353000"/>
    <s v=" $-   "/>
    <x v="4"/>
    <x v="56"/>
  </r>
  <r>
    <n v="1266"/>
    <s v="PG"/>
    <x v="2"/>
    <d v="2015-12-31T00:00:00"/>
    <x v="1209"/>
    <n v="392709000"/>
    <n v="838526000"/>
    <n v="1620577000"/>
    <s v=" $-   "/>
    <x v="4"/>
    <x v="56"/>
  </r>
  <r>
    <n v="1267"/>
    <s v="PG"/>
    <x v="3"/>
    <d v="2016-12-31T00:00:00"/>
    <x v="1210"/>
    <n v="299694000"/>
    <n v="1177697000"/>
    <n v="2052295000"/>
    <s v=" $-   "/>
    <x v="4"/>
    <x v="56"/>
  </r>
  <r>
    <n v="1268"/>
    <s v="PGR"/>
    <x v="0"/>
    <d v="2012-12-31T00:00:00"/>
    <x v="1211"/>
    <n v="15590900000"/>
    <n v="15400000"/>
    <s v=" $-   "/>
    <n v="36100000"/>
    <x v="6"/>
    <x v="13"/>
  </r>
  <r>
    <n v="1269"/>
    <s v="PGR"/>
    <x v="1"/>
    <d v="2013-12-31T00:00:00"/>
    <x v="1212"/>
    <n v="16275100000"/>
    <n v="18800000"/>
    <s v=" $-   "/>
    <n v="38800000"/>
    <x v="6"/>
    <x v="13"/>
  </r>
  <r>
    <n v="1270"/>
    <s v="PGR"/>
    <x v="2"/>
    <d v="2014-12-31T00:00:00"/>
    <x v="1213"/>
    <n v="17297300000"/>
    <n v="18900000"/>
    <s v=" $-   "/>
    <n v="50900000"/>
    <x v="6"/>
    <x v="13"/>
  </r>
  <r>
    <n v="1271"/>
    <s v="PGR"/>
    <x v="3"/>
    <d v="2015-12-31T00:00:00"/>
    <x v="1214"/>
    <n v="18705900000"/>
    <n v="22800000"/>
    <s v=" $-   "/>
    <n v="77500000"/>
    <x v="6"/>
    <x v="13"/>
  </r>
  <r>
    <n v="1272"/>
    <s v="PH"/>
    <x v="0"/>
    <d v="2013-06-30T00:00:00"/>
    <x v="1215"/>
    <n v="10086675000"/>
    <n v="1554973000"/>
    <s v=" $-   "/>
    <s v=" $-   "/>
    <x v="0"/>
    <x v="53"/>
  </r>
  <r>
    <n v="1273"/>
    <s v="PH"/>
    <x v="1"/>
    <d v="2014-06-30T00:00:00"/>
    <x v="1216"/>
    <n v="10188227000"/>
    <n v="1633992000"/>
    <s v=" $-   "/>
    <s v=" $-   "/>
    <x v="0"/>
    <x v="53"/>
  </r>
  <r>
    <n v="1274"/>
    <s v="PH"/>
    <x v="2"/>
    <d v="2015-06-30T00:00:00"/>
    <x v="1217"/>
    <n v="9655245000"/>
    <n v="1544746000"/>
    <s v=" $-   "/>
    <s v=" $-   "/>
    <x v="0"/>
    <x v="53"/>
  </r>
  <r>
    <n v="1275"/>
    <s v="PH"/>
    <x v="3"/>
    <d v="2016-06-30T00:00:00"/>
    <x v="1218"/>
    <n v="8823384000"/>
    <n v="1359360000"/>
    <s v=" $-   "/>
    <s v=" $-   "/>
    <x v="0"/>
    <x v="53"/>
  </r>
  <r>
    <n v="1276"/>
    <s v="PHM"/>
    <x v="0"/>
    <d v="2013-12-31T00:00:00"/>
    <x v="1219"/>
    <n v="4507196000"/>
    <n v="568500000"/>
    <s v=" $-   "/>
    <s v=" $-   "/>
    <x v="1"/>
    <x v="66"/>
  </r>
  <r>
    <n v="1277"/>
    <s v="PHM"/>
    <x v="1"/>
    <d v="2014-12-31T00:00:00"/>
    <x v="1220"/>
    <n v="4244479000"/>
    <n v="861390000"/>
    <s v=" $-   "/>
    <s v=" $-   "/>
    <x v="1"/>
    <x v="66"/>
  </r>
  <r>
    <n v="1278"/>
    <s v="PHM"/>
    <x v="2"/>
    <d v="2015-12-31T00:00:00"/>
    <x v="1221"/>
    <n v="4353850000"/>
    <n v="794728000"/>
    <s v=" $-   "/>
    <s v=" $-   "/>
    <x v="1"/>
    <x v="66"/>
  </r>
  <r>
    <n v="1279"/>
    <s v="PHM"/>
    <x v="3"/>
    <d v="2016-12-31T00:00:00"/>
    <x v="1222"/>
    <n v="5728662000"/>
    <n v="957150000"/>
    <s v=" $-   "/>
    <s v=" $-   "/>
    <x v="1"/>
    <x v="66"/>
  </r>
  <r>
    <n v="1280"/>
    <s v="PKI"/>
    <x v="0"/>
    <d v="2012-12-30T00:00:00"/>
    <x v="1223"/>
    <n v="1143659000"/>
    <n v="627370000"/>
    <n v="131835000"/>
    <s v=" $-   "/>
    <x v="3"/>
    <x v="5"/>
  </r>
  <r>
    <n v="1281"/>
    <s v="PKI"/>
    <x v="1"/>
    <d v="2013-12-29T00:00:00"/>
    <x v="1224"/>
    <n v="1181444000"/>
    <n v="581898000"/>
    <n v="132400000"/>
    <s v=" $-   "/>
    <x v="3"/>
    <x v="5"/>
  </r>
  <r>
    <n v="1282"/>
    <s v="PKI"/>
    <x v="2"/>
    <d v="2014-12-28T00:00:00"/>
    <x v="1225"/>
    <n v="1232611000"/>
    <n v="659335000"/>
    <n v="121141000"/>
    <s v=" $-   "/>
    <x v="3"/>
    <x v="5"/>
  </r>
  <r>
    <n v="1283"/>
    <s v="PKI"/>
    <x v="3"/>
    <d v="2016-01-03T00:00:00"/>
    <x v="1226"/>
    <n v="1237859000"/>
    <n v="598848000"/>
    <n v="125928000"/>
    <s v=" $-   "/>
    <x v="3"/>
    <x v="5"/>
  </r>
  <r>
    <n v="1284"/>
    <s v="PM"/>
    <x v="0"/>
    <d v="2013-12-31T00:00:00"/>
    <x v="1227"/>
    <n v="59222000000"/>
    <n v="6890000000"/>
    <s v=" $-   "/>
    <n v="93000000"/>
    <x v="4"/>
    <x v="101"/>
  </r>
  <r>
    <n v="1285"/>
    <s v="PM"/>
    <x v="1"/>
    <d v="2014-12-31T00:00:00"/>
    <x v="1228"/>
    <n v="60775000000"/>
    <n v="7001000000"/>
    <s v=" $-   "/>
    <n v="93000000"/>
    <x v="4"/>
    <x v="101"/>
  </r>
  <r>
    <n v="1286"/>
    <s v="PM"/>
    <x v="2"/>
    <d v="2015-12-31T00:00:00"/>
    <x v="1229"/>
    <n v="56479000000"/>
    <n v="6656000000"/>
    <s v=" $-   "/>
    <n v="82000000"/>
    <x v="4"/>
    <x v="101"/>
  </r>
  <r>
    <n v="1287"/>
    <s v="PM"/>
    <x v="3"/>
    <d v="2016-12-31T00:00:00"/>
    <x v="1230"/>
    <n v="57659000000"/>
    <n v="6405000000"/>
    <s v=" $-   "/>
    <n v="74000000"/>
    <x v="4"/>
    <x v="101"/>
  </r>
  <r>
    <n v="1288"/>
    <s v="PNC"/>
    <x v="0"/>
    <d v="2012-12-31T00:00:00"/>
    <x v="1231"/>
    <n v="386000000"/>
    <n v="10486000000"/>
    <s v=" $-   "/>
    <n v="987000000"/>
    <x v="6"/>
    <x v="35"/>
  </r>
  <r>
    <n v="1289"/>
    <s v="PNC"/>
    <x v="1"/>
    <d v="2013-12-31T00:00:00"/>
    <x v="1232"/>
    <n v="344000000"/>
    <n v="9681000000"/>
    <s v=" $-   "/>
    <n v="643000000"/>
    <x v="6"/>
    <x v="35"/>
  </r>
  <r>
    <n v="1290"/>
    <s v="PNC"/>
    <x v="2"/>
    <d v="2014-12-31T00:00:00"/>
    <x v="1233"/>
    <n v="325000000"/>
    <n v="9488000000"/>
    <s v=" $-   "/>
    <n v="273000000"/>
    <x v="6"/>
    <x v="35"/>
  </r>
  <r>
    <n v="1291"/>
    <s v="PNC"/>
    <x v="3"/>
    <d v="2015-12-31T00:00:00"/>
    <x v="1234"/>
    <n v="403000000"/>
    <n v="9463000000"/>
    <s v=" $-   "/>
    <n v="255000000"/>
    <x v="6"/>
    <x v="35"/>
  </r>
  <r>
    <n v="1292"/>
    <s v="PNR"/>
    <x v="0"/>
    <d v="2012-12-31T00:00:00"/>
    <x v="1235"/>
    <n v="3040900000"/>
    <n v="1117700000"/>
    <n v="92300000"/>
    <s v=" $-   "/>
    <x v="0"/>
    <x v="52"/>
  </r>
  <r>
    <n v="1293"/>
    <s v="PNR"/>
    <x v="1"/>
    <d v="2013-12-31T00:00:00"/>
    <x v="1236"/>
    <n v="4629600000"/>
    <n v="1493700000"/>
    <n v="122800000"/>
    <s v=" $-   "/>
    <x v="0"/>
    <x v="52"/>
  </r>
  <r>
    <n v="1294"/>
    <s v="PNR"/>
    <x v="2"/>
    <d v="2014-12-31T00:00:00"/>
    <x v="1237"/>
    <n v="4576000000"/>
    <n v="1493800000"/>
    <n v="117300000"/>
    <s v=" $-   "/>
    <x v="0"/>
    <x v="52"/>
  </r>
  <r>
    <n v="1295"/>
    <s v="PNR"/>
    <x v="3"/>
    <d v="2015-12-31T00:00:00"/>
    <x v="1238"/>
    <n v="4263200000"/>
    <n v="1334300000"/>
    <n v="119600000"/>
    <s v=" $-   "/>
    <x v="0"/>
    <x v="52"/>
  </r>
  <r>
    <n v="1296"/>
    <s v="PNW"/>
    <x v="0"/>
    <d v="2012-12-31T00:00:00"/>
    <x v="1239"/>
    <n v="1879559000"/>
    <n v="166154000"/>
    <s v=" $-   "/>
    <n v="404336000"/>
    <x v="5"/>
    <x v="10"/>
  </r>
  <r>
    <n v="1297"/>
    <s v="PNW"/>
    <x v="1"/>
    <d v="2013-12-31T00:00:00"/>
    <x v="1240"/>
    <n v="2020436000"/>
    <n v="172161000"/>
    <s v=" $-   "/>
    <n v="415708000"/>
    <x v="5"/>
    <x v="10"/>
  </r>
  <r>
    <n v="1298"/>
    <s v="PNW"/>
    <x v="2"/>
    <d v="2014-12-31T00:00:00"/>
    <x v="1241"/>
    <n v="2087854000"/>
    <n v="175178000"/>
    <s v=" $-   "/>
    <n v="417358000"/>
    <x v="5"/>
    <x v="10"/>
  </r>
  <r>
    <n v="1299"/>
    <s v="PNW"/>
    <x v="3"/>
    <d v="2015-12-31T00:00:00"/>
    <x v="1242"/>
    <n v="1969675000"/>
    <n v="176744000"/>
    <s v=" $-   "/>
    <n v="494422000"/>
    <x v="5"/>
    <x v="10"/>
  </r>
  <r>
    <n v="1300"/>
    <s v="PPG"/>
    <x v="0"/>
    <d v="2013-12-31T00:00:00"/>
    <x v="1243"/>
    <n v="8314000000"/>
    <n v="3486000000"/>
    <n v="463000000"/>
    <n v="452000000"/>
    <x v="8"/>
    <x v="63"/>
  </r>
  <r>
    <n v="1301"/>
    <s v="PPG"/>
    <x v="1"/>
    <d v="2014-12-31T00:00:00"/>
    <x v="1244"/>
    <n v="8348000000"/>
    <n v="4013000000"/>
    <n v="483000000"/>
    <n v="450000000"/>
    <x v="8"/>
    <x v="63"/>
  </r>
  <r>
    <n v="1302"/>
    <s v="PPG"/>
    <x v="2"/>
    <d v="2015-12-31T00:00:00"/>
    <x v="1245"/>
    <n v="8206000000"/>
    <n v="3624000000"/>
    <n v="476000000"/>
    <n v="471000000"/>
    <x v="8"/>
    <x v="63"/>
  </r>
  <r>
    <n v="1303"/>
    <s v="PPG"/>
    <x v="3"/>
    <d v="2016-12-31T00:00:00"/>
    <x v="1246"/>
    <n v="8063000000"/>
    <n v="4630000000"/>
    <n v="466000000"/>
    <n v="462000000"/>
    <x v="8"/>
    <x v="63"/>
  </r>
  <r>
    <n v="1304"/>
    <s v="PPL"/>
    <x v="0"/>
    <d v="2012-12-31T00:00:00"/>
    <x v="1247"/>
    <n v="4876000000"/>
    <n v="3143000000"/>
    <s v=" $-   "/>
    <n v="1087000000"/>
    <x v="5"/>
    <x v="11"/>
  </r>
  <r>
    <n v="1305"/>
    <s v="PPL"/>
    <x v="1"/>
    <d v="2013-12-31T00:00:00"/>
    <x v="1248"/>
    <n v="1751000000"/>
    <n v="2108000000"/>
    <s v=" $-   "/>
    <n v="843000000"/>
    <x v="5"/>
    <x v="11"/>
  </r>
  <r>
    <n v="1306"/>
    <s v="PPL"/>
    <x v="2"/>
    <d v="2014-12-31T00:00:00"/>
    <x v="1249"/>
    <n v="1889000000"/>
    <n v="2173000000"/>
    <s v=" $-   "/>
    <n v="923000000"/>
    <x v="5"/>
    <x v="11"/>
  </r>
  <r>
    <n v="1307"/>
    <s v="PPL"/>
    <x v="3"/>
    <d v="2015-12-31T00:00:00"/>
    <x v="1250"/>
    <n v="1718000000"/>
    <n v="2237000000"/>
    <s v=" $-   "/>
    <n v="883000000"/>
    <x v="5"/>
    <x v="11"/>
  </r>
  <r>
    <n v="1308"/>
    <s v="PRU"/>
    <x v="0"/>
    <d v="2012-12-31T00:00:00"/>
    <x v="1251"/>
    <n v="66635000000"/>
    <n v="17504000000"/>
    <s v=" $-   "/>
    <s v=" $-   "/>
    <x v="6"/>
    <x v="97"/>
  </r>
  <r>
    <n v="1309"/>
    <s v="PRU"/>
    <x v="1"/>
    <d v="2013-12-31T00:00:00"/>
    <x v="1252"/>
    <n v="26973000000"/>
    <n v="16172000000"/>
    <s v=" $-   "/>
    <s v=" $-   "/>
    <x v="6"/>
    <x v="97"/>
  </r>
  <r>
    <n v="1310"/>
    <s v="PRU"/>
    <x v="2"/>
    <d v="2014-12-31T00:00:00"/>
    <x v="1253"/>
    <n v="33560000000"/>
    <n v="18786000000"/>
    <s v=" $-   "/>
    <s v=" $-   "/>
    <x v="6"/>
    <x v="97"/>
  </r>
  <r>
    <n v="1311"/>
    <s v="PRU"/>
    <x v="3"/>
    <d v="2015-12-31T00:00:00"/>
    <x v="1254"/>
    <n v="32747000000"/>
    <n v="16603000000"/>
    <s v=" $-   "/>
    <s v=" $-   "/>
    <x v="6"/>
    <x v="97"/>
  </r>
  <r>
    <n v="1312"/>
    <s v="PSX"/>
    <x v="0"/>
    <d v="2012-12-31T00:00:00"/>
    <x v="1255"/>
    <n v="158446000000"/>
    <n v="15443000000"/>
    <s v=" $-   "/>
    <n v="931000000"/>
    <x v="9"/>
    <x v="92"/>
  </r>
  <r>
    <n v="1313"/>
    <s v="PSX"/>
    <x v="1"/>
    <d v="2013-12-31T00:00:00"/>
    <x v="1256"/>
    <n v="152451000000"/>
    <n v="15597000000"/>
    <s v=" $-   "/>
    <n v="971000000"/>
    <x v="9"/>
    <x v="92"/>
  </r>
  <r>
    <n v="1314"/>
    <s v="PSX"/>
    <x v="2"/>
    <d v="2014-12-31T00:00:00"/>
    <x v="1257"/>
    <n v="140183000000"/>
    <n v="16703000000"/>
    <s v=" $-   "/>
    <n v="1019000000"/>
    <x v="9"/>
    <x v="92"/>
  </r>
  <r>
    <n v="1315"/>
    <s v="PSX"/>
    <x v="3"/>
    <d v="2015-12-31T00:00:00"/>
    <x v="1258"/>
    <n v="77693000000"/>
    <n v="15747000000"/>
    <s v=" $-   "/>
    <n v="1099000000"/>
    <x v="9"/>
    <x v="92"/>
  </r>
  <r>
    <n v="1316"/>
    <s v="PVH"/>
    <x v="0"/>
    <d v="2013-02-03T00:00:00"/>
    <x v="1259"/>
    <n v="2793800000"/>
    <n v="2594300000"/>
    <s v=" $-   "/>
    <s v=" $-   "/>
    <x v="1"/>
    <x v="82"/>
  </r>
  <r>
    <n v="1317"/>
    <s v="PVH"/>
    <x v="1"/>
    <d v="2014-02-02T00:00:00"/>
    <x v="1260"/>
    <n v="3967100000"/>
    <n v="3673500000"/>
    <s v=" $-   "/>
    <s v=" $-   "/>
    <x v="1"/>
    <x v="82"/>
  </r>
  <r>
    <n v="1318"/>
    <s v="PVH"/>
    <x v="2"/>
    <d v="2015-02-01T00:00:00"/>
    <x v="1261"/>
    <n v="3914500000"/>
    <n v="3713600000"/>
    <s v=" $-   "/>
    <s v=" $-   "/>
    <x v="1"/>
    <x v="82"/>
  </r>
  <r>
    <n v="1319"/>
    <s v="PVH"/>
    <x v="3"/>
    <d v="2016-01-31T00:00:00"/>
    <x v="1262"/>
    <n v="3858700000"/>
    <n v="3417700000"/>
    <s v=" $-   "/>
    <s v=" $-   "/>
    <x v="1"/>
    <x v="82"/>
  </r>
  <r>
    <n v="1320"/>
    <s v="PWR"/>
    <x v="0"/>
    <d v="2012-12-31T00:00:00"/>
    <x v="1263"/>
    <n v="4982562000"/>
    <n v="434894000"/>
    <s v=" $-   "/>
    <n v="37691000"/>
    <x v="0"/>
    <x v="53"/>
  </r>
  <r>
    <n v="1321"/>
    <s v="PWR"/>
    <x v="1"/>
    <d v="2013-12-31T00:00:00"/>
    <x v="1264"/>
    <n v="5424644000"/>
    <n v="485069000"/>
    <s v=" $-   "/>
    <n v="25865000"/>
    <x v="0"/>
    <x v="53"/>
  </r>
  <r>
    <n v="1322"/>
    <s v="PWR"/>
    <x v="2"/>
    <d v="2014-12-31T00:00:00"/>
    <x v="1265"/>
    <n v="6578435000"/>
    <n v="705477000"/>
    <s v=" $-   "/>
    <n v="34257000"/>
    <x v="0"/>
    <x v="53"/>
  </r>
  <r>
    <n v="1323"/>
    <s v="PWR"/>
    <x v="3"/>
    <d v="2015-12-31T00:00:00"/>
    <x v="1266"/>
    <n v="6648771000"/>
    <n v="592863000"/>
    <s v=" $-   "/>
    <n v="34848000"/>
    <x v="0"/>
    <x v="53"/>
  </r>
  <r>
    <n v="1324"/>
    <s v="PX"/>
    <x v="0"/>
    <d v="2012-12-31T00:00:00"/>
    <x v="1267"/>
    <n v="6396000000"/>
    <n v="1227000000"/>
    <n v="98000000"/>
    <n v="1001000000"/>
    <x v="8"/>
    <x v="28"/>
  </r>
  <r>
    <n v="1325"/>
    <s v="PX"/>
    <x v="1"/>
    <d v="2013-12-31T00:00:00"/>
    <x v="1268"/>
    <n v="6744000000"/>
    <n v="1349000000"/>
    <n v="98000000"/>
    <n v="1109000000"/>
    <x v="8"/>
    <x v="28"/>
  </r>
  <r>
    <n v="1326"/>
    <s v="PX"/>
    <x v="2"/>
    <d v="2014-12-31T00:00:00"/>
    <x v="1269"/>
    <n v="6962000000"/>
    <n v="1437000000"/>
    <n v="96000000"/>
    <n v="1170000000"/>
    <x v="8"/>
    <x v="28"/>
  </r>
  <r>
    <n v="1327"/>
    <s v="PX"/>
    <x v="3"/>
    <d v="2015-12-31T00:00:00"/>
    <x v="976"/>
    <n v="5960000000"/>
    <n v="1296000000"/>
    <n v="93000000"/>
    <n v="1106000000"/>
    <x v="8"/>
    <x v="28"/>
  </r>
  <r>
    <n v="1331"/>
    <s v="QCOM"/>
    <x v="0"/>
    <d v="2013-09-29T00:00:00"/>
    <x v="1270"/>
    <n v="9820000000"/>
    <n v="2849000000"/>
    <n v="4967000000"/>
    <s v=" $-   "/>
    <x v="2"/>
    <x v="7"/>
  </r>
  <r>
    <n v="1332"/>
    <s v="QCOM"/>
    <x v="1"/>
    <d v="2014-09-28T00:00:00"/>
    <x v="1271"/>
    <n v="10686000000"/>
    <n v="2774000000"/>
    <n v="5477000000"/>
    <s v=" $-   "/>
    <x v="2"/>
    <x v="7"/>
  </r>
  <r>
    <n v="1333"/>
    <s v="QCOM"/>
    <x v="2"/>
    <d v="2015-09-27T00:00:00"/>
    <x v="1272"/>
    <n v="10378000000"/>
    <n v="3637000000"/>
    <n v="5490000000"/>
    <s v=" $-   "/>
    <x v="2"/>
    <x v="7"/>
  </r>
  <r>
    <n v="1334"/>
    <s v="QCOM"/>
    <x v="3"/>
    <d v="2016-09-25T00:00:00"/>
    <x v="1273"/>
    <n v="9749000000"/>
    <n v="2159000000"/>
    <n v="5151000000"/>
    <s v=" $-   "/>
    <x v="2"/>
    <x v="7"/>
  </r>
  <r>
    <n v="1335"/>
    <s v="QRVO"/>
    <x v="0"/>
    <d v="2014-03-29T00:00:00"/>
    <x v="1274"/>
    <n v="743304000"/>
    <n v="180317000"/>
    <n v="197269000"/>
    <s v=" $-   "/>
    <x v="2"/>
    <x v="7"/>
  </r>
  <r>
    <n v="1336"/>
    <s v="QRVO"/>
    <x v="1"/>
    <d v="2015-03-28T00:00:00"/>
    <x v="1275"/>
    <n v="1021658000"/>
    <n v="309348000"/>
    <n v="257494000"/>
    <s v=" $-   "/>
    <x v="2"/>
    <x v="7"/>
  </r>
  <r>
    <n v="1337"/>
    <s v="QRVO"/>
    <x v="2"/>
    <d v="2016-04-02T00:00:00"/>
    <x v="1276"/>
    <n v="1561173000"/>
    <n v="588822000"/>
    <n v="448763000"/>
    <s v=" $-   "/>
    <x v="2"/>
    <x v="7"/>
  </r>
  <r>
    <n v="1338"/>
    <s v="R"/>
    <x v="0"/>
    <d v="2013-12-31T00:00:00"/>
    <x v="1277"/>
    <n v="5099484000"/>
    <n v="922340000"/>
    <s v=" $-   "/>
    <s v=" $-   "/>
    <x v="0"/>
    <x v="53"/>
  </r>
  <r>
    <n v="1339"/>
    <s v="R"/>
    <x v="1"/>
    <d v="2014-12-31T00:00:00"/>
    <x v="1278"/>
    <n v="5253040000"/>
    <n v="1030014000"/>
    <s v=" $-   "/>
    <s v=" $-   "/>
    <x v="0"/>
    <x v="53"/>
  </r>
  <r>
    <n v="1340"/>
    <s v="R"/>
    <x v="2"/>
    <d v="2015-12-31T00:00:00"/>
    <x v="1279"/>
    <n v="5086449000"/>
    <n v="961579000"/>
    <s v=" $-   "/>
    <s v=" $-   "/>
    <x v="0"/>
    <x v="53"/>
  </r>
  <r>
    <n v="1341"/>
    <s v="R"/>
    <x v="3"/>
    <d v="2016-12-31T00:00:00"/>
    <x v="1280"/>
    <n v="5285568000"/>
    <n v="956158000"/>
    <s v=" $-   "/>
    <s v=" $-   "/>
    <x v="0"/>
    <x v="53"/>
  </r>
  <r>
    <n v="1342"/>
    <s v="RCL"/>
    <x v="0"/>
    <d v="2012-12-31T00:00:00"/>
    <x v="1281"/>
    <n v="5157434000"/>
    <n v="1011543000"/>
    <s v=" $-   "/>
    <n v="730493000"/>
    <x v="1"/>
    <x v="43"/>
  </r>
  <r>
    <n v="1343"/>
    <s v="RCL"/>
    <x v="1"/>
    <d v="2013-12-31T00:00:00"/>
    <x v="1282"/>
    <n v="5305270000"/>
    <n v="1044819000"/>
    <s v=" $-   "/>
    <n v="754711000"/>
    <x v="1"/>
    <x v="43"/>
  </r>
  <r>
    <n v="1344"/>
    <s v="RCL"/>
    <x v="2"/>
    <d v="2014-12-31T00:00:00"/>
    <x v="1283"/>
    <n v="5306281000"/>
    <n v="1048952000"/>
    <s v=" $-   "/>
    <n v="772445000"/>
    <x v="1"/>
    <x v="43"/>
  </r>
  <r>
    <n v="1345"/>
    <s v="RCL"/>
    <x v="3"/>
    <d v="2015-12-31T00:00:00"/>
    <x v="1284"/>
    <n v="5099393000"/>
    <n v="1086504000"/>
    <s v=" $-   "/>
    <n v="827008000"/>
    <x v="1"/>
    <x v="43"/>
  </r>
  <r>
    <n v="1346"/>
    <s v="REGN"/>
    <x v="0"/>
    <d v="2013-12-31T00:00:00"/>
    <x v="1207"/>
    <n v="155355000"/>
    <n v="346393000"/>
    <n v="859947000"/>
    <s v=" $-   "/>
    <x v="3"/>
    <x v="19"/>
  </r>
  <r>
    <n v="1347"/>
    <s v="REGN"/>
    <x v="1"/>
    <d v="2014-12-31T00:00:00"/>
    <x v="1208"/>
    <n v="205018000"/>
    <n v="519267000"/>
    <n v="1271353000"/>
    <s v=" $-   "/>
    <x v="3"/>
    <x v="19"/>
  </r>
  <r>
    <n v="1348"/>
    <s v="REGN"/>
    <x v="2"/>
    <d v="2015-12-31T00:00:00"/>
    <x v="1209"/>
    <n v="392709000"/>
    <n v="838526000"/>
    <n v="1620577000"/>
    <s v=" $-   "/>
    <x v="3"/>
    <x v="19"/>
  </r>
  <r>
    <n v="1349"/>
    <s v="REGN"/>
    <x v="3"/>
    <d v="2016-12-31T00:00:00"/>
    <x v="1210"/>
    <n v="299694000"/>
    <n v="1177697000"/>
    <n v="2052295000"/>
    <s v=" $-   "/>
    <x v="3"/>
    <x v="19"/>
  </r>
  <r>
    <n v="1350"/>
    <s v="RHI"/>
    <x v="0"/>
    <d v="2013-12-31T00:00:00"/>
    <x v="1285"/>
    <n v="2522803000"/>
    <n v="1324815000"/>
    <s v=" $-   "/>
    <n v="1700000"/>
    <x v="0"/>
    <x v="108"/>
  </r>
  <r>
    <n v="1351"/>
    <s v="RHI"/>
    <x v="1"/>
    <d v="2014-12-31T00:00:00"/>
    <x v="1286"/>
    <n v="2772098000"/>
    <n v="1425734000"/>
    <s v=" $-   "/>
    <n v="557000"/>
    <x v="0"/>
    <x v="108"/>
  </r>
  <r>
    <n v="1352"/>
    <s v="RHI"/>
    <x v="2"/>
    <d v="2015-12-31T00:00:00"/>
    <x v="1287"/>
    <n v="2980462000"/>
    <n v="1533799000"/>
    <s v=" $-   "/>
    <n v="192000"/>
    <x v="0"/>
    <x v="108"/>
  </r>
  <r>
    <n v="1353"/>
    <s v="RHI"/>
    <x v="3"/>
    <d v="2016-12-31T00:00:00"/>
    <x v="1288"/>
    <n v="3089723000"/>
    <n v="1606217000"/>
    <s v=" $-   "/>
    <n v="1237000"/>
    <x v="0"/>
    <x v="108"/>
  </r>
  <r>
    <n v="1354"/>
    <s v="RHT"/>
    <x v="0"/>
    <d v="2013-02-28T00:00:00"/>
    <x v="1289"/>
    <n v="200600000"/>
    <n v="660887000"/>
    <n v="263150000"/>
    <s v=" $-   "/>
    <x v="2"/>
    <x v="102"/>
  </r>
  <r>
    <n v="1355"/>
    <s v="RHT"/>
    <x v="1"/>
    <d v="2014-02-28T00:00:00"/>
    <x v="1290"/>
    <n v="232600000"/>
    <n v="750292000"/>
    <n v="317263000"/>
    <s v=" $-   "/>
    <x v="2"/>
    <x v="102"/>
  </r>
  <r>
    <n v="1356"/>
    <s v="RHT"/>
    <x v="2"/>
    <d v="2015-02-28T00:00:00"/>
    <x v="1291"/>
    <n v="273199000"/>
    <n v="898440000"/>
    <n v="367856000"/>
    <s v=" $-   "/>
    <x v="2"/>
    <x v="102"/>
  </r>
  <r>
    <n v="1357"/>
    <s v="RHT"/>
    <x v="3"/>
    <d v="2016-02-29T00:00:00"/>
    <x v="1292"/>
    <n v="309629000"/>
    <n v="1041231000"/>
    <n v="413322000"/>
    <s v=" $-   "/>
    <x v="2"/>
    <x v="102"/>
  </r>
  <r>
    <n v="1358"/>
    <s v="RL"/>
    <x v="0"/>
    <d v="2013-03-30T00:00:00"/>
    <x v="1293"/>
    <n v="2789000000"/>
    <n v="2971000000"/>
    <s v=" $-   "/>
    <n v="27000000"/>
    <x v="1"/>
    <x v="82"/>
  </r>
  <r>
    <n v="1359"/>
    <s v="RL"/>
    <x v="1"/>
    <d v="2014-03-29T00:00:00"/>
    <x v="1294"/>
    <n v="3140000000"/>
    <n v="3142000000"/>
    <s v=" $-   "/>
    <n v="35000000"/>
    <x v="1"/>
    <x v="82"/>
  </r>
  <r>
    <n v="1360"/>
    <s v="RL"/>
    <x v="2"/>
    <d v="2015-03-28T00:00:00"/>
    <x v="1295"/>
    <n v="3242000000"/>
    <n v="3301000000"/>
    <s v=" $-   "/>
    <n v="25000000"/>
    <x v="1"/>
    <x v="82"/>
  </r>
  <r>
    <n v="1361"/>
    <s v="RL"/>
    <x v="3"/>
    <d v="2016-04-02T00:00:00"/>
    <x v="1296"/>
    <n v="3218000000"/>
    <n v="3389000000"/>
    <s v=" $-   "/>
    <n v="24000000"/>
    <x v="1"/>
    <x v="82"/>
  </r>
  <r>
    <n v="1362"/>
    <s v="ROK"/>
    <x v="0"/>
    <d v="2013-09-30T00:00:00"/>
    <x v="1297"/>
    <n v="3778100000"/>
    <n v="1537700000"/>
    <s v=" $-   "/>
    <s v=" $-   "/>
    <x v="0"/>
    <x v="53"/>
  </r>
  <r>
    <n v="1363"/>
    <s v="ROK"/>
    <x v="1"/>
    <d v="2014-09-30T00:00:00"/>
    <x v="1298"/>
    <n v="3869600000"/>
    <n v="1570100000"/>
    <s v=" $-   "/>
    <s v=" $-   "/>
    <x v="0"/>
    <x v="53"/>
  </r>
  <r>
    <n v="1364"/>
    <s v="ROK"/>
    <x v="2"/>
    <d v="2015-09-30T00:00:00"/>
    <x v="1299"/>
    <n v="3604800000"/>
    <n v="1506400000"/>
    <s v=" $-   "/>
    <s v=" $-   "/>
    <x v="0"/>
    <x v="53"/>
  </r>
  <r>
    <n v="1365"/>
    <s v="ROK"/>
    <x v="3"/>
    <d v="2016-09-30T00:00:00"/>
    <x v="1300"/>
    <n v="3404000000"/>
    <n v="1467400000"/>
    <s v=" $-   "/>
    <s v=" $-   "/>
    <x v="0"/>
    <x v="53"/>
  </r>
  <r>
    <n v="1366"/>
    <s v="ROP"/>
    <x v="0"/>
    <d v="2012-12-31T00:00:00"/>
    <x v="1301"/>
    <n v="1321772000"/>
    <n v="914130000"/>
    <s v=" $-   "/>
    <s v=" $-   "/>
    <x v="0"/>
    <x v="53"/>
  </r>
  <r>
    <n v="1367"/>
    <s v="ROP"/>
    <x v="1"/>
    <d v="2013-12-31T00:00:00"/>
    <x v="1302"/>
    <n v="1355200000"/>
    <n v="1040567000"/>
    <s v=" $-   "/>
    <s v=" $-   "/>
    <x v="0"/>
    <x v="53"/>
  </r>
  <r>
    <n v="1368"/>
    <s v="ROP"/>
    <x v="2"/>
    <d v="2014-12-31T00:00:00"/>
    <x v="1303"/>
    <n v="1447595000"/>
    <n v="1102426000"/>
    <s v=" $-   "/>
    <s v=" $-   "/>
    <x v="0"/>
    <x v="53"/>
  </r>
  <r>
    <n v="1369"/>
    <s v="ROP"/>
    <x v="3"/>
    <d v="2015-12-31T00:00:00"/>
    <x v="1304"/>
    <n v="1417749000"/>
    <n v="1136728000"/>
    <s v=" $-   "/>
    <s v=" $-   "/>
    <x v="0"/>
    <x v="53"/>
  </r>
  <r>
    <n v="1370"/>
    <s v="ROST"/>
    <x v="0"/>
    <d v="2013-02-02T00:00:00"/>
    <x v="1305"/>
    <n v="7011428000"/>
    <n v="1437886000"/>
    <s v=" $-   "/>
    <s v=" $-   "/>
    <x v="1"/>
    <x v="74"/>
  </r>
  <r>
    <n v="1371"/>
    <s v="ROST"/>
    <x v="1"/>
    <d v="2014-02-01T00:00:00"/>
    <x v="1306"/>
    <n v="7360924000"/>
    <n v="1526366000"/>
    <s v=" $-   "/>
    <s v=" $-   "/>
    <x v="1"/>
    <x v="74"/>
  </r>
  <r>
    <n v="1372"/>
    <s v="ROST"/>
    <x v="2"/>
    <d v="2015-01-31T00:00:00"/>
    <x v="1307"/>
    <n v="7937956000"/>
    <n v="1615371000"/>
    <s v=" $-   "/>
    <s v=" $-   "/>
    <x v="1"/>
    <x v="74"/>
  </r>
  <r>
    <n v="1373"/>
    <s v="ROST"/>
    <x v="3"/>
    <d v="2016-01-30T00:00:00"/>
    <x v="1308"/>
    <n v="8576873000"/>
    <n v="1738755000"/>
    <s v=" $-   "/>
    <s v=" $-   "/>
    <x v="1"/>
    <x v="74"/>
  </r>
  <r>
    <n v="1374"/>
    <s v="RRC"/>
    <x v="0"/>
    <d v="2012-12-31T00:00:00"/>
    <x v="1309"/>
    <n v="328784000"/>
    <n v="248136000"/>
    <s v=" $-   "/>
    <n v="445228000"/>
    <x v="9"/>
    <x v="27"/>
  </r>
  <r>
    <n v="1375"/>
    <s v="RRC"/>
    <x v="1"/>
    <d v="2013-12-31T00:00:00"/>
    <x v="1310"/>
    <n v="516119000"/>
    <n v="391707000"/>
    <s v=" $-   "/>
    <n v="492397000"/>
    <x v="9"/>
    <x v="27"/>
  </r>
  <r>
    <n v="1376"/>
    <s v="RRC"/>
    <x v="2"/>
    <d v="2014-12-31T00:00:00"/>
    <x v="1311"/>
    <n v="605752000"/>
    <n v="191802000"/>
    <s v=" $-   "/>
    <n v="551032000"/>
    <x v="9"/>
    <x v="27"/>
  </r>
  <r>
    <n v="1377"/>
    <s v="RRC"/>
    <x v="3"/>
    <d v="2015-12-31T00:00:00"/>
    <x v="1312"/>
    <n v="648968000"/>
    <n v="165318000"/>
    <s v=" $-   "/>
    <n v="581155000"/>
    <x v="9"/>
    <x v="27"/>
  </r>
  <r>
    <n v="1378"/>
    <s v="RSG"/>
    <x v="0"/>
    <d v="2013-12-31T00:00:00"/>
    <x v="1313"/>
    <n v="5234700000"/>
    <n v="1088100000"/>
    <s v=" $-   "/>
    <n v="877400000"/>
    <x v="0"/>
    <x v="53"/>
  </r>
  <r>
    <n v="1379"/>
    <s v="RSG"/>
    <x v="1"/>
    <d v="2014-12-31T00:00:00"/>
    <x v="1314"/>
    <n v="5643100000"/>
    <n v="998400000"/>
    <s v=" $-   "/>
    <n v="906900000"/>
    <x v="0"/>
    <x v="53"/>
  </r>
  <r>
    <n v="1380"/>
    <s v="RSG"/>
    <x v="2"/>
    <d v="2015-12-31T00:00:00"/>
    <x v="1315"/>
    <n v="5518600000"/>
    <n v="1067000000"/>
    <s v=" $-   "/>
    <n v="970600000"/>
    <x v="0"/>
    <x v="53"/>
  </r>
  <r>
    <n v="1381"/>
    <s v="RSG"/>
    <x v="3"/>
    <d v="2016-12-31T00:00:00"/>
    <x v="1316"/>
    <n v="5764000000"/>
    <n v="1054500000"/>
    <s v=" $-   "/>
    <n v="991100000"/>
    <x v="0"/>
    <x v="53"/>
  </r>
  <r>
    <n v="1382"/>
    <s v="SBUX"/>
    <x v="0"/>
    <d v="2013-09-29T00:00:00"/>
    <x v="1317"/>
    <n v="6382300000"/>
    <n v="5655800000"/>
    <s v=" $-   "/>
    <n v="621400000"/>
    <x v="1"/>
    <x v="51"/>
  </r>
  <r>
    <n v="1383"/>
    <s v="SBUX"/>
    <x v="1"/>
    <d v="2014-09-28T00:00:00"/>
    <x v="1318"/>
    <n v="6858800000"/>
    <n v="6086800000"/>
    <s v=" $-   "/>
    <n v="709600000"/>
    <x v="1"/>
    <x v="51"/>
  </r>
  <r>
    <n v="1384"/>
    <s v="SBUX"/>
    <x v="2"/>
    <d v="2015-09-27T00:00:00"/>
    <x v="1319"/>
    <n v="7787500000"/>
    <n v="7130200000"/>
    <s v=" $-   "/>
    <n v="893900000"/>
    <x v="1"/>
    <x v="51"/>
  </r>
  <r>
    <n v="1385"/>
    <s v="SBUX"/>
    <x v="3"/>
    <d v="2016-10-02T00:00:00"/>
    <x v="1320"/>
    <n v="8511100000"/>
    <n v="7970300000"/>
    <s v=" $-   "/>
    <n v="980800000"/>
    <x v="1"/>
    <x v="51"/>
  </r>
  <r>
    <n v="1386"/>
    <s v="SCG"/>
    <x v="0"/>
    <d v="2012-12-31T00:00:00"/>
    <x v="1321"/>
    <n v="2754000000"/>
    <n v="207000000"/>
    <s v=" $-   "/>
    <n v="356000000"/>
    <x v="5"/>
    <x v="10"/>
  </r>
  <r>
    <n v="1387"/>
    <s v="SCG"/>
    <x v="1"/>
    <d v="2013-12-31T00:00:00"/>
    <x v="1322"/>
    <n v="2987000000"/>
    <n v="220000000"/>
    <s v=" $-   "/>
    <n v="378000000"/>
    <x v="5"/>
    <x v="10"/>
  </r>
  <r>
    <n v="1388"/>
    <s v="SCG"/>
    <x v="2"/>
    <d v="2014-12-31T00:00:00"/>
    <x v="1323"/>
    <n v="3331000000"/>
    <n v="229000000"/>
    <s v=" $-   "/>
    <n v="384000000"/>
    <x v="5"/>
    <x v="10"/>
  </r>
  <r>
    <n v="1389"/>
    <s v="SCG"/>
    <x v="3"/>
    <d v="2015-12-31T00:00:00"/>
    <x v="1324"/>
    <n v="2714000000"/>
    <n v="234000000"/>
    <s v=" $-   "/>
    <n v="358000000"/>
    <x v="5"/>
    <x v="10"/>
  </r>
  <r>
    <n v="1394"/>
    <s v="SE"/>
    <x v="0"/>
    <d v="2012-12-31T00:00:00"/>
    <x v="1325"/>
    <n v="2417000000"/>
    <n v="337000000"/>
    <s v=" $-   "/>
    <n v="746000000"/>
    <x v="9"/>
    <x v="92"/>
  </r>
  <r>
    <n v="1395"/>
    <s v="SE"/>
    <x v="1"/>
    <d v="2013-12-31T00:00:00"/>
    <x v="1326"/>
    <n v="2707000000"/>
    <n v="373000000"/>
    <s v=" $-   "/>
    <n v="772000000"/>
    <x v="9"/>
    <x v="92"/>
  </r>
  <r>
    <n v="1396"/>
    <s v="SE"/>
    <x v="2"/>
    <d v="2014-12-31T00:00:00"/>
    <x v="1327"/>
    <n v="2790000000"/>
    <n v="393000000"/>
    <s v=" $-   "/>
    <n v="796000000"/>
    <x v="9"/>
    <x v="92"/>
  </r>
  <r>
    <n v="1397"/>
    <s v="SE"/>
    <x v="3"/>
    <d v="2015-12-31T00:00:00"/>
    <x v="1328"/>
    <n v="2335000000"/>
    <n v="353000000"/>
    <s v=" $-   "/>
    <n v="764000000"/>
    <x v="9"/>
    <x v="92"/>
  </r>
  <r>
    <n v="1398"/>
    <s v="SEE"/>
    <x v="0"/>
    <d v="2013-12-31T00:00:00"/>
    <x v="1329"/>
    <n v="5100900000"/>
    <n v="1788300000"/>
    <s v=" $-   "/>
    <n v="123200000"/>
    <x v="8"/>
    <x v="32"/>
  </r>
  <r>
    <n v="1399"/>
    <s v="SEE"/>
    <x v="1"/>
    <d v="2014-12-31T00:00:00"/>
    <x v="1330"/>
    <n v="5062900000"/>
    <n v="1849400000"/>
    <s v=" $-   "/>
    <n v="118900000"/>
    <x v="8"/>
    <x v="32"/>
  </r>
  <r>
    <n v="1400"/>
    <s v="SEE"/>
    <x v="2"/>
    <d v="2015-12-31T00:00:00"/>
    <x v="1331"/>
    <n v="4444900000"/>
    <n v="1656200000"/>
    <s v=" $-   "/>
    <n v="88700000"/>
    <x v="8"/>
    <x v="32"/>
  </r>
  <r>
    <n v="1401"/>
    <s v="SEE"/>
    <x v="3"/>
    <d v="2016-12-31T00:00:00"/>
    <x v="1332"/>
    <n v="4246700000"/>
    <n v="1604400000"/>
    <s v=" $-   "/>
    <n v="94900000"/>
    <x v="8"/>
    <x v="32"/>
  </r>
  <r>
    <n v="1402"/>
    <s v="SHW"/>
    <x v="0"/>
    <d v="2012-12-31T00:00:00"/>
    <x v="1333"/>
    <n v="5328236000"/>
    <n v="3264896000"/>
    <s v=" $-   "/>
    <s v=" $-   "/>
    <x v="8"/>
    <x v="17"/>
  </r>
  <r>
    <n v="1403"/>
    <s v="SHW"/>
    <x v="1"/>
    <d v="2013-12-31T00:00:00"/>
    <x v="1334"/>
    <n v="5568966000"/>
    <n v="3470200000"/>
    <s v=" $-   "/>
    <s v=" $-   "/>
    <x v="8"/>
    <x v="17"/>
  </r>
  <r>
    <n v="1404"/>
    <s v="SHW"/>
    <x v="2"/>
    <d v="2014-12-31T00:00:00"/>
    <x v="1335"/>
    <n v="5965049000"/>
    <n v="3860448000"/>
    <s v=" $-   "/>
    <s v=" $-   "/>
    <x v="8"/>
    <x v="17"/>
  </r>
  <r>
    <n v="1405"/>
    <s v="SHW"/>
    <x v="3"/>
    <d v="2015-12-31T00:00:00"/>
    <x v="1336"/>
    <n v="5780078000"/>
    <n v="3943786000"/>
    <s v=" $-   "/>
    <s v=" $-   "/>
    <x v="8"/>
    <x v="17"/>
  </r>
  <r>
    <n v="1406"/>
    <s v="SIG"/>
    <x v="0"/>
    <d v="2013-02-02T00:00:00"/>
    <x v="1337"/>
    <n v="2446000000"/>
    <n v="976900000"/>
    <s v=" $-   "/>
    <s v=" $-   "/>
    <x v="1"/>
    <x v="25"/>
  </r>
  <r>
    <n v="1407"/>
    <s v="SIG"/>
    <x v="1"/>
    <d v="2014-02-01T00:00:00"/>
    <x v="1338"/>
    <n v="2628700000"/>
    <n v="1010000000"/>
    <s v=" $-   "/>
    <s v=" $-   "/>
    <x v="1"/>
    <x v="25"/>
  </r>
  <r>
    <n v="1408"/>
    <s v="SIG"/>
    <x v="2"/>
    <d v="2015-02-02T00:00:00"/>
    <x v="1339"/>
    <n v="3662100000"/>
    <n v="1497600000"/>
    <s v=" $-   "/>
    <s v=" $-   "/>
    <x v="1"/>
    <x v="25"/>
  </r>
  <r>
    <n v="1409"/>
    <s v="SIG"/>
    <x v="3"/>
    <d v="2016-01-30T00:00:00"/>
    <x v="1340"/>
    <n v="4109800000"/>
    <n v="1736700000"/>
    <s v=" $-   "/>
    <s v=" $-   "/>
    <x v="1"/>
    <x v="25"/>
  </r>
  <r>
    <n v="1410"/>
    <s v="SJM"/>
    <x v="0"/>
    <d v="2013-04-30T00:00:00"/>
    <x v="1341"/>
    <n v="3870100000"/>
    <n v="1020400000"/>
    <s v=" $-   "/>
    <n v="96800000"/>
    <x v="4"/>
    <x v="40"/>
  </r>
  <r>
    <n v="1411"/>
    <s v="SJM"/>
    <x v="1"/>
    <d v="2014-04-30T00:00:00"/>
    <x v="1342"/>
    <n v="3579600000"/>
    <n v="1013100000"/>
    <s v=" $-   "/>
    <n v="98900000"/>
    <x v="4"/>
    <x v="40"/>
  </r>
  <r>
    <n v="1412"/>
    <s v="SJM"/>
    <x v="2"/>
    <d v="2015-04-30T00:00:00"/>
    <x v="1343"/>
    <n v="3724000000"/>
    <n v="1085800000"/>
    <s v=" $-   "/>
    <n v="110900000"/>
    <x v="4"/>
    <x v="40"/>
  </r>
  <r>
    <n v="1413"/>
    <s v="SJM"/>
    <x v="3"/>
    <d v="2016-04-30T00:00:00"/>
    <x v="1344"/>
    <n v="4843400000"/>
    <n v="1614100000"/>
    <s v=" $-   "/>
    <n v="208400000"/>
    <x v="4"/>
    <x v="40"/>
  </r>
  <r>
    <n v="1414"/>
    <s v="SLG"/>
    <x v="0"/>
    <d v="2012-12-31T00:00:00"/>
    <x v="1345"/>
    <n v="470243000"/>
    <n v="120310000"/>
    <s v=" $-   "/>
    <n v="330418000"/>
    <x v="7"/>
    <x v="109"/>
  </r>
  <r>
    <n v="1415"/>
    <s v="SLG"/>
    <x v="1"/>
    <d v="2013-12-31T00:00:00"/>
    <x v="1346"/>
    <n v="479665000"/>
    <n v="122128000"/>
    <s v=" $-   "/>
    <n v="340316000"/>
    <x v="7"/>
    <x v="109"/>
  </r>
  <r>
    <n v="1416"/>
    <s v="SLG"/>
    <x v="2"/>
    <d v="2014-12-31T00:00:00"/>
    <x v="1347"/>
    <n v="500126000"/>
    <n v="133502000"/>
    <s v=" $-   "/>
    <n v="393987000"/>
    <x v="7"/>
    <x v="109"/>
  </r>
  <r>
    <n v="1417"/>
    <s v="SLG"/>
    <x v="3"/>
    <d v="2015-12-31T00:00:00"/>
    <x v="1348"/>
    <n v="534326000"/>
    <n v="139137000"/>
    <s v=" $-   "/>
    <n v="588235000"/>
    <x v="7"/>
    <x v="109"/>
  </r>
  <r>
    <n v="1418"/>
    <s v="SNA"/>
    <x v="0"/>
    <d v="2013-12-31T00:00:00"/>
    <x v="1349"/>
    <n v="1638900000"/>
    <n v="1012400000"/>
    <s v=" $-   "/>
    <s v=" $-   "/>
    <x v="1"/>
    <x v="110"/>
  </r>
  <r>
    <n v="1419"/>
    <s v="SNA"/>
    <x v="1"/>
    <d v="2015-01-03T00:00:00"/>
    <x v="1350"/>
    <n v="1759200000"/>
    <n v="1048700000"/>
    <s v=" $-   "/>
    <s v=" $-   "/>
    <x v="1"/>
    <x v="110"/>
  </r>
  <r>
    <n v="1420"/>
    <s v="SNA"/>
    <x v="2"/>
    <d v="2016-01-02T00:00:00"/>
    <x v="1351"/>
    <n v="1774600000"/>
    <n v="1053700000"/>
    <s v=" $-   "/>
    <s v=" $-   "/>
    <x v="1"/>
    <x v="110"/>
  </r>
  <r>
    <n v="1421"/>
    <s v="SNA"/>
    <x v="3"/>
    <d v="2016-12-31T00:00:00"/>
    <x v="1352"/>
    <n v="1803500000"/>
    <n v="1054100000"/>
    <s v=" $-   "/>
    <s v=" $-   "/>
    <x v="1"/>
    <x v="110"/>
  </r>
  <r>
    <n v="1422"/>
    <s v="SNI"/>
    <x v="0"/>
    <d v="2012-12-31T00:00:00"/>
    <x v="1353"/>
    <n v="610836000"/>
    <n v="655473000"/>
    <s v=" $-   "/>
    <n v="107591000"/>
    <x v="1"/>
    <x v="67"/>
  </r>
  <r>
    <n v="1423"/>
    <s v="SNI"/>
    <x v="1"/>
    <d v="2013-12-31T00:00:00"/>
    <x v="1354"/>
    <n v="699294000"/>
    <n v="729055000"/>
    <s v=" $-   "/>
    <n v="117580000"/>
    <x v="1"/>
    <x v="67"/>
  </r>
  <r>
    <n v="1424"/>
    <s v="SNI"/>
    <x v="2"/>
    <d v="2014-12-31T00:00:00"/>
    <x v="1355"/>
    <n v="778896000"/>
    <n v="764799000"/>
    <s v=" $-   "/>
    <n v="128582000"/>
    <x v="1"/>
    <x v="67"/>
  </r>
  <r>
    <n v="1425"/>
    <s v="SNI"/>
    <x v="3"/>
    <d v="2015-12-31T00:00:00"/>
    <x v="1356"/>
    <n v="987357000"/>
    <n v="785179000"/>
    <s v=" $-   "/>
    <n v="137596000"/>
    <x v="1"/>
    <x v="67"/>
  </r>
  <r>
    <n v="1426"/>
    <s v="SO"/>
    <x v="0"/>
    <d v="2012-12-31T00:00:00"/>
    <x v="1357"/>
    <n v="9373000000"/>
    <n v="914000000"/>
    <s v=" $-   "/>
    <n v="1787000000"/>
    <x v="5"/>
    <x v="11"/>
  </r>
  <r>
    <n v="1427"/>
    <s v="SO"/>
    <x v="1"/>
    <d v="2013-12-31T00:00:00"/>
    <x v="1358"/>
    <n v="9817000000"/>
    <n v="934000000"/>
    <s v=" $-   "/>
    <n v="1901000000"/>
    <x v="5"/>
    <x v="11"/>
  </r>
  <r>
    <n v="1428"/>
    <s v="SO"/>
    <x v="2"/>
    <d v="2014-12-31T00:00:00"/>
    <x v="1359"/>
    <n v="11031000000"/>
    <n v="981000000"/>
    <s v=" $-   "/>
    <n v="1945000000"/>
    <x v="5"/>
    <x v="11"/>
  </r>
  <r>
    <n v="1429"/>
    <s v="SO"/>
    <x v="3"/>
    <d v="2015-12-31T00:00:00"/>
    <x v="1360"/>
    <n v="9811000000"/>
    <n v="997000000"/>
    <s v=" $-   "/>
    <n v="2034000000"/>
    <x v="5"/>
    <x v="11"/>
  </r>
  <r>
    <n v="1430"/>
    <s v="SPG"/>
    <x v="0"/>
    <d v="2012-12-31T00:00:00"/>
    <x v="1361"/>
    <n v="800380000"/>
    <n v="376687000"/>
    <s v=" $-   "/>
    <n v="1068382000"/>
    <x v="7"/>
    <x v="14"/>
  </r>
  <r>
    <n v="1431"/>
    <s v="SPG"/>
    <x v="1"/>
    <d v="2013-12-31T00:00:00"/>
    <x v="1362"/>
    <n v="837946000"/>
    <n v="402369000"/>
    <s v=" $-   "/>
    <n v="1107700000"/>
    <x v="7"/>
    <x v="14"/>
  </r>
  <r>
    <n v="1432"/>
    <s v="SPG"/>
    <x v="2"/>
    <d v="2014-12-31T00:00:00"/>
    <x v="1363"/>
    <n v="882803000"/>
    <n v="446845000"/>
    <s v=" $-   "/>
    <n v="1143827000"/>
    <x v="7"/>
    <x v="14"/>
  </r>
  <r>
    <n v="1433"/>
    <s v="SPG"/>
    <x v="3"/>
    <d v="2015-12-31T00:00:00"/>
    <x v="1364"/>
    <n v="960192000"/>
    <n v="452835000"/>
    <s v=" $-   "/>
    <n v="1177568000"/>
    <x v="7"/>
    <x v="14"/>
  </r>
  <r>
    <n v="1438"/>
    <s v="SPLS"/>
    <x v="0"/>
    <d v="2013-02-02T00:00:00"/>
    <x v="1365"/>
    <n v="17889249000"/>
    <n v="4884284000"/>
    <s v=" $-   "/>
    <n v="78900000"/>
    <x v="1"/>
    <x v="25"/>
  </r>
  <r>
    <n v="1439"/>
    <s v="SPLS"/>
    <x v="1"/>
    <d v="2014-02-01T00:00:00"/>
    <x v="1366"/>
    <n v="17082000000"/>
    <n v="4735000000"/>
    <s v=" $-   "/>
    <n v="55000000"/>
    <x v="1"/>
    <x v="25"/>
  </r>
  <r>
    <n v="1440"/>
    <s v="SPLS"/>
    <x v="2"/>
    <d v="2015-01-31T00:00:00"/>
    <x v="1367"/>
    <n v="16691000000"/>
    <n v="4816000000"/>
    <s v=" $-   "/>
    <n v="62000000"/>
    <x v="1"/>
    <x v="25"/>
  </r>
  <r>
    <n v="1441"/>
    <s v="SPLS"/>
    <x v="3"/>
    <d v="2016-01-30T00:00:00"/>
    <x v="1368"/>
    <n v="15545000000"/>
    <n v="4600000000"/>
    <s v=" $-   "/>
    <n v="67000000"/>
    <x v="1"/>
    <x v="25"/>
  </r>
  <r>
    <n v="1442"/>
    <s v="SRCL"/>
    <x v="0"/>
    <d v="2012-12-31T00:00:00"/>
    <x v="1369"/>
    <n v="1055844000"/>
    <n v="356817000"/>
    <s v=" $-   "/>
    <n v="31652000"/>
    <x v="0"/>
    <x v="53"/>
  </r>
  <r>
    <n v="1443"/>
    <s v="SRCL"/>
    <x v="1"/>
    <d v="2013-12-31T00:00:00"/>
    <x v="1370"/>
    <n v="1178173000"/>
    <n v="390610000"/>
    <s v=" $-   "/>
    <n v="38405000"/>
    <x v="0"/>
    <x v="53"/>
  </r>
  <r>
    <n v="1444"/>
    <s v="SRCL"/>
    <x v="2"/>
    <d v="2014-12-31T00:00:00"/>
    <x v="1371"/>
    <n v="1461190000"/>
    <n v="489937000"/>
    <s v=" $-   "/>
    <n v="48138000"/>
    <x v="0"/>
    <x v="53"/>
  </r>
  <r>
    <n v="1445"/>
    <s v="SRCL"/>
    <x v="3"/>
    <d v="2015-12-31T00:00:00"/>
    <x v="1372"/>
    <n v="1719723000"/>
    <n v="712803000"/>
    <s v=" $-   "/>
    <n v="65770000"/>
    <x v="0"/>
    <x v="53"/>
  </r>
  <r>
    <n v="1446"/>
    <s v="SRE"/>
    <x v="0"/>
    <d v="2012-12-31T00:00:00"/>
    <x v="1373"/>
    <n v="6646000000"/>
    <n v="359000000"/>
    <s v=" $-   "/>
    <n v="1090000000"/>
    <x v="5"/>
    <x v="10"/>
  </r>
  <r>
    <n v="1447"/>
    <s v="SRE"/>
    <x v="1"/>
    <d v="2013-12-31T00:00:00"/>
    <x v="1374"/>
    <n v="7186000000"/>
    <n v="574000000"/>
    <s v=" $-   "/>
    <n v="1113000000"/>
    <x v="5"/>
    <x v="10"/>
  </r>
  <r>
    <n v="1448"/>
    <s v="SRE"/>
    <x v="2"/>
    <d v="2014-12-31T00:00:00"/>
    <x v="1375"/>
    <n v="7689000000"/>
    <n v="414000000"/>
    <s v=" $-   "/>
    <n v="1156000000"/>
    <x v="5"/>
    <x v="10"/>
  </r>
  <r>
    <n v="1449"/>
    <s v="SRE"/>
    <x v="3"/>
    <d v="2015-12-31T00:00:00"/>
    <x v="1376"/>
    <n v="6648000000"/>
    <n v="397000000"/>
    <s v=" $-   "/>
    <n v="1250000000"/>
    <x v="5"/>
    <x v="10"/>
  </r>
  <r>
    <n v="1450"/>
    <s v="STI"/>
    <x v="0"/>
    <d v="2012-12-31T00:00:00"/>
    <x v="1377"/>
    <n v="429000000"/>
    <n v="6073000000"/>
    <s v=" $-   "/>
    <n v="1441000000"/>
    <x v="6"/>
    <x v="35"/>
  </r>
  <r>
    <n v="1451"/>
    <s v="STI"/>
    <x v="1"/>
    <d v="2013-12-31T00:00:00"/>
    <x v="1378"/>
    <n v="291000000"/>
    <n v="5808000000"/>
    <s v=" $-   "/>
    <n v="576000000"/>
    <x v="6"/>
    <x v="35"/>
  </r>
  <r>
    <n v="1452"/>
    <s v="STI"/>
    <x v="2"/>
    <d v="2014-12-31T00:00:00"/>
    <x v="1379"/>
    <n v="235000000"/>
    <n v="5518000000"/>
    <s v=" $-   "/>
    <n v="367000000"/>
    <x v="6"/>
    <x v="35"/>
  </r>
  <r>
    <n v="1453"/>
    <s v="STI"/>
    <x v="3"/>
    <d v="2015-12-31T00:00:00"/>
    <x v="1380"/>
    <n v="219000000"/>
    <n v="5120000000"/>
    <s v=" $-   "/>
    <n v="205000000"/>
    <x v="6"/>
    <x v="35"/>
  </r>
  <r>
    <n v="1458"/>
    <s v="STX"/>
    <x v="0"/>
    <d v="2013-06-28T00:00:00"/>
    <x v="1381"/>
    <n v="10411000000"/>
    <n v="635000000"/>
    <n v="1133000000"/>
    <n v="79000000"/>
    <x v="2"/>
    <x v="111"/>
  </r>
  <r>
    <n v="1459"/>
    <s v="STX"/>
    <x v="1"/>
    <d v="2014-06-27T00:00:00"/>
    <x v="1382"/>
    <n v="9878000000"/>
    <n v="722000000"/>
    <n v="1226000000"/>
    <n v="98000000"/>
    <x v="2"/>
    <x v="111"/>
  </r>
  <r>
    <n v="1460"/>
    <s v="STX"/>
    <x v="2"/>
    <d v="2015-07-03T00:00:00"/>
    <x v="1383"/>
    <n v="9930000000"/>
    <n v="237000000"/>
    <n v="1353000000"/>
    <n v="129000000"/>
    <x v="2"/>
    <x v="111"/>
  </r>
  <r>
    <n v="1461"/>
    <s v="STX"/>
    <x v="3"/>
    <d v="2016-07-01T00:00:00"/>
    <x v="1384"/>
    <n v="8545000000"/>
    <n v="635000000"/>
    <n v="1237000000"/>
    <n v="123000000"/>
    <x v="2"/>
    <x v="111"/>
  </r>
  <r>
    <n v="1462"/>
    <s v="STZ"/>
    <x v="0"/>
    <d v="2013-02-28T00:00:00"/>
    <x v="1385"/>
    <n v="1687800000"/>
    <n v="585400000"/>
    <s v=" $-   "/>
    <s v=" $-   "/>
    <x v="4"/>
    <x v="112"/>
  </r>
  <r>
    <n v="1463"/>
    <s v="STZ"/>
    <x v="1"/>
    <d v="2014-02-28T00:00:00"/>
    <x v="1386"/>
    <n v="2876000000"/>
    <n v="895100000"/>
    <s v=" $-   "/>
    <s v=" $-   "/>
    <x v="4"/>
    <x v="112"/>
  </r>
  <r>
    <n v="1464"/>
    <s v="STZ"/>
    <x v="2"/>
    <d v="2015-02-28T00:00:00"/>
    <x v="1387"/>
    <n v="3449400000"/>
    <n v="1078400000"/>
    <s v=" $-   "/>
    <s v=" $-   "/>
    <x v="4"/>
    <x v="112"/>
  </r>
  <r>
    <n v="1465"/>
    <s v="STZ"/>
    <x v="3"/>
    <d v="2016-02-29T00:00:00"/>
    <x v="1388"/>
    <n v="3606100000"/>
    <n v="1177200000"/>
    <s v=" $-   "/>
    <s v=" $-   "/>
    <x v="4"/>
    <x v="112"/>
  </r>
  <r>
    <n v="1466"/>
    <s v="SWK"/>
    <x v="0"/>
    <d v="2013-12-28T00:00:00"/>
    <x v="1389"/>
    <n v="6985800000"/>
    <n v="2960300000"/>
    <s v=" $-   "/>
    <s v=" $-   "/>
    <x v="1"/>
    <x v="110"/>
  </r>
  <r>
    <n v="1467"/>
    <s v="SWK"/>
    <x v="1"/>
    <d v="2015-01-03T00:00:00"/>
    <x v="1390"/>
    <n v="7235900000"/>
    <n v="2814600000"/>
    <s v=" $-   "/>
    <s v=" $-   "/>
    <x v="1"/>
    <x v="110"/>
  </r>
  <r>
    <n v="1468"/>
    <s v="SWK"/>
    <x v="2"/>
    <d v="2016-01-02T00:00:00"/>
    <x v="1391"/>
    <n v="7099800000"/>
    <n v="2681100000"/>
    <s v=" $-   "/>
    <s v=" $-   "/>
    <x v="1"/>
    <x v="110"/>
  </r>
  <r>
    <n v="1469"/>
    <s v="SWK"/>
    <x v="3"/>
    <d v="2016-12-31T00:00:00"/>
    <x v="1392"/>
    <n v="7139700000"/>
    <n v="2798900000"/>
    <s v=" $-   "/>
    <s v=" $-   "/>
    <x v="1"/>
    <x v="110"/>
  </r>
  <r>
    <n v="1470"/>
    <s v="SWKS"/>
    <x v="0"/>
    <d v="2013-09-27T00:00:00"/>
    <x v="1393"/>
    <n v="1025400000"/>
    <n v="159700000"/>
    <n v="226300000"/>
    <n v="29100000"/>
    <x v="2"/>
    <x v="7"/>
  </r>
  <r>
    <n v="1471"/>
    <s v="SWKS"/>
    <x v="1"/>
    <d v="2014-10-03T00:00:00"/>
    <x v="1394"/>
    <n v="1268800000"/>
    <n v="179100000"/>
    <n v="252200000"/>
    <n v="25900000"/>
    <x v="2"/>
    <x v="7"/>
  </r>
  <r>
    <n v="1472"/>
    <s v="SWKS"/>
    <x v="2"/>
    <d v="2015-10-02T00:00:00"/>
    <x v="1395"/>
    <n v="1703900000"/>
    <n v="191300000"/>
    <n v="303200000"/>
    <n v="33500000"/>
    <x v="2"/>
    <x v="7"/>
  </r>
  <r>
    <n v="1473"/>
    <s v="SWKS"/>
    <x v="3"/>
    <d v="2016-09-30T00:00:00"/>
    <x v="1396"/>
    <n v="1623800000"/>
    <n v="195900000"/>
    <n v="312400000"/>
    <n v="33400000"/>
    <x v="2"/>
    <x v="7"/>
  </r>
  <r>
    <n v="1474"/>
    <s v="SWN"/>
    <x v="0"/>
    <d v="2012-12-31T00:00:00"/>
    <x v="1397"/>
    <n v="245000000"/>
    <n v="835000000"/>
    <s v=" $-   "/>
    <n v="811000000"/>
    <x v="9"/>
    <x v="27"/>
  </r>
  <r>
    <n v="1475"/>
    <s v="SWN"/>
    <x v="1"/>
    <d v="2013-12-31T00:00:00"/>
    <x v="1398"/>
    <n v="328000000"/>
    <n v="1052000000"/>
    <s v=" $-   "/>
    <n v="787000000"/>
    <x v="9"/>
    <x v="27"/>
  </r>
  <r>
    <n v="1476"/>
    <s v="SWN"/>
    <x v="2"/>
    <d v="2014-12-31T00:00:00"/>
    <x v="1399"/>
    <n v="427000000"/>
    <n v="1296000000"/>
    <s v=" $-   "/>
    <n v="942000000"/>
    <x v="9"/>
    <x v="27"/>
  </r>
  <r>
    <n v="1477"/>
    <s v="SWN"/>
    <x v="3"/>
    <d v="2015-12-31T00:00:00"/>
    <x v="1400"/>
    <n v="689000000"/>
    <n v="1208000000"/>
    <s v=" $-   "/>
    <n v="1091000000"/>
    <x v="9"/>
    <x v="27"/>
  </r>
  <r>
    <n v="1478"/>
    <s v="SYF"/>
    <x v="0"/>
    <d v="2012-12-31T00:00:00"/>
    <x v="1401"/>
    <n v="362000000"/>
    <n v="2123000000"/>
    <s v=" $-   "/>
    <n v="4549000000"/>
    <x v="6"/>
    <x v="34"/>
  </r>
  <r>
    <n v="1479"/>
    <s v="SYF"/>
    <x v="1"/>
    <d v="2013-12-31T00:00:00"/>
    <x v="1402"/>
    <n v="374000000"/>
    <n v="2484000000"/>
    <s v=" $-   "/>
    <n v="5445000000"/>
    <x v="6"/>
    <x v="34"/>
  </r>
  <r>
    <n v="1480"/>
    <s v="SYF"/>
    <x v="2"/>
    <d v="2014-12-31T00:00:00"/>
    <x v="1403"/>
    <n v="470000000"/>
    <n v="2927000000"/>
    <s v=" $-   "/>
    <n v="5492000000"/>
    <x v="6"/>
    <x v="34"/>
  </r>
  <r>
    <n v="1481"/>
    <s v="SYF"/>
    <x v="3"/>
    <d v="2015-12-31T00:00:00"/>
    <x v="1404"/>
    <n v="607000000"/>
    <n v="3264000000"/>
    <s v=" $-   "/>
    <n v="5690000000"/>
    <x v="6"/>
    <x v="34"/>
  </r>
  <r>
    <n v="1482"/>
    <s v="SYK"/>
    <x v="0"/>
    <d v="2013-12-31T00:00:00"/>
    <x v="1405"/>
    <n v="3002000000"/>
    <n v="4089000000"/>
    <n v="536000000"/>
    <n v="138000000"/>
    <x v="3"/>
    <x v="5"/>
  </r>
  <r>
    <n v="1483"/>
    <s v="SYK"/>
    <x v="1"/>
    <d v="2014-12-31T00:00:00"/>
    <x v="1406"/>
    <n v="3319000000"/>
    <n v="4308000000"/>
    <n v="614000000"/>
    <n v="188000000"/>
    <x v="3"/>
    <x v="5"/>
  </r>
  <r>
    <n v="1484"/>
    <s v="SYK"/>
    <x v="2"/>
    <d v="2015-12-31T00:00:00"/>
    <x v="1407"/>
    <n v="3344000000"/>
    <n v="3906000000"/>
    <n v="625000000"/>
    <n v="210000000"/>
    <x v="3"/>
    <x v="5"/>
  </r>
  <r>
    <n v="1485"/>
    <s v="SYK"/>
    <x v="3"/>
    <d v="2016-12-31T00:00:00"/>
    <x v="1070"/>
    <n v="3830000000"/>
    <n v="4295000000"/>
    <n v="715000000"/>
    <n v="319000000"/>
    <x v="3"/>
    <x v="5"/>
  </r>
  <r>
    <n v="1486"/>
    <s v="SYMC"/>
    <x v="0"/>
    <d v="2013-03-29T00:00:00"/>
    <x v="1408"/>
    <n v="1175000000"/>
    <n v="3236000000"/>
    <n v="1026000000"/>
    <n v="286000000"/>
    <x v="2"/>
    <x v="6"/>
  </r>
  <r>
    <n v="1487"/>
    <s v="SYMC"/>
    <x v="1"/>
    <d v="2014-03-28T00:00:00"/>
    <x v="1409"/>
    <n v="791000000"/>
    <n v="2186000000"/>
    <n v="722000000"/>
    <n v="93000000"/>
    <x v="2"/>
    <x v="6"/>
  </r>
  <r>
    <n v="1488"/>
    <s v="SYMC"/>
    <x v="2"/>
    <d v="2015-04-03T00:00:00"/>
    <x v="1410"/>
    <n v="727000000"/>
    <n v="2012000000"/>
    <n v="812000000"/>
    <n v="87000000"/>
    <x v="2"/>
    <x v="6"/>
  </r>
  <r>
    <n v="1489"/>
    <s v="SYMC"/>
    <x v="3"/>
    <d v="2016-04-01T00:00:00"/>
    <x v="1411"/>
    <n v="615000000"/>
    <n v="1587000000"/>
    <n v="748000000"/>
    <n v="57000000"/>
    <x v="2"/>
    <x v="6"/>
  </r>
  <r>
    <n v="1490"/>
    <s v="SYY"/>
    <x v="0"/>
    <d v="2013-06-29T00:00:00"/>
    <x v="1412"/>
    <n v="36414626000"/>
    <n v="6338129000"/>
    <s v=" $-   "/>
    <s v=" $-   "/>
    <x v="4"/>
    <x v="113"/>
  </r>
  <r>
    <n v="1491"/>
    <s v="SYY"/>
    <x v="1"/>
    <d v="2014-06-28T00:00:00"/>
    <x v="1413"/>
    <n v="38335677000"/>
    <s v=" $-   "/>
    <s v=" $-   "/>
    <s v=" $-   "/>
    <x v="4"/>
    <x v="113"/>
  </r>
  <r>
    <n v="1492"/>
    <s v="SYY"/>
    <x v="2"/>
    <d v="2015-06-27T00:00:00"/>
    <x v="1414"/>
    <n v="40129236000"/>
    <s v=" $-   "/>
    <s v=" $-   "/>
    <s v=" $-   "/>
    <x v="4"/>
    <x v="113"/>
  </r>
  <r>
    <n v="1493"/>
    <s v="SYY"/>
    <x v="3"/>
    <d v="2016-07-02T00:00:00"/>
    <x v="1415"/>
    <n v="41326447000"/>
    <s v=" $-   "/>
    <s v=" $-   "/>
    <s v=" $-   "/>
    <x v="4"/>
    <x v="113"/>
  </r>
  <r>
    <n v="1494"/>
    <s v="T"/>
    <x v="0"/>
    <d v="2012-12-31T00:00:00"/>
    <x v="1416"/>
    <n v="55228000000"/>
    <n v="41066000000"/>
    <s v=" $-   "/>
    <n v="18143000000"/>
    <x v="10"/>
    <x v="61"/>
  </r>
  <r>
    <n v="1495"/>
    <s v="T"/>
    <x v="1"/>
    <d v="2013-12-31T00:00:00"/>
    <x v="1417"/>
    <n v="51191000000"/>
    <n v="28414000000"/>
    <s v=" $-   "/>
    <n v="18395000000"/>
    <x v="10"/>
    <x v="61"/>
  </r>
  <r>
    <n v="1496"/>
    <s v="T"/>
    <x v="2"/>
    <d v="2014-12-31T00:00:00"/>
    <x v="1418"/>
    <n v="60145000000"/>
    <n v="41817000000"/>
    <s v=" $-   "/>
    <n v="18273000000"/>
    <x v="10"/>
    <x v="61"/>
  </r>
  <r>
    <n v="1497"/>
    <s v="T"/>
    <x v="3"/>
    <d v="2015-12-31T00:00:00"/>
    <x v="1419"/>
    <n v="67046000000"/>
    <n v="32954000000"/>
    <s v=" $-   "/>
    <n v="22016000000"/>
    <x v="10"/>
    <x v="61"/>
  </r>
  <r>
    <n v="1498"/>
    <s v="TAP"/>
    <x v="0"/>
    <d v="2013-12-31T00:00:00"/>
    <x v="1420"/>
    <n v="2545600000"/>
    <n v="1193800000"/>
    <s v=" $-   "/>
    <s v=" $-   "/>
    <x v="4"/>
    <x v="114"/>
  </r>
  <r>
    <n v="1499"/>
    <s v="TAP"/>
    <x v="1"/>
    <d v="2014-12-31T00:00:00"/>
    <x v="1421"/>
    <n v="2493300000"/>
    <n v="1163900000"/>
    <s v=" $-   "/>
    <s v=" $-   "/>
    <x v="4"/>
    <x v="114"/>
  </r>
  <r>
    <n v="1500"/>
    <s v="TAP"/>
    <x v="2"/>
    <d v="2015-12-31T00:00:00"/>
    <x v="1422"/>
    <n v="2163500000"/>
    <n v="1051800000"/>
    <s v=" $-   "/>
    <s v=" $-   "/>
    <x v="4"/>
    <x v="114"/>
  </r>
  <r>
    <n v="1501"/>
    <s v="TAP"/>
    <x v="3"/>
    <d v="2016-12-31T00:00:00"/>
    <x v="1423"/>
    <n v="3003100000"/>
    <n v="1597300000"/>
    <s v=" $-   "/>
    <s v=" $-   "/>
    <x v="4"/>
    <x v="114"/>
  </r>
  <r>
    <n v="1502"/>
    <s v="TDC"/>
    <x v="0"/>
    <d v="2012-12-31T00:00:00"/>
    <x v="1424"/>
    <n v="1174000000"/>
    <n v="728000000"/>
    <n v="183000000"/>
    <s v=" $-   "/>
    <x v="2"/>
    <x v="6"/>
  </r>
  <r>
    <n v="1503"/>
    <s v="TDC"/>
    <x v="1"/>
    <d v="2013-12-31T00:00:00"/>
    <x v="1425"/>
    <n v="1219000000"/>
    <n v="757000000"/>
    <n v="184000000"/>
    <s v=" $-   "/>
    <x v="2"/>
    <x v="6"/>
  </r>
  <r>
    <n v="1504"/>
    <s v="TDC"/>
    <x v="2"/>
    <d v="2014-12-31T00:00:00"/>
    <x v="1426"/>
    <n v="1253000000"/>
    <n v="770000000"/>
    <n v="206000000"/>
    <s v=" $-   "/>
    <x v="2"/>
    <x v="6"/>
  </r>
  <r>
    <n v="1505"/>
    <s v="TDC"/>
    <x v="3"/>
    <d v="2015-12-31T00:00:00"/>
    <x v="1427"/>
    <n v="1254000000"/>
    <n v="765000000"/>
    <n v="228000000"/>
    <s v=" $-   "/>
    <x v="2"/>
    <x v="6"/>
  </r>
  <r>
    <n v="1506"/>
    <s v="TDG"/>
    <x v="0"/>
    <d v="2013-09-30T00:00:00"/>
    <x v="1428"/>
    <n v="874838000"/>
    <n v="254468000"/>
    <s v=" $-   "/>
    <n v="45639000"/>
    <x v="0"/>
    <x v="30"/>
  </r>
  <r>
    <n v="1507"/>
    <s v="TDG"/>
    <x v="1"/>
    <d v="2014-09-30T00:00:00"/>
    <x v="1429"/>
    <n v="1105032000"/>
    <n v="276446000"/>
    <s v=" $-   "/>
    <n v="63608000"/>
    <x v="0"/>
    <x v="30"/>
  </r>
  <r>
    <n v="1508"/>
    <s v="TDG"/>
    <x v="2"/>
    <d v="2015-09-30T00:00:00"/>
    <x v="1430"/>
    <n v="1257270000"/>
    <n v="321624000"/>
    <s v=" $-   "/>
    <n v="54219000"/>
    <x v="0"/>
    <x v="30"/>
  </r>
  <r>
    <n v="1509"/>
    <s v="TDG"/>
    <x v="3"/>
    <d v="2016-09-30T00:00:00"/>
    <x v="1431"/>
    <n v="1443348000"/>
    <n v="382858000"/>
    <s v=" $-   "/>
    <n v="77445000"/>
    <x v="0"/>
    <x v="30"/>
  </r>
  <r>
    <n v="1510"/>
    <s v="TEL"/>
    <x v="0"/>
    <d v="2013-09-27T00:00:00"/>
    <x v="1432"/>
    <n v="7739000000"/>
    <n v="1440000000"/>
    <n v="590000000"/>
    <s v=" $-   "/>
    <x v="2"/>
    <x v="115"/>
  </r>
  <r>
    <n v="1511"/>
    <s v="TEL"/>
    <x v="1"/>
    <d v="2014-09-26T00:00:00"/>
    <x v="1433"/>
    <n v="8001000000"/>
    <n v="1534000000"/>
    <n v="583000000"/>
    <s v=" $-   "/>
    <x v="2"/>
    <x v="115"/>
  </r>
  <r>
    <n v="1512"/>
    <s v="TEL"/>
    <x v="2"/>
    <d v="2015-09-25T00:00:00"/>
    <x v="1434"/>
    <n v="8146000000"/>
    <n v="1504000000"/>
    <n v="627000000"/>
    <s v=" $-   "/>
    <x v="2"/>
    <x v="115"/>
  </r>
  <r>
    <n v="1513"/>
    <s v="TEL"/>
    <x v="3"/>
    <d v="2016-09-30T00:00:00"/>
    <x v="1435"/>
    <n v="8205000000"/>
    <n v="1463000000"/>
    <n v="644000000"/>
    <s v=" $-   "/>
    <x v="2"/>
    <x v="115"/>
  </r>
  <r>
    <n v="1514"/>
    <s v="TGNA"/>
    <x v="0"/>
    <d v="2012-12-30T00:00:00"/>
    <x v="1436"/>
    <n v="2943847000"/>
    <n v="1303427000"/>
    <s v=" $-   "/>
    <n v="194039000"/>
    <x v="1"/>
    <x v="116"/>
  </r>
  <r>
    <n v="1515"/>
    <s v="TGNA"/>
    <x v="1"/>
    <d v="2013-12-29T00:00:00"/>
    <x v="1437"/>
    <n v="662769000"/>
    <n v="531932000"/>
    <s v=" $-   "/>
    <n v="74833000"/>
    <x v="1"/>
    <x v="116"/>
  </r>
  <r>
    <n v="1516"/>
    <s v="TGNA"/>
    <x v="2"/>
    <d v="2014-12-31T00:00:00"/>
    <x v="1438"/>
    <n v="954990000"/>
    <n v="766854000"/>
    <s v=" $-   "/>
    <n v="151837000"/>
    <x v="1"/>
    <x v="116"/>
  </r>
  <r>
    <n v="1517"/>
    <s v="TGNA"/>
    <x v="3"/>
    <d v="2015-12-31T00:00:00"/>
    <x v="1439"/>
    <n v="923336000"/>
    <n v="1068221000"/>
    <s v=" $-   "/>
    <n v="205087000"/>
    <x v="1"/>
    <x v="116"/>
  </r>
  <r>
    <n v="1518"/>
    <s v="TGT"/>
    <x v="0"/>
    <d v="2013-02-02T00:00:00"/>
    <x v="1440"/>
    <n v="50568000000"/>
    <n v="15110000000"/>
    <s v=" $-   "/>
    <n v="2044000000"/>
    <x v="1"/>
    <x v="64"/>
  </r>
  <r>
    <n v="1519"/>
    <s v="TGT"/>
    <x v="1"/>
    <d v="2014-02-01T00:00:00"/>
    <x v="1441"/>
    <n v="50039000000"/>
    <n v="14465000000"/>
    <s v=" $-   "/>
    <n v="1996000000"/>
    <x v="1"/>
    <x v="64"/>
  </r>
  <r>
    <n v="1520"/>
    <s v="TGT"/>
    <x v="2"/>
    <d v="2015-01-31T00:00:00"/>
    <x v="1442"/>
    <n v="51278000000"/>
    <n v="14676000000"/>
    <s v=" $-   "/>
    <n v="2129000000"/>
    <x v="1"/>
    <x v="64"/>
  </r>
  <r>
    <n v="1521"/>
    <s v="TGT"/>
    <x v="3"/>
    <d v="2016-01-30T00:00:00"/>
    <x v="1443"/>
    <n v="51997000000"/>
    <n v="14665000000"/>
    <s v=" $-   "/>
    <n v="2213000000"/>
    <x v="1"/>
    <x v="64"/>
  </r>
  <r>
    <n v="1522"/>
    <s v="TIF"/>
    <x v="0"/>
    <d v="2013-01-31T00:00:00"/>
    <x v="1444"/>
    <n v="1630965000"/>
    <n v="1466067000"/>
    <s v=" $-   "/>
    <s v=" $-   "/>
    <x v="1"/>
    <x v="82"/>
  </r>
  <r>
    <n v="1523"/>
    <s v="TIF"/>
    <x v="1"/>
    <d v="2014-01-31T00:00:00"/>
    <x v="1445"/>
    <n v="1690700000"/>
    <n v="2036100000"/>
    <s v=" $-   "/>
    <s v=" $-   "/>
    <x v="1"/>
    <x v="82"/>
  </r>
  <r>
    <n v="1524"/>
    <s v="TIF"/>
    <x v="2"/>
    <d v="2015-01-31T00:00:00"/>
    <x v="1446"/>
    <n v="1712700000"/>
    <n v="1645800000"/>
    <s v=" $-   "/>
    <s v=" $-   "/>
    <x v="1"/>
    <x v="82"/>
  </r>
  <r>
    <n v="1525"/>
    <s v="TIF"/>
    <x v="3"/>
    <d v="2016-01-31T00:00:00"/>
    <x v="1447"/>
    <n v="1613600000"/>
    <n v="1731200000"/>
    <s v=" $-   "/>
    <s v=" $-   "/>
    <x v="1"/>
    <x v="82"/>
  </r>
  <r>
    <n v="1526"/>
    <s v="TJX"/>
    <x v="0"/>
    <d v="2013-02-02T00:00:00"/>
    <x v="1448"/>
    <n v="18521400000"/>
    <n v="4250446000"/>
    <s v=" $-   "/>
    <s v=" $-   "/>
    <x v="1"/>
    <x v="74"/>
  </r>
  <r>
    <n v="1527"/>
    <s v="TJX"/>
    <x v="1"/>
    <d v="2014-02-01T00:00:00"/>
    <x v="1449"/>
    <n v="19605037000"/>
    <n v="4467089000"/>
    <s v=" $-   "/>
    <s v=" $-   "/>
    <x v="1"/>
    <x v="74"/>
  </r>
  <r>
    <n v="1528"/>
    <s v="TJX"/>
    <x v="2"/>
    <d v="2015-01-31T00:00:00"/>
    <x v="1450"/>
    <n v="20776522000"/>
    <n v="4695384000"/>
    <s v=" $-   "/>
    <s v=" $-   "/>
    <x v="1"/>
    <x v="74"/>
  </r>
  <r>
    <n v="1529"/>
    <s v="TJX"/>
    <x v="3"/>
    <d v="2016-01-30T00:00:00"/>
    <x v="1451"/>
    <n v="22034523000"/>
    <n v="5205715000"/>
    <s v=" $-   "/>
    <s v=" $-   "/>
    <x v="1"/>
    <x v="74"/>
  </r>
  <r>
    <n v="1530"/>
    <s v="TMK"/>
    <x v="0"/>
    <d v="2012-12-31T00:00:00"/>
    <x v="1452"/>
    <n v="1955682000"/>
    <s v=" $-   "/>
    <s v=" $-   "/>
    <n v="787329000"/>
    <x v="6"/>
    <x v="12"/>
  </r>
  <r>
    <n v="1531"/>
    <s v="TMK"/>
    <x v="1"/>
    <d v="2013-12-31T00:00:00"/>
    <x v="1453"/>
    <n v="1838766000"/>
    <s v=" $-   "/>
    <s v=" $-   "/>
    <n v="819711000"/>
    <x v="6"/>
    <x v="12"/>
  </r>
  <r>
    <n v="1532"/>
    <s v="TMK"/>
    <x v="2"/>
    <d v="2014-12-31T00:00:00"/>
    <x v="1454"/>
    <n v="1903384000"/>
    <s v=" $-   "/>
    <s v=" $-   "/>
    <n v="855908000"/>
    <x v="6"/>
    <x v="12"/>
  </r>
  <r>
    <n v="1533"/>
    <s v="TMK"/>
    <x v="3"/>
    <d v="2015-12-31T00:00:00"/>
    <x v="1455"/>
    <n v="2016212000"/>
    <s v=" $-   "/>
    <s v=" $-   "/>
    <n v="907024000"/>
    <x v="6"/>
    <x v="12"/>
  </r>
  <r>
    <n v="1534"/>
    <s v="TMO"/>
    <x v="0"/>
    <d v="2012-12-31T00:00:00"/>
    <x v="1456"/>
    <n v="7214400000"/>
    <n v="3354900000"/>
    <n v="376400000"/>
    <s v=" $-   "/>
    <x v="3"/>
    <x v="5"/>
  </r>
  <r>
    <n v="1535"/>
    <s v="TMO"/>
    <x v="1"/>
    <d v="2013-12-31T00:00:00"/>
    <x v="1457"/>
    <n v="7561200000"/>
    <n v="3446300000"/>
    <n v="395500000"/>
    <s v=" $-   "/>
    <x v="3"/>
    <x v="5"/>
  </r>
  <r>
    <n v="1536"/>
    <s v="TMO"/>
    <x v="2"/>
    <d v="2014-12-31T00:00:00"/>
    <x v="1458"/>
    <n v="9397600000"/>
    <n v="4896100000"/>
    <n v="691100000"/>
    <s v=" $-   "/>
    <x v="3"/>
    <x v="5"/>
  </r>
  <r>
    <n v="1537"/>
    <s v="TMO"/>
    <x v="3"/>
    <d v="2015-12-31T00:00:00"/>
    <x v="1459"/>
    <n v="9209500000"/>
    <n v="4612100000"/>
    <n v="692300000"/>
    <s v=" $-   "/>
    <x v="3"/>
    <x v="5"/>
  </r>
  <r>
    <n v="1538"/>
    <s v="TRIP"/>
    <x v="0"/>
    <d v="2012-12-31T00:00:00"/>
    <x v="1460"/>
    <n v="12000000"/>
    <n v="429000000"/>
    <s v=" $-   "/>
    <n v="26000000"/>
    <x v="1"/>
    <x v="24"/>
  </r>
  <r>
    <n v="1539"/>
    <s v="TRIP"/>
    <x v="1"/>
    <d v="2013-12-31T00:00:00"/>
    <x v="1461"/>
    <n v="18000000"/>
    <n v="597000000"/>
    <s v=" $-   "/>
    <n v="36000000"/>
    <x v="1"/>
    <x v="24"/>
  </r>
  <r>
    <n v="1540"/>
    <s v="TRIP"/>
    <x v="2"/>
    <d v="2014-12-31T00:00:00"/>
    <x v="1462"/>
    <n v="40000000"/>
    <n v="801000000"/>
    <s v=" $-   "/>
    <n v="65000000"/>
    <x v="1"/>
    <x v="24"/>
  </r>
  <r>
    <n v="1541"/>
    <s v="TRIP"/>
    <x v="3"/>
    <d v="2015-12-31T00:00:00"/>
    <x v="1463"/>
    <n v="58000000"/>
    <n v="1109000000"/>
    <s v=" $-   "/>
    <n v="93000000"/>
    <x v="1"/>
    <x v="24"/>
  </r>
  <r>
    <n v="1542"/>
    <s v="TRV"/>
    <x v="0"/>
    <d v="2013-12-31T00:00:00"/>
    <x v="1464"/>
    <n v="13307000000"/>
    <n v="3757000000"/>
    <s v=" $-   "/>
    <n v="3821000000"/>
    <x v="6"/>
    <x v="13"/>
  </r>
  <r>
    <n v="1543"/>
    <s v="TRV"/>
    <x v="1"/>
    <d v="2014-12-31T00:00:00"/>
    <x v="1465"/>
    <n v="13870000000"/>
    <n v="3964000000"/>
    <s v=" $-   "/>
    <n v="3882000000"/>
    <x v="6"/>
    <x v="13"/>
  </r>
  <r>
    <n v="1544"/>
    <s v="TRV"/>
    <x v="2"/>
    <d v="2015-12-31T00:00:00"/>
    <x v="1466"/>
    <n v="13723000000"/>
    <n v="4094000000"/>
    <s v=" $-   "/>
    <n v="3885000000"/>
    <x v="6"/>
    <x v="13"/>
  </r>
  <r>
    <n v="1545"/>
    <s v="TRV"/>
    <x v="3"/>
    <d v="2016-12-31T00:00:00"/>
    <x v="1467"/>
    <n v="15070000000"/>
    <n v="4154000000"/>
    <s v=" $-   "/>
    <n v="3985000000"/>
    <x v="6"/>
    <x v="13"/>
  </r>
  <r>
    <n v="1546"/>
    <s v="TSCO"/>
    <x v="0"/>
    <d v="2012-12-29T00:00:00"/>
    <x v="1468"/>
    <n v="3098066000"/>
    <n v="1040287000"/>
    <s v=" $-   "/>
    <n v="88975000"/>
    <x v="1"/>
    <x v="117"/>
  </r>
  <r>
    <n v="1547"/>
    <s v="TSCO"/>
    <x v="1"/>
    <d v="2013-12-28T00:00:00"/>
    <x v="1469"/>
    <n v="3411175000"/>
    <n v="1138934000"/>
    <s v=" $-   "/>
    <n v="100025000"/>
    <x v="1"/>
    <x v="117"/>
  </r>
  <r>
    <n v="1548"/>
    <s v="TSCO"/>
    <x v="2"/>
    <d v="2014-12-27T00:00:00"/>
    <x v="1470"/>
    <n v="3761300000"/>
    <n v="1246308000"/>
    <s v=" $-   "/>
    <n v="114635000"/>
    <x v="1"/>
    <x v="117"/>
  </r>
  <r>
    <n v="1549"/>
    <s v="TSCO"/>
    <x v="3"/>
    <d v="2015-12-26T00:00:00"/>
    <x v="1471"/>
    <n v="4083333000"/>
    <n v="1369097000"/>
    <s v=" $-   "/>
    <n v="123569000"/>
    <x v="1"/>
    <x v="117"/>
  </r>
  <r>
    <n v="1550"/>
    <s v="TSN"/>
    <x v="0"/>
    <d v="2013-10-03T00:00:00"/>
    <x v="1472"/>
    <n v="32016000000"/>
    <n v="983000000"/>
    <s v=" $-   "/>
    <s v=" $-   "/>
    <x v="4"/>
    <x v="40"/>
  </r>
  <r>
    <n v="1551"/>
    <s v="TSN"/>
    <x v="1"/>
    <d v="2014-10-03T00:00:00"/>
    <x v="1473"/>
    <n v="34895000000"/>
    <n v="1255000000"/>
    <s v=" $-   "/>
    <s v=" $-   "/>
    <x v="4"/>
    <x v="40"/>
  </r>
  <r>
    <n v="1552"/>
    <s v="TSN"/>
    <x v="2"/>
    <d v="2015-10-03T00:00:00"/>
    <x v="1474"/>
    <n v="37456000000"/>
    <n v="1748000000"/>
    <s v=" $-   "/>
    <s v=" $-   "/>
    <x v="4"/>
    <x v="40"/>
  </r>
  <r>
    <n v="1553"/>
    <s v="TSN"/>
    <x v="3"/>
    <d v="2016-10-01T00:00:00"/>
    <x v="1475"/>
    <n v="32184000000"/>
    <n v="1864000000"/>
    <s v=" $-   "/>
    <s v=" $-   "/>
    <x v="4"/>
    <x v="40"/>
  </r>
  <r>
    <n v="1554"/>
    <s v="TSO"/>
    <x v="0"/>
    <d v="2012-12-31T00:00:00"/>
    <x v="1476"/>
    <n v="26045000000"/>
    <n v="1702000000"/>
    <s v=" $-   "/>
    <n v="418000000"/>
    <x v="9"/>
    <x v="92"/>
  </r>
  <r>
    <n v="1555"/>
    <s v="TSO"/>
    <x v="1"/>
    <d v="2013-12-31T00:00:00"/>
    <x v="1477"/>
    <n v="34085000000"/>
    <n v="2248000000"/>
    <s v=" $-   "/>
    <n v="489000000"/>
    <x v="9"/>
    <x v="92"/>
  </r>
  <r>
    <n v="1556"/>
    <s v="TSO"/>
    <x v="2"/>
    <d v="2014-12-31T00:00:00"/>
    <x v="1478"/>
    <n v="35673000000"/>
    <n v="2762000000"/>
    <s v=" $-   "/>
    <n v="562000000"/>
    <x v="9"/>
    <x v="92"/>
  </r>
  <r>
    <n v="1557"/>
    <s v="TSO"/>
    <x v="3"/>
    <d v="2015-12-31T00:00:00"/>
    <x v="1479"/>
    <n v="22466000000"/>
    <n v="2620000000"/>
    <s v=" $-   "/>
    <n v="756000000"/>
    <x v="9"/>
    <x v="92"/>
  </r>
  <r>
    <n v="1558"/>
    <s v="TSS"/>
    <x v="0"/>
    <d v="2012-12-31T00:00:00"/>
    <x v="1480"/>
    <n v="1189341000"/>
    <n v="247597000"/>
    <s v=" $-   "/>
    <s v=" $-   "/>
    <x v="2"/>
    <x v="16"/>
  </r>
  <r>
    <n v="1559"/>
    <s v="TSS"/>
    <x v="1"/>
    <d v="2013-12-31T00:00:00"/>
    <x v="1481"/>
    <n v="1369438000"/>
    <n v="312367000"/>
    <s v=" $-   "/>
    <s v=" $-   "/>
    <x v="2"/>
    <x v="16"/>
  </r>
  <r>
    <n v="1560"/>
    <s v="TSS"/>
    <x v="2"/>
    <d v="2014-12-31T00:00:00"/>
    <x v="1482"/>
    <n v="1668892000"/>
    <n v="346345000"/>
    <s v=" $-   "/>
    <s v=" $-   "/>
    <x v="2"/>
    <x v="16"/>
  </r>
  <r>
    <n v="1561"/>
    <s v="TSS"/>
    <x v="3"/>
    <d v="2015-12-31T00:00:00"/>
    <x v="1483"/>
    <n v="1855181000"/>
    <n v="390253000"/>
    <s v=" $-   "/>
    <s v=" $-   "/>
    <x v="2"/>
    <x v="16"/>
  </r>
  <r>
    <n v="1562"/>
    <s v="TXN"/>
    <x v="0"/>
    <d v="2012-12-31T00:00:00"/>
    <x v="1484"/>
    <n v="6457000000"/>
    <n v="1804000000"/>
    <n v="1877000000"/>
    <s v=" $-   "/>
    <x v="2"/>
    <x v="7"/>
  </r>
  <r>
    <n v="1563"/>
    <s v="TXN"/>
    <x v="1"/>
    <d v="2013-12-31T00:00:00"/>
    <x v="1485"/>
    <n v="5841000000"/>
    <n v="1858000000"/>
    <n v="1522000000"/>
    <s v=" $-   "/>
    <x v="2"/>
    <x v="7"/>
  </r>
  <r>
    <n v="1564"/>
    <s v="TXN"/>
    <x v="2"/>
    <d v="2014-12-31T00:00:00"/>
    <x v="1486"/>
    <n v="5618000000"/>
    <n v="1843000000"/>
    <n v="1358000000"/>
    <s v=" $-   "/>
    <x v="2"/>
    <x v="7"/>
  </r>
  <r>
    <n v="1565"/>
    <s v="TXN"/>
    <x v="3"/>
    <d v="2015-12-31T00:00:00"/>
    <x v="1487"/>
    <n v="5440000000"/>
    <n v="1748000000"/>
    <n v="1280000000"/>
    <s v=" $-   "/>
    <x v="2"/>
    <x v="7"/>
  </r>
  <r>
    <n v="1566"/>
    <s v="TXT"/>
    <x v="0"/>
    <d v="2012-12-29T00:00:00"/>
    <x v="1488"/>
    <n v="10019000000"/>
    <n v="1165000000"/>
    <s v=" $-   "/>
    <s v=" $-   "/>
    <x v="0"/>
    <x v="53"/>
  </r>
  <r>
    <n v="1567"/>
    <s v="TXT"/>
    <x v="1"/>
    <d v="2013-12-28T00:00:00"/>
    <x v="1489"/>
    <n v="10131000000"/>
    <n v="1126000000"/>
    <s v=" $-   "/>
    <s v=" $-   "/>
    <x v="0"/>
    <x v="53"/>
  </r>
  <r>
    <n v="1568"/>
    <s v="TXT"/>
    <x v="2"/>
    <d v="2015-01-03T00:00:00"/>
    <x v="1490"/>
    <n v="11421000000"/>
    <n v="1361000000"/>
    <s v=" $-   "/>
    <s v=" $-   "/>
    <x v="0"/>
    <x v="53"/>
  </r>
  <r>
    <n v="1569"/>
    <s v="TXT"/>
    <x v="3"/>
    <d v="2016-01-02T00:00:00"/>
    <x v="1491"/>
    <n v="10979000000"/>
    <n v="1304000000"/>
    <s v=" $-   "/>
    <s v=" $-   "/>
    <x v="0"/>
    <x v="53"/>
  </r>
  <r>
    <n v="1570"/>
    <s v="UA"/>
    <x v="0"/>
    <d v="2012-12-31T00:00:00"/>
    <x v="1492"/>
    <n v="955624000"/>
    <n v="670602000"/>
    <s v=" $-   "/>
    <s v=" $-   "/>
    <x v="1"/>
    <x v="82"/>
  </r>
  <r>
    <n v="1571"/>
    <s v="UA"/>
    <x v="1"/>
    <d v="2013-12-31T00:00:00"/>
    <x v="1493"/>
    <n v="1195381000"/>
    <n v="871572000"/>
    <s v=" $-   "/>
    <s v=" $-   "/>
    <x v="1"/>
    <x v="82"/>
  </r>
  <r>
    <n v="1572"/>
    <s v="UA"/>
    <x v="2"/>
    <d v="2014-12-31T00:00:00"/>
    <x v="1494"/>
    <n v="1572164000"/>
    <n v="1158251000"/>
    <s v=" $-   "/>
    <s v=" $-   "/>
    <x v="1"/>
    <x v="82"/>
  </r>
  <r>
    <n v="1573"/>
    <s v="UA"/>
    <x v="3"/>
    <d v="2015-12-31T00:00:00"/>
    <x v="1495"/>
    <n v="2057766000"/>
    <n v="1497000000"/>
    <s v=" $-   "/>
    <s v=" $-   "/>
    <x v="1"/>
    <x v="82"/>
  </r>
  <r>
    <n v="1574"/>
    <s v="UAA"/>
    <x v="0"/>
    <d v="2012-12-31T00:00:00"/>
    <x v="1492"/>
    <n v="955624000"/>
    <n v="670602000"/>
    <s v=" $-   "/>
    <s v=" $-   "/>
    <x v="1"/>
    <x v="82"/>
  </r>
  <r>
    <n v="1575"/>
    <s v="UAA"/>
    <x v="1"/>
    <d v="2013-12-31T00:00:00"/>
    <x v="1493"/>
    <n v="1195381000"/>
    <n v="871572000"/>
    <s v=" $-   "/>
    <s v=" $-   "/>
    <x v="1"/>
    <x v="82"/>
  </r>
  <r>
    <n v="1576"/>
    <s v="UAA"/>
    <x v="2"/>
    <d v="2014-12-31T00:00:00"/>
    <x v="1494"/>
    <n v="1572164000"/>
    <n v="1158251000"/>
    <s v=" $-   "/>
    <s v=" $-   "/>
    <x v="1"/>
    <x v="82"/>
  </r>
  <r>
    <n v="1577"/>
    <s v="UAA"/>
    <x v="3"/>
    <d v="2015-12-31T00:00:00"/>
    <x v="1495"/>
    <n v="2057766000"/>
    <n v="1497000000"/>
    <s v=" $-   "/>
    <s v=" $-   "/>
    <x v="1"/>
    <x v="82"/>
  </r>
  <r>
    <n v="1578"/>
    <s v="UAL"/>
    <x v="0"/>
    <d v="2012-12-31T00:00:00"/>
    <x v="1496"/>
    <n v="17820000000"/>
    <n v="16448000000"/>
    <s v=" $-   "/>
    <n v="1522000000"/>
    <x v="0"/>
    <x v="0"/>
  </r>
  <r>
    <n v="1579"/>
    <s v="UAL"/>
    <x v="1"/>
    <d v="2013-12-31T00:00:00"/>
    <x v="1497"/>
    <n v="17192000000"/>
    <n v="17629000000"/>
    <s v=" $-   "/>
    <n v="1689000000"/>
    <x v="0"/>
    <x v="0"/>
  </r>
  <r>
    <n v="1580"/>
    <s v="UAL"/>
    <x v="2"/>
    <d v="2014-12-31T00:00:00"/>
    <x v="1498"/>
    <n v="16611000000"/>
    <n v="17795000000"/>
    <s v=" $-   "/>
    <n v="1679000000"/>
    <x v="0"/>
    <x v="0"/>
  </r>
  <r>
    <n v="1581"/>
    <s v="UAL"/>
    <x v="3"/>
    <d v="2015-12-31T00:00:00"/>
    <x v="1499"/>
    <n v="12130000000"/>
    <n v="18423000000"/>
    <s v=" $-   "/>
    <n v="1819000000"/>
    <x v="0"/>
    <x v="0"/>
  </r>
  <r>
    <n v="1582"/>
    <s v="UDR"/>
    <x v="0"/>
    <d v="2012-12-31T00:00:00"/>
    <x v="1500"/>
    <n v="245316000"/>
    <n v="58005000"/>
    <s v=" $-   "/>
    <n v="346031000"/>
    <x v="7"/>
    <x v="70"/>
  </r>
  <r>
    <n v="1583"/>
    <s v="UDR"/>
    <x v="1"/>
    <d v="2013-12-31T00:00:00"/>
    <x v="1501"/>
    <n v="258612000"/>
    <n v="37121000"/>
    <s v=" $-   "/>
    <n v="346273000"/>
    <x v="7"/>
    <x v="70"/>
  </r>
  <r>
    <n v="1584"/>
    <s v="UDR"/>
    <x v="2"/>
    <d v="2014-12-31T00:00:00"/>
    <x v="1502"/>
    <n v="270741000"/>
    <n v="56612000"/>
    <s v=" $-   "/>
    <n v="363929000"/>
    <x v="7"/>
    <x v="70"/>
  </r>
  <r>
    <n v="1585"/>
    <s v="UDR"/>
    <x v="3"/>
    <d v="2015-12-31T00:00:00"/>
    <x v="1503"/>
    <n v="282037000"/>
    <n v="71733000"/>
    <s v=" $-   "/>
    <n v="381277000"/>
    <x v="7"/>
    <x v="70"/>
  </r>
  <r>
    <n v="1590"/>
    <s v="ULTA"/>
    <x v="0"/>
    <d v="2013-02-02T00:00:00"/>
    <x v="1504"/>
    <n v="1436582000"/>
    <n v="488880000"/>
    <s v=" $-   "/>
    <s v=" $-   "/>
    <x v="1"/>
    <x v="25"/>
  </r>
  <r>
    <n v="1591"/>
    <s v="ULTA"/>
    <x v="1"/>
    <d v="2014-02-02T00:00:00"/>
    <x v="1505"/>
    <n v="1729325000"/>
    <n v="596390000"/>
    <s v=" $-   "/>
    <s v=" $-   "/>
    <x v="1"/>
    <x v="25"/>
  </r>
  <r>
    <n v="1592"/>
    <s v="ULTA"/>
    <x v="2"/>
    <d v="2015-01-31T00:00:00"/>
    <x v="1506"/>
    <n v="2104582000"/>
    <n v="712006000"/>
    <s v=" $-   "/>
    <s v=" $-   "/>
    <x v="1"/>
    <x v="25"/>
  </r>
  <r>
    <n v="1593"/>
    <s v="ULTA"/>
    <x v="3"/>
    <d v="2016-01-31T00:00:00"/>
    <x v="1507"/>
    <n v="2539783000"/>
    <n v="863354000"/>
    <s v=" $-   "/>
    <s v=" $-   "/>
    <x v="1"/>
    <x v="25"/>
  </r>
  <r>
    <n v="1594"/>
    <s v="UNH"/>
    <x v="0"/>
    <d v="2013-12-31T00:00:00"/>
    <x v="1508"/>
    <n v="89659000000"/>
    <s v=" $-   "/>
    <s v=" $-   "/>
    <n v="23207000000"/>
    <x v="3"/>
    <x v="26"/>
  </r>
  <r>
    <n v="1595"/>
    <s v="UNH"/>
    <x v="1"/>
    <d v="2014-12-31T00:00:00"/>
    <x v="1509"/>
    <n v="93633000000"/>
    <s v=" $-   "/>
    <s v=" $-   "/>
    <n v="26567000000"/>
    <x v="3"/>
    <x v="26"/>
  </r>
  <r>
    <n v="1596"/>
    <s v="UNH"/>
    <x v="2"/>
    <d v="2015-12-31T00:00:00"/>
    <x v="1510"/>
    <n v="103875000000"/>
    <s v=" $-   "/>
    <s v=" $-   "/>
    <n v="42211000000"/>
    <x v="3"/>
    <x v="26"/>
  </r>
  <r>
    <n v="1597"/>
    <s v="UNH"/>
    <x v="3"/>
    <d v="2016-12-31T00:00:00"/>
    <x v="1511"/>
    <n v="117038000000"/>
    <s v=" $-   "/>
    <s v=" $-   "/>
    <n v="54872000000"/>
    <x v="3"/>
    <x v="26"/>
  </r>
  <r>
    <n v="1598"/>
    <s v="UNM"/>
    <x v="0"/>
    <d v="2012-12-31T00:00:00"/>
    <x v="1512"/>
    <n v="7172100000"/>
    <n v="786800000"/>
    <s v=" $-   "/>
    <n v="1161600000"/>
    <x v="6"/>
    <x v="97"/>
  </r>
  <r>
    <n v="1599"/>
    <s v="UNM"/>
    <x v="1"/>
    <d v="2013-12-31T00:00:00"/>
    <x v="1513"/>
    <n v="7038400000"/>
    <n v="790400000"/>
    <s v=" $-   "/>
    <n v="1170400000"/>
    <x v="6"/>
    <x v="97"/>
  </r>
  <r>
    <n v="1600"/>
    <s v="UNM"/>
    <x v="2"/>
    <d v="2014-12-31T00:00:00"/>
    <x v="1514"/>
    <n v="7722100000"/>
    <n v="820900000"/>
    <s v=" $-   "/>
    <n v="1272000000"/>
    <x v="6"/>
    <x v="97"/>
  </r>
  <r>
    <n v="1601"/>
    <s v="UNM"/>
    <x v="3"/>
    <d v="2015-12-31T00:00:00"/>
    <x v="1515"/>
    <n v="7209400000"/>
    <n v="835100000"/>
    <s v=" $-   "/>
    <n v="1295700000"/>
    <x v="6"/>
    <x v="97"/>
  </r>
  <r>
    <n v="1602"/>
    <s v="UNP"/>
    <x v="0"/>
    <d v="2013-12-31T00:00:00"/>
    <x v="1516"/>
    <n v="5849000000"/>
    <n v="6891000000"/>
    <s v=" $-   "/>
    <n v="1777000000"/>
    <x v="0"/>
    <x v="59"/>
  </r>
  <r>
    <n v="1603"/>
    <s v="UNP"/>
    <x v="1"/>
    <d v="2014-12-31T00:00:00"/>
    <x v="1517"/>
    <n v="6097000000"/>
    <n v="7234000000"/>
    <s v=" $-   "/>
    <n v="1904000000"/>
    <x v="0"/>
    <x v="59"/>
  </r>
  <r>
    <n v="1604"/>
    <s v="UNP"/>
    <x v="2"/>
    <d v="2015-12-31T00:00:00"/>
    <x v="1518"/>
    <n v="4434000000"/>
    <n v="7315000000"/>
    <s v=" $-   "/>
    <n v="2012000000"/>
    <x v="0"/>
    <x v="59"/>
  </r>
  <r>
    <n v="1605"/>
    <s v="UNP"/>
    <x v="3"/>
    <d v="2016-12-31T00:00:00"/>
    <x v="1519"/>
    <n v="3747000000"/>
    <n v="6884000000"/>
    <s v=" $-   "/>
    <n v="2038000000"/>
    <x v="0"/>
    <x v="59"/>
  </r>
  <r>
    <n v="1606"/>
    <s v="UPS"/>
    <x v="0"/>
    <d v="2012-12-31T00:00:00"/>
    <x v="1520"/>
    <n v="13574000000"/>
    <n v="37352000000"/>
    <s v=" $-   "/>
    <n v="1858000000"/>
    <x v="0"/>
    <x v="49"/>
  </r>
  <r>
    <n v="1607"/>
    <s v="UPS"/>
    <x v="1"/>
    <d v="2013-12-31T00:00:00"/>
    <x v="1521"/>
    <n v="13703000000"/>
    <n v="32834000000"/>
    <s v=" $-   "/>
    <n v="1867000000"/>
    <x v="0"/>
    <x v="49"/>
  </r>
  <r>
    <n v="1608"/>
    <s v="UPS"/>
    <x v="2"/>
    <d v="2014-12-31T00:00:00"/>
    <x v="1522"/>
    <n v="14758000000"/>
    <n v="36583000000"/>
    <s v=" $-   "/>
    <n v="1923000000"/>
    <x v="0"/>
    <x v="49"/>
  </r>
  <r>
    <n v="1609"/>
    <s v="UPS"/>
    <x v="3"/>
    <d v="2015-12-31T00:00:00"/>
    <x v="1523"/>
    <n v="12947000000"/>
    <n v="35664000000"/>
    <s v=" $-   "/>
    <n v="2084000000"/>
    <x v="0"/>
    <x v="49"/>
  </r>
  <r>
    <n v="1610"/>
    <s v="URBN"/>
    <x v="0"/>
    <d v="2013-01-31T00:00:00"/>
    <x v="1524"/>
    <n v="1763394000"/>
    <n v="657246000"/>
    <s v=" $-   "/>
    <s v=" $-   "/>
    <x v="1"/>
    <x v="74"/>
  </r>
  <r>
    <n v="1611"/>
    <s v="URBN"/>
    <x v="1"/>
    <d v="2014-01-31T00:00:00"/>
    <x v="1525"/>
    <n v="1925266000"/>
    <n v="734511000"/>
    <s v=" $-   "/>
    <s v=" $-   "/>
    <x v="1"/>
    <x v="74"/>
  </r>
  <r>
    <n v="1612"/>
    <s v="URBN"/>
    <x v="2"/>
    <d v="2015-01-31T00:00:00"/>
    <x v="1526"/>
    <n v="2148147000"/>
    <n v="809545000"/>
    <s v=" $-   "/>
    <s v=" $-   "/>
    <x v="1"/>
    <x v="74"/>
  </r>
  <r>
    <n v="1613"/>
    <s v="URBN"/>
    <x v="3"/>
    <d v="2016-01-31T00:00:00"/>
    <x v="1527"/>
    <n v="2243232000"/>
    <n v="848323000"/>
    <s v=" $-   "/>
    <s v=" $-   "/>
    <x v="1"/>
    <x v="74"/>
  </r>
  <r>
    <n v="1614"/>
    <s v="USB"/>
    <x v="0"/>
    <d v="2013-07-31T00:00:00"/>
    <x v="1528"/>
    <n v="1589821000"/>
    <n v="441168000"/>
    <n v="62630000"/>
    <s v=" $-   "/>
    <x v="6"/>
    <x v="35"/>
  </r>
  <r>
    <n v="1615"/>
    <s v="USB"/>
    <x v="1"/>
    <d v="2014-07-31T00:00:00"/>
    <x v="1529"/>
    <n v="1595700000"/>
    <n v="460300000"/>
    <n v="61800000"/>
    <s v=" $-   "/>
    <x v="6"/>
    <x v="35"/>
  </r>
  <r>
    <n v="1616"/>
    <s v="USB"/>
    <x v="2"/>
    <d v="2015-07-31T00:00:00"/>
    <x v="1530"/>
    <n v="1562600000"/>
    <n v="460100000"/>
    <n v="60200000"/>
    <s v=" $-   "/>
    <x v="6"/>
    <x v="35"/>
  </r>
  <r>
    <n v="1617"/>
    <s v="USB"/>
    <x v="3"/>
    <d v="2016-07-31T00:00:00"/>
    <x v="1531"/>
    <n v="1465500000"/>
    <n v="425100000"/>
    <n v="55500000"/>
    <s v=" $-   "/>
    <x v="6"/>
    <x v="35"/>
  </r>
  <r>
    <n v="1618"/>
    <s v="UTX"/>
    <x v="0"/>
    <d v="2013-12-31T00:00:00"/>
    <x v="1532"/>
    <n v="40468000000"/>
    <n v="5241000000"/>
    <n v="2342000000"/>
    <s v=" $-   "/>
    <x v="0"/>
    <x v="53"/>
  </r>
  <r>
    <n v="1619"/>
    <s v="UTX"/>
    <x v="1"/>
    <d v="2014-12-31T00:00:00"/>
    <x v="1533"/>
    <n v="40898000000"/>
    <n v="4934000000"/>
    <n v="2475000000"/>
    <s v=" $-   "/>
    <x v="0"/>
    <x v="53"/>
  </r>
  <r>
    <n v="1620"/>
    <s v="UTX"/>
    <x v="2"/>
    <d v="2015-12-31T00:00:00"/>
    <x v="1534"/>
    <n v="40431000000"/>
    <n v="6097000000"/>
    <n v="2279000000"/>
    <s v=" $-   "/>
    <x v="0"/>
    <x v="53"/>
  </r>
  <r>
    <n v="1621"/>
    <s v="UTX"/>
    <x v="3"/>
    <d v="2016-12-31T00:00:00"/>
    <x v="1535"/>
    <n v="41460000000"/>
    <n v="5275000000"/>
    <n v="2337000000"/>
    <s v=" $-   "/>
    <x v="0"/>
    <x v="53"/>
  </r>
  <r>
    <n v="1622"/>
    <s v="V"/>
    <x v="0"/>
    <d v="2013-09-30T00:00:00"/>
    <x v="1536"/>
    <n v="1932000000"/>
    <n v="2207000000"/>
    <s v=" $-   "/>
    <n v="397000000"/>
    <x v="2"/>
    <x v="16"/>
  </r>
  <r>
    <n v="1623"/>
    <s v="V"/>
    <x v="1"/>
    <d v="2014-09-30T00:00:00"/>
    <x v="1537"/>
    <n v="1875000000"/>
    <n v="2242000000"/>
    <s v=" $-   "/>
    <n v="435000000"/>
    <x v="2"/>
    <x v="16"/>
  </r>
  <r>
    <n v="1624"/>
    <s v="V"/>
    <x v="2"/>
    <d v="2015-09-30T00:00:00"/>
    <x v="1538"/>
    <n v="2079000000"/>
    <n v="2229000000"/>
    <s v=" $-   "/>
    <n v="494000000"/>
    <x v="2"/>
    <x v="16"/>
  </r>
  <r>
    <n v="1625"/>
    <s v="V"/>
    <x v="3"/>
    <d v="2016-09-30T00:00:00"/>
    <x v="1539"/>
    <n v="2226000000"/>
    <n v="4469000000"/>
    <s v=" $-   "/>
    <n v="502000000"/>
    <x v="2"/>
    <x v="16"/>
  </r>
  <r>
    <n v="1626"/>
    <s v="VAR"/>
    <x v="0"/>
    <d v="2013-09-27T00:00:00"/>
    <x v="1540"/>
    <n v="1693210000"/>
    <n v="432589000"/>
    <n v="208208000"/>
    <s v=" $-   "/>
    <x v="3"/>
    <x v="5"/>
  </r>
  <r>
    <n v="1627"/>
    <s v="VAR"/>
    <x v="1"/>
    <d v="2014-09-26T00:00:00"/>
    <x v="1541"/>
    <n v="1748100000"/>
    <n v="470600000"/>
    <n v="234800000"/>
    <s v=" $-   "/>
    <x v="3"/>
    <x v="5"/>
  </r>
  <r>
    <n v="1628"/>
    <s v="VAR"/>
    <x v="2"/>
    <d v="2015-10-02T00:00:00"/>
    <x v="1542"/>
    <n v="1816400000"/>
    <n v="488500000"/>
    <n v="245200000"/>
    <s v=" $-   "/>
    <x v="3"/>
    <x v="5"/>
  </r>
  <r>
    <n v="1629"/>
    <s v="VAR"/>
    <x v="3"/>
    <d v="2016-09-30T00:00:00"/>
    <x v="1543"/>
    <n v="1856500000"/>
    <n v="557000000"/>
    <n v="253500000"/>
    <s v=" $-   "/>
    <x v="3"/>
    <x v="5"/>
  </r>
  <r>
    <n v="1630"/>
    <s v="VFC"/>
    <x v="0"/>
    <d v="2012-12-31T00:00:00"/>
    <x v="1544"/>
    <n v="5817880000"/>
    <n v="3596708000"/>
    <s v=" $-   "/>
    <s v=" $-   "/>
    <x v="1"/>
    <x v="82"/>
  </r>
  <r>
    <n v="1631"/>
    <s v="VFC"/>
    <x v="1"/>
    <d v="2013-12-31T00:00:00"/>
    <x v="1545"/>
    <n v="5931469000"/>
    <n v="3841032000"/>
    <s v=" $-   "/>
    <s v=" $-   "/>
    <x v="1"/>
    <x v="82"/>
  </r>
  <r>
    <n v="1632"/>
    <s v="VFC"/>
    <x v="2"/>
    <d v="2015-01-03T00:00:00"/>
    <x v="1546"/>
    <n v="6288190000"/>
    <n v="4159885000"/>
    <s v=" $-   "/>
    <s v=" $-   "/>
    <x v="1"/>
    <x v="82"/>
  </r>
  <r>
    <n v="1633"/>
    <s v="VFC"/>
    <x v="3"/>
    <d v="2016-01-02T00:00:00"/>
    <x v="1547"/>
    <n v="6393800000"/>
    <n v="4178386000"/>
    <s v=" $-   "/>
    <s v=" $-   "/>
    <x v="1"/>
    <x v="82"/>
  </r>
  <r>
    <n v="1634"/>
    <s v="VIAB"/>
    <x v="0"/>
    <d v="2013-09-30T00:00:00"/>
    <x v="1548"/>
    <n v="6799000000"/>
    <n v="2829000000"/>
    <s v=" $-   "/>
    <n v="237000000"/>
    <x v="1"/>
    <x v="67"/>
  </r>
  <r>
    <n v="1635"/>
    <s v="VIAB"/>
    <x v="1"/>
    <d v="2014-09-30T00:00:00"/>
    <x v="1549"/>
    <n v="6542000000"/>
    <n v="2899000000"/>
    <s v=" $-   "/>
    <n v="217000000"/>
    <x v="1"/>
    <x v="67"/>
  </r>
  <r>
    <n v="1636"/>
    <s v="VIAB"/>
    <x v="2"/>
    <d v="2015-09-30T00:00:00"/>
    <x v="1550"/>
    <n v="6868000000"/>
    <n v="2860000000"/>
    <s v=" $-   "/>
    <n v="222000000"/>
    <x v="1"/>
    <x v="67"/>
  </r>
  <r>
    <n v="1637"/>
    <s v="VIAB"/>
    <x v="3"/>
    <d v="2016-09-30T00:00:00"/>
    <x v="1551"/>
    <n v="6684000000"/>
    <n v="2851000000"/>
    <s v=" $-   "/>
    <n v="221000000"/>
    <x v="1"/>
    <x v="67"/>
  </r>
  <r>
    <n v="1638"/>
    <s v="VLO"/>
    <x v="0"/>
    <d v="2012-12-31T00:00:00"/>
    <x v="1552"/>
    <n v="126485000000"/>
    <n v="5229000000"/>
    <s v=" $-   "/>
    <n v="1549000000"/>
    <x v="9"/>
    <x v="92"/>
  </r>
  <r>
    <n v="1639"/>
    <s v="VLO"/>
    <x v="1"/>
    <d v="2013-12-31T00:00:00"/>
    <x v="1553"/>
    <n v="127316000000"/>
    <n v="5081000000"/>
    <s v=" $-   "/>
    <n v="1720000000"/>
    <x v="9"/>
    <x v="92"/>
  </r>
  <r>
    <n v="1640"/>
    <s v="VLO"/>
    <x v="2"/>
    <d v="2014-12-31T00:00:00"/>
    <x v="1554"/>
    <n v="118141000000"/>
    <n v="5111000000"/>
    <s v=" $-   "/>
    <n v="1690000000"/>
    <x v="9"/>
    <x v="92"/>
  </r>
  <r>
    <n v="1641"/>
    <s v="VLO"/>
    <x v="3"/>
    <d v="2015-12-31T00:00:00"/>
    <x v="1555"/>
    <n v="74651000000"/>
    <n v="4953000000"/>
    <s v=" $-   "/>
    <n v="1842000000"/>
    <x v="9"/>
    <x v="92"/>
  </r>
  <r>
    <n v="1642"/>
    <s v="VMC"/>
    <x v="0"/>
    <d v="2012-12-31T00:00:00"/>
    <x v="1556"/>
    <n v="2233284000"/>
    <n v="308143000"/>
    <s v=" $-   "/>
    <s v=" $-   "/>
    <x v="8"/>
    <x v="99"/>
  </r>
  <r>
    <n v="1643"/>
    <s v="VMC"/>
    <x v="1"/>
    <d v="2013-12-31T00:00:00"/>
    <x v="1557"/>
    <n v="2343829000"/>
    <n v="274217000"/>
    <s v=" $-   "/>
    <s v=" $-   "/>
    <x v="8"/>
    <x v="99"/>
  </r>
  <r>
    <n v="1644"/>
    <s v="VMC"/>
    <x v="2"/>
    <d v="2014-12-31T00:00:00"/>
    <x v="1558"/>
    <n v="2406587000"/>
    <n v="292358000"/>
    <s v=" $-   "/>
    <s v=" $-   "/>
    <x v="8"/>
    <x v="99"/>
  </r>
  <r>
    <n v="1645"/>
    <s v="VMC"/>
    <x v="3"/>
    <d v="2015-12-31T00:00:00"/>
    <x v="1559"/>
    <n v="2564648000"/>
    <n v="312694000"/>
    <s v=" $-   "/>
    <s v=" $-   "/>
    <x v="8"/>
    <x v="99"/>
  </r>
  <r>
    <n v="1646"/>
    <s v="VNO"/>
    <x v="0"/>
    <d v="2013-12-31T00:00:00"/>
    <x v="1560"/>
    <n v="928565000"/>
    <n v="177366000"/>
    <n v="32210000"/>
    <n v="461627000"/>
    <x v="7"/>
    <x v="14"/>
  </r>
  <r>
    <n v="1647"/>
    <s v="VNO"/>
    <x v="1"/>
    <d v="2014-12-31T00:00:00"/>
    <x v="1561"/>
    <n v="953611000"/>
    <n v="169270000"/>
    <s v=" $-   "/>
    <n v="481303000"/>
    <x v="7"/>
    <x v="14"/>
  </r>
  <r>
    <n v="1648"/>
    <s v="VNO"/>
    <x v="2"/>
    <d v="2015-12-31T00:00:00"/>
    <x v="1562"/>
    <n v="1011249000"/>
    <n v="175307000"/>
    <s v=" $-   "/>
    <n v="542952000"/>
    <x v="7"/>
    <x v="14"/>
  </r>
  <r>
    <n v="1649"/>
    <s v="VNO"/>
    <x v="3"/>
    <d v="2016-12-31T00:00:00"/>
    <x v="1563"/>
    <n v="1024336000"/>
    <n v="179279000"/>
    <s v=" $-   "/>
    <n v="565059000"/>
    <x v="7"/>
    <x v="14"/>
  </r>
  <r>
    <n v="1650"/>
    <s v="VRSK"/>
    <x v="0"/>
    <d v="2012-12-31T00:00:00"/>
    <x v="1564"/>
    <n v="516708000"/>
    <n v="220068000"/>
    <s v=" $-   "/>
    <n v="98844000"/>
    <x v="0"/>
    <x v="68"/>
  </r>
  <r>
    <n v="1651"/>
    <s v="VRSK"/>
    <x v="1"/>
    <d v="2013-12-31T00:00:00"/>
    <x v="1565"/>
    <n v="622523000"/>
    <n v="228982000"/>
    <s v=" $-   "/>
    <n v="129931000"/>
    <x v="0"/>
    <x v="68"/>
  </r>
  <r>
    <n v="1652"/>
    <s v="VRSK"/>
    <x v="2"/>
    <d v="2014-12-31T00:00:00"/>
    <x v="1566"/>
    <n v="716598000"/>
    <n v="227306000"/>
    <s v=" $-   "/>
    <n v="142376000"/>
    <x v="0"/>
    <x v="68"/>
  </r>
  <r>
    <n v="1653"/>
    <s v="VRSK"/>
    <x v="3"/>
    <d v="2015-12-31T00:00:00"/>
    <x v="1567"/>
    <n v="803274000"/>
    <n v="312690000"/>
    <s v=" $-   "/>
    <n v="215484000"/>
    <x v="0"/>
    <x v="68"/>
  </r>
  <r>
    <n v="1654"/>
    <s v="VRSN"/>
    <x v="0"/>
    <d v="2012-12-31T00:00:00"/>
    <x v="1568"/>
    <n v="167600000"/>
    <n v="186971000"/>
    <n v="61694000"/>
    <s v=" $-   "/>
    <x v="2"/>
    <x v="16"/>
  </r>
  <r>
    <n v="1655"/>
    <s v="VRSN"/>
    <x v="1"/>
    <d v="2013-12-31T00:00:00"/>
    <x v="1569"/>
    <n v="187013000"/>
    <n v="179545000"/>
    <n v="70297000"/>
    <s v=" $-   "/>
    <x v="2"/>
    <x v="16"/>
  </r>
  <r>
    <n v="1656"/>
    <s v="VRSN"/>
    <x v="2"/>
    <d v="2014-12-31T00:00:00"/>
    <x v="1570"/>
    <n v="188425000"/>
    <n v="189488000"/>
    <n v="67777000"/>
    <s v=" $-   "/>
    <x v="2"/>
    <x v="16"/>
  </r>
  <r>
    <n v="1657"/>
    <s v="VRSN"/>
    <x v="3"/>
    <d v="2015-12-31T00:00:00"/>
    <x v="1571"/>
    <n v="192788000"/>
    <n v="196914000"/>
    <n v="63718000"/>
    <s v=" $-   "/>
    <x v="2"/>
    <x v="16"/>
  </r>
  <r>
    <n v="1658"/>
    <s v="VRTX"/>
    <x v="0"/>
    <d v="2012-12-31T00:00:00"/>
    <x v="1572"/>
    <n v="279885000"/>
    <n v="432681000"/>
    <n v="765905000"/>
    <s v=" $-   "/>
    <x v="3"/>
    <x v="19"/>
  </r>
  <r>
    <n v="1659"/>
    <s v="VRTX"/>
    <x v="1"/>
    <d v="2013-12-31T00:00:00"/>
    <x v="1573"/>
    <n v="130277000"/>
    <n v="356188000"/>
    <n v="882097000"/>
    <s v=" $-   "/>
    <x v="3"/>
    <x v="19"/>
  </r>
  <r>
    <n v="1660"/>
    <s v="VRTX"/>
    <x v="2"/>
    <d v="2014-12-31T00:00:00"/>
    <x v="1574"/>
    <n v="60987000"/>
    <n v="305409000"/>
    <n v="855506000"/>
    <s v=" $-   "/>
    <x v="3"/>
    <x v="19"/>
  </r>
  <r>
    <n v="1661"/>
    <s v="VRTX"/>
    <x v="3"/>
    <d v="2015-12-31T00:00:00"/>
    <x v="1575"/>
    <n v="124512000"/>
    <n v="376575000"/>
    <n v="995922000"/>
    <s v=" $-   "/>
    <x v="3"/>
    <x v="19"/>
  </r>
  <r>
    <n v="1662"/>
    <s v="VTR"/>
    <x v="0"/>
    <d v="2013-12-31T00:00:00"/>
    <x v="1576"/>
    <n v="1118240000"/>
    <n v="132447000"/>
    <s v=" $-   "/>
    <n v="629908000"/>
    <x v="7"/>
    <x v="14"/>
  </r>
  <r>
    <n v="1663"/>
    <s v="VTR"/>
    <x v="1"/>
    <d v="2014-12-31T00:00:00"/>
    <x v="1577"/>
    <n v="1212480000"/>
    <n v="147481000"/>
    <s v=" $-   "/>
    <n v="725216000"/>
    <x v="7"/>
    <x v="14"/>
  </r>
  <r>
    <n v="1664"/>
    <s v="VTR"/>
    <x v="2"/>
    <d v="2015-12-31T00:00:00"/>
    <x v="1578"/>
    <n v="1410205000"/>
    <n v="145992000"/>
    <s v=" $-   "/>
    <n v="894057000"/>
    <x v="7"/>
    <x v="14"/>
  </r>
  <r>
    <n v="1665"/>
    <s v="VTR"/>
    <x v="3"/>
    <d v="2016-12-31T00:00:00"/>
    <x v="1579"/>
    <n v="1442073000"/>
    <n v="136863000"/>
    <s v=" $-   "/>
    <n v="898924000"/>
    <x v="7"/>
    <x v="14"/>
  </r>
  <r>
    <n v="1666"/>
    <s v="VZ"/>
    <x v="0"/>
    <d v="2012-12-31T00:00:00"/>
    <x v="1580"/>
    <n v="46275000000"/>
    <n v="39951000000"/>
    <s v=" $-   "/>
    <n v="16460000000"/>
    <x v="10"/>
    <x v="61"/>
  </r>
  <r>
    <n v="1667"/>
    <s v="VZ"/>
    <x v="1"/>
    <d v="2013-12-31T00:00:00"/>
    <x v="1581"/>
    <n v="44887000000"/>
    <n v="27089000000"/>
    <s v=" $-   "/>
    <n v="16606000000"/>
    <x v="10"/>
    <x v="61"/>
  </r>
  <r>
    <n v="1668"/>
    <s v="VZ"/>
    <x v="2"/>
    <d v="2014-12-31T00:00:00"/>
    <x v="1582"/>
    <n v="49931000000"/>
    <n v="41016000000"/>
    <s v=" $-   "/>
    <n v="16533000000"/>
    <x v="10"/>
    <x v="61"/>
  </r>
  <r>
    <n v="1669"/>
    <s v="VZ"/>
    <x v="3"/>
    <d v="2015-12-31T00:00:00"/>
    <x v="1583"/>
    <n v="52557000000"/>
    <n v="29986000000"/>
    <s v=" $-   "/>
    <n v="16017000000"/>
    <x v="10"/>
    <x v="61"/>
  </r>
  <r>
    <n v="1670"/>
    <s v="WAT"/>
    <x v="0"/>
    <d v="2012-12-31T00:00:00"/>
    <x v="1584"/>
    <n v="737614000"/>
    <n v="477270000"/>
    <n v="96004000"/>
    <n v="13829000"/>
    <x v="3"/>
    <x v="4"/>
  </r>
  <r>
    <n v="1671"/>
    <s v="WAT"/>
    <x v="1"/>
    <d v="2013-12-31T00:00:00"/>
    <x v="1585"/>
    <n v="783456000"/>
    <n v="492965000"/>
    <n v="100536000"/>
    <n v="9918000"/>
    <x v="3"/>
    <x v="4"/>
  </r>
  <r>
    <n v="1672"/>
    <s v="WAT"/>
    <x v="2"/>
    <d v="2014-12-31T00:00:00"/>
    <x v="1586"/>
    <n v="824913000"/>
    <n v="512707000"/>
    <n v="107726000"/>
    <n v="10634000"/>
    <x v="3"/>
    <x v="4"/>
  </r>
  <r>
    <n v="1673"/>
    <s v="WAT"/>
    <x v="3"/>
    <d v="2015-12-31T00:00:00"/>
    <x v="1587"/>
    <n v="842672000"/>
    <n v="495747000"/>
    <n v="118545000"/>
    <n v="10123000"/>
    <x v="3"/>
    <x v="4"/>
  </r>
  <r>
    <n v="1674"/>
    <s v="WDC"/>
    <x v="0"/>
    <d v="2013-06-28T00:00:00"/>
    <x v="1588"/>
    <n v="10988000000"/>
    <n v="1525000000"/>
    <n v="1572000000"/>
    <s v=" $-   "/>
    <x v="2"/>
    <x v="111"/>
  </r>
  <r>
    <n v="1675"/>
    <s v="WDC"/>
    <x v="1"/>
    <d v="2014-06-27T00:00:00"/>
    <x v="1589"/>
    <n v="10770000000"/>
    <n v="908000000"/>
    <n v="1661000000"/>
    <s v=" $-   "/>
    <x v="2"/>
    <x v="111"/>
  </r>
  <r>
    <n v="1676"/>
    <s v="WDC"/>
    <x v="2"/>
    <d v="2015-07-03T00:00:00"/>
    <x v="1590"/>
    <n v="10351000000"/>
    <n v="964000000"/>
    <n v="1646000000"/>
    <s v=" $-   "/>
    <x v="2"/>
    <x v="111"/>
  </r>
  <r>
    <n v="1677"/>
    <s v="WDC"/>
    <x v="3"/>
    <d v="2016-07-01T00:00:00"/>
    <x v="1591"/>
    <n v="9559000000"/>
    <n v="1342000000"/>
    <n v="1627000000"/>
    <s v=" $-   "/>
    <x v="2"/>
    <x v="111"/>
  </r>
  <r>
    <n v="1678"/>
    <s v="WEC"/>
    <x v="0"/>
    <d v="2012-12-31T00:00:00"/>
    <x v="1592"/>
    <n v="2760500000"/>
    <n v="121400000"/>
    <s v=" $-   "/>
    <n v="364200000"/>
    <x v="5"/>
    <x v="11"/>
  </r>
  <r>
    <n v="1679"/>
    <s v="WEC"/>
    <x v="1"/>
    <d v="2013-12-31T00:00:00"/>
    <x v="1593"/>
    <n v="2982100000"/>
    <n v="116700000"/>
    <s v=" $-   "/>
    <n v="340100000"/>
    <x v="5"/>
    <x v="11"/>
  </r>
  <r>
    <n v="1680"/>
    <s v="WEC"/>
    <x v="2"/>
    <d v="2014-12-31T00:00:00"/>
    <x v="1594"/>
    <n v="3371800000"/>
    <n v="121800000"/>
    <s v=" $-   "/>
    <n v="391400000"/>
    <x v="5"/>
    <x v="11"/>
  </r>
  <r>
    <n v="1681"/>
    <s v="WEC"/>
    <x v="3"/>
    <d v="2015-12-31T00:00:00"/>
    <x v="1595"/>
    <n v="3949400000"/>
    <n v="164400000"/>
    <s v=" $-   "/>
    <n v="561800000"/>
    <x v="5"/>
    <x v="11"/>
  </r>
  <r>
    <n v="1682"/>
    <s v="WFC"/>
    <x v="0"/>
    <d v="2012-12-31T00:00:00"/>
    <x v="1596"/>
    <n v="1727000000"/>
    <n v="48724000000"/>
    <s v=" $-   "/>
    <n v="8891000000"/>
    <x v="6"/>
    <x v="35"/>
  </r>
  <r>
    <n v="1683"/>
    <s v="WFC"/>
    <x v="1"/>
    <d v="2013-12-31T00:00:00"/>
    <x v="1597"/>
    <n v="1337000000"/>
    <n v="47338000000"/>
    <s v=" $-   "/>
    <n v="3813000000"/>
    <x v="6"/>
    <x v="35"/>
  </r>
  <r>
    <n v="1684"/>
    <s v="WFC"/>
    <x v="2"/>
    <d v="2014-12-31T00:00:00"/>
    <x v="1598"/>
    <n v="1096000000"/>
    <n v="47667000000"/>
    <s v=" $-   "/>
    <n v="2765000000"/>
    <x v="6"/>
    <x v="35"/>
  </r>
  <r>
    <n v="1685"/>
    <s v="WFC"/>
    <x v="3"/>
    <d v="2015-12-31T00:00:00"/>
    <x v="1599"/>
    <n v="963000000"/>
    <n v="48728000000"/>
    <s v=" $-   "/>
    <n v="3688000000"/>
    <x v="6"/>
    <x v="35"/>
  </r>
  <r>
    <n v="1686"/>
    <s v="WFM"/>
    <x v="0"/>
    <d v="2013-09-29T00:00:00"/>
    <x v="1600"/>
    <n v="8288000000"/>
    <n v="3682000000"/>
    <s v=" $-   "/>
    <s v=" $-   "/>
    <x v="4"/>
    <x v="93"/>
  </r>
  <r>
    <n v="1687"/>
    <s v="WFM"/>
    <x v="1"/>
    <d v="2014-09-28T00:00:00"/>
    <x v="1601"/>
    <n v="9150000000"/>
    <n v="4032000000"/>
    <s v=" $-   "/>
    <s v=" $-   "/>
    <x v="4"/>
    <x v="93"/>
  </r>
  <r>
    <n v="1688"/>
    <s v="WFM"/>
    <x v="2"/>
    <d v="2015-09-27T00:00:00"/>
    <x v="1602"/>
    <n v="9973000000"/>
    <n v="4472000000"/>
    <s v=" $-   "/>
    <s v=" $-   "/>
    <x v="4"/>
    <x v="93"/>
  </r>
  <r>
    <n v="1689"/>
    <s v="WFM"/>
    <x v="3"/>
    <d v="2016-09-25T00:00:00"/>
    <x v="1603"/>
    <n v="10313000000"/>
    <n v="4477000000"/>
    <s v=" $-   "/>
    <s v=" $-   "/>
    <x v="4"/>
    <x v="93"/>
  </r>
  <r>
    <n v="1690"/>
    <s v="WHR"/>
    <x v="0"/>
    <d v="2013-12-31T00:00:00"/>
    <x v="1604"/>
    <n v="15471000000"/>
    <n v="1828000000"/>
    <s v=" $-   "/>
    <n v="25000000"/>
    <x v="1"/>
    <x v="110"/>
  </r>
  <r>
    <n v="1691"/>
    <s v="WHR"/>
    <x v="1"/>
    <d v="2014-12-31T00:00:00"/>
    <x v="1605"/>
    <n v="16477000000"/>
    <n v="2038000000"/>
    <s v=" $-   "/>
    <n v="33000000"/>
    <x v="1"/>
    <x v="110"/>
  </r>
  <r>
    <n v="1692"/>
    <s v="WHR"/>
    <x v="2"/>
    <d v="2015-12-31T00:00:00"/>
    <x v="1606"/>
    <n v="17201000000"/>
    <n v="2130000000"/>
    <s v=" $-   "/>
    <n v="74000000"/>
    <x v="1"/>
    <x v="110"/>
  </r>
  <r>
    <n v="1693"/>
    <s v="WHR"/>
    <x v="3"/>
    <d v="2016-12-31T00:00:00"/>
    <x v="1607"/>
    <n v="17036000000"/>
    <n v="2084000000"/>
    <s v=" $-   "/>
    <n v="71000000"/>
    <x v="1"/>
    <x v="110"/>
  </r>
  <r>
    <n v="1698"/>
    <s v="WM"/>
    <x v="0"/>
    <d v="2013-12-31T00:00:00"/>
    <x v="1608"/>
    <n v="9112000000"/>
    <n v="1468000000"/>
    <s v=" $-   "/>
    <n v="1333000000"/>
    <x v="0"/>
    <x v="118"/>
  </r>
  <r>
    <n v="1699"/>
    <s v="WM"/>
    <x v="1"/>
    <d v="2014-12-31T00:00:00"/>
    <x v="1609"/>
    <n v="9002000000"/>
    <n v="1481000000"/>
    <s v=" $-   "/>
    <n v="1292000000"/>
    <x v="0"/>
    <x v="118"/>
  </r>
  <r>
    <n v="1700"/>
    <s v="WM"/>
    <x v="2"/>
    <d v="2015-12-31T00:00:00"/>
    <x v="1610"/>
    <n v="8231000000"/>
    <n v="1343000000"/>
    <s v=" $-   "/>
    <n v="1245000000"/>
    <x v="0"/>
    <x v="118"/>
  </r>
  <r>
    <n v="1701"/>
    <s v="WM"/>
    <x v="3"/>
    <d v="2016-12-31T00:00:00"/>
    <x v="1611"/>
    <n v="8486000000"/>
    <n v="1410000000"/>
    <s v=" $-   "/>
    <n v="1301000000"/>
    <x v="0"/>
    <x v="118"/>
  </r>
  <r>
    <n v="1702"/>
    <s v="WMB"/>
    <x v="0"/>
    <d v="2012-12-31T00:00:00"/>
    <x v="1612"/>
    <n v="4523000000"/>
    <n v="595000000"/>
    <s v=" $-   "/>
    <n v="756000000"/>
    <x v="9"/>
    <x v="27"/>
  </r>
  <r>
    <n v="1703"/>
    <s v="WMB"/>
    <x v="1"/>
    <d v="2013-12-31T00:00:00"/>
    <x v="1613"/>
    <n v="4124000000"/>
    <n v="546000000"/>
    <s v=" $-   "/>
    <n v="815000000"/>
    <x v="9"/>
    <x v="27"/>
  </r>
  <r>
    <n v="1704"/>
    <s v="WMB"/>
    <x v="2"/>
    <d v="2014-12-31T00:00:00"/>
    <x v="1614"/>
    <n v="4508000000"/>
    <n v="384000000"/>
    <s v=" $-   "/>
    <n v="1176000000"/>
    <x v="9"/>
    <x v="27"/>
  </r>
  <r>
    <n v="1705"/>
    <s v="WMB"/>
    <x v="3"/>
    <d v="2015-12-31T00:00:00"/>
    <x v="1615"/>
    <n v="3434000000"/>
    <n v="864000000"/>
    <s v=" $-   "/>
    <n v="1738000000"/>
    <x v="9"/>
    <x v="27"/>
  </r>
  <r>
    <n v="1706"/>
    <s v="WMT"/>
    <x v="0"/>
    <d v="2013-01-31T00:00:00"/>
    <x v="1616"/>
    <n v="352297000000"/>
    <n v="88629000000"/>
    <s v=" $-   "/>
    <s v=" $-   "/>
    <x v="4"/>
    <x v="55"/>
  </r>
  <r>
    <n v="1707"/>
    <s v="WMT"/>
    <x v="1"/>
    <d v="2014-01-31T00:00:00"/>
    <x v="1617"/>
    <n v="358069000000"/>
    <n v="91353000000"/>
    <s v=" $-   "/>
    <s v=" $-   "/>
    <x v="4"/>
    <x v="55"/>
  </r>
  <r>
    <n v="1708"/>
    <s v="WMT"/>
    <x v="2"/>
    <d v="2015-01-31T00:00:00"/>
    <x v="1618"/>
    <n v="365086000000"/>
    <n v="93418000000"/>
    <s v=" $-   "/>
    <s v=" $-   "/>
    <x v="4"/>
    <x v="55"/>
  </r>
  <r>
    <n v="1709"/>
    <s v="WMT"/>
    <x v="3"/>
    <d v="2016-01-31T00:00:00"/>
    <x v="1619"/>
    <n v="360984000000"/>
    <n v="97041000000"/>
    <s v=" $-   "/>
    <s v=" $-   "/>
    <x v="4"/>
    <x v="55"/>
  </r>
  <r>
    <n v="1710"/>
    <s v="WRK"/>
    <x v="0"/>
    <d v="2014-09-30T00:00:00"/>
    <x v="1620"/>
    <n v="7961500000"/>
    <n v="937600000"/>
    <s v=" $-   "/>
    <n v="86000000"/>
    <x v="8"/>
    <x v="32"/>
  </r>
  <r>
    <n v="1711"/>
    <s v="WRK"/>
    <x v="1"/>
    <d v="2015-09-30T00:00:00"/>
    <x v="1621"/>
    <n v="8986500000"/>
    <n v="1026100000"/>
    <s v=" $-   "/>
    <n v="118900000"/>
    <x v="8"/>
    <x v="32"/>
  </r>
  <r>
    <n v="1712"/>
    <s v="WRK"/>
    <x v="2"/>
    <d v="2016-09-30T00:00:00"/>
    <x v="1622"/>
    <n v="11413200000"/>
    <n v="1750100000"/>
    <s v=" $-   "/>
    <n v="211800000"/>
    <x v="8"/>
    <x v="32"/>
  </r>
  <r>
    <n v="1713"/>
    <s v="WU"/>
    <x v="0"/>
    <d v="2012-12-31T00:00:00"/>
    <x v="1623"/>
    <n v="3194200000"/>
    <n v="1140600000"/>
    <s v=" $-   "/>
    <s v=" $-   "/>
    <x v="2"/>
    <x v="16"/>
  </r>
  <r>
    <n v="1714"/>
    <s v="WU"/>
    <x v="1"/>
    <d v="2013-12-31T00:00:00"/>
    <x v="1624"/>
    <n v="3235000000"/>
    <n v="1199600000"/>
    <s v=" $-   "/>
    <s v=" $-   "/>
    <x v="2"/>
    <x v="16"/>
  </r>
  <r>
    <n v="1715"/>
    <s v="WU"/>
    <x v="2"/>
    <d v="2014-12-31T00:00:00"/>
    <x v="1625"/>
    <n v="3297400000"/>
    <n v="1169300000"/>
    <s v=" $-   "/>
    <s v=" $-   "/>
    <x v="2"/>
    <x v="16"/>
  </r>
  <r>
    <n v="1716"/>
    <s v="WU"/>
    <x v="3"/>
    <d v="2015-12-31T00:00:00"/>
    <x v="1626"/>
    <n v="3199400000"/>
    <n v="1174900000"/>
    <s v=" $-   "/>
    <s v=" $-   "/>
    <x v="2"/>
    <x v="16"/>
  </r>
  <r>
    <n v="1717"/>
    <s v="WY"/>
    <x v="0"/>
    <d v="2012-12-31T00:00:00"/>
    <x v="1627"/>
    <n v="4993000000"/>
    <n v="320000000"/>
    <n v="32000000"/>
    <s v=" $-   "/>
    <x v="7"/>
    <x v="14"/>
  </r>
  <r>
    <n v="1718"/>
    <s v="WY"/>
    <x v="1"/>
    <d v="2013-12-31T00:00:00"/>
    <x v="1628"/>
    <n v="5716000000"/>
    <n v="494000000"/>
    <n v="33000000"/>
    <s v=" $-   "/>
    <x v="7"/>
    <x v="14"/>
  </r>
  <r>
    <n v="1719"/>
    <s v="WY"/>
    <x v="2"/>
    <d v="2014-12-31T00:00:00"/>
    <x v="1629"/>
    <n v="5763000000"/>
    <n v="249000000"/>
    <n v="27000000"/>
    <s v=" $-   "/>
    <x v="7"/>
    <x v="14"/>
  </r>
  <r>
    <n v="1720"/>
    <s v="WY"/>
    <x v="3"/>
    <d v="2015-12-31T00:00:00"/>
    <x v="1630"/>
    <n v="5694000000"/>
    <n v="420000000"/>
    <n v="24000000"/>
    <s v=" $-   "/>
    <x v="7"/>
    <x v="14"/>
  </r>
  <r>
    <n v="1721"/>
    <s v="WYN"/>
    <x v="0"/>
    <d v="2012-12-31T00:00:00"/>
    <x v="1631"/>
    <n v="2093000000"/>
    <n v="1389000000"/>
    <s v=" $-   "/>
    <n v="185000000"/>
    <x v="1"/>
    <x v="43"/>
  </r>
  <r>
    <n v="1722"/>
    <s v="WYN"/>
    <x v="1"/>
    <d v="2013-12-31T00:00:00"/>
    <x v="1632"/>
    <n v="2394000000"/>
    <n v="1471000000"/>
    <s v=" $-   "/>
    <n v="216000000"/>
    <x v="1"/>
    <x v="43"/>
  </r>
  <r>
    <n v="1723"/>
    <s v="WYN"/>
    <x v="2"/>
    <d v="2014-12-31T00:00:00"/>
    <x v="1633"/>
    <n v="2504000000"/>
    <n v="1557000000"/>
    <s v=" $-   "/>
    <n v="233000000"/>
    <x v="1"/>
    <x v="43"/>
  </r>
  <r>
    <n v="1724"/>
    <s v="WYN"/>
    <x v="3"/>
    <d v="2015-12-31T00:00:00"/>
    <x v="1634"/>
    <n v="2700000000"/>
    <n v="1574000000"/>
    <s v=" $-   "/>
    <n v="234000000"/>
    <x v="1"/>
    <x v="43"/>
  </r>
  <r>
    <n v="1725"/>
    <s v="WYNN"/>
    <x v="0"/>
    <d v="2012-12-31T00:00:00"/>
    <x v="1635"/>
    <n v="3251575000"/>
    <n v="481677000"/>
    <s v=" $-   "/>
    <n v="373199000"/>
    <x v="1"/>
    <x v="119"/>
  </r>
  <r>
    <n v="1726"/>
    <s v="WYNN"/>
    <x v="1"/>
    <d v="2013-12-31T00:00:00"/>
    <x v="1636"/>
    <n v="3478822000"/>
    <n v="465926000"/>
    <s v=" $-   "/>
    <n v="371051000"/>
    <x v="1"/>
    <x v="119"/>
  </r>
  <r>
    <n v="1727"/>
    <s v="WYNN"/>
    <x v="2"/>
    <d v="2014-12-31T00:00:00"/>
    <x v="1637"/>
    <n v="3316311000"/>
    <n v="502901000"/>
    <s v=" $-   "/>
    <n v="314119000"/>
    <x v="1"/>
    <x v="119"/>
  </r>
  <r>
    <n v="1728"/>
    <s v="WYNN"/>
    <x v="3"/>
    <d v="2015-12-31T00:00:00"/>
    <x v="1638"/>
    <n v="2530374000"/>
    <n v="475328000"/>
    <s v=" $-   "/>
    <n v="322629000"/>
    <x v="1"/>
    <x v="119"/>
  </r>
  <r>
    <n v="1729"/>
    <s v="XEC"/>
    <x v="0"/>
    <d v="2012-12-31T00:00:00"/>
    <x v="1639"/>
    <n v="337903000"/>
    <n v="188302000"/>
    <s v=" $-   "/>
    <n v="513916000"/>
    <x v="9"/>
    <x v="27"/>
  </r>
  <r>
    <n v="1730"/>
    <s v="XEC"/>
    <x v="1"/>
    <d v="2013-12-31T00:00:00"/>
    <x v="1640"/>
    <n v="406198000"/>
    <n v="72143000"/>
    <s v=" $-   "/>
    <n v="615874000"/>
    <x v="9"/>
    <x v="27"/>
  </r>
  <r>
    <n v="1731"/>
    <s v="XEC"/>
    <x v="2"/>
    <d v="2014-12-31T00:00:00"/>
    <x v="1641"/>
    <n v="572831000"/>
    <n v="225070000"/>
    <s v=" $-   "/>
    <n v="806021000"/>
    <x v="9"/>
    <x v="27"/>
  </r>
  <r>
    <n v="1732"/>
    <s v="XEC"/>
    <x v="3"/>
    <d v="2015-12-31T00:00:00"/>
    <x v="1642"/>
    <n v="519874000"/>
    <n v="179867000"/>
    <s v=" $-   "/>
    <n v="778923000"/>
    <x v="9"/>
    <x v="27"/>
  </r>
  <r>
    <n v="1733"/>
    <s v="XEL"/>
    <x v="0"/>
    <d v="2012-12-31T00:00:00"/>
    <x v="1643"/>
    <n v="6710036000"/>
    <n v="669451000"/>
    <s v=" $-   "/>
    <n v="926053000"/>
    <x v="5"/>
    <x v="10"/>
  </r>
  <r>
    <n v="1734"/>
    <s v="XEL"/>
    <x v="1"/>
    <d v="2013-12-31T00:00:00"/>
    <x v="1644"/>
    <n v="7408278000"/>
    <n v="681226000"/>
    <s v=" $-   "/>
    <n v="977863000"/>
    <x v="5"/>
    <x v="10"/>
  </r>
  <r>
    <n v="1735"/>
    <s v="XEL"/>
    <x v="2"/>
    <d v="2014-12-31T00:00:00"/>
    <x v="1645"/>
    <n v="7951352000"/>
    <n v="767608000"/>
    <s v=" $-   "/>
    <n v="1019045000"/>
    <x v="5"/>
    <x v="10"/>
  </r>
  <r>
    <n v="1736"/>
    <s v="XEL"/>
    <x v="3"/>
    <d v="2015-12-31T00:00:00"/>
    <x v="1646"/>
    <n v="7033633000"/>
    <n v="865817000"/>
    <s v=" $-   "/>
    <n v="1124524000"/>
    <x v="5"/>
    <x v="10"/>
  </r>
  <r>
    <n v="1737"/>
    <s v="XL"/>
    <x v="0"/>
    <d v="2012-12-31T00:00:00"/>
    <x v="1647"/>
    <n v="5165169000"/>
    <s v=" $-   "/>
    <s v=" $-   "/>
    <n v="1173955000"/>
    <x v="6"/>
    <x v="13"/>
  </r>
  <r>
    <n v="1738"/>
    <s v="XL"/>
    <x v="1"/>
    <d v="2013-12-31T00:00:00"/>
    <x v="1648"/>
    <n v="5106489000"/>
    <s v=" $-   "/>
    <s v=" $-   "/>
    <n v="1213178000"/>
    <x v="6"/>
    <x v="13"/>
  </r>
  <r>
    <n v="1739"/>
    <s v="XL"/>
    <x v="2"/>
    <d v="2014-12-31T00:00:00"/>
    <x v="1649"/>
    <n v="4239474000"/>
    <s v=" $-   "/>
    <s v=" $-   "/>
    <n v="1341315000"/>
    <x v="6"/>
    <x v="13"/>
  </r>
  <r>
    <n v="1740"/>
    <s v="XL"/>
    <x v="3"/>
    <d v="2015-12-31T00:00:00"/>
    <x v="1650"/>
    <n v="6199645000"/>
    <s v=" $-   "/>
    <s v=" $-   "/>
    <n v="1966939000"/>
    <x v="6"/>
    <x v="13"/>
  </r>
  <r>
    <n v="1741"/>
    <s v="XLNX"/>
    <x v="0"/>
    <d v="2013-03-30T00:00:00"/>
    <x v="1651"/>
    <n v="737206000"/>
    <n v="365684000"/>
    <n v="475522000"/>
    <n v="9508000"/>
    <x v="2"/>
    <x v="7"/>
  </r>
  <r>
    <n v="1742"/>
    <s v="XLNX"/>
    <x v="1"/>
    <d v="2014-03-29T00:00:00"/>
    <x v="1652"/>
    <n v="743253000"/>
    <n v="378607000"/>
    <n v="492447000"/>
    <n v="9887000"/>
    <x v="2"/>
    <x v="7"/>
  </r>
  <r>
    <n v="1743"/>
    <s v="XLNX"/>
    <x v="2"/>
    <d v="2015-03-28T00:00:00"/>
    <x v="1653"/>
    <n v="708823000"/>
    <n v="353670000"/>
    <n v="525745000"/>
    <n v="9537000"/>
    <x v="2"/>
    <x v="7"/>
  </r>
  <r>
    <n v="1744"/>
    <s v="XLNX"/>
    <x v="3"/>
    <d v="2016-04-02T00:00:00"/>
    <x v="1654"/>
    <n v="671907000"/>
    <n v="331652000"/>
    <n v="533891000"/>
    <n v="6550000"/>
    <x v="2"/>
    <x v="7"/>
  </r>
  <r>
    <n v="1745"/>
    <s v="XOM"/>
    <x v="0"/>
    <d v="2012-12-31T00:00:00"/>
    <x v="1655"/>
    <n v="302056000000"/>
    <n v="81844000000"/>
    <s v=" $-   "/>
    <n v="15888000000"/>
    <x v="9"/>
    <x v="48"/>
  </r>
  <r>
    <n v="1746"/>
    <s v="XOM"/>
    <x v="1"/>
    <d v="2013-12-31T00:00:00"/>
    <x v="1656"/>
    <n v="284681000000"/>
    <n v="76696000000"/>
    <s v=" $-   "/>
    <n v="17182000000"/>
    <x v="9"/>
    <x v="48"/>
  </r>
  <r>
    <n v="1747"/>
    <s v="XOM"/>
    <x v="2"/>
    <d v="2014-12-31T00:00:00"/>
    <x v="1657"/>
    <n v="266831000000"/>
    <n v="74226000000"/>
    <s v=" $-   "/>
    <n v="17297000000"/>
    <x v="9"/>
    <x v="48"/>
  </r>
  <r>
    <n v="1748"/>
    <s v="XOM"/>
    <x v="3"/>
    <d v="2015-12-31T00:00:00"/>
    <x v="1658"/>
    <n v="165590000000"/>
    <n v="61444000000"/>
    <s v=" $-   "/>
    <n v="18048000000"/>
    <x v="9"/>
    <x v="48"/>
  </r>
  <r>
    <n v="1749"/>
    <s v="XRAY"/>
    <x v="0"/>
    <d v="2012-12-31T00:00:00"/>
    <x v="1659"/>
    <n v="1372042000"/>
    <n v="1148731000"/>
    <s v=" $-   "/>
    <s v=" $-   "/>
    <x v="3"/>
    <x v="54"/>
  </r>
  <r>
    <n v="1750"/>
    <s v="XRAY"/>
    <x v="1"/>
    <d v="2013-12-31T00:00:00"/>
    <x v="1660"/>
    <n v="1373400000"/>
    <n v="1144800000"/>
    <s v=" $-   "/>
    <s v=" $-   "/>
    <x v="3"/>
    <x v="54"/>
  </r>
  <r>
    <n v="1751"/>
    <s v="XRAY"/>
    <x v="2"/>
    <d v="2014-12-31T00:00:00"/>
    <x v="1661"/>
    <n v="1322800000"/>
    <n v="1143100000"/>
    <s v=" $-   "/>
    <s v=" $-   "/>
    <x v="3"/>
    <x v="54"/>
  </r>
  <r>
    <n v="1752"/>
    <s v="XRAY"/>
    <x v="3"/>
    <d v="2015-12-31T00:00:00"/>
    <x v="1662"/>
    <n v="1157100000"/>
    <n v="1077300000"/>
    <s v=" $-   "/>
    <s v=" $-   "/>
    <x v="3"/>
    <x v="54"/>
  </r>
  <r>
    <n v="1753"/>
    <s v="XRX"/>
    <x v="0"/>
    <d v="2012-12-31T00:00:00"/>
    <x v="1663"/>
    <n v="13634000000"/>
    <n v="4398000000"/>
    <n v="655000000"/>
    <n v="301000000"/>
    <x v="2"/>
    <x v="58"/>
  </r>
  <r>
    <n v="1754"/>
    <s v="XRX"/>
    <x v="1"/>
    <d v="2013-12-31T00:00:00"/>
    <x v="1664"/>
    <n v="13521000000"/>
    <n v="4219000000"/>
    <n v="603000000"/>
    <n v="305000000"/>
    <x v="2"/>
    <x v="58"/>
  </r>
  <r>
    <n v="1755"/>
    <s v="XRX"/>
    <x v="2"/>
    <d v="2014-12-31T00:00:00"/>
    <x v="687"/>
    <n v="13294000000"/>
    <n v="4020000000"/>
    <n v="577000000"/>
    <n v="315000000"/>
    <x v="2"/>
    <x v="58"/>
  </r>
  <r>
    <n v="1756"/>
    <s v="XRX"/>
    <x v="3"/>
    <d v="2015-12-31T00:00:00"/>
    <x v="1665"/>
    <n v="12782000000"/>
    <n v="3792000000"/>
    <n v="563000000"/>
    <n v="310000000"/>
    <x v="2"/>
    <x v="58"/>
  </r>
  <r>
    <n v="1757"/>
    <s v="XYL"/>
    <x v="0"/>
    <d v="2012-12-31T00:00:00"/>
    <x v="1666"/>
    <n v="2289000000"/>
    <n v="936000000"/>
    <n v="106000000"/>
    <s v=" $-   "/>
    <x v="0"/>
    <x v="53"/>
  </r>
  <r>
    <n v="1758"/>
    <s v="XYL"/>
    <x v="1"/>
    <d v="2013-12-31T00:00:00"/>
    <x v="1667"/>
    <n v="2338000000"/>
    <n v="990000000"/>
    <n v="104000000"/>
    <s v=" $-   "/>
    <x v="0"/>
    <x v="53"/>
  </r>
  <r>
    <n v="1759"/>
    <s v="XYL"/>
    <x v="2"/>
    <d v="2014-12-31T00:00:00"/>
    <x v="1668"/>
    <n v="2403000000"/>
    <n v="920000000"/>
    <n v="104000000"/>
    <s v=" $-   "/>
    <x v="0"/>
    <x v="53"/>
  </r>
  <r>
    <n v="1760"/>
    <s v="XYL"/>
    <x v="3"/>
    <d v="2015-12-31T00:00:00"/>
    <x v="1669"/>
    <n v="2249000000"/>
    <n v="854000000"/>
    <n v="95000000"/>
    <s v=" $-   "/>
    <x v="0"/>
    <x v="53"/>
  </r>
  <r>
    <n v="1761"/>
    <s v="YHOO"/>
    <x v="0"/>
    <d v="2012-12-31T00:00:00"/>
    <x v="1670"/>
    <n v="1620566000"/>
    <n v="1641819000"/>
    <n v="885824000"/>
    <n v="35819000"/>
    <x v="2"/>
    <x v="16"/>
  </r>
  <r>
    <n v="1762"/>
    <s v="YHOO"/>
    <x v="1"/>
    <d v="2013-12-31T00:00:00"/>
    <x v="1671"/>
    <n v="1349380000"/>
    <n v="1751275000"/>
    <n v="957587000"/>
    <n v="44841000"/>
    <x v="2"/>
    <x v="16"/>
  </r>
  <r>
    <n v="1763"/>
    <s v="YHOO"/>
    <x v="2"/>
    <d v="2014-12-31T00:00:00"/>
    <x v="1672"/>
    <n v="1387375000"/>
    <n v="1770710000"/>
    <n v="1156386000"/>
    <n v="66750000"/>
    <x v="2"/>
    <x v="16"/>
  </r>
  <r>
    <n v="1764"/>
    <s v="YHOO"/>
    <x v="3"/>
    <d v="2015-12-31T00:00:00"/>
    <x v="1673"/>
    <n v="2077748000"/>
    <n v="1768522000"/>
    <n v="1177923000"/>
    <n v="79042000"/>
    <x v="2"/>
    <x v="16"/>
  </r>
  <r>
    <n v="1765"/>
    <s v="YUM"/>
    <x v="0"/>
    <d v="2012-12-29T00:00:00"/>
    <x v="1674"/>
    <n v="9852000000"/>
    <n v="1450000000"/>
    <s v=" $-   "/>
    <s v=" $-   "/>
    <x v="1"/>
    <x v="51"/>
  </r>
  <r>
    <n v="1766"/>
    <s v="YUM"/>
    <x v="1"/>
    <d v="2013-12-28T00:00:00"/>
    <x v="1675"/>
    <n v="9501000000"/>
    <n v="1454000000"/>
    <s v=" $-   "/>
    <s v=" $-   "/>
    <x v="1"/>
    <x v="51"/>
  </r>
  <r>
    <n v="1767"/>
    <s v="YUM"/>
    <x v="2"/>
    <d v="2014-12-27T00:00:00"/>
    <x v="1676"/>
    <n v="9682000000"/>
    <n v="1505000000"/>
    <s v=" $-   "/>
    <s v=" $-   "/>
    <x v="1"/>
    <x v="51"/>
  </r>
  <r>
    <n v="1768"/>
    <s v="YUM"/>
    <x v="3"/>
    <d v="2015-12-26T00:00:00"/>
    <x v="1677"/>
    <n v="9359000000"/>
    <n v="1746000000"/>
    <s v=" $-   "/>
    <s v=" $-   "/>
    <x v="1"/>
    <x v="51"/>
  </r>
  <r>
    <n v="1769"/>
    <s v="ZBH"/>
    <x v="0"/>
    <d v="2012-12-31T00:00:00"/>
    <x v="1678"/>
    <n v="1125200000"/>
    <n v="1822100000"/>
    <n v="225600000"/>
    <s v=" $-   "/>
    <x v="3"/>
    <x v="5"/>
  </r>
  <r>
    <n v="1770"/>
    <s v="ZBH"/>
    <x v="1"/>
    <d v="2013-12-31T00:00:00"/>
    <x v="1679"/>
    <n v="1266700000"/>
    <n v="1796300000"/>
    <n v="203000000"/>
    <n v="78500000"/>
    <x v="3"/>
    <x v="5"/>
  </r>
  <r>
    <n v="1771"/>
    <s v="ZBH"/>
    <x v="2"/>
    <d v="2014-12-31T00:00:00"/>
    <x v="1680"/>
    <n v="1242800000"/>
    <n v="1772200000"/>
    <n v="187400000"/>
    <n v="92500000"/>
    <x v="3"/>
    <x v="5"/>
  </r>
  <r>
    <n v="1772"/>
    <s v="ZBH"/>
    <x v="3"/>
    <d v="2015-12-31T00:00:00"/>
    <x v="1681"/>
    <n v="1800600000"/>
    <n v="2291900000"/>
    <n v="268800000"/>
    <n v="337400000"/>
    <x v="3"/>
    <x v="5"/>
  </r>
  <r>
    <n v="1773"/>
    <s v="ZION"/>
    <x v="0"/>
    <d v="2012-12-31T00:00:00"/>
    <x v="1682"/>
    <n v="80146000"/>
    <n v="1579007000"/>
    <s v=" $-   "/>
    <n v="31237000"/>
    <x v="6"/>
    <x v="46"/>
  </r>
  <r>
    <n v="1774"/>
    <s v="ZION"/>
    <x v="1"/>
    <d v="2013-12-31T00:00:00"/>
    <x v="1683"/>
    <n v="58913000"/>
    <n v="1700064000"/>
    <s v=" $-   "/>
    <n v="-72761000"/>
    <x v="6"/>
    <x v="46"/>
  </r>
  <r>
    <n v="1775"/>
    <s v="ZION"/>
    <x v="2"/>
    <d v="2014-12-31T00:00:00"/>
    <x v="1684"/>
    <n v="49736000"/>
    <n v="1654369000"/>
    <s v=" $-   "/>
    <n v="-87159000"/>
    <x v="6"/>
    <x v="46"/>
  </r>
  <r>
    <n v="1776"/>
    <s v="ZION"/>
    <x v="3"/>
    <d v="2015-12-31T00:00:00"/>
    <x v="1685"/>
    <n v="49344000"/>
    <n v="1591239000"/>
    <s v=" $-   "/>
    <n v="49282000"/>
    <x v="6"/>
    <x v="46"/>
  </r>
  <r>
    <n v="1777"/>
    <s v="ZTS"/>
    <x v="0"/>
    <d v="2013-12-31T00:00:00"/>
    <x v="1686"/>
    <n v="1669000000"/>
    <n v="1613000000"/>
    <n v="399000000"/>
    <n v="60000000"/>
    <x v="3"/>
    <x v="3"/>
  </r>
  <r>
    <n v="1778"/>
    <s v="ZTS"/>
    <x v="1"/>
    <d v="2014-12-31T00:00:00"/>
    <x v="1687"/>
    <n v="1717000000"/>
    <n v="1643000000"/>
    <n v="396000000"/>
    <n v="60000000"/>
    <x v="3"/>
    <x v="3"/>
  </r>
  <r>
    <n v="1779"/>
    <s v="ZTS"/>
    <x v="2"/>
    <d v="2015-12-31T00:00:00"/>
    <x v="1688"/>
    <n v="1738000000"/>
    <n v="1532000000"/>
    <n v="364000000"/>
    <n v="61000000"/>
    <x v="3"/>
    <x v="3"/>
  </r>
  <r>
    <n v="1780"/>
    <s v="ZTS"/>
    <x v="3"/>
    <d v="2016-12-31T00:00:00"/>
    <x v="1689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ED6DA-AA0C-4DBF-A7E1-8EC88A92CB6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5" firstHeaderRow="0" firstDataRow="1" firstDataCol="1"/>
  <pivotFields count="11"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 Total Revenue " fld="4" baseField="2" baseItem="1" numFmtId="6"/>
    <dataField name="Sum of  Other Operating Items " fld="8" baseField="9" baseItem="0"/>
    <dataField name="Sum of  Research and Development " fld="7" baseField="9" baseItem="0"/>
    <dataField name="Sum of  Sales, General and Admin. " fld="6" baseField="9" baseItem="0"/>
    <dataField name="Sum of  Cost of Goods Sold " fld="5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EC3369-75C6-4C58-AC17-8112BC61CAD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3" firstHeaderRow="1" firstDataRow="1" firstDataCol="1" rowPageCount="1" colPageCount="1"/>
  <pivotFields count="11"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 sortType="ascending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10"/>
  </rowFields>
  <rowItems count="10">
    <i>
      <x v="14"/>
    </i>
    <i>
      <x v="48"/>
    </i>
    <i>
      <x v="49"/>
    </i>
    <i>
      <x v="50"/>
    </i>
    <i>
      <x v="51"/>
    </i>
    <i>
      <x v="52"/>
    </i>
    <i>
      <x v="76"/>
    </i>
    <i>
      <x v="77"/>
    </i>
    <i>
      <x v="92"/>
    </i>
    <i t="grand">
      <x/>
    </i>
  </rowItems>
  <colItems count="1">
    <i/>
  </colItems>
  <pageFields count="1">
    <pageField fld="9" item="4" hier="-1"/>
  </pageFields>
  <dataFields count="1">
    <dataField name="Sum of  Total Revenue " fld="4" baseField="0" baseItem="0" numFmtId="6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59F8D-7BB4-4CA8-8D86-A9EE35F47E61}" name="Table1" displayName="Table1" ref="A17:B28" totalsRowShown="0" headerRowDxfId="2">
  <autoFilter ref="A17:B28" xr:uid="{CF759F8D-7BB4-4CA8-8D86-A9EE35F47E61}"/>
  <sortState xmlns:xlrd2="http://schemas.microsoft.com/office/spreadsheetml/2017/richdata2" ref="A18:B28">
    <sortCondition descending="1" ref="B17:B28"/>
  </sortState>
  <tableColumns count="2">
    <tableColumn id="1" xr3:uid="{1C4C4283-A827-4F27-B785-ECE691A3E848}" name="GICS Sector" dataDxfId="1"/>
    <tableColumn id="2" xr3:uid="{E4FA33D7-0A22-4DDE-A44A-28ADF734460F}" name="Sum of  Research and Development 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4CA4-A746-4DAE-B9BB-1B7582FF80D1}">
  <dimension ref="A3:F30"/>
  <sheetViews>
    <sheetView topLeftCell="A40" workbookViewId="0">
      <selection activeCell="D45" sqref="D45"/>
    </sheetView>
  </sheetViews>
  <sheetFormatPr defaultRowHeight="15" x14ac:dyDescent="0.25"/>
  <cols>
    <col min="1" max="1" width="27.7109375" bestFit="1" customWidth="1"/>
    <col min="2" max="2" width="35.5703125" customWidth="1"/>
    <col min="3" max="3" width="29.140625" bestFit="1" customWidth="1"/>
    <col min="4" max="4" width="34.28515625" bestFit="1" customWidth="1"/>
    <col min="5" max="5" width="32.7109375" bestFit="1" customWidth="1"/>
    <col min="6" max="6" width="26.42578125" bestFit="1" customWidth="1"/>
    <col min="7" max="39" width="12.85546875" bestFit="1" customWidth="1"/>
    <col min="40" max="943" width="14.5703125" bestFit="1" customWidth="1"/>
    <col min="944" max="1622" width="15.5703125" bestFit="1" customWidth="1"/>
    <col min="1623" max="1691" width="16.5703125" bestFit="1" customWidth="1"/>
    <col min="1692" max="1692" width="11.28515625" bestFit="1" customWidth="1"/>
  </cols>
  <sheetData>
    <row r="3" spans="1:6" x14ac:dyDescent="0.25">
      <c r="A3" s="3" t="s">
        <v>577</v>
      </c>
      <c r="B3" t="s">
        <v>579</v>
      </c>
      <c r="C3" t="s">
        <v>582</v>
      </c>
      <c r="D3" t="s">
        <v>583</v>
      </c>
      <c r="E3" t="s">
        <v>581</v>
      </c>
      <c r="F3" t="s">
        <v>580</v>
      </c>
    </row>
    <row r="4" spans="1:6" x14ac:dyDescent="0.25">
      <c r="A4" s="4" t="s">
        <v>19</v>
      </c>
      <c r="B4" s="2">
        <v>5623668607000</v>
      </c>
      <c r="C4">
        <v>75189031000</v>
      </c>
      <c r="D4">
        <v>2387148000</v>
      </c>
      <c r="E4">
        <v>1061780331000</v>
      </c>
      <c r="F4">
        <v>3910065646000</v>
      </c>
    </row>
    <row r="5" spans="1:6" x14ac:dyDescent="0.25">
      <c r="A5" s="4" t="s">
        <v>36</v>
      </c>
      <c r="B5" s="2">
        <v>5729846251000</v>
      </c>
      <c r="C5">
        <v>9851163000</v>
      </c>
      <c r="D5">
        <v>7251067000</v>
      </c>
      <c r="E5">
        <v>930496467000</v>
      </c>
      <c r="F5">
        <v>4220582806000</v>
      </c>
    </row>
    <row r="6" spans="1:6" x14ac:dyDescent="0.25">
      <c r="A6" s="4" t="s">
        <v>83</v>
      </c>
      <c r="B6" s="2">
        <v>4834114768000</v>
      </c>
      <c r="C6">
        <v>351150113000</v>
      </c>
      <c r="D6">
        <v>2076513000</v>
      </c>
      <c r="E6">
        <v>614425061000</v>
      </c>
      <c r="F6">
        <v>3426183542000</v>
      </c>
    </row>
    <row r="7" spans="1:6" x14ac:dyDescent="0.25">
      <c r="A7" s="4" t="s">
        <v>47</v>
      </c>
      <c r="B7" s="2">
        <v>3415396723000</v>
      </c>
      <c r="C7">
        <v>332810261000</v>
      </c>
      <c r="D7">
        <v>240130000</v>
      </c>
      <c r="E7">
        <v>1310306286000</v>
      </c>
      <c r="F7">
        <v>1046499348000</v>
      </c>
    </row>
    <row r="8" spans="1:6" x14ac:dyDescent="0.25">
      <c r="A8" s="4" t="s">
        <v>25</v>
      </c>
      <c r="B8" s="2">
        <v>4458012375000</v>
      </c>
      <c r="C8">
        <v>260561290000</v>
      </c>
      <c r="D8">
        <v>204122900000</v>
      </c>
      <c r="E8">
        <v>594523810000</v>
      </c>
      <c r="F8">
        <v>2915196726000</v>
      </c>
    </row>
    <row r="9" spans="1:6" x14ac:dyDescent="0.25">
      <c r="A9" s="4" t="s">
        <v>13</v>
      </c>
      <c r="B9" s="2">
        <v>4103821019000</v>
      </c>
      <c r="C9">
        <v>82636274000</v>
      </c>
      <c r="D9">
        <v>57699749000</v>
      </c>
      <c r="E9">
        <v>887964825000</v>
      </c>
      <c r="F9">
        <v>2556081614000</v>
      </c>
    </row>
    <row r="10" spans="1:6" x14ac:dyDescent="0.25">
      <c r="A10" s="4" t="s">
        <v>22</v>
      </c>
      <c r="B10" s="2">
        <v>3662792220000</v>
      </c>
      <c r="C10">
        <v>18863041000</v>
      </c>
      <c r="D10">
        <v>325038637000</v>
      </c>
      <c r="E10">
        <v>610328801000</v>
      </c>
      <c r="F10">
        <v>1888087165000</v>
      </c>
    </row>
    <row r="11" spans="1:6" x14ac:dyDescent="0.25">
      <c r="A11" s="4" t="s">
        <v>59</v>
      </c>
      <c r="B11" s="2">
        <v>1124278980000</v>
      </c>
      <c r="C11">
        <v>18778600000</v>
      </c>
      <c r="D11">
        <v>22497838000</v>
      </c>
      <c r="E11">
        <v>143884659000</v>
      </c>
      <c r="F11">
        <v>798181266000</v>
      </c>
    </row>
    <row r="12" spans="1:6" x14ac:dyDescent="0.25">
      <c r="A12" s="4" t="s">
        <v>52</v>
      </c>
      <c r="B12" s="2">
        <v>261218429000</v>
      </c>
      <c r="C12">
        <v>48351741000</v>
      </c>
      <c r="D12">
        <v>148210000</v>
      </c>
      <c r="E12">
        <v>28678772000</v>
      </c>
      <c r="F12">
        <v>118006079000</v>
      </c>
    </row>
    <row r="13" spans="1:6" x14ac:dyDescent="0.25">
      <c r="A13" s="4" t="s">
        <v>182</v>
      </c>
      <c r="B13" s="2">
        <v>1150747853000</v>
      </c>
      <c r="C13">
        <v>168799807000</v>
      </c>
      <c r="D13">
        <v>0</v>
      </c>
      <c r="E13">
        <v>311963141000</v>
      </c>
      <c r="F13">
        <v>473606000000</v>
      </c>
    </row>
    <row r="14" spans="1:6" x14ac:dyDescent="0.25">
      <c r="A14" s="4" t="s">
        <v>42</v>
      </c>
      <c r="B14" s="2">
        <v>1069025171000</v>
      </c>
      <c r="C14">
        <v>120576281000</v>
      </c>
      <c r="D14">
        <v>0</v>
      </c>
      <c r="E14">
        <v>94694149000</v>
      </c>
      <c r="F14">
        <v>646648002000</v>
      </c>
    </row>
    <row r="15" spans="1:6" x14ac:dyDescent="0.25">
      <c r="A15" s="4" t="s">
        <v>578</v>
      </c>
      <c r="B15" s="2">
        <v>35432922396000</v>
      </c>
      <c r="C15">
        <v>1487567602000</v>
      </c>
      <c r="D15">
        <v>621462192000</v>
      </c>
      <c r="E15">
        <v>6589046302000</v>
      </c>
      <c r="F15">
        <v>21999138194000</v>
      </c>
    </row>
    <row r="17" spans="1:4" x14ac:dyDescent="0.25">
      <c r="A17" s="8" t="s">
        <v>8</v>
      </c>
      <c r="B17" s="8" t="s">
        <v>583</v>
      </c>
    </row>
    <row r="18" spans="1:4" x14ac:dyDescent="0.25">
      <c r="A18" s="4" t="s">
        <v>22</v>
      </c>
      <c r="B18" s="6">
        <v>325038637000</v>
      </c>
    </row>
    <row r="19" spans="1:4" x14ac:dyDescent="0.25">
      <c r="A19" s="4" t="s">
        <v>25</v>
      </c>
      <c r="B19" s="6">
        <v>204122900000</v>
      </c>
    </row>
    <row r="20" spans="1:4" x14ac:dyDescent="0.25">
      <c r="A20" s="4" t="s">
        <v>13</v>
      </c>
      <c r="B20" s="6">
        <v>57699749000</v>
      </c>
    </row>
    <row r="21" spans="1:4" x14ac:dyDescent="0.25">
      <c r="A21" s="4" t="s">
        <v>59</v>
      </c>
      <c r="B21" s="6">
        <v>22497838000</v>
      </c>
    </row>
    <row r="22" spans="1:4" x14ac:dyDescent="0.25">
      <c r="A22" s="4" t="s">
        <v>36</v>
      </c>
      <c r="B22" s="6">
        <v>7251067000</v>
      </c>
    </row>
    <row r="23" spans="1:4" x14ac:dyDescent="0.25">
      <c r="A23" s="4" t="s">
        <v>19</v>
      </c>
      <c r="B23" s="6">
        <v>2387148000</v>
      </c>
    </row>
    <row r="24" spans="1:4" x14ac:dyDescent="0.25">
      <c r="A24" s="4" t="s">
        <v>83</v>
      </c>
      <c r="B24" s="6">
        <v>2076513000</v>
      </c>
    </row>
    <row r="25" spans="1:4" x14ac:dyDescent="0.25">
      <c r="A25" s="4" t="s">
        <v>47</v>
      </c>
      <c r="B25" s="6">
        <v>240130000</v>
      </c>
    </row>
    <row r="26" spans="1:4" x14ac:dyDescent="0.25">
      <c r="A26" s="4" t="s">
        <v>52</v>
      </c>
      <c r="B26" s="6">
        <v>148210000</v>
      </c>
    </row>
    <row r="27" spans="1:4" x14ac:dyDescent="0.25">
      <c r="A27" s="4" t="s">
        <v>182</v>
      </c>
      <c r="B27" s="6">
        <v>0</v>
      </c>
    </row>
    <row r="28" spans="1:4" x14ac:dyDescent="0.25">
      <c r="A28" s="4" t="s">
        <v>42</v>
      </c>
      <c r="B28" s="6">
        <v>0</v>
      </c>
    </row>
    <row r="30" spans="1:4" x14ac:dyDescent="0.25">
      <c r="A30" s="28" t="s">
        <v>611</v>
      </c>
      <c r="B30" s="28"/>
      <c r="C30" s="28"/>
      <c r="D30" s="28"/>
    </row>
  </sheetData>
  <sortState xmlns:xlrd2="http://schemas.microsoft.com/office/spreadsheetml/2017/richdata2" ref="A18:B28">
    <sortCondition ref="A17:A28"/>
  </sortState>
  <mergeCells count="1">
    <mergeCell ref="A30:D30"/>
  </mergeCell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D70B-9754-44C2-A558-24D225DAD87E}">
  <dimension ref="A1:E24"/>
  <sheetViews>
    <sheetView topLeftCell="A7" workbookViewId="0">
      <selection activeCell="I18" sqref="I18"/>
    </sheetView>
  </sheetViews>
  <sheetFormatPr defaultRowHeight="15" x14ac:dyDescent="0.25"/>
  <cols>
    <col min="1" max="1" width="27.28515625" bestFit="1" customWidth="1"/>
    <col min="2" max="2" width="21.85546875" bestFit="1" customWidth="1"/>
    <col min="3" max="3" width="18.28515625" bestFit="1" customWidth="1"/>
    <col min="4" max="4" width="26.85546875" customWidth="1"/>
    <col min="5" max="5" width="21.85546875" bestFit="1" customWidth="1"/>
    <col min="6" max="6" width="18.28515625" bestFit="1" customWidth="1"/>
  </cols>
  <sheetData>
    <row r="1" spans="1:5" x14ac:dyDescent="0.25">
      <c r="A1" s="3" t="s">
        <v>8</v>
      </c>
      <c r="B1" t="s">
        <v>25</v>
      </c>
      <c r="D1" s="5" t="s">
        <v>25</v>
      </c>
      <c r="E1" s="5" t="s">
        <v>579</v>
      </c>
    </row>
    <row r="2" spans="1:5" x14ac:dyDescent="0.25">
      <c r="D2" s="4" t="s">
        <v>28</v>
      </c>
      <c r="E2" s="2">
        <v>1649837041000</v>
      </c>
    </row>
    <row r="3" spans="1:5" x14ac:dyDescent="0.25">
      <c r="A3" s="3" t="s">
        <v>577</v>
      </c>
      <c r="B3" t="s">
        <v>579</v>
      </c>
      <c r="D3" s="4" t="s">
        <v>81</v>
      </c>
      <c r="E3" s="2">
        <v>1271524300000</v>
      </c>
    </row>
    <row r="4" spans="1:5" x14ac:dyDescent="0.25">
      <c r="A4" s="4" t="s">
        <v>66</v>
      </c>
      <c r="B4" s="2">
        <v>263036171000</v>
      </c>
      <c r="D4" s="4" t="s">
        <v>26</v>
      </c>
      <c r="E4" s="2">
        <v>579159700000</v>
      </c>
    </row>
    <row r="5" spans="1:5" x14ac:dyDescent="0.25">
      <c r="A5" s="4" t="s">
        <v>28</v>
      </c>
      <c r="B5" s="2">
        <v>1649837041000</v>
      </c>
      <c r="D5" s="4" t="s">
        <v>30</v>
      </c>
      <c r="E5" s="2">
        <v>380238544000</v>
      </c>
    </row>
    <row r="6" spans="1:5" x14ac:dyDescent="0.25">
      <c r="A6" s="4" t="s">
        <v>30</v>
      </c>
      <c r="B6" s="2">
        <v>380238544000</v>
      </c>
      <c r="D6" s="4" t="s">
        <v>66</v>
      </c>
      <c r="E6" s="2">
        <v>263036171000</v>
      </c>
    </row>
    <row r="7" spans="1:5" x14ac:dyDescent="0.25">
      <c r="A7" s="4" t="s">
        <v>199</v>
      </c>
      <c r="B7" s="2">
        <v>245946673000</v>
      </c>
      <c r="D7" s="4" t="s">
        <v>199</v>
      </c>
      <c r="E7" s="2">
        <v>245946673000</v>
      </c>
    </row>
    <row r="8" spans="1:5" x14ac:dyDescent="0.25">
      <c r="A8" s="4" t="s">
        <v>166</v>
      </c>
      <c r="B8" s="2">
        <v>35065425000</v>
      </c>
      <c r="D8" s="4" t="s">
        <v>166</v>
      </c>
      <c r="E8" s="2">
        <v>35065425000</v>
      </c>
    </row>
    <row r="9" spans="1:5" x14ac:dyDescent="0.25">
      <c r="A9" s="4" t="s">
        <v>136</v>
      </c>
      <c r="B9" s="2">
        <v>15535191000</v>
      </c>
      <c r="D9" s="4" t="s">
        <v>318</v>
      </c>
      <c r="E9" s="2">
        <v>17669330000</v>
      </c>
    </row>
    <row r="10" spans="1:5" x14ac:dyDescent="0.25">
      <c r="A10" s="4" t="s">
        <v>318</v>
      </c>
      <c r="B10" s="2">
        <v>17669330000</v>
      </c>
      <c r="D10" s="4" t="s">
        <v>136</v>
      </c>
      <c r="E10" s="2">
        <v>15535191000</v>
      </c>
    </row>
    <row r="11" spans="1:5" x14ac:dyDescent="0.25">
      <c r="A11" s="4" t="s">
        <v>81</v>
      </c>
      <c r="B11" s="2">
        <v>1271524300000</v>
      </c>
    </row>
    <row r="12" spans="1:5" x14ac:dyDescent="0.25">
      <c r="A12" s="4" t="s">
        <v>26</v>
      </c>
      <c r="B12" s="2">
        <v>579159700000</v>
      </c>
    </row>
    <row r="13" spans="1:5" x14ac:dyDescent="0.25">
      <c r="A13" s="4" t="s">
        <v>578</v>
      </c>
      <c r="B13" s="2">
        <v>4458012375000</v>
      </c>
    </row>
    <row r="15" spans="1:5" x14ac:dyDescent="0.25">
      <c r="A15" s="4"/>
      <c r="B15" s="2"/>
    </row>
    <row r="16" spans="1:5" x14ac:dyDescent="0.25">
      <c r="A16" t="s">
        <v>584</v>
      </c>
      <c r="B16" s="2">
        <f>MAX(B4:B12)</f>
        <v>1649837041000</v>
      </c>
    </row>
    <row r="17" spans="1:2" x14ac:dyDescent="0.25">
      <c r="A17" t="s">
        <v>586</v>
      </c>
      <c r="B17" s="2">
        <f>MIN(B4:B12)</f>
        <v>15535191000</v>
      </c>
    </row>
    <row r="18" spans="1:2" x14ac:dyDescent="0.25">
      <c r="A18" s="4" t="s">
        <v>585</v>
      </c>
      <c r="B18" s="2">
        <f>AVERAGE(B4:B12)</f>
        <v>495334708333.33331</v>
      </c>
    </row>
    <row r="19" spans="1:2" x14ac:dyDescent="0.25">
      <c r="A19" s="4" t="s">
        <v>587</v>
      </c>
      <c r="B19" s="2">
        <f>MEDIAN(B4:B12)</f>
        <v>263036171000</v>
      </c>
    </row>
    <row r="20" spans="1:2" x14ac:dyDescent="0.25">
      <c r="A20" t="s">
        <v>588</v>
      </c>
      <c r="B20" s="2">
        <f>B16-B17</f>
        <v>1634301850000</v>
      </c>
    </row>
    <row r="21" spans="1:2" x14ac:dyDescent="0.25">
      <c r="A21" s="4" t="s">
        <v>589</v>
      </c>
      <c r="B21" s="6">
        <f>_xlfn.QUARTILE.INC(B4:B12,1)</f>
        <v>35065425000</v>
      </c>
    </row>
    <row r="22" spans="1:2" x14ac:dyDescent="0.25">
      <c r="A22" s="4" t="s">
        <v>590</v>
      </c>
      <c r="B22" s="6">
        <f>_xlfn.QUARTILE.INC(B4:B12,2)</f>
        <v>263036171000</v>
      </c>
    </row>
    <row r="23" spans="1:2" x14ac:dyDescent="0.25">
      <c r="A23" s="4" t="s">
        <v>591</v>
      </c>
      <c r="B23" s="6">
        <f>_xlfn.QUARTILE.INC(B4:B12,3)</f>
        <v>579159700000</v>
      </c>
    </row>
    <row r="24" spans="1:2" x14ac:dyDescent="0.25">
      <c r="A24" s="4" t="s">
        <v>592</v>
      </c>
      <c r="B24" s="7">
        <f>B23-B21</f>
        <v>544094275000</v>
      </c>
    </row>
  </sheetData>
  <autoFilter ref="D1:E1" xr:uid="{5F49D70B-9754-44C2-A558-24D225DAD87E}">
    <sortState xmlns:xlrd2="http://schemas.microsoft.com/office/spreadsheetml/2017/richdata2" ref="D2:E10">
      <sortCondition descending="1" ref="E1"/>
    </sortState>
  </autoFilter>
  <phoneticPr fontId="18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DE5A-3191-4932-92D1-1538B6E67935}">
  <sheetPr filterMode="1"/>
  <dimension ref="A1:K1711"/>
  <sheetViews>
    <sheetView tabSelected="1" workbookViewId="0">
      <selection activeCell="K126" sqref="K126"/>
    </sheetView>
  </sheetViews>
  <sheetFormatPr defaultRowHeight="15" x14ac:dyDescent="0.25"/>
  <cols>
    <col min="2" max="2" width="13.28515625" bestFit="1" customWidth="1"/>
    <col min="4" max="4" width="13.285156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28515625" bestFit="1" customWidth="1"/>
    <col min="9" max="9" width="21.5703125" bestFit="1" customWidth="1"/>
    <col min="10" max="10" width="27.7109375" bestFit="1" customWidth="1"/>
    <col min="11" max="11" width="44" bestFit="1" customWidth="1"/>
  </cols>
  <sheetData>
    <row r="1" spans="1:11" x14ac:dyDescent="0.25">
      <c r="A1" t="s">
        <v>576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hidden="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hidden="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hidden="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hidden="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hidden="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hidden="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hidden="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hidden="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hidden="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hidden="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hidden="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hidden="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hidden="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hidden="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hidden="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hidden="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hidden="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hidden="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hidden="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hidden="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hidden="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hidden="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hidden="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hidden="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hidden="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hidden="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hidden="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hidden="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hidden="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hidden="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hidden="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hidden="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hidden="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hidden="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hidden="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hidden="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hidden="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hidden="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hidden="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hidden="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hidden="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hidden="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hidden="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hidden="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hidden="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hidden="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hidden="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hidden="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hidden="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hidden="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hidden="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hidden="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hidden="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hidden="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hidden="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hidden="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hidden="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hidden="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hidden="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hidden="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hidden="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hidden="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hidden="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hidden="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hidden="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hidden="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hidden="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hidden="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hidden="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hidden="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hidden="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hidden="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hidden="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hidden="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hidden="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hidden="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hidden="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hidden="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hidden="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hidden="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hidden="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hidden="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hidden="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hidden="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hidden="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hidden="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hidden="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hidden="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hidden="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hidden="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hidden="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hidden="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hidden="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hidden="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hidden="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hidden="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hidden="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hidden="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hidden="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hidden="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hidden="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hidden="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hidden="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hidden="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hidden="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hidden="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hidden="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hidden="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hidden="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hidden="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hidden="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hidden="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hidden="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hidden="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hidden="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hidden="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hidden="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hidden="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hidden="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hidden="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hidden="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hidden="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hidden="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hidden="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hidden="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hidden="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hidden="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hidden="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hidden="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hidden="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hidden="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hidden="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hidden="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hidden="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hidden="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hidden="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hidden="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hidden="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hidden="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hidden="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hidden="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hidden="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hidden="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hidden="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hidden="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hidden="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hidden="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hidden="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hidden="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hidden="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hidden="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hidden="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hidden="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hidden="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hidden="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hidden="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hidden="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hidden="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hidden="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hidden="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hidden="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hidden="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hidden="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hidden="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hidden="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hidden="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hidden="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hidden="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hidden="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hidden="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hidden="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hidden="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hidden="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hidden="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hidden="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hidden="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hidden="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hidden="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hidden="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hidden="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hidden="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hidden="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hidden="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hidden="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hidden="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hidden="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hidden="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hidden="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hidden="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hidden="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hidden="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hidden="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hidden="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hidden="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hidden="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hidden="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hidden="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hidden="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hidden="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hidden="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hidden="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hidden="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hidden="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hidden="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hidden="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hidden="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hidden="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hidden="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hidden="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hidden="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hidden="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hidden="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hidden="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hidden="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hidden="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hidden="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hidden="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hidden="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hidden="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hidden="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hidden="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hidden="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hidden="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hidden="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hidden="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hidden="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hidden="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hidden="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hidden="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hidden="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hidden="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hidden="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hidden="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hidden="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hidden="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hidden="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hidden="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hidden="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hidden="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hidden="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hidden="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hidden="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hidden="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hidden="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hidden="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hidden="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hidden="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hidden="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hidden="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hidden="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hidden="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hidden="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hidden="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hidden="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hidden="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hidden="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hidden="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hidden="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hidden="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hidden="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hidden="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hidden="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hidden="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hidden="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hidden="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hidden="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hidden="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hidden="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hidden="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hidden="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hidden="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hidden="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hidden="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hidden="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hidden="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hidden="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hidden="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hidden="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hidden="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hidden="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hidden="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hidden="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hidden="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hidden="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hidden="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hidden="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hidden="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hidden="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hidden="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hidden="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hidden="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hidden="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hidden="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hidden="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hidden="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hidden="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hidden="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hidden="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hidden="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hidden="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hidden="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hidden="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hidden="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hidden="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hidden="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hidden="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hidden="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hidden="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hidden="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hidden="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hidden="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hidden="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hidden="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hidden="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hidden="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hidden="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hidden="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hidden="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hidden="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hidden="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hidden="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hidden="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hidden="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hidden="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hidden="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hidden="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hidden="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hidden="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hidden="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hidden="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hidden="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hidden="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hidden="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hidden="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hidden="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hidden="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hidden="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hidden="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hidden="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hidden="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hidden="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hidden="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hidden="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hidden="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hidden="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hidden="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hidden="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hidden="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hidden="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hidden="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hidden="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hidden="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hidden="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hidden="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hidden="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hidden="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hidden="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hidden="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hidden="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hidden="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hidden="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hidden="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hidden="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hidden="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hidden="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hidden="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hidden="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hidden="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hidden="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hidden="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hidden="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hidden="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hidden="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hidden="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hidden="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hidden="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hidden="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hidden="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hidden="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hidden="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hidden="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hidden="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hidden="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hidden="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hidden="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hidden="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hidden="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hidden="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hidden="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hidden="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hidden="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hidden="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hidden="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hidden="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hidden="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hidden="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hidden="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hidden="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hidden="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hidden="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hidden="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hidden="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hidden="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hidden="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hidden="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hidden="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hidden="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hidden="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hidden="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hidden="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hidden="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hidden="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hidden="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hidden="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hidden="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hidden="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hidden="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hidden="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hidden="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hidden="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hidden="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hidden="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hidden="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hidden="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hidden="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hidden="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hidden="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hidden="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hidden="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hidden="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hidden="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hidden="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hidden="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hidden="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hidden="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hidden="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hidden="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hidden="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hidden="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hidden="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hidden="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hidden="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hidden="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hidden="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hidden="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hidden="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hidden="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hidden="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hidden="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hidden="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hidden="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hidden="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hidden="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hidden="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hidden="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hidden="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hidden="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hidden="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hidden="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hidden="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hidden="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hidden="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hidden="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hidden="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hidden="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hidden="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hidden="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hidden="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hidden="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hidden="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hidden="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hidden="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hidden="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hidden="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hidden="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hidden="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hidden="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hidden="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hidden="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hidden="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hidden="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hidden="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hidden="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hidden="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hidden="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hidden="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hidden="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hidden="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hidden="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hidden="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hidden="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hidden="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hidden="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hidden="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hidden="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hidden="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hidden="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hidden="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hidden="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hidden="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hidden="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hidden="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hidden="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hidden="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hidden="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hidden="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hidden="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hidden="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hidden="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hidden="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hidden="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hidden="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hidden="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hidden="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hidden="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hidden="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hidden="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hidden="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hidden="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hidden="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hidden="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hidden="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hidden="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hidden="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hidden="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hidden="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hidden="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hidden="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hidden="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hidden="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hidden="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hidden="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hidden="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hidden="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hidden="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hidden="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hidden="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hidden="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hidden="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hidden="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hidden="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hidden="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hidden="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hidden="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hidden="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hidden="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hidden="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hidden="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hidden="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hidden="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hidden="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hidden="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hidden="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hidden="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hidden="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hidden="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hidden="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hidden="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hidden="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hidden="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hidden="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hidden="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hidden="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hidden="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hidden="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hidden="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hidden="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hidden="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hidden="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hidden="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hidden="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hidden="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hidden="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hidden="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hidden="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hidden="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hidden="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hidden="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hidden="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hidden="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hidden="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hidden="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hidden="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hidden="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hidden="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hidden="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hidden="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hidden="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hidden="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hidden="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hidden="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hidden="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hidden="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hidden="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hidden="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hidden="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hidden="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hidden="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hidden="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hidden="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hidden="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hidden="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hidden="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hidden="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hidden="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hidden="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hidden="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hidden="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hidden="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hidden="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hidden="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hidden="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hidden="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hidden="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hidden="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hidden="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hidden="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hidden="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hidden="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hidden="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hidden="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hidden="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hidden="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hidden="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hidden="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hidden="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hidden="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hidden="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hidden="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hidden="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hidden="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hidden="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hidden="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hidden="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hidden="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hidden="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hidden="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hidden="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hidden="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hidden="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hidden="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hidden="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hidden="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hidden="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hidden="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hidden="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hidden="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hidden="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hidden="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hidden="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hidden="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hidden="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hidden="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hidden="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hidden="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hidden="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hidden="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hidden="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hidden="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hidden="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hidden="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hidden="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hidden="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hidden="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hidden="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hidden="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hidden="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hidden="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hidden="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hidden="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hidden="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hidden="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hidden="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hidden="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hidden="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hidden="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hidden="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hidden="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hidden="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hidden="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hidden="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hidden="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hidden="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hidden="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hidden="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hidden="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hidden="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hidden="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hidden="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hidden="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hidden="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hidden="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hidden="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hidden="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hidden="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hidden="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hidden="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hidden="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hidden="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hidden="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hidden="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hidden="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hidden="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hidden="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hidden="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hidden="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hidden="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hidden="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hidden="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hidden="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hidden="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hidden="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hidden="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hidden="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hidden="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hidden="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hidden="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hidden="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hidden="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hidden="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hidden="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hidden="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hidden="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hidden="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hidden="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hidden="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hidden="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hidden="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hidden="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hidden="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hidden="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hidden="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hidden="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hidden="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hidden="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hidden="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hidden="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hidden="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hidden="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hidden="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hidden="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hidden="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hidden="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hidden="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hidden="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hidden="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hidden="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hidden="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hidden="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hidden="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hidden="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hidden="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hidden="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hidden="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hidden="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hidden="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hidden="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hidden="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hidden="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hidden="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hidden="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hidden="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hidden="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hidden="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hidden="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hidden="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hidden="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hidden="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hidden="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hidden="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hidden="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hidden="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hidden="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hidden="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hidden="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hidden="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hidden="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hidden="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hidden="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hidden="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hidden="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hidden="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hidden="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hidden="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hidden="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hidden="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hidden="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hidden="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hidden="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hidden="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hidden="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hidden="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hidden="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hidden="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hidden="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hidden="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hidden="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hidden="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hidden="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hidden="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hidden="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hidden="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hidden="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hidden="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hidden="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hidden="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hidden="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hidden="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hidden="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hidden="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hidden="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hidden="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hidden="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hidden="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hidden="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hidden="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hidden="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hidden="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hidden="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hidden="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hidden="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hidden="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hidden="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hidden="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hidden="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hidden="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hidden="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hidden="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hidden="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hidden="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hidden="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hidden="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hidden="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hidden="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hidden="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hidden="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hidden="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hidden="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hidden="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hidden="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hidden="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hidden="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hidden="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hidden="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hidden="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hidden="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hidden="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hidden="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hidden="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hidden="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hidden="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hidden="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hidden="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hidden="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hidden="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hidden="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hidden="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hidden="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hidden="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hidden="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hidden="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hidden="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hidden="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hidden="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hidden="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hidden="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hidden="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hidden="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hidden="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hidden="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hidden="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hidden="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hidden="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hidden="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hidden="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hidden="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hidden="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hidden="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hidden="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hidden="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hidden="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hidden="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hidden="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hidden="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hidden="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hidden="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hidden="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hidden="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hidden="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hidden="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hidden="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hidden="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hidden="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hidden="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hidden="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hidden="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hidden="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hidden="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hidden="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hidden="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hidden="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hidden="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hidden="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hidden="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hidden="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hidden="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hidden="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hidden="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hidden="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hidden="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hidden="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hidden="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hidden="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hidden="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hidden="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hidden="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hidden="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hidden="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hidden="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hidden="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hidden="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hidden="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hidden="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hidden="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hidden="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hidden="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hidden="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hidden="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hidden="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hidden="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hidden="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hidden="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hidden="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hidden="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hidden="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hidden="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hidden="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hidden="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hidden="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hidden="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hidden="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hidden="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hidden="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hidden="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hidden="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hidden="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hidden="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hidden="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hidden="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hidden="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hidden="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hidden="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hidden="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hidden="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hidden="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hidden="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hidden="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hidden="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hidden="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hidden="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hidden="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hidden="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hidden="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hidden="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hidden="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hidden="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hidden="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hidden="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hidden="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hidden="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hidden="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hidden="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hidden="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hidden="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hidden="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hidden="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hidden="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hidden="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hidden="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hidden="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hidden="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hidden="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hidden="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hidden="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hidden="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hidden="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hidden="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hidden="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hidden="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hidden="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hidden="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hidden="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hidden="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hidden="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hidden="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hidden="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hidden="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hidden="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hidden="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hidden="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hidden="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hidden="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hidden="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hidden="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hidden="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hidden="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hidden="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hidden="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hidden="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hidden="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hidden="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hidden="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hidden="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hidden="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hidden="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hidden="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hidden="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hidden="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hidden="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hidden="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hidden="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hidden="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hidden="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hidden="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hidden="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hidden="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hidden="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hidden="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hidden="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hidden="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hidden="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hidden="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hidden="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hidden="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hidden="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hidden="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hidden="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hidden="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hidden="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hidden="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hidden="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hidden="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hidden="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hidden="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hidden="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hidden="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hidden="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hidden="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hidden="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hidden="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hidden="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hidden="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hidden="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hidden="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hidden="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hidden="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hidden="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hidden="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hidden="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hidden="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hidden="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hidden="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hidden="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hidden="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hidden="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hidden="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hidden="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hidden="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hidden="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hidden="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hidden="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hidden="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hidden="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hidden="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hidden="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hidden="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hidden="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hidden="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hidden="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hidden="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hidden="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hidden="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hidden="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hidden="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hidden="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hidden="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hidden="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hidden="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hidden="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hidden="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hidden="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hidden="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hidden="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hidden="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hidden="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hidden="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hidden="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hidden="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hidden="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hidden="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hidden="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hidden="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hidden="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hidden="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hidden="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hidden="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hidden="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hidden="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hidden="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hidden="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hidden="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hidden="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hidden="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hidden="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hidden="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hidden="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hidden="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hidden="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hidden="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hidden="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hidden="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hidden="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hidden="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hidden="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hidden="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hidden="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hidden="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hidden="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hidden="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hidden="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hidden="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hidden="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hidden="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hidden="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hidden="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hidden="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hidden="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hidden="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hidden="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hidden="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hidden="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hidden="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hidden="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hidden="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hidden="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hidden="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hidden="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hidden="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hidden="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hidden="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hidden="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hidden="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hidden="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hidden="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hidden="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hidden="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hidden="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hidden="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hidden="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hidden="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hidden="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hidden="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hidden="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hidden="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hidden="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hidden="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hidden="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hidden="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hidden="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hidden="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hidden="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hidden="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hidden="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hidden="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hidden="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hidden="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hidden="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hidden="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hidden="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hidden="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hidden="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hidden="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hidden="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hidden="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hidden="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hidden="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hidden="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hidden="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hidden="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hidden="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hidden="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hidden="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hidden="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hidden="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hidden="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hidden="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hidden="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hidden="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hidden="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hidden="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hidden="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hidden="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hidden="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hidden="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hidden="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hidden="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hidden="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hidden="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hidden="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hidden="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hidden="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hidden="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hidden="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hidden="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hidden="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hidden="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hidden="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hidden="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hidden="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hidden="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hidden="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hidden="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hidden="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hidden="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hidden="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hidden="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hidden="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hidden="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hidden="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hidden="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hidden="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hidden="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hidden="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hidden="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hidden="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hidden="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hidden="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hidden="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hidden="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hidden="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hidden="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hidden="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hidden="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hidden="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hidden="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hidden="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hidden="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hidden="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hidden="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hidden="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hidden="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hidden="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hidden="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hidden="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hidden="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hidden="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hidden="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hidden="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hidden="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hidden="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hidden="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hidden="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hidden="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hidden="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hidden="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hidden="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hidden="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hidden="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hidden="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hidden="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hidden="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hidden="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hidden="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hidden="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hidden="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hidden="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hidden="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hidden="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hidden="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hidden="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hidden="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hidden="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hidden="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hidden="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hidden="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hidden="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hidden="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hidden="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hidden="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hidden="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hidden="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hidden="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hidden="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hidden="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hidden="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hidden="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hidden="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hidden="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hidden="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hidden="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hidden="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hidden="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hidden="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hidden="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hidden="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hidden="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hidden="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hidden="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hidden="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hidden="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hidden="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hidden="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hidden="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hidden="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hidden="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hidden="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hidden="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hidden="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hidden="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hidden="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hidden="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hidden="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hidden="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hidden="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hidden="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hidden="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hidden="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hidden="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hidden="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hidden="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hidden="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hidden="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hidden="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hidden="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hidden="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hidden="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hidden="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hidden="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hidden="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hidden="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hidden="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hidden="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hidden="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hidden="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hidden="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hidden="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hidden="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hidden="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hidden="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hidden="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hidden="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hidden="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hidden="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hidden="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hidden="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hidden="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hidden="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hidden="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hidden="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hidden="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hidden="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hidden="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hidden="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hidden="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hidden="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hidden="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hidden="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hidden="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hidden="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hidden="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hidden="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hidden="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hidden="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hidden="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hidden="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hidden="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hidden="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hidden="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hidden="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hidden="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hidden="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hidden="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hidden="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hidden="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hidden="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hidden="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hidden="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hidden="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hidden="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hidden="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hidden="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hidden="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hidden="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hidden="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hidden="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hidden="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hidden="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hidden="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hidden="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hidden="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hidden="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hidden="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hidden="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hidden="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hidden="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hidden="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hidden="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hidden="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hidden="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hidden="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hidden="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hidden="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hidden="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hidden="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hidden="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hidden="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hidden="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hidden="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hidden="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hidden="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hidden="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hidden="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hidden="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hidden="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hidden="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hidden="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hidden="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hidden="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hidden="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hidden="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hidden="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hidden="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hidden="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hidden="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hidden="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hidden="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hidden="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hidden="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hidden="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hidden="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hidden="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hidden="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hidden="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hidden="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hidden="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hidden="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hidden="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hidden="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hidden="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hidden="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hidden="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hidden="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hidden="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hidden="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hidden="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hidden="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hidden="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hidden="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hidden="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hidden="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hidden="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hidden="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hidden="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hidden="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hidden="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hidden="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hidden="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hidden="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hidden="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hidden="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hidden="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hidden="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hidden="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hidden="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hidden="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hidden="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hidden="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hidden="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hidden="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hidden="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hidden="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hidden="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hidden="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hidden="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hidden="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hidden="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hidden="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hidden="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hidden="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hidden="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hidden="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hidden="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hidden="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hidden="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hidden="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hidden="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hidden="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hidden="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hidden="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hidden="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hidden="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hidden="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hidden="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hidden="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hidden="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hidden="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hidden="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hidden="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hidden="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hidden="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hidden="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hidden="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hidden="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hidden="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hidden="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hidden="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hidden="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hidden="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hidden="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hidden="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hidden="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hidden="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hidden="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hidden="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hidden="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hidden="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hidden="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hidden="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hidden="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hidden="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hidden="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hidden="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hidden="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hidden="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hidden="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hidden="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hidden="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hidden="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hidden="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hidden="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hidden="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hidden="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hidden="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hidden="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hidden="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hidden="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hidden="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hidden="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hidden="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hidden="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hidden="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hidden="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hidden="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hidden="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hidden="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hidden="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hidden="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hidden="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hidden="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hidden="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hidden="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hidden="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hidden="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hidden="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hidden="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hidden="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hidden="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hidden="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hidden="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hidden="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hidden="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hidden="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hidden="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hidden="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hidden="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hidden="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hidden="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hidden="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hidden="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hidden="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hidden="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hidden="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hidden="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hidden="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hidden="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A1:K1711" xr:uid="{6338DE5A-3191-4932-92D1-1538B6E67935}">
    <filterColumn colId="9">
      <filters>
        <filter val="Energ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6D4E-7EBD-4A4B-A995-F32E9CAAA977}">
  <dimension ref="A1:K431"/>
  <sheetViews>
    <sheetView topLeftCell="B28" workbookViewId="0">
      <selection activeCell="F11" sqref="F11"/>
    </sheetView>
  </sheetViews>
  <sheetFormatPr defaultRowHeight="15" x14ac:dyDescent="0.25"/>
  <cols>
    <col min="1" max="1" width="13.7109375" bestFit="1" customWidth="1"/>
    <col min="5" max="5" width="37.42578125" bestFit="1" customWidth="1"/>
    <col min="6" max="6" width="19" bestFit="1" customWidth="1"/>
    <col min="7" max="9" width="20" bestFit="1" customWidth="1"/>
    <col min="10" max="11" width="18" bestFit="1" customWidth="1"/>
  </cols>
  <sheetData>
    <row r="1" spans="1:11" x14ac:dyDescent="0.25">
      <c r="A1" s="8" t="s">
        <v>0</v>
      </c>
      <c r="E1" s="8" t="s">
        <v>0</v>
      </c>
      <c r="F1" t="s">
        <v>40</v>
      </c>
      <c r="J1" s="27" t="s">
        <v>610</v>
      </c>
      <c r="K1" s="27"/>
    </row>
    <row r="2" spans="1:11" x14ac:dyDescent="0.25">
      <c r="A2" t="s">
        <v>10</v>
      </c>
      <c r="E2" s="8" t="s">
        <v>593</v>
      </c>
      <c r="F2" t="s">
        <v>11</v>
      </c>
      <c r="G2" t="s">
        <v>15</v>
      </c>
      <c r="H2" t="s">
        <v>16</v>
      </c>
      <c r="I2" t="s">
        <v>17</v>
      </c>
      <c r="J2" t="s">
        <v>594</v>
      </c>
      <c r="K2" t="s">
        <v>602</v>
      </c>
    </row>
    <row r="3" spans="1:11" x14ac:dyDescent="0.25">
      <c r="A3" t="s">
        <v>18</v>
      </c>
    </row>
    <row r="4" spans="1:11" x14ac:dyDescent="0.25">
      <c r="A4" t="s">
        <v>21</v>
      </c>
      <c r="E4" t="s">
        <v>3</v>
      </c>
      <c r="F4" s="9">
        <f t="array" ref="F4">INDEX(Total_Revenue,MATCH(1,(Ticker_Symbol=$F$1)*(Years=F$2),0))</f>
        <v>2312200000</v>
      </c>
      <c r="G4" s="9">
        <f t="array" ref="G4">INDEX(Total_Revenue,MATCH(1,(Ticker_Symbol=$F$1)*(Years=G$2),0))</f>
        <v>2273900000</v>
      </c>
      <c r="H4" s="9">
        <f t="array" ref="H4">INDEX(Total_Revenue,MATCH(1,(Ticker_Symbol=$F$1)*(Years=H$2),0))</f>
        <v>2512200000</v>
      </c>
      <c r="I4" s="9">
        <f t="array" ref="I4">INDEX(Total_Revenue,MATCH(1,(Ticker_Symbol=$F$1)*(Years=I$2),0))</f>
        <v>2504100000</v>
      </c>
      <c r="J4" s="10">
        <f ca="1">(J$15+1)*I$4</f>
        <v>2575057302.4762506</v>
      </c>
      <c r="K4" s="10">
        <f ca="1">(K$15+1)*J$4</f>
        <v>2648025282.9504671</v>
      </c>
    </row>
    <row r="5" spans="1:11" x14ac:dyDescent="0.25">
      <c r="A5" t="s">
        <v>24</v>
      </c>
      <c r="E5" t="s">
        <v>4</v>
      </c>
      <c r="F5" s="9">
        <f t="array" ref="F5">INDEX(Cost_of_Goods_Sold,MATCH(1,(Ticker_Symbol=$F$1)*(Years=F$2),0))</f>
        <v>238500000</v>
      </c>
      <c r="G5" s="9">
        <f t="array" ref="G5">INDEX(Cost_of_Goods_Sold,MATCH(1,(Ticker_Symbol=$F$1)*(Years=G$2),0))</f>
        <v>274300000</v>
      </c>
      <c r="H5" s="9">
        <f t="array" ref="H5">INDEX(Cost_of_Goods_Sold,MATCH(1,(Ticker_Symbol=$F$1)*(Years=H$2),0))</f>
        <v>342100000</v>
      </c>
      <c r="I5" s="9">
        <f t="array" ref="I5">INDEX(Cost_of_Goods_Sold,MATCH(1,(Ticker_Symbol=$F$1)*(Years=I$2),0))</f>
        <v>370700000</v>
      </c>
    </row>
    <row r="6" spans="1:11" x14ac:dyDescent="0.25">
      <c r="A6" t="s">
        <v>27</v>
      </c>
      <c r="E6" t="s">
        <v>5</v>
      </c>
      <c r="F6" s="9">
        <f t="array" ref="F6">INDEX(Sales__General_and_Admin.,MATCH(1,(Ticker_Symbol=$F$1)*(Years=F$2),0))</f>
        <v>1081800000</v>
      </c>
      <c r="G6" s="9">
        <f t="array" ref="G6">INDEX(Sales__General_and_Admin.,MATCH(1,(Ticker_Symbol=$F$1)*(Years=G$2),0))</f>
        <v>1054400000</v>
      </c>
      <c r="H6" s="9">
        <f t="array" ref="H6">INDEX(Sales__General_and_Admin.,MATCH(1,(Ticker_Symbol=$F$1)*(Years=H$2),0))</f>
        <v>1281300000</v>
      </c>
      <c r="I6" s="9">
        <f t="array" ref="I6">INDEX(Sales__General_and_Admin.,MATCH(1,(Ticker_Symbol=$F$1)*(Years=I$2),0))</f>
        <v>1308900000</v>
      </c>
    </row>
    <row r="7" spans="1:11" x14ac:dyDescent="0.25">
      <c r="A7" t="s">
        <v>29</v>
      </c>
      <c r="E7" t="s">
        <v>6</v>
      </c>
      <c r="F7" s="9">
        <f t="array" ref="F7">INDEX(Research_and_Development,MATCH(1,(Ticker_Symbol=$F$1)*(Years=F$2),0))</f>
        <v>600000000</v>
      </c>
      <c r="G7" s="9">
        <f t="array" ref="G7">INDEX(Research_and_Development,MATCH(1,(Ticker_Symbol=$F$1)*(Years=G$2),0))</f>
        <v>611100000</v>
      </c>
      <c r="H7" s="9">
        <f t="array" ref="H7">INDEX(Research_and_Development,MATCH(1,(Ticker_Symbol=$F$1)*(Years=H$2),0))</f>
        <v>725200000</v>
      </c>
      <c r="I7" s="9">
        <f t="array" ref="I7">INDEX(Research_and_Development,MATCH(1,(Ticker_Symbol=$F$1)*(Years=I$2),0))</f>
        <v>790000000</v>
      </c>
    </row>
    <row r="8" spans="1:11" x14ac:dyDescent="0.25">
      <c r="A8" t="s">
        <v>31</v>
      </c>
      <c r="E8" t="s">
        <v>7</v>
      </c>
      <c r="F8" s="9">
        <f t="array" ref="F8">INDEX(Other_Operating_Items,MATCH(1,(Ticker_Symbol=$F$1)*(Years=F$2),0))</f>
        <v>42100000</v>
      </c>
      <c r="G8" s="9">
        <f t="array" ref="G8">INDEX(Other_Operating_Items,MATCH(1,(Ticker_Symbol=$F$1)*(Years=G$2),0))</f>
        <v>36500000</v>
      </c>
      <c r="H8" s="9">
        <f t="array" ref="H8">INDEX(Other_Operating_Items,MATCH(1,(Ticker_Symbol=$F$1)*(Years=H$2),0))</f>
        <v>39800000</v>
      </c>
      <c r="I8" s="9">
        <f t="array" ref="I8">INDEX(Other_Operating_Items,MATCH(1,(Ticker_Symbol=$F$1)*(Years=I$2),0))</f>
        <v>33200000</v>
      </c>
    </row>
    <row r="9" spans="1:11" x14ac:dyDescent="0.25">
      <c r="A9" t="s">
        <v>33</v>
      </c>
      <c r="E9" s="8" t="s">
        <v>595</v>
      </c>
      <c r="F9" s="10">
        <f>F$4-F$5</f>
        <v>2073700000</v>
      </c>
      <c r="G9" s="10">
        <f t="shared" ref="G9:I9" si="0">G$4-G$5</f>
        <v>1999600000</v>
      </c>
      <c r="H9" s="10">
        <f t="shared" si="0"/>
        <v>2170100000</v>
      </c>
      <c r="I9" s="10">
        <f t="shared" si="0"/>
        <v>2133400000</v>
      </c>
      <c r="J9" s="10">
        <f ca="1">J$4*J$16</f>
        <v>2248030848.355207</v>
      </c>
      <c r="K9" s="10">
        <f ca="1">K$4*K$16</f>
        <v>2311732060.3206568</v>
      </c>
    </row>
    <row r="10" spans="1:11" x14ac:dyDescent="0.25">
      <c r="A10" t="s">
        <v>35</v>
      </c>
      <c r="E10" s="8" t="s">
        <v>596</v>
      </c>
      <c r="F10" s="10">
        <f>SUM(F$6:F$8)</f>
        <v>1723900000</v>
      </c>
      <c r="G10" s="10">
        <f t="shared" ref="G10:I10" si="1">SUM(G$6:G$8)</f>
        <v>1702000000</v>
      </c>
      <c r="H10" s="10">
        <f t="shared" si="1"/>
        <v>2046300000</v>
      </c>
      <c r="I10" s="10">
        <f t="shared" si="1"/>
        <v>2132100000</v>
      </c>
    </row>
    <row r="11" spans="1:11" x14ac:dyDescent="0.25">
      <c r="A11" t="s">
        <v>38</v>
      </c>
      <c r="E11" s="8" t="s">
        <v>597</v>
      </c>
      <c r="F11" s="10">
        <f>F$9-F$10</f>
        <v>349800000</v>
      </c>
      <c r="G11" s="10">
        <f t="shared" ref="G11:I11" si="2">G$9-G$10</f>
        <v>297600000</v>
      </c>
      <c r="H11" s="10">
        <f t="shared" si="2"/>
        <v>123800000</v>
      </c>
      <c r="I11" s="10">
        <f t="shared" si="2"/>
        <v>1300000</v>
      </c>
      <c r="J11" s="25">
        <f ca="1">J$4*J$17</f>
        <v>213703763.00204617</v>
      </c>
      <c r="K11" s="25">
        <f ca="1">K$4*K$17</f>
        <v>219759368.8291494</v>
      </c>
    </row>
    <row r="12" spans="1:11" x14ac:dyDescent="0.25">
      <c r="A12" t="s">
        <v>40</v>
      </c>
    </row>
    <row r="13" spans="1:11" x14ac:dyDescent="0.25">
      <c r="A13" t="s">
        <v>41</v>
      </c>
    </row>
    <row r="14" spans="1:11" x14ac:dyDescent="0.25">
      <c r="A14" t="s">
        <v>44</v>
      </c>
      <c r="E14" s="14" t="s">
        <v>598</v>
      </c>
      <c r="J14" s="26" t="s">
        <v>607</v>
      </c>
      <c r="K14" s="26"/>
    </row>
    <row r="15" spans="1:11" x14ac:dyDescent="0.25">
      <c r="A15" t="s">
        <v>46</v>
      </c>
      <c r="E15" s="8" t="s">
        <v>599</v>
      </c>
      <c r="G15" s="12">
        <f>(G$4/F$4)-1</f>
        <v>-1.6564311045757285E-2</v>
      </c>
      <c r="H15" s="13">
        <f t="shared" ref="H15:I15" si="3">(H$4/G$4)-1</f>
        <v>0.10479792427107615</v>
      </c>
      <c r="I15" s="13">
        <f t="shared" si="3"/>
        <v>-3.224265583950281E-3</v>
      </c>
      <c r="J15" s="12">
        <f ca="1">OFFSET($J$21,MATCH($F$20,$E$22:$E$24,0),0)</f>
        <v>2.8336449213789527E-2</v>
      </c>
      <c r="K15" s="12">
        <f ca="1">OFFSET($J$21,MATCH($F$20,$E$22:$E$24,0),1)</f>
        <v>2.8336449213789527E-2</v>
      </c>
    </row>
    <row r="16" spans="1:11" x14ac:dyDescent="0.25">
      <c r="A16" t="s">
        <v>49</v>
      </c>
      <c r="E16" s="8" t="s">
        <v>600</v>
      </c>
      <c r="F16" s="10">
        <f>1-(F$5/F$4)</f>
        <v>0.89685148343568899</v>
      </c>
      <c r="G16" s="10">
        <f t="shared" ref="G16:I16" si="4">1-(G$5/G$4)</f>
        <v>0.87937024495360394</v>
      </c>
      <c r="H16" s="10">
        <f t="shared" si="4"/>
        <v>0.86382453626303635</v>
      </c>
      <c r="I16" s="10">
        <f t="shared" si="4"/>
        <v>0.85196278103909595</v>
      </c>
      <c r="J16" s="10">
        <f ca="1">OFFSET(J26,MATCH(F20,E27:E29,0),0)</f>
        <v>0.87300226142285631</v>
      </c>
      <c r="K16" s="10">
        <f ca="1">OFFSET(J26,MATCH(F20,E27:E29,0),1)</f>
        <v>0.87300226142285631</v>
      </c>
    </row>
    <row r="17" spans="1:11" x14ac:dyDescent="0.25">
      <c r="A17" t="s">
        <v>51</v>
      </c>
      <c r="E17" s="8" t="s">
        <v>601</v>
      </c>
      <c r="F17" s="11">
        <f>F$11/F$4</f>
        <v>0.15128449096098953</v>
      </c>
      <c r="G17" s="11">
        <f t="shared" ref="G17:I17" si="5">G$11/G$4</f>
        <v>0.1308764677426448</v>
      </c>
      <c r="H17" s="11">
        <f t="shared" si="5"/>
        <v>4.9279515962104926E-2</v>
      </c>
      <c r="I17" s="11">
        <f t="shared" si="5"/>
        <v>5.1914859630206457E-4</v>
      </c>
      <c r="J17" s="11">
        <f ca="1">OFFSET(J31,MATCH(F20,E32:E34,0),0)</f>
        <v>8.2989905815510343E-2</v>
      </c>
      <c r="K17" s="11">
        <f ca="1">OFFSET(J31,MATCH(F20,E32:E34,0),1)</f>
        <v>8.2989905815510343E-2</v>
      </c>
    </row>
    <row r="18" spans="1:11" x14ac:dyDescent="0.25">
      <c r="A18" t="s">
        <v>54</v>
      </c>
    </row>
    <row r="19" spans="1:11" x14ac:dyDescent="0.25">
      <c r="A19" t="s">
        <v>56</v>
      </c>
    </row>
    <row r="20" spans="1:11" x14ac:dyDescent="0.25">
      <c r="A20" t="s">
        <v>58</v>
      </c>
      <c r="E20" s="15" t="s">
        <v>603</v>
      </c>
      <c r="F20" t="s">
        <v>605</v>
      </c>
    </row>
    <row r="21" spans="1:11" x14ac:dyDescent="0.25">
      <c r="A21" t="s">
        <v>61</v>
      </c>
      <c r="E21" s="8" t="s">
        <v>599</v>
      </c>
      <c r="F21" t="s">
        <v>608</v>
      </c>
      <c r="J21" t="s">
        <v>609</v>
      </c>
    </row>
    <row r="22" spans="1:11" x14ac:dyDescent="0.25">
      <c r="A22" t="s">
        <v>62</v>
      </c>
      <c r="E22" s="16" t="s">
        <v>604</v>
      </c>
      <c r="F22" s="16">
        <v>1</v>
      </c>
      <c r="G22" s="16"/>
      <c r="H22" s="16"/>
      <c r="I22" s="16"/>
      <c r="J22" s="17">
        <v>0.11</v>
      </c>
      <c r="K22" s="17">
        <v>0.11</v>
      </c>
    </row>
    <row r="23" spans="1:11" x14ac:dyDescent="0.25">
      <c r="A23" t="s">
        <v>63</v>
      </c>
      <c r="E23" s="18" t="s">
        <v>605</v>
      </c>
      <c r="F23" s="18">
        <v>2</v>
      </c>
      <c r="G23" s="18"/>
      <c r="H23" s="18"/>
      <c r="I23" s="18"/>
      <c r="J23" s="19">
        <f>AVERAGE($G$15:$I$15)</f>
        <v>2.8336449213789527E-2</v>
      </c>
      <c r="K23" s="19">
        <f>AVERAGE($G$15:$I$15)</f>
        <v>2.8336449213789527E-2</v>
      </c>
    </row>
    <row r="24" spans="1:11" x14ac:dyDescent="0.25">
      <c r="A24" t="s">
        <v>65</v>
      </c>
      <c r="E24" s="20" t="s">
        <v>606</v>
      </c>
      <c r="F24" s="20">
        <v>3</v>
      </c>
      <c r="G24" s="20"/>
      <c r="H24" s="20"/>
      <c r="I24" s="20"/>
      <c r="J24" s="21">
        <v>-0.01</v>
      </c>
      <c r="K24" s="21">
        <v>-0.01</v>
      </c>
    </row>
    <row r="25" spans="1:11" x14ac:dyDescent="0.25">
      <c r="A25" t="s">
        <v>67</v>
      </c>
    </row>
    <row r="26" spans="1:11" x14ac:dyDescent="0.25">
      <c r="A26" t="s">
        <v>69</v>
      </c>
      <c r="E26" s="8" t="s">
        <v>600</v>
      </c>
      <c r="J26" t="s">
        <v>609</v>
      </c>
    </row>
    <row r="27" spans="1:11" x14ac:dyDescent="0.25">
      <c r="A27" t="s">
        <v>71</v>
      </c>
      <c r="E27" s="16" t="s">
        <v>604</v>
      </c>
      <c r="F27" s="16">
        <v>1</v>
      </c>
      <c r="G27" s="16"/>
      <c r="H27" s="16"/>
      <c r="I27" s="16"/>
      <c r="J27" s="22">
        <v>0.89685148343568899</v>
      </c>
      <c r="K27" s="22">
        <v>0.89685148343568899</v>
      </c>
    </row>
    <row r="28" spans="1:11" x14ac:dyDescent="0.25">
      <c r="A28" t="s">
        <v>72</v>
      </c>
      <c r="E28" s="18" t="s">
        <v>605</v>
      </c>
      <c r="F28" s="18">
        <v>2</v>
      </c>
      <c r="G28" s="18"/>
      <c r="H28" s="18"/>
      <c r="I28" s="18"/>
      <c r="J28" s="23">
        <f>AVERAGE($F$16:$I$16)</f>
        <v>0.87300226142285631</v>
      </c>
      <c r="K28" s="23">
        <f>AVERAGE($F$16:$I$16)</f>
        <v>0.87300226142285631</v>
      </c>
    </row>
    <row r="29" spans="1:11" x14ac:dyDescent="0.25">
      <c r="A29" t="s">
        <v>74</v>
      </c>
      <c r="E29" s="20" t="s">
        <v>606</v>
      </c>
      <c r="F29" s="20">
        <v>3</v>
      </c>
      <c r="G29" s="20"/>
      <c r="H29" s="20"/>
      <c r="I29" s="20"/>
      <c r="J29" s="20">
        <v>0.7</v>
      </c>
      <c r="K29" s="20">
        <v>0.7</v>
      </c>
    </row>
    <row r="30" spans="1:11" x14ac:dyDescent="0.25">
      <c r="A30" t="s">
        <v>76</v>
      </c>
    </row>
    <row r="31" spans="1:11" x14ac:dyDescent="0.25">
      <c r="A31" t="s">
        <v>78</v>
      </c>
      <c r="E31" s="8" t="s">
        <v>601</v>
      </c>
      <c r="J31" t="s">
        <v>609</v>
      </c>
    </row>
    <row r="32" spans="1:11" x14ac:dyDescent="0.25">
      <c r="A32" t="s">
        <v>80</v>
      </c>
      <c r="E32" s="16" t="s">
        <v>604</v>
      </c>
      <c r="F32" s="16">
        <v>1</v>
      </c>
      <c r="G32" s="16"/>
      <c r="H32" s="16"/>
      <c r="I32" s="16"/>
      <c r="J32" s="16">
        <v>0.2</v>
      </c>
      <c r="K32" s="16">
        <v>0.2</v>
      </c>
    </row>
    <row r="33" spans="1:11" x14ac:dyDescent="0.25">
      <c r="A33" t="s">
        <v>82</v>
      </c>
      <c r="E33" s="18" t="s">
        <v>605</v>
      </c>
      <c r="F33" s="18">
        <v>2</v>
      </c>
      <c r="G33" s="18"/>
      <c r="H33" s="18"/>
      <c r="I33" s="18"/>
      <c r="J33" s="24">
        <f>AVERAGE($F$17:$I$17)</f>
        <v>8.2989905815510343E-2</v>
      </c>
      <c r="K33" s="24">
        <f>AVERAGE($F$17:$I$17)</f>
        <v>8.2989905815510343E-2</v>
      </c>
    </row>
    <row r="34" spans="1:11" x14ac:dyDescent="0.25">
      <c r="A34" t="s">
        <v>85</v>
      </c>
      <c r="E34" s="20" t="s">
        <v>606</v>
      </c>
      <c r="F34" s="20">
        <v>3</v>
      </c>
      <c r="G34" s="20"/>
      <c r="H34" s="20"/>
      <c r="I34" s="20"/>
      <c r="J34" s="20">
        <v>1E-3</v>
      </c>
      <c r="K34" s="20">
        <v>2E-3</v>
      </c>
    </row>
    <row r="35" spans="1:11" x14ac:dyDescent="0.25">
      <c r="A35" t="s">
        <v>86</v>
      </c>
    </row>
    <row r="36" spans="1:11" x14ac:dyDescent="0.25">
      <c r="A36" t="s">
        <v>88</v>
      </c>
    </row>
    <row r="37" spans="1:11" x14ac:dyDescent="0.25">
      <c r="A37" t="s">
        <v>90</v>
      </c>
    </row>
    <row r="38" spans="1:11" x14ac:dyDescent="0.25">
      <c r="A38" t="s">
        <v>92</v>
      </c>
    </row>
    <row r="39" spans="1:11" x14ac:dyDescent="0.25">
      <c r="A39" t="s">
        <v>94</v>
      </c>
    </row>
    <row r="40" spans="1:11" x14ac:dyDescent="0.25">
      <c r="A40" t="s">
        <v>95</v>
      </c>
    </row>
    <row r="41" spans="1:11" x14ac:dyDescent="0.25">
      <c r="A41" t="s">
        <v>97</v>
      </c>
    </row>
    <row r="42" spans="1:11" x14ac:dyDescent="0.25">
      <c r="A42" t="s">
        <v>99</v>
      </c>
    </row>
    <row r="43" spans="1:11" x14ac:dyDescent="0.25">
      <c r="A43" t="s">
        <v>101</v>
      </c>
    </row>
    <row r="44" spans="1:11" x14ac:dyDescent="0.25">
      <c r="A44" t="s">
        <v>102</v>
      </c>
    </row>
    <row r="45" spans="1:11" x14ac:dyDescent="0.25">
      <c r="A45" t="s">
        <v>103</v>
      </c>
    </row>
    <row r="46" spans="1:11" x14ac:dyDescent="0.25">
      <c r="A46" t="s">
        <v>104</v>
      </c>
    </row>
    <row r="47" spans="1:11" x14ac:dyDescent="0.25">
      <c r="A47" t="s">
        <v>106</v>
      </c>
    </row>
    <row r="48" spans="1:1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131</v>
      </c>
    </row>
    <row r="66" spans="1:1" x14ac:dyDescent="0.25">
      <c r="A66" t="s">
        <v>132</v>
      </c>
    </row>
    <row r="67" spans="1:1" x14ac:dyDescent="0.25">
      <c r="A67" t="s">
        <v>134</v>
      </c>
    </row>
    <row r="68" spans="1:1" x14ac:dyDescent="0.25">
      <c r="A68" t="s">
        <v>135</v>
      </c>
    </row>
    <row r="69" spans="1:1" x14ac:dyDescent="0.25">
      <c r="A69" t="s">
        <v>137</v>
      </c>
    </row>
    <row r="70" spans="1:1" x14ac:dyDescent="0.25">
      <c r="A70" t="s">
        <v>139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149</v>
      </c>
    </row>
    <row r="76" spans="1:1" x14ac:dyDescent="0.25">
      <c r="A76" t="s">
        <v>150</v>
      </c>
    </row>
    <row r="77" spans="1:1" x14ac:dyDescent="0.25">
      <c r="A77" t="s">
        <v>151</v>
      </c>
    </row>
    <row r="78" spans="1:1" x14ac:dyDescent="0.25">
      <c r="A78" t="s">
        <v>152</v>
      </c>
    </row>
    <row r="79" spans="1:1" x14ac:dyDescent="0.25">
      <c r="A79" t="s">
        <v>153</v>
      </c>
    </row>
    <row r="80" spans="1:1" x14ac:dyDescent="0.25">
      <c r="A80" t="s">
        <v>154</v>
      </c>
    </row>
    <row r="81" spans="1:1" x14ac:dyDescent="0.25">
      <c r="A81" t="s">
        <v>156</v>
      </c>
    </row>
    <row r="82" spans="1:1" x14ac:dyDescent="0.25">
      <c r="A82" t="s">
        <v>158</v>
      </c>
    </row>
    <row r="83" spans="1:1" x14ac:dyDescent="0.25">
      <c r="A83" t="s">
        <v>159</v>
      </c>
    </row>
    <row r="84" spans="1:1" x14ac:dyDescent="0.25">
      <c r="A84" t="s">
        <v>160</v>
      </c>
    </row>
    <row r="85" spans="1:1" x14ac:dyDescent="0.25">
      <c r="A85" t="s">
        <v>161</v>
      </c>
    </row>
    <row r="86" spans="1:1" x14ac:dyDescent="0.25">
      <c r="A86" t="s">
        <v>162</v>
      </c>
    </row>
    <row r="87" spans="1:1" x14ac:dyDescent="0.25">
      <c r="A87" t="s">
        <v>163</v>
      </c>
    </row>
    <row r="88" spans="1:1" x14ac:dyDescent="0.25">
      <c r="A88" t="s">
        <v>165</v>
      </c>
    </row>
    <row r="89" spans="1:1" x14ac:dyDescent="0.25">
      <c r="A89" t="s">
        <v>167</v>
      </c>
    </row>
    <row r="90" spans="1:1" x14ac:dyDescent="0.25">
      <c r="A90" t="s">
        <v>169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175</v>
      </c>
    </row>
    <row r="95" spans="1:1" x14ac:dyDescent="0.25">
      <c r="A95" t="s">
        <v>177</v>
      </c>
    </row>
    <row r="96" spans="1:1" x14ac:dyDescent="0.25">
      <c r="A96" t="s">
        <v>179</v>
      </c>
    </row>
    <row r="97" spans="1:1" x14ac:dyDescent="0.25">
      <c r="A97" t="s">
        <v>181</v>
      </c>
    </row>
    <row r="98" spans="1:1" x14ac:dyDescent="0.25">
      <c r="A98" t="s">
        <v>184</v>
      </c>
    </row>
    <row r="99" spans="1:1" x14ac:dyDescent="0.25">
      <c r="A99" t="s">
        <v>185</v>
      </c>
    </row>
    <row r="100" spans="1:1" x14ac:dyDescent="0.25">
      <c r="A100" t="s">
        <v>186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190</v>
      </c>
    </row>
    <row r="104" spans="1:1" x14ac:dyDescent="0.25">
      <c r="A104" t="s">
        <v>191</v>
      </c>
    </row>
    <row r="105" spans="1:1" x14ac:dyDescent="0.25">
      <c r="A105" t="s">
        <v>192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198</v>
      </c>
    </row>
    <row r="110" spans="1:1" x14ac:dyDescent="0.25">
      <c r="A110" t="s">
        <v>200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205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212</v>
      </c>
    </row>
    <row r="120" spans="1:1" x14ac:dyDescent="0.25">
      <c r="A120" t="s">
        <v>213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220</v>
      </c>
    </row>
    <row r="127" spans="1:1" x14ac:dyDescent="0.25">
      <c r="A127" t="s">
        <v>221</v>
      </c>
    </row>
    <row r="128" spans="1:1" x14ac:dyDescent="0.25">
      <c r="A128" t="s">
        <v>222</v>
      </c>
    </row>
    <row r="129" spans="1:1" x14ac:dyDescent="0.25">
      <c r="A129" t="s">
        <v>223</v>
      </c>
    </row>
    <row r="130" spans="1:1" x14ac:dyDescent="0.25">
      <c r="A130" t="s">
        <v>224</v>
      </c>
    </row>
    <row r="131" spans="1:1" x14ac:dyDescent="0.25">
      <c r="A131" t="s">
        <v>225</v>
      </c>
    </row>
    <row r="132" spans="1:1" x14ac:dyDescent="0.25">
      <c r="A132" t="s">
        <v>226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231</v>
      </c>
    </row>
    <row r="138" spans="1:1" x14ac:dyDescent="0.25">
      <c r="A138" t="s">
        <v>232</v>
      </c>
    </row>
    <row r="139" spans="1:1" x14ac:dyDescent="0.25">
      <c r="A139" t="s">
        <v>233</v>
      </c>
    </row>
    <row r="140" spans="1:1" x14ac:dyDescent="0.25">
      <c r="A140" t="s">
        <v>235</v>
      </c>
    </row>
    <row r="141" spans="1:1" x14ac:dyDescent="0.25">
      <c r="A141" t="s">
        <v>237</v>
      </c>
    </row>
    <row r="142" spans="1:1" x14ac:dyDescent="0.25">
      <c r="A142" t="s">
        <v>238</v>
      </c>
    </row>
    <row r="143" spans="1:1" x14ac:dyDescent="0.25">
      <c r="A143" t="s">
        <v>239</v>
      </c>
    </row>
    <row r="144" spans="1:1" x14ac:dyDescent="0.25">
      <c r="A144" t="s">
        <v>240</v>
      </c>
    </row>
    <row r="145" spans="1:1" x14ac:dyDescent="0.25">
      <c r="A145" t="s">
        <v>241</v>
      </c>
    </row>
    <row r="146" spans="1:1" x14ac:dyDescent="0.25">
      <c r="A146" t="s">
        <v>242</v>
      </c>
    </row>
    <row r="147" spans="1:1" x14ac:dyDescent="0.25">
      <c r="A147" t="s">
        <v>243</v>
      </c>
    </row>
    <row r="148" spans="1:1" x14ac:dyDescent="0.25">
      <c r="A148" t="s">
        <v>244</v>
      </c>
    </row>
    <row r="149" spans="1:1" x14ac:dyDescent="0.25">
      <c r="A149" t="s">
        <v>246</v>
      </c>
    </row>
    <row r="150" spans="1:1" x14ac:dyDescent="0.25">
      <c r="A150" t="s">
        <v>247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251</v>
      </c>
    </row>
    <row r="154" spans="1:1" x14ac:dyDescent="0.25">
      <c r="A154" t="s">
        <v>252</v>
      </c>
    </row>
    <row r="155" spans="1:1" x14ac:dyDescent="0.25">
      <c r="A155" t="s">
        <v>253</v>
      </c>
    </row>
    <row r="156" spans="1:1" x14ac:dyDescent="0.25">
      <c r="A156" t="s">
        <v>254</v>
      </c>
    </row>
    <row r="157" spans="1:1" x14ac:dyDescent="0.25">
      <c r="A157" t="s">
        <v>255</v>
      </c>
    </row>
    <row r="158" spans="1:1" x14ac:dyDescent="0.25">
      <c r="A158" t="s">
        <v>256</v>
      </c>
    </row>
    <row r="159" spans="1:1" x14ac:dyDescent="0.25">
      <c r="A159" t="s">
        <v>258</v>
      </c>
    </row>
    <row r="160" spans="1:1" x14ac:dyDescent="0.25">
      <c r="A160" t="s">
        <v>260</v>
      </c>
    </row>
    <row r="161" spans="1:1" x14ac:dyDescent="0.25">
      <c r="A161" t="s">
        <v>262</v>
      </c>
    </row>
    <row r="162" spans="1:1" x14ac:dyDescent="0.25">
      <c r="A162" t="s">
        <v>263</v>
      </c>
    </row>
    <row r="163" spans="1:1" x14ac:dyDescent="0.25">
      <c r="A163" t="s">
        <v>264</v>
      </c>
    </row>
    <row r="164" spans="1:1" x14ac:dyDescent="0.25">
      <c r="A164" t="s">
        <v>266</v>
      </c>
    </row>
    <row r="165" spans="1:1" x14ac:dyDescent="0.25">
      <c r="A165" t="s">
        <v>267</v>
      </c>
    </row>
    <row r="166" spans="1:1" x14ac:dyDescent="0.25">
      <c r="A166" t="s">
        <v>268</v>
      </c>
    </row>
    <row r="167" spans="1:1" x14ac:dyDescent="0.25">
      <c r="A167" t="s">
        <v>269</v>
      </c>
    </row>
    <row r="168" spans="1:1" x14ac:dyDescent="0.25">
      <c r="A168" t="s">
        <v>270</v>
      </c>
    </row>
    <row r="169" spans="1:1" x14ac:dyDescent="0.25">
      <c r="A169" t="s">
        <v>271</v>
      </c>
    </row>
    <row r="170" spans="1:1" x14ac:dyDescent="0.25">
      <c r="A170" t="s">
        <v>272</v>
      </c>
    </row>
    <row r="171" spans="1:1" x14ac:dyDescent="0.25">
      <c r="A171" t="s">
        <v>273</v>
      </c>
    </row>
    <row r="172" spans="1:1" x14ac:dyDescent="0.25">
      <c r="A172" t="s">
        <v>274</v>
      </c>
    </row>
    <row r="173" spans="1:1" x14ac:dyDescent="0.25">
      <c r="A173" t="s">
        <v>275</v>
      </c>
    </row>
    <row r="174" spans="1:1" x14ac:dyDescent="0.25">
      <c r="A174" t="s">
        <v>276</v>
      </c>
    </row>
    <row r="175" spans="1:1" x14ac:dyDescent="0.25">
      <c r="A175" t="s">
        <v>277</v>
      </c>
    </row>
    <row r="176" spans="1:1" x14ac:dyDescent="0.25">
      <c r="A176" t="s">
        <v>279</v>
      </c>
    </row>
    <row r="177" spans="1:1" x14ac:dyDescent="0.25">
      <c r="A177" t="s">
        <v>281</v>
      </c>
    </row>
    <row r="178" spans="1:1" x14ac:dyDescent="0.25">
      <c r="A178" t="s">
        <v>283</v>
      </c>
    </row>
    <row r="179" spans="1:1" x14ac:dyDescent="0.25">
      <c r="A179" t="s">
        <v>284</v>
      </c>
    </row>
    <row r="180" spans="1:1" x14ac:dyDescent="0.25">
      <c r="A180" t="s">
        <v>285</v>
      </c>
    </row>
    <row r="181" spans="1:1" x14ac:dyDescent="0.25">
      <c r="A181" t="s">
        <v>287</v>
      </c>
    </row>
    <row r="182" spans="1:1" x14ac:dyDescent="0.25">
      <c r="A182" t="s">
        <v>288</v>
      </c>
    </row>
    <row r="183" spans="1:1" x14ac:dyDescent="0.25">
      <c r="A183" t="s">
        <v>290</v>
      </c>
    </row>
    <row r="184" spans="1:1" x14ac:dyDescent="0.25">
      <c r="A184" t="s">
        <v>291</v>
      </c>
    </row>
    <row r="185" spans="1:1" x14ac:dyDescent="0.25">
      <c r="A185" t="s">
        <v>292</v>
      </c>
    </row>
    <row r="186" spans="1:1" x14ac:dyDescent="0.25">
      <c r="A186" t="s">
        <v>293</v>
      </c>
    </row>
    <row r="187" spans="1:1" x14ac:dyDescent="0.25">
      <c r="A187" t="s">
        <v>295</v>
      </c>
    </row>
    <row r="188" spans="1:1" x14ac:dyDescent="0.25">
      <c r="A188" t="s">
        <v>296</v>
      </c>
    </row>
    <row r="189" spans="1:1" x14ac:dyDescent="0.25">
      <c r="A189" t="s">
        <v>297</v>
      </c>
    </row>
    <row r="190" spans="1:1" x14ac:dyDescent="0.25">
      <c r="A190" t="s">
        <v>299</v>
      </c>
    </row>
    <row r="191" spans="1:1" x14ac:dyDescent="0.25">
      <c r="A191" t="s">
        <v>300</v>
      </c>
    </row>
    <row r="192" spans="1:1" x14ac:dyDescent="0.25">
      <c r="A192" t="s">
        <v>301</v>
      </c>
    </row>
    <row r="193" spans="1:1" x14ac:dyDescent="0.25">
      <c r="A193" t="s">
        <v>303</v>
      </c>
    </row>
    <row r="194" spans="1:1" x14ac:dyDescent="0.25">
      <c r="A194" t="s">
        <v>305</v>
      </c>
    </row>
    <row r="195" spans="1:1" x14ac:dyDescent="0.25">
      <c r="A195" t="s">
        <v>306</v>
      </c>
    </row>
    <row r="196" spans="1:1" x14ac:dyDescent="0.25">
      <c r="A196" t="s">
        <v>307</v>
      </c>
    </row>
    <row r="197" spans="1:1" x14ac:dyDescent="0.25">
      <c r="A197" t="s">
        <v>308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319</v>
      </c>
    </row>
    <row r="207" spans="1:1" x14ac:dyDescent="0.25">
      <c r="A207" t="s">
        <v>320</v>
      </c>
    </row>
    <row r="208" spans="1:1" x14ac:dyDescent="0.25">
      <c r="A208" t="s">
        <v>321</v>
      </c>
    </row>
    <row r="209" spans="1:1" x14ac:dyDescent="0.25">
      <c r="A209" t="s">
        <v>322</v>
      </c>
    </row>
    <row r="210" spans="1:1" x14ac:dyDescent="0.25">
      <c r="A210" t="s">
        <v>324</v>
      </c>
    </row>
    <row r="211" spans="1:1" x14ac:dyDescent="0.25">
      <c r="A211" t="s">
        <v>325</v>
      </c>
    </row>
    <row r="212" spans="1:1" x14ac:dyDescent="0.25">
      <c r="A212" t="s">
        <v>326</v>
      </c>
    </row>
    <row r="213" spans="1:1" x14ac:dyDescent="0.25">
      <c r="A213" t="s">
        <v>327</v>
      </c>
    </row>
    <row r="214" spans="1:1" x14ac:dyDescent="0.25">
      <c r="A214" t="s">
        <v>328</v>
      </c>
    </row>
    <row r="215" spans="1:1" x14ac:dyDescent="0.25">
      <c r="A215" t="s">
        <v>330</v>
      </c>
    </row>
    <row r="216" spans="1:1" x14ac:dyDescent="0.25">
      <c r="A216" t="s">
        <v>331</v>
      </c>
    </row>
    <row r="217" spans="1:1" x14ac:dyDescent="0.25">
      <c r="A217" t="s">
        <v>332</v>
      </c>
    </row>
    <row r="218" spans="1:1" x14ac:dyDescent="0.25">
      <c r="A218" t="s">
        <v>333</v>
      </c>
    </row>
    <row r="219" spans="1:1" x14ac:dyDescent="0.25">
      <c r="A219" t="s">
        <v>335</v>
      </c>
    </row>
    <row r="220" spans="1:1" x14ac:dyDescent="0.25">
      <c r="A220" t="s">
        <v>336</v>
      </c>
    </row>
    <row r="221" spans="1:1" x14ac:dyDescent="0.25">
      <c r="A221" t="s">
        <v>337</v>
      </c>
    </row>
    <row r="222" spans="1:1" x14ac:dyDescent="0.25">
      <c r="A222" t="s">
        <v>338</v>
      </c>
    </row>
    <row r="223" spans="1:1" x14ac:dyDescent="0.25">
      <c r="A223" t="s">
        <v>339</v>
      </c>
    </row>
    <row r="224" spans="1:1" x14ac:dyDescent="0.25">
      <c r="A224" t="s">
        <v>340</v>
      </c>
    </row>
    <row r="225" spans="1:1" x14ac:dyDescent="0.25">
      <c r="A225" t="s">
        <v>342</v>
      </c>
    </row>
    <row r="226" spans="1:1" x14ac:dyDescent="0.25">
      <c r="A226" t="s">
        <v>343</v>
      </c>
    </row>
    <row r="227" spans="1:1" x14ac:dyDescent="0.25">
      <c r="A227" t="s">
        <v>344</v>
      </c>
    </row>
    <row r="228" spans="1:1" x14ac:dyDescent="0.25">
      <c r="A228" t="s">
        <v>345</v>
      </c>
    </row>
    <row r="229" spans="1:1" x14ac:dyDescent="0.25">
      <c r="A229" t="s">
        <v>347</v>
      </c>
    </row>
    <row r="230" spans="1:1" x14ac:dyDescent="0.25">
      <c r="A230" t="s">
        <v>348</v>
      </c>
    </row>
    <row r="231" spans="1:1" x14ac:dyDescent="0.25">
      <c r="A231" t="s">
        <v>349</v>
      </c>
    </row>
    <row r="232" spans="1:1" x14ac:dyDescent="0.25">
      <c r="A232" t="s">
        <v>350</v>
      </c>
    </row>
    <row r="233" spans="1:1" x14ac:dyDescent="0.25">
      <c r="A233" t="s">
        <v>351</v>
      </c>
    </row>
    <row r="234" spans="1:1" x14ac:dyDescent="0.25">
      <c r="A234" t="s">
        <v>352</v>
      </c>
    </row>
    <row r="235" spans="1:1" x14ac:dyDescent="0.25">
      <c r="A235" t="s">
        <v>353</v>
      </c>
    </row>
    <row r="236" spans="1:1" x14ac:dyDescent="0.25">
      <c r="A236" t="s">
        <v>355</v>
      </c>
    </row>
    <row r="237" spans="1:1" x14ac:dyDescent="0.25">
      <c r="A237" t="s">
        <v>356</v>
      </c>
    </row>
    <row r="238" spans="1:1" x14ac:dyDescent="0.25">
      <c r="A238" t="s">
        <v>357</v>
      </c>
    </row>
    <row r="239" spans="1:1" x14ac:dyDescent="0.25">
      <c r="A239" t="s">
        <v>358</v>
      </c>
    </row>
    <row r="240" spans="1:1" x14ac:dyDescent="0.25">
      <c r="A240" t="s">
        <v>359</v>
      </c>
    </row>
    <row r="241" spans="1:1" x14ac:dyDescent="0.25">
      <c r="A241" t="s">
        <v>360</v>
      </c>
    </row>
    <row r="242" spans="1:1" x14ac:dyDescent="0.25">
      <c r="A242" t="s">
        <v>361</v>
      </c>
    </row>
    <row r="243" spans="1:1" x14ac:dyDescent="0.25">
      <c r="A243" t="s">
        <v>362</v>
      </c>
    </row>
    <row r="244" spans="1:1" x14ac:dyDescent="0.25">
      <c r="A244" t="s">
        <v>364</v>
      </c>
    </row>
    <row r="245" spans="1:1" x14ac:dyDescent="0.25">
      <c r="A245" t="s">
        <v>365</v>
      </c>
    </row>
    <row r="246" spans="1:1" x14ac:dyDescent="0.25">
      <c r="A246" t="s">
        <v>367</v>
      </c>
    </row>
    <row r="247" spans="1:1" x14ac:dyDescent="0.25">
      <c r="A247" t="s">
        <v>368</v>
      </c>
    </row>
    <row r="248" spans="1:1" x14ac:dyDescent="0.25">
      <c r="A248" t="s">
        <v>369</v>
      </c>
    </row>
    <row r="249" spans="1:1" x14ac:dyDescent="0.25">
      <c r="A249" t="s">
        <v>370</v>
      </c>
    </row>
    <row r="250" spans="1:1" x14ac:dyDescent="0.25">
      <c r="A250" t="s">
        <v>371</v>
      </c>
    </row>
    <row r="251" spans="1:1" x14ac:dyDescent="0.25">
      <c r="A251" t="s">
        <v>372</v>
      </c>
    </row>
    <row r="252" spans="1:1" x14ac:dyDescent="0.25">
      <c r="A252" t="s">
        <v>373</v>
      </c>
    </row>
    <row r="253" spans="1:1" x14ac:dyDescent="0.25">
      <c r="A253" t="s">
        <v>374</v>
      </c>
    </row>
    <row r="254" spans="1:1" x14ac:dyDescent="0.25">
      <c r="A254" t="s">
        <v>375</v>
      </c>
    </row>
    <row r="255" spans="1:1" x14ac:dyDescent="0.25">
      <c r="A255" t="s">
        <v>376</v>
      </c>
    </row>
    <row r="256" spans="1:1" x14ac:dyDescent="0.25">
      <c r="A256" t="s">
        <v>377</v>
      </c>
    </row>
    <row r="257" spans="1:1" x14ac:dyDescent="0.25">
      <c r="A257" t="s">
        <v>378</v>
      </c>
    </row>
    <row r="258" spans="1:1" x14ac:dyDescent="0.25">
      <c r="A258" t="s">
        <v>380</v>
      </c>
    </row>
    <row r="259" spans="1:1" x14ac:dyDescent="0.25">
      <c r="A259" t="s">
        <v>381</v>
      </c>
    </row>
    <row r="260" spans="1:1" x14ac:dyDescent="0.25">
      <c r="A260" t="s">
        <v>382</v>
      </c>
    </row>
    <row r="261" spans="1:1" x14ac:dyDescent="0.25">
      <c r="A261" t="s">
        <v>384</v>
      </c>
    </row>
    <row r="262" spans="1:1" x14ac:dyDescent="0.25">
      <c r="A262" t="s">
        <v>385</v>
      </c>
    </row>
    <row r="263" spans="1:1" x14ac:dyDescent="0.25">
      <c r="A263" t="s">
        <v>386</v>
      </c>
    </row>
    <row r="264" spans="1:1" x14ac:dyDescent="0.25">
      <c r="A264" t="s">
        <v>388</v>
      </c>
    </row>
    <row r="265" spans="1:1" x14ac:dyDescent="0.25">
      <c r="A265" t="s">
        <v>390</v>
      </c>
    </row>
    <row r="266" spans="1:1" x14ac:dyDescent="0.25">
      <c r="A266" t="s">
        <v>391</v>
      </c>
    </row>
    <row r="267" spans="1:1" x14ac:dyDescent="0.25">
      <c r="A267" t="s">
        <v>392</v>
      </c>
    </row>
    <row r="268" spans="1:1" x14ac:dyDescent="0.25">
      <c r="A268" t="s">
        <v>394</v>
      </c>
    </row>
    <row r="269" spans="1:1" x14ac:dyDescent="0.25">
      <c r="A269" t="s">
        <v>395</v>
      </c>
    </row>
    <row r="270" spans="1:1" x14ac:dyDescent="0.25">
      <c r="A270" t="s">
        <v>396</v>
      </c>
    </row>
    <row r="271" spans="1:1" x14ac:dyDescent="0.25">
      <c r="A271" t="s">
        <v>397</v>
      </c>
    </row>
    <row r="272" spans="1:1" x14ac:dyDescent="0.25">
      <c r="A272" t="s">
        <v>398</v>
      </c>
    </row>
    <row r="273" spans="1:1" x14ac:dyDescent="0.25">
      <c r="A273" t="s">
        <v>399</v>
      </c>
    </row>
    <row r="274" spans="1:1" x14ac:dyDescent="0.25">
      <c r="A274" t="s">
        <v>401</v>
      </c>
    </row>
    <row r="275" spans="1:1" x14ac:dyDescent="0.25">
      <c r="A275" t="s">
        <v>402</v>
      </c>
    </row>
    <row r="276" spans="1:1" x14ac:dyDescent="0.25">
      <c r="A276" t="s">
        <v>403</v>
      </c>
    </row>
    <row r="277" spans="1:1" x14ac:dyDescent="0.25">
      <c r="A277" t="s">
        <v>404</v>
      </c>
    </row>
    <row r="278" spans="1:1" x14ac:dyDescent="0.25">
      <c r="A278" t="s">
        <v>405</v>
      </c>
    </row>
    <row r="279" spans="1:1" x14ac:dyDescent="0.25">
      <c r="A279" t="s">
        <v>406</v>
      </c>
    </row>
    <row r="280" spans="1:1" x14ac:dyDescent="0.25">
      <c r="A280" t="s">
        <v>407</v>
      </c>
    </row>
    <row r="281" spans="1:1" x14ac:dyDescent="0.25">
      <c r="A281" t="s">
        <v>408</v>
      </c>
    </row>
    <row r="282" spans="1:1" x14ac:dyDescent="0.25">
      <c r="A282" t="s">
        <v>409</v>
      </c>
    </row>
    <row r="283" spans="1:1" x14ac:dyDescent="0.25">
      <c r="A283" t="s">
        <v>411</v>
      </c>
    </row>
    <row r="284" spans="1:1" x14ac:dyDescent="0.25">
      <c r="A284" t="s">
        <v>412</v>
      </c>
    </row>
    <row r="285" spans="1:1" x14ac:dyDescent="0.25">
      <c r="A285" t="s">
        <v>413</v>
      </c>
    </row>
    <row r="286" spans="1:1" x14ac:dyDescent="0.25">
      <c r="A286" t="s">
        <v>414</v>
      </c>
    </row>
    <row r="287" spans="1:1" x14ac:dyDescent="0.25">
      <c r="A287" t="s">
        <v>415</v>
      </c>
    </row>
    <row r="288" spans="1:1" x14ac:dyDescent="0.25">
      <c r="A288" t="s">
        <v>416</v>
      </c>
    </row>
    <row r="289" spans="1:1" x14ac:dyDescent="0.25">
      <c r="A289" t="s">
        <v>417</v>
      </c>
    </row>
    <row r="290" spans="1:1" x14ac:dyDescent="0.25">
      <c r="A290" t="s">
        <v>418</v>
      </c>
    </row>
    <row r="291" spans="1:1" x14ac:dyDescent="0.25">
      <c r="A291" t="s">
        <v>420</v>
      </c>
    </row>
    <row r="292" spans="1:1" x14ac:dyDescent="0.25">
      <c r="A292" t="s">
        <v>421</v>
      </c>
    </row>
    <row r="293" spans="1:1" x14ac:dyDescent="0.25">
      <c r="A293" t="s">
        <v>423</v>
      </c>
    </row>
    <row r="294" spans="1:1" x14ac:dyDescent="0.25">
      <c r="A294" t="s">
        <v>424</v>
      </c>
    </row>
    <row r="295" spans="1:1" x14ac:dyDescent="0.25">
      <c r="A295" t="s">
        <v>425</v>
      </c>
    </row>
    <row r="296" spans="1:1" x14ac:dyDescent="0.25">
      <c r="A296" t="s">
        <v>426</v>
      </c>
    </row>
    <row r="297" spans="1:1" x14ac:dyDescent="0.25">
      <c r="A297" t="s">
        <v>427</v>
      </c>
    </row>
    <row r="298" spans="1:1" x14ac:dyDescent="0.25">
      <c r="A298" t="s">
        <v>428</v>
      </c>
    </row>
    <row r="299" spans="1:1" x14ac:dyDescent="0.25">
      <c r="A299" t="s">
        <v>430</v>
      </c>
    </row>
    <row r="300" spans="1:1" x14ac:dyDescent="0.25">
      <c r="A300" t="s">
        <v>432</v>
      </c>
    </row>
    <row r="301" spans="1:1" x14ac:dyDescent="0.25">
      <c r="A301" t="s">
        <v>433</v>
      </c>
    </row>
    <row r="302" spans="1:1" x14ac:dyDescent="0.25">
      <c r="A302" t="s">
        <v>434</v>
      </c>
    </row>
    <row r="303" spans="1:1" x14ac:dyDescent="0.25">
      <c r="A303" t="s">
        <v>435</v>
      </c>
    </row>
    <row r="304" spans="1:1" x14ac:dyDescent="0.25">
      <c r="A304" t="s">
        <v>436</v>
      </c>
    </row>
    <row r="305" spans="1:1" x14ac:dyDescent="0.25">
      <c r="A305" t="s">
        <v>437</v>
      </c>
    </row>
    <row r="306" spans="1:1" x14ac:dyDescent="0.25">
      <c r="A306" t="s">
        <v>438</v>
      </c>
    </row>
    <row r="307" spans="1:1" x14ac:dyDescent="0.25">
      <c r="A307" t="s">
        <v>439</v>
      </c>
    </row>
    <row r="308" spans="1:1" x14ac:dyDescent="0.25">
      <c r="A308" t="s">
        <v>440</v>
      </c>
    </row>
    <row r="309" spans="1:1" x14ac:dyDescent="0.25">
      <c r="A309" t="s">
        <v>441</v>
      </c>
    </row>
    <row r="310" spans="1:1" x14ac:dyDescent="0.25">
      <c r="A310" t="s">
        <v>442</v>
      </c>
    </row>
    <row r="311" spans="1:1" x14ac:dyDescent="0.25">
      <c r="A311" t="s">
        <v>443</v>
      </c>
    </row>
    <row r="312" spans="1:1" x14ac:dyDescent="0.25">
      <c r="A312" t="s">
        <v>444</v>
      </c>
    </row>
    <row r="313" spans="1:1" x14ac:dyDescent="0.25">
      <c r="A313" t="s">
        <v>445</v>
      </c>
    </row>
    <row r="314" spans="1:1" x14ac:dyDescent="0.25">
      <c r="A314" t="s">
        <v>446</v>
      </c>
    </row>
    <row r="315" spans="1:1" x14ac:dyDescent="0.25">
      <c r="A315" t="s">
        <v>447</v>
      </c>
    </row>
    <row r="316" spans="1:1" x14ac:dyDescent="0.25">
      <c r="A316" t="s">
        <v>448</v>
      </c>
    </row>
    <row r="317" spans="1:1" x14ac:dyDescent="0.25">
      <c r="A317" t="s">
        <v>449</v>
      </c>
    </row>
    <row r="318" spans="1:1" x14ac:dyDescent="0.25">
      <c r="A318" t="s">
        <v>450</v>
      </c>
    </row>
    <row r="319" spans="1:1" x14ac:dyDescent="0.25">
      <c r="A319" t="s">
        <v>451</v>
      </c>
    </row>
    <row r="320" spans="1:1" x14ac:dyDescent="0.25">
      <c r="A320" t="s">
        <v>452</v>
      </c>
    </row>
    <row r="321" spans="1:1" x14ac:dyDescent="0.25">
      <c r="A321" t="s">
        <v>453</v>
      </c>
    </row>
    <row r="322" spans="1:1" x14ac:dyDescent="0.25">
      <c r="A322" t="s">
        <v>454</v>
      </c>
    </row>
    <row r="323" spans="1:1" x14ac:dyDescent="0.25">
      <c r="A323" t="s">
        <v>455</v>
      </c>
    </row>
    <row r="324" spans="1:1" x14ac:dyDescent="0.25">
      <c r="A324" t="s">
        <v>456</v>
      </c>
    </row>
    <row r="325" spans="1:1" x14ac:dyDescent="0.25">
      <c r="A325" t="s">
        <v>457</v>
      </c>
    </row>
    <row r="326" spans="1:1" x14ac:dyDescent="0.25">
      <c r="A326" t="s">
        <v>458</v>
      </c>
    </row>
    <row r="327" spans="1:1" x14ac:dyDescent="0.25">
      <c r="A327" t="s">
        <v>459</v>
      </c>
    </row>
    <row r="328" spans="1:1" x14ac:dyDescent="0.25">
      <c r="A328" t="s">
        <v>460</v>
      </c>
    </row>
    <row r="329" spans="1:1" x14ac:dyDescent="0.25">
      <c r="A329" t="s">
        <v>461</v>
      </c>
    </row>
    <row r="330" spans="1:1" x14ac:dyDescent="0.25">
      <c r="A330" t="s">
        <v>463</v>
      </c>
    </row>
    <row r="331" spans="1:1" x14ac:dyDescent="0.25">
      <c r="A331" t="s">
        <v>464</v>
      </c>
    </row>
    <row r="332" spans="1:1" x14ac:dyDescent="0.25">
      <c r="A332" t="s">
        <v>465</v>
      </c>
    </row>
    <row r="333" spans="1:1" x14ac:dyDescent="0.25">
      <c r="A333" t="s">
        <v>466</v>
      </c>
    </row>
    <row r="334" spans="1:1" x14ac:dyDescent="0.25">
      <c r="A334" t="s">
        <v>467</v>
      </c>
    </row>
    <row r="335" spans="1:1" x14ac:dyDescent="0.25">
      <c r="A335" t="s">
        <v>468</v>
      </c>
    </row>
    <row r="336" spans="1:1" x14ac:dyDescent="0.25">
      <c r="A336" t="s">
        <v>469</v>
      </c>
    </row>
    <row r="337" spans="1:1" x14ac:dyDescent="0.25">
      <c r="A337" t="s">
        <v>470</v>
      </c>
    </row>
    <row r="338" spans="1:1" x14ac:dyDescent="0.25">
      <c r="A338" t="s">
        <v>471</v>
      </c>
    </row>
    <row r="339" spans="1:1" x14ac:dyDescent="0.25">
      <c r="A339" t="s">
        <v>472</v>
      </c>
    </row>
    <row r="340" spans="1:1" x14ac:dyDescent="0.25">
      <c r="A340" t="s">
        <v>473</v>
      </c>
    </row>
    <row r="341" spans="1:1" x14ac:dyDescent="0.25">
      <c r="A341" t="s">
        <v>474</v>
      </c>
    </row>
    <row r="342" spans="1:1" x14ac:dyDescent="0.25">
      <c r="A342" t="s">
        <v>475</v>
      </c>
    </row>
    <row r="343" spans="1:1" x14ac:dyDescent="0.25">
      <c r="A343" t="s">
        <v>476</v>
      </c>
    </row>
    <row r="344" spans="1:1" x14ac:dyDescent="0.25">
      <c r="A344" t="s">
        <v>477</v>
      </c>
    </row>
    <row r="345" spans="1:1" x14ac:dyDescent="0.25">
      <c r="A345" t="s">
        <v>479</v>
      </c>
    </row>
    <row r="346" spans="1:1" x14ac:dyDescent="0.25">
      <c r="A346" t="s">
        <v>481</v>
      </c>
    </row>
    <row r="347" spans="1:1" x14ac:dyDescent="0.25">
      <c r="A347" t="s">
        <v>482</v>
      </c>
    </row>
    <row r="348" spans="1:1" x14ac:dyDescent="0.25">
      <c r="A348" t="s">
        <v>483</v>
      </c>
    </row>
    <row r="349" spans="1:1" x14ac:dyDescent="0.25">
      <c r="A349" t="s">
        <v>484</v>
      </c>
    </row>
    <row r="350" spans="1:1" x14ac:dyDescent="0.25">
      <c r="A350" t="s">
        <v>485</v>
      </c>
    </row>
    <row r="351" spans="1:1" x14ac:dyDescent="0.25">
      <c r="A351" t="s">
        <v>486</v>
      </c>
    </row>
    <row r="352" spans="1:1" x14ac:dyDescent="0.25">
      <c r="A352" t="s">
        <v>487</v>
      </c>
    </row>
    <row r="353" spans="1:1" x14ac:dyDescent="0.25">
      <c r="A353" t="s">
        <v>488</v>
      </c>
    </row>
    <row r="354" spans="1:1" x14ac:dyDescent="0.25">
      <c r="A354" t="s">
        <v>490</v>
      </c>
    </row>
    <row r="355" spans="1:1" x14ac:dyDescent="0.25">
      <c r="A355" t="s">
        <v>492</v>
      </c>
    </row>
    <row r="356" spans="1:1" x14ac:dyDescent="0.25">
      <c r="A356" t="s">
        <v>493</v>
      </c>
    </row>
    <row r="357" spans="1:1" x14ac:dyDescent="0.25">
      <c r="A357" t="s">
        <v>494</v>
      </c>
    </row>
    <row r="358" spans="1:1" x14ac:dyDescent="0.25">
      <c r="A358" t="s">
        <v>495</v>
      </c>
    </row>
    <row r="359" spans="1:1" x14ac:dyDescent="0.25">
      <c r="A359" t="s">
        <v>496</v>
      </c>
    </row>
    <row r="360" spans="1:1" x14ac:dyDescent="0.25">
      <c r="A360" t="s">
        <v>497</v>
      </c>
    </row>
    <row r="361" spans="1:1" x14ac:dyDescent="0.25">
      <c r="A361" t="s">
        <v>498</v>
      </c>
    </row>
    <row r="362" spans="1:1" x14ac:dyDescent="0.25">
      <c r="A362" t="s">
        <v>500</v>
      </c>
    </row>
    <row r="363" spans="1:1" x14ac:dyDescent="0.25">
      <c r="A363" t="s">
        <v>501</v>
      </c>
    </row>
    <row r="364" spans="1:1" x14ac:dyDescent="0.25">
      <c r="A364" t="s">
        <v>503</v>
      </c>
    </row>
    <row r="365" spans="1:1" x14ac:dyDescent="0.25">
      <c r="A365" t="s">
        <v>504</v>
      </c>
    </row>
    <row r="366" spans="1:1" x14ac:dyDescent="0.25">
      <c r="A366" t="s">
        <v>505</v>
      </c>
    </row>
    <row r="367" spans="1:1" x14ac:dyDescent="0.25">
      <c r="A367" t="s">
        <v>507</v>
      </c>
    </row>
    <row r="368" spans="1:1" x14ac:dyDescent="0.25">
      <c r="A368" t="s">
        <v>509</v>
      </c>
    </row>
    <row r="369" spans="1:1" x14ac:dyDescent="0.25">
      <c r="A369" t="s">
        <v>510</v>
      </c>
    </row>
    <row r="370" spans="1:1" x14ac:dyDescent="0.25">
      <c r="A370" t="s">
        <v>511</v>
      </c>
    </row>
    <row r="371" spans="1:1" x14ac:dyDescent="0.25">
      <c r="A371" t="s">
        <v>512</v>
      </c>
    </row>
    <row r="372" spans="1:1" x14ac:dyDescent="0.25">
      <c r="A372" t="s">
        <v>513</v>
      </c>
    </row>
    <row r="373" spans="1:1" x14ac:dyDescent="0.25">
      <c r="A373" t="s">
        <v>514</v>
      </c>
    </row>
    <row r="374" spans="1:1" x14ac:dyDescent="0.25">
      <c r="A374" t="s">
        <v>515</v>
      </c>
    </row>
    <row r="375" spans="1:1" x14ac:dyDescent="0.25">
      <c r="A375" t="s">
        <v>516</v>
      </c>
    </row>
    <row r="376" spans="1:1" x14ac:dyDescent="0.25">
      <c r="A376" t="s">
        <v>518</v>
      </c>
    </row>
    <row r="377" spans="1:1" x14ac:dyDescent="0.25">
      <c r="A377" t="s">
        <v>519</v>
      </c>
    </row>
    <row r="378" spans="1:1" x14ac:dyDescent="0.25">
      <c r="A378" t="s">
        <v>520</v>
      </c>
    </row>
    <row r="379" spans="1:1" x14ac:dyDescent="0.25">
      <c r="A379" t="s">
        <v>521</v>
      </c>
    </row>
    <row r="380" spans="1:1" x14ac:dyDescent="0.25">
      <c r="A380" t="s">
        <v>522</v>
      </c>
    </row>
    <row r="381" spans="1:1" x14ac:dyDescent="0.25">
      <c r="A381" t="s">
        <v>523</v>
      </c>
    </row>
    <row r="382" spans="1:1" x14ac:dyDescent="0.25">
      <c r="A382" t="s">
        <v>524</v>
      </c>
    </row>
    <row r="383" spans="1:1" x14ac:dyDescent="0.25">
      <c r="A383" t="s">
        <v>525</v>
      </c>
    </row>
    <row r="384" spans="1:1" x14ac:dyDescent="0.25">
      <c r="A384" t="s">
        <v>526</v>
      </c>
    </row>
    <row r="385" spans="1:1" x14ac:dyDescent="0.25">
      <c r="A385" t="s">
        <v>527</v>
      </c>
    </row>
    <row r="386" spans="1:1" x14ac:dyDescent="0.25">
      <c r="A386" t="s">
        <v>528</v>
      </c>
    </row>
    <row r="387" spans="1:1" x14ac:dyDescent="0.25">
      <c r="A387" t="s">
        <v>529</v>
      </c>
    </row>
    <row r="388" spans="1:1" x14ac:dyDescent="0.25">
      <c r="A388" t="s">
        <v>530</v>
      </c>
    </row>
    <row r="389" spans="1:1" x14ac:dyDescent="0.25">
      <c r="A389" t="s">
        <v>531</v>
      </c>
    </row>
    <row r="390" spans="1:1" x14ac:dyDescent="0.25">
      <c r="A390" t="s">
        <v>532</v>
      </c>
    </row>
    <row r="391" spans="1:1" x14ac:dyDescent="0.25">
      <c r="A391" t="s">
        <v>533</v>
      </c>
    </row>
    <row r="392" spans="1:1" x14ac:dyDescent="0.25">
      <c r="A392" t="s">
        <v>534</v>
      </c>
    </row>
    <row r="393" spans="1:1" x14ac:dyDescent="0.25">
      <c r="A393" t="s">
        <v>535</v>
      </c>
    </row>
    <row r="394" spans="1:1" x14ac:dyDescent="0.25">
      <c r="A394" t="s">
        <v>536</v>
      </c>
    </row>
    <row r="395" spans="1:1" x14ac:dyDescent="0.25">
      <c r="A395" t="s">
        <v>537</v>
      </c>
    </row>
    <row r="396" spans="1:1" x14ac:dyDescent="0.25">
      <c r="A396" t="s">
        <v>538</v>
      </c>
    </row>
    <row r="397" spans="1:1" x14ac:dyDescent="0.25">
      <c r="A397" t="s">
        <v>539</v>
      </c>
    </row>
    <row r="398" spans="1:1" x14ac:dyDescent="0.25">
      <c r="A398" t="s">
        <v>540</v>
      </c>
    </row>
    <row r="399" spans="1:1" x14ac:dyDescent="0.25">
      <c r="A399" t="s">
        <v>541</v>
      </c>
    </row>
    <row r="400" spans="1:1" x14ac:dyDescent="0.25">
      <c r="A400" t="s">
        <v>542</v>
      </c>
    </row>
    <row r="401" spans="1:1" x14ac:dyDescent="0.25">
      <c r="A401" t="s">
        <v>543</v>
      </c>
    </row>
    <row r="402" spans="1:1" x14ac:dyDescent="0.25">
      <c r="A402" t="s">
        <v>544</v>
      </c>
    </row>
    <row r="403" spans="1:1" x14ac:dyDescent="0.25">
      <c r="A403" t="s">
        <v>545</v>
      </c>
    </row>
    <row r="404" spans="1:1" x14ac:dyDescent="0.25">
      <c r="A404" t="s">
        <v>546</v>
      </c>
    </row>
    <row r="405" spans="1:1" x14ac:dyDescent="0.25">
      <c r="A405" t="s">
        <v>547</v>
      </c>
    </row>
    <row r="406" spans="1:1" x14ac:dyDescent="0.25">
      <c r="A406" t="s">
        <v>548</v>
      </c>
    </row>
    <row r="407" spans="1:1" x14ac:dyDescent="0.25">
      <c r="A407" t="s">
        <v>549</v>
      </c>
    </row>
    <row r="408" spans="1:1" x14ac:dyDescent="0.25">
      <c r="A408" t="s">
        <v>550</v>
      </c>
    </row>
    <row r="409" spans="1:1" x14ac:dyDescent="0.25">
      <c r="A409" t="s">
        <v>551</v>
      </c>
    </row>
    <row r="410" spans="1:1" x14ac:dyDescent="0.25">
      <c r="A410" t="s">
        <v>552</v>
      </c>
    </row>
    <row r="411" spans="1:1" x14ac:dyDescent="0.25">
      <c r="A411" t="s">
        <v>553</v>
      </c>
    </row>
    <row r="412" spans="1:1" x14ac:dyDescent="0.25">
      <c r="A412" t="s">
        <v>555</v>
      </c>
    </row>
    <row r="413" spans="1:1" x14ac:dyDescent="0.25">
      <c r="A413" t="s">
        <v>556</v>
      </c>
    </row>
    <row r="414" spans="1:1" x14ac:dyDescent="0.25">
      <c r="A414" t="s">
        <v>557</v>
      </c>
    </row>
    <row r="415" spans="1:1" x14ac:dyDescent="0.25">
      <c r="A415" t="s">
        <v>558</v>
      </c>
    </row>
    <row r="416" spans="1:1" x14ac:dyDescent="0.25">
      <c r="A416" t="s">
        <v>559</v>
      </c>
    </row>
    <row r="417" spans="1:1" x14ac:dyDescent="0.25">
      <c r="A417" t="s">
        <v>560</v>
      </c>
    </row>
    <row r="418" spans="1:1" x14ac:dyDescent="0.25">
      <c r="A418" t="s">
        <v>561</v>
      </c>
    </row>
    <row r="419" spans="1:1" x14ac:dyDescent="0.25">
      <c r="A419" t="s">
        <v>563</v>
      </c>
    </row>
    <row r="420" spans="1:1" x14ac:dyDescent="0.25">
      <c r="A420" t="s">
        <v>564</v>
      </c>
    </row>
    <row r="421" spans="1:1" x14ac:dyDescent="0.25">
      <c r="A421" t="s">
        <v>565</v>
      </c>
    </row>
    <row r="422" spans="1:1" x14ac:dyDescent="0.25">
      <c r="A422" t="s">
        <v>566</v>
      </c>
    </row>
    <row r="423" spans="1:1" x14ac:dyDescent="0.25">
      <c r="A423" t="s">
        <v>567</v>
      </c>
    </row>
    <row r="424" spans="1:1" x14ac:dyDescent="0.25">
      <c r="A424" t="s">
        <v>568</v>
      </c>
    </row>
    <row r="425" spans="1:1" x14ac:dyDescent="0.25">
      <c r="A425" t="s">
        <v>569</v>
      </c>
    </row>
    <row r="426" spans="1:1" x14ac:dyDescent="0.25">
      <c r="A426" t="s">
        <v>570</v>
      </c>
    </row>
    <row r="427" spans="1:1" x14ac:dyDescent="0.25">
      <c r="A427" t="s">
        <v>571</v>
      </c>
    </row>
    <row r="428" spans="1:1" x14ac:dyDescent="0.25">
      <c r="A428" t="s">
        <v>572</v>
      </c>
    </row>
    <row r="429" spans="1:1" x14ac:dyDescent="0.25">
      <c r="A429" t="s">
        <v>573</v>
      </c>
    </row>
    <row r="430" spans="1:1" x14ac:dyDescent="0.25">
      <c r="A430" t="s">
        <v>574</v>
      </c>
    </row>
    <row r="431" spans="1:1" x14ac:dyDescent="0.25">
      <c r="A431" t="s">
        <v>575</v>
      </c>
    </row>
  </sheetData>
  <mergeCells count="2">
    <mergeCell ref="J14:K14"/>
    <mergeCell ref="J1:K1"/>
  </mergeCells>
  <phoneticPr fontId="18" type="noConversion"/>
  <dataValidations count="3">
    <dataValidation type="list" allowBlank="1" showInputMessage="1" showErrorMessage="1" sqref="F1" xr:uid="{7C4265EB-0EF6-43CC-AB02-BF96C28C265F}">
      <formula1>$A$2:$A$431</formula1>
    </dataValidation>
    <dataValidation type="list" showInputMessage="1" showErrorMessage="1" sqref="F2:I2" xr:uid="{4DDB00A8-2656-4058-A386-F38F835245BD}">
      <formula1>Years</formula1>
    </dataValidation>
    <dataValidation type="list" allowBlank="1" showInputMessage="1" showErrorMessage="1" sqref="F20" xr:uid="{38590A7F-A791-4757-9ECE-3BB67EF939E1}">
      <formula1>$E$22:$E$24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Task1</vt:lpstr>
      <vt:lpstr>Task1- Health Care(sub-sectors)</vt:lpstr>
      <vt:lpstr>projectdata-nyse</vt:lpstr>
      <vt:lpstr>Task2&amp;3</vt:lpstr>
      <vt:lpstr>Cost_of_Goods_Sold</vt:lpstr>
      <vt:lpstr>Other_Operating_Items</vt:lpstr>
      <vt:lpstr>Research_and_Development</vt:lpstr>
      <vt:lpstr>Sales__General_and_Admin.</vt:lpstr>
      <vt:lpstr>Ticker_Symbol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Adel Elsayed</cp:lastModifiedBy>
  <dcterms:created xsi:type="dcterms:W3CDTF">2024-11-03T05:08:15Z</dcterms:created>
  <dcterms:modified xsi:type="dcterms:W3CDTF">2024-11-06T10:21:44Z</dcterms:modified>
</cp:coreProperties>
</file>